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suribashi30\財政課\杉本\31年度業務\300　財政（庶務）\⑤財政状況一覧表\③ＨＰ掲載依頼\"/>
    </mc:Choice>
  </mc:AlternateContent>
  <bookViews>
    <workbookView xWindow="0" yWindow="0" windowWidth="14850" windowHeight="549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C38" i="10"/>
  <c r="CO37" i="10"/>
  <c r="BE37" i="10"/>
  <c r="AM37" i="10"/>
  <c r="C37" i="10"/>
  <c r="CO36" i="10"/>
  <c r="AM36" i="10"/>
  <c r="C36" i="10"/>
  <c r="CO35" i="10"/>
  <c r="AM35" i="10"/>
  <c r="CO34" i="10"/>
  <c r="AM34" i="10"/>
  <c r="C34" i="10"/>
  <c r="C35" i="10" s="1"/>
  <c r="U34" i="10" s="1"/>
  <c r="U35" i="10" s="1"/>
  <c r="U36" i="10" s="1"/>
  <c r="U37" i="10" s="1"/>
  <c r="U38" i="10" s="1"/>
  <c r="BE34" i="10" l="1"/>
  <c r="BE35" i="10" s="1"/>
  <c r="BE36" i="10" s="1"/>
  <c r="BW34" i="10"/>
  <c r="BW35" i="10" s="1"/>
  <c r="BW36" i="10" s="1"/>
  <c r="BW37" i="10" s="1"/>
  <c r="BW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<sst xmlns="http://schemas.openxmlformats.org/spreadsheetml/2006/main" count="1161" uniqueCount="605">
  <si>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</si>
  <si>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</si>
  <si>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</si>
  <si>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</si>
  <si>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</si>
  <si>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</si>
  <si>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</si>
  <si>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</si>
  <si>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</si>
  <si>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</si>
  <si>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</si>
  <si>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</si>
  <si>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</si>
  <si>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</si>
  <si>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</si>
  <si>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</si>
  <si>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</si>
  <si>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</si>
  <si>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</si>
  <si>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</si>
  <si>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</si>
  <si>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</si>
  <si>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</si>
  <si>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</si>
  <si>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</si>
  <si>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</si>
  <si>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</si>
  <si>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</si>
  <si>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</si>
  <si>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</si>
  <si>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</si>
  <si>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</si>
  <si>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</si>
  <si>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</si>
  <si>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</si>
  <si>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</si>
  <si>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</si>
  <si>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</si>
  <si>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</si>
  <si>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</si>
  <si>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</si>
  <si>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</si>
  <si>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</si>
  <si>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</si>
  <si>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</si>
  <si>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</si>
  <si>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</si>
  <si>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</si>
  <si>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</si>
  <si>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</si>
  <si>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</si>
  <si>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</si>
  <si>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</si>
  <si>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</si>
  <si>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</si>
  <si>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</si>
  <si>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</si>
  <si>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</si>
  <si>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</si>
  <si>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</si>
  <si>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</si>
  <si>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</si>
  <si>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</si>
  <si>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</si>
  <si>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</si>
  <si>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</si>
  <si>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</si>
  <si>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</si>
  <si>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</si>
  <si>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</si>
  <si>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</si>
  <si>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</si>
  <si>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</si>
  <si>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</si>
  <si>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</si>
  <si>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</si>
  <si>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</si>
  <si>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</si>
  <si>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</si>
  <si>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</si>
  <si>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</si>
  <si>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</si>
  <si>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</si>
  <si>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</si>
  <si>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</si>
  <si>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</si>
  <si>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</si>
  <si>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</si>
  <si>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</si>
  <si>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</si>
  <si>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十津川村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</si>
  <si>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</si>
  <si>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</si>
  <si>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</si>
  <si>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</si>
  <si>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</si>
  <si>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</si>
  <si>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</si>
  <si>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</si>
  <si>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</si>
  <si>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</si>
  <si>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</si>
  <si>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</si>
  <si>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</si>
  <si>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</si>
  <si>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</si>
  <si>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</si>
  <si>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</si>
  <si>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</si>
  <si>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</si>
  <si>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</si>
  <si>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</si>
  <si>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</si>
  <si>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</si>
  <si>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</si>
  <si>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</si>
  <si>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-14.6</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</si>
  <si>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</si>
  <si>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</si>
  <si>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</si>
  <si>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</si>
  <si>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</si>
  <si>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</si>
  <si>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</si>
  <si>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</si>
  <si>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</si>
  <si>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</si>
  <si>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</si>
  <si>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</si>
  <si>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</si>
  <si>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</si>
  <si>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</si>
  <si>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</si>
  <si>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</si>
  <si>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</si>
  <si>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</si>
  <si>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</si>
  <si>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</si>
  <si>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</si>
  <si>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</si>
  <si>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</si>
  <si>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</si>
  <si>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</si>
  <si>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</si>
  <si>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</si>
  <si>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-3.3</t>
    <phoneticPr fontId="5"/>
  </si>
  <si>
    <t>基準財政需要額</t>
    <phoneticPr fontId="20"/>
  </si>
  <si>
    <t>うち日本人(％)</t>
    <phoneticPr fontId="5"/>
  </si>
  <si>
    <t>-3.5</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</si>
  <si>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</si>
  <si>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</si>
  <si>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</si>
  <si>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</si>
  <si>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</si>
  <si>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</si>
  <si>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</si>
  <si>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</si>
  <si>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</si>
  <si>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</si>
  <si>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</si>
  <si>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</si>
  <si>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</si>
  <si>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</si>
  <si>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</si>
  <si>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</si>
  <si>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</si>
  <si>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</si>
  <si>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</si>
  <si>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</si>
  <si>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</si>
  <si>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</si>
  <si>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</si>
  <si>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</si>
  <si>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</si>
  <si>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</si>
  <si>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</si>
  <si>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</si>
  <si>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</si>
  <si>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</si>
  <si>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</si>
  <si>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</si>
  <si>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</si>
  <si>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</si>
  <si>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</si>
  <si>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</si>
  <si>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</si>
  <si>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</si>
  <si>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</si>
  <si>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</si>
  <si>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</si>
  <si>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</si>
  <si>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</si>
  <si>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</si>
  <si>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</si>
  <si>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</si>
  <si>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</si>
  <si>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</si>
  <si>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</si>
  <si>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</si>
  <si>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</si>
  <si>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</si>
  <si>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</si>
  <si>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</si>
  <si>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</si>
  <si>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</si>
  <si>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</si>
  <si>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</si>
  <si>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</si>
  <si>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</si>
  <si>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奈良県十津川村</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</si>
  <si>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</si>
  <si>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</si>
  <si>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</si>
  <si>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</si>
  <si>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</si>
  <si>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</si>
  <si>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</si>
  <si>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</si>
  <si>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</si>
  <si>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</si>
  <si>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</si>
  <si>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</si>
  <si>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</si>
  <si>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</si>
  <si>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</si>
  <si>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</si>
  <si>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</si>
  <si>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</si>
  <si>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</si>
  <si>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</si>
  <si>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</si>
  <si>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</si>
  <si>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</si>
  <si>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</si>
  <si>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</si>
  <si>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</si>
  <si>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</si>
  <si>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</si>
  <si>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</si>
  <si>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</si>
  <si>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</si>
  <si>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</si>
  <si>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</si>
  <si>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</si>
  <si>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</si>
  <si>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</si>
  <si>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</si>
  <si>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</si>
  <si>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</si>
  <si>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</si>
  <si>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</si>
  <si>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</si>
  <si>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</si>
  <si>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</si>
  <si>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</si>
  <si>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</si>
  <si>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</si>
  <si>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</si>
  <si>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</si>
  <si>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</si>
  <si>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</si>
  <si>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</si>
  <si>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</si>
  <si>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</si>
  <si>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</si>
  <si>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</si>
  <si>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</si>
  <si>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</si>
  <si>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</si>
  <si>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</si>
  <si>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</si>
  <si>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</si>
  <si>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</si>
  <si>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</si>
  <si>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</si>
  <si>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</si>
  <si>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</si>
  <si>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</si>
  <si>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</si>
  <si>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</si>
  <si>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</si>
  <si>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</si>
  <si>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</si>
  <si>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</si>
  <si>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</si>
  <si>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</si>
  <si>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</si>
  <si>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</si>
  <si>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</si>
  <si>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</si>
  <si>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</si>
  <si>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</si>
  <si>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</si>
  <si>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</si>
  <si>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</si>
  <si>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</si>
  <si>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</si>
  <si>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</si>
  <si>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</si>
  <si>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</si>
  <si>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</si>
  <si>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</si>
  <si>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</si>
  <si>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</si>
  <si>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</si>
  <si>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</si>
  <si>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</si>
  <si>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</si>
  <si>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</si>
  <si>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</si>
  <si>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</si>
  <si>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</si>
  <si>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</si>
  <si>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</si>
  <si>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</si>
  <si>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</si>
  <si>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</si>
  <si>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</si>
  <si>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</si>
  <si>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</si>
  <si>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</si>
  <si>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</si>
  <si>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</si>
  <si>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</si>
  <si>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</si>
  <si>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</si>
  <si>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</si>
  <si>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</si>
  <si>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</si>
  <si>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</si>
  <si>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</si>
  <si>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</si>
  <si>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</si>
  <si>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</si>
  <si>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</si>
  <si>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</si>
  <si>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</si>
  <si>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</si>
  <si>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</si>
  <si>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</si>
  <si>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</si>
  <si>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</si>
  <si>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</si>
  <si>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</si>
  <si>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</si>
  <si>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</si>
  <si>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</si>
  <si>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</si>
  <si>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</si>
  <si>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</si>
  <si>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</si>
  <si>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</si>
  <si>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</si>
  <si>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</si>
  <si>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</si>
  <si>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</si>
  <si>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</si>
  <si>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</si>
  <si>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</si>
  <si>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奈良県十津川村</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</si>
  <si>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</si>
  <si>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</si>
  <si>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</si>
  <si>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</si>
  <si>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</si>
  <si>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</si>
  <si>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</si>
  <si>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</si>
  <si>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</si>
  <si>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</si>
  <si>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</si>
  <si>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</si>
  <si>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</si>
  <si>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</si>
  <si>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</si>
  <si>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</si>
  <si>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</si>
  <si>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</si>
  <si>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</si>
  <si>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</si>
  <si>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貯木場等維持管理事業特別会計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</si>
  <si>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</si>
  <si>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</si>
  <si>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</si>
  <si>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</si>
  <si>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</si>
  <si>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</si>
  <si>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</si>
  <si>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</si>
  <si>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</si>
  <si>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</si>
  <si>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</si>
  <si>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</si>
  <si>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</si>
  <si>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</si>
  <si>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</si>
  <si>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</si>
  <si>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国民健康保険診療所事業特別会計</t>
    <phoneticPr fontId="5"/>
  </si>
  <si>
    <t>介護保険事業特別会計</t>
    <phoneticPr fontId="5"/>
  </si>
  <si>
    <t>介護サービス事業特別会計</t>
    <phoneticPr fontId="5"/>
  </si>
  <si>
    <t>簡易水道事業特別会計</t>
    <phoneticPr fontId="5"/>
  </si>
  <si>
    <t>法非適用企業</t>
    <phoneticPr fontId="5"/>
  </si>
  <si>
    <t>十津川温泉事業特別会計</t>
    <phoneticPr fontId="5"/>
  </si>
  <si>
    <t>法非適用企業</t>
    <phoneticPr fontId="5"/>
  </si>
  <si>
    <t>湯泉地温泉事業特別会計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</si>
  <si>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</si>
  <si>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</si>
  <si>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</si>
  <si>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</si>
  <si>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</si>
  <si>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</si>
  <si>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</si>
  <si>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</si>
  <si>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</si>
  <si>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</si>
  <si>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</si>
  <si>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</si>
  <si>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</si>
  <si>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</si>
  <si>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</si>
  <si>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</si>
  <si>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</si>
  <si>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</si>
  <si>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</si>
  <si>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</si>
  <si>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</si>
  <si>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</si>
  <si>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</si>
  <si>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</si>
  <si>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</si>
  <si>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</si>
  <si>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</si>
  <si>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</si>
  <si>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</si>
  <si>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</si>
  <si>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</si>
  <si>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</si>
  <si>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</si>
  <si>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</si>
  <si>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</si>
  <si>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</si>
  <si>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</si>
  <si>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</si>
  <si>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</si>
  <si>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</si>
  <si>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</si>
  <si>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</si>
  <si>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</si>
  <si>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</si>
  <si>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</si>
  <si>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</si>
  <si>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</si>
  <si>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</si>
  <si>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</si>
  <si>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</si>
  <si>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</si>
  <si>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</si>
  <si>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</si>
  <si>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</si>
  <si>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</si>
  <si>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</si>
  <si>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</si>
  <si>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</si>
  <si>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</si>
  <si>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</si>
  <si>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</si>
  <si>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</si>
  <si>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</si>
  <si>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</si>
  <si>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</si>
  <si>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介護サービス事業特別会計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</si>
  <si>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</si>
  <si>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</si>
  <si>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</si>
  <si>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</si>
  <si>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</si>
  <si>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</si>
  <si>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</si>
  <si>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</si>
  <si>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</si>
  <si>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</si>
  <si>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</si>
  <si>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</si>
  <si>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</si>
  <si>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t>
    <phoneticPr fontId="5"/>
  </si>
  <si>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</si>
  <si>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</si>
  <si>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</si>
  <si>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</si>
  <si>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</si>
  <si>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</si>
  <si>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</si>
  <si>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</si>
  <si>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</si>
  <si>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</si>
  <si>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</si>
  <si>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</si>
  <si>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</si>
  <si>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</si>
  <si>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</si>
  <si>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</si>
  <si>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</si>
  <si>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</si>
  <si>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</si>
  <si>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</si>
  <si>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</si>
  <si>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</si>
  <si>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</si>
  <si>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</si>
  <si>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</si>
  <si>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</si>
  <si>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</si>
  <si>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</si>
  <si>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</si>
  <si>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</si>
  <si>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</si>
  <si>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</si>
  <si>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</si>
  <si>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</si>
  <si>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</si>
  <si>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</si>
  <si>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</si>
  <si>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</si>
  <si>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</si>
  <si>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</si>
  <si>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</si>
  <si>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</si>
  <si>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</si>
  <si>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</si>
  <si>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</si>
  <si>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</si>
  <si>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</si>
  <si>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</si>
  <si>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</si>
  <si>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</si>
  <si>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</si>
  <si>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</si>
  <si>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</si>
  <si>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</si>
  <si>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</si>
  <si>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</si>
  <si>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</si>
  <si>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</si>
  <si>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</si>
  <si>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</si>
  <si>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</si>
  <si>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</si>
  <si>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</si>
  <si>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</si>
  <si>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</si>
  <si>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</si>
  <si>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</si>
  <si>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</si>
  <si>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</si>
  <si>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</si>
  <si>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</si>
  <si>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</si>
  <si>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</si>
  <si>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</si>
  <si>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</si>
  <si>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</si>
  <si>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</si>
  <si>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</si>
  <si>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</si>
  <si>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4.62</t>
  </si>
  <si>
    <t>▲ 4.76</t>
  </si>
  <si>
    <t>▲ 6.50</t>
  </si>
  <si>
    <t>一般会計</t>
  </si>
  <si>
    <t>貯木場等維持管理事業特別会計</t>
  </si>
  <si>
    <t>国民健康保険事業特別会計</t>
  </si>
  <si>
    <t>湯泉地温泉事業特別会計</t>
  </si>
  <si>
    <t>介護保険事業特別会計</t>
  </si>
  <si>
    <t>簡易水道事業特別会計</t>
  </si>
  <si>
    <t>後期高齢者医療特別会計</t>
  </si>
  <si>
    <t>国民健康保険診療所事業特別会計</t>
  </si>
  <si>
    <t>その他会計（赤字）</t>
  </si>
  <si>
    <t>その他会計（黒字）</t>
  </si>
  <si>
    <t>-</t>
    <phoneticPr fontId="2"/>
  </si>
  <si>
    <t>奈良県市町村総合事務組合</t>
    <rPh sb="0" eb="3">
      <t>ナラケン</t>
    </rPh>
    <rPh sb="3" eb="6">
      <t>シチョウソン</t>
    </rPh>
    <rPh sb="6" eb="8">
      <t>ソウゴウ</t>
    </rPh>
    <rPh sb="8" eb="10">
      <t>ジム</t>
    </rPh>
    <rPh sb="10" eb="12">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</si>
  <si>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</si>
  <si>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南和広域医療企業団</t>
    <rPh sb="0" eb="1">
      <t>ナン</t>
    </rPh>
    <rPh sb="1" eb="2">
      <t>ワ</t>
    </rPh>
    <rPh sb="2" eb="4">
      <t>コウイキ</t>
    </rPh>
    <rPh sb="4" eb="6">
      <t>イリョウ</t>
    </rPh>
    <rPh sb="6" eb="8">
      <t>キギョウ</t>
    </rPh>
    <rPh sb="8" eb="9">
      <t>ダン</t>
    </rPh>
    <phoneticPr fontId="2"/>
  </si>
  <si>
    <t>奈良県広域消防組合</t>
    <rPh sb="0" eb="3">
      <t>ナラケン</t>
    </rPh>
    <rPh sb="3" eb="5">
      <t>コウイキ</t>
    </rPh>
    <rPh sb="5" eb="7">
      <t>ショウボウ</t>
    </rPh>
    <rPh sb="7" eb="9">
      <t>クミアイ</t>
    </rPh>
    <phoneticPr fontId="2"/>
  </si>
  <si>
    <t>奈良広域水質検査センター組合</t>
    <rPh sb="0" eb="4">
      <t>ナラコウイキ</t>
    </rPh>
    <rPh sb="4" eb="6">
      <t>スイシツ</t>
    </rPh>
    <rPh sb="6" eb="8">
      <t>ケンサ</t>
    </rPh>
    <rPh sb="12" eb="14">
      <t>クミアイ</t>
    </rPh>
    <phoneticPr fontId="2"/>
  </si>
  <si>
    <t>-</t>
    <phoneticPr fontId="2"/>
  </si>
  <si>
    <t>旧貯木場運営基金</t>
    <rPh sb="0" eb="1">
      <t>キュウ</t>
    </rPh>
    <rPh sb="1" eb="3">
      <t>チョボク</t>
    </rPh>
    <rPh sb="3" eb="4">
      <t>ジョウ</t>
    </rPh>
    <rPh sb="4" eb="6">
      <t>ウンエイ</t>
    </rPh>
    <rPh sb="6" eb="8">
      <t>キキン</t>
    </rPh>
    <phoneticPr fontId="2"/>
  </si>
  <si>
    <t>公共施設整備基金</t>
    <rPh sb="0" eb="2">
      <t>コウキョウ</t>
    </rPh>
    <rPh sb="2" eb="4">
      <t>シセツ</t>
    </rPh>
    <rPh sb="4" eb="6">
      <t>セイビ</t>
    </rPh>
    <rPh sb="6" eb="8">
      <t>キキン</t>
    </rPh>
    <phoneticPr fontId="2"/>
  </si>
  <si>
    <t>ふるさと基金</t>
    <rPh sb="4" eb="6">
      <t>キキン</t>
    </rPh>
    <phoneticPr fontId="2"/>
  </si>
  <si>
    <t>林業振興基金</t>
    <rPh sb="0" eb="2">
      <t>リンギョウ</t>
    </rPh>
    <rPh sb="2" eb="4">
      <t>シンコウ</t>
    </rPh>
    <rPh sb="4" eb="6">
      <t>キキン</t>
    </rPh>
    <phoneticPr fontId="2"/>
  </si>
  <si>
    <t>災害対策基金</t>
    <rPh sb="0" eb="2">
      <t>サイガイ</t>
    </rPh>
    <rPh sb="2" eb="4">
      <t>タイサク</t>
    </rPh>
    <rPh sb="4" eb="6">
      <t>キキン</t>
    </rPh>
    <phoneticPr fontId="2"/>
  </si>
  <si>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</si>
  <si>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</si>
  <si>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</si>
  <si>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</si>
  <si>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</si>
  <si>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</si>
  <si>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</si>
  <si>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</si>
  <si>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平成２７から２８年度にかけて小学校統合のために発行した起債により、将来負担額が増加した。平成２９年度は、起債の発行額を押さえたことにより、将来負担額は減少したものの、基金の取り崩しによる充当可能財源の減少により、さらに将来負担比率が増加することとなった。今後、減少していくことが見込まれるが、実質公債費比率は学校統合に関する起債の元金償還がはじまることによる増加が見込まれているため、これまで以上に公債費の適正化に取り組んでいく必要がある。</t>
    <rPh sb="39" eb="40">
      <t>ガク</t>
    </rPh>
    <rPh sb="46" eb="48">
      <t>ヘイセイ</t>
    </rPh>
    <rPh sb="75" eb="76">
      <t>ガク</t>
    </rPh>
    <rPh sb="198" eb="200">
      <t>イジョウ</t>
    </rPh>
    <rPh sb="201" eb="203">
      <t>コウサイ</t>
    </rPh>
    <rPh sb="203" eb="204">
      <t>ヒ</t>
    </rPh>
    <rPh sb="205" eb="208">
      <t>テキセイカ</t>
    </rPh>
    <rPh sb="209" eb="210">
      <t>ト</t>
    </rPh>
    <rPh sb="211" eb="212">
      <t>ク</t>
    </rPh>
    <rPh sb="216" eb="218">
      <t>ヒツヨウ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</si>
  <si>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</si>
  <si>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</si>
  <si>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</si>
  <si>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が増加傾向にあり、有形固定資産減価償却率と共に類似団体平均を上回っている。平成２７から２８年度にかけて小学校統合のために発行した起債により、将来負担額が上昇したことと、有形固定資産全体の８８％を占める道路、橋梁･トンネルなどの資産の減価償却が進んでいることによる。今後は起債発行の抑制をしていくとともにインフラ資産を安全に維持していくため、２８年度に更新した橋梁長寿命化計画をはじめ、トンネル、シェッドについても長寿命化計画をたてて、安全かつ計画的に維持管理していく。</t>
    <rPh sb="58" eb="59">
      <t>ショウ</t>
    </rPh>
    <rPh sb="67" eb="69">
      <t>ハッコウ</t>
    </rPh>
    <rPh sb="81" eb="82">
      <t>ガク</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</si>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</sst>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4"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178" fontId="1" fillId="0" borderId="0" xfId="16" applyNumberFormat="1" applyFont="1">
      <alignment vertical="center"/>
    </xf>
    <xf numFmtId="178" fontId="33"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238802</c:v>
                </c:pt>
                <c:pt idx="1">
                  <c:v>288550</c:v>
                </c:pt>
                <c:pt idx="2">
                  <c:v>287914</c:v>
                </c:pt>
                <c:pt idx="3">
                  <c:v>310300</c:v>
                </c:pt>
                <c:pt idx="4">
                  <c:v>317319</c:v>
                </c:pt>
              </c:numCache>
            </c:numRef>
          </c:val>
          <c:smooth val="0"/>
          <c:extLst xmlns:c16r2="http://schemas.microsoft.com/office/drawing/2015/06/chart">
            <c:ext xmlns:c16="http://schemas.microsoft.com/office/drawing/2014/chart" uri="{C3380CC4-5D6E-409C-BE32-E72D297353CC}">
              <c16:uniqueId val="{00000000-17DB-4782-8836-E9CC0447F1A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443742</c:v>
                </c:pt>
                <c:pt idx="1">
                  <c:v>550472</c:v>
                </c:pt>
                <c:pt idx="2">
                  <c:v>555807</c:v>
                </c:pt>
                <c:pt idx="3">
                  <c:v>988825</c:v>
                </c:pt>
                <c:pt idx="4">
                  <c:v>515601</c:v>
                </c:pt>
              </c:numCache>
            </c:numRef>
          </c:val>
          <c:smooth val="0"/>
          <c:extLst xmlns:c16r2="http://schemas.microsoft.com/office/drawing/2015/06/chart">
            <c:ext xmlns:c16="http://schemas.microsoft.com/office/drawing/2014/chart" uri="{C3380CC4-5D6E-409C-BE32-E72D297353CC}">
              <c16:uniqueId val="{00000001-17DB-4782-8836-E9CC0447F1AD}"/>
            </c:ext>
          </c:extLst>
        </c:ser>
        <c:dLbls>
          <c:showLegendKey val="0"/>
          <c:showVal val="0"/>
          <c:showCatName val="0"/>
          <c:showSerName val="0"/>
          <c:showPercent val="0"/>
          <c:showBubbleSize val="0"/>
        </c:dLbls>
        <c:marker val="1"/>
        <c:smooth val="0"/>
        <c:axId val="242751920"/>
        <c:axId val="240752152"/>
      </c:lineChart>
      <c:catAx>
        <c:axId val="2427519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0752152"/>
        <c:crosses val="autoZero"/>
        <c:auto val="1"/>
        <c:lblAlgn val="ctr"/>
        <c:lblOffset val="100"/>
        <c:tickLblSkip val="1"/>
        <c:tickMarkSkip val="1"/>
        <c:noMultiLvlLbl val="0"/>
      </c:catAx>
      <c:valAx>
        <c:axId val="240752152"/>
        <c:scaling>
          <c:orientation val="minMax"/>
          <c:max val="1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27519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5.05</c:v>
                </c:pt>
                <c:pt idx="1">
                  <c:v>7.31</c:v>
                </c:pt>
                <c:pt idx="2">
                  <c:v>2.16</c:v>
                </c:pt>
                <c:pt idx="3">
                  <c:v>3.39</c:v>
                </c:pt>
                <c:pt idx="4">
                  <c:v>6.23</c:v>
                </c:pt>
              </c:numCache>
            </c:numRef>
          </c:val>
          <c:extLst xmlns:c16r2="http://schemas.microsoft.com/office/drawing/2015/06/chart">
            <c:ext xmlns:c16="http://schemas.microsoft.com/office/drawing/2014/chart" uri="{C3380CC4-5D6E-409C-BE32-E72D297353CC}">
              <c16:uniqueId val="{00000000-B478-4464-9B75-AA510781BCB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64.19</c:v>
                </c:pt>
                <c:pt idx="1">
                  <c:v>70</c:v>
                </c:pt>
                <c:pt idx="2">
                  <c:v>65.22</c:v>
                </c:pt>
                <c:pt idx="3">
                  <c:v>59.26</c:v>
                </c:pt>
                <c:pt idx="4">
                  <c:v>51.79</c:v>
                </c:pt>
              </c:numCache>
            </c:numRef>
          </c:val>
          <c:extLst xmlns:c16r2="http://schemas.microsoft.com/office/drawing/2015/06/chart">
            <c:ext xmlns:c16="http://schemas.microsoft.com/office/drawing/2014/chart" uri="{C3380CC4-5D6E-409C-BE32-E72D297353CC}">
              <c16:uniqueId val="{00000001-B478-4464-9B75-AA510781BCB6}"/>
            </c:ext>
          </c:extLst>
        </c:ser>
        <c:dLbls>
          <c:showLegendKey val="0"/>
          <c:showVal val="0"/>
          <c:showCatName val="0"/>
          <c:showSerName val="0"/>
          <c:showPercent val="0"/>
          <c:showBubbleSize val="0"/>
        </c:dLbls>
        <c:gapWidth val="250"/>
        <c:overlap val="100"/>
        <c:axId val="459602192"/>
        <c:axId val="4596025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0.6</c:v>
                </c:pt>
                <c:pt idx="1">
                  <c:v>1.84</c:v>
                </c:pt>
                <c:pt idx="2">
                  <c:v>-4.62</c:v>
                </c:pt>
                <c:pt idx="3">
                  <c:v>-4.76</c:v>
                </c:pt>
                <c:pt idx="4">
                  <c:v>-6.5</c:v>
                </c:pt>
              </c:numCache>
            </c:numRef>
          </c:val>
          <c:smooth val="0"/>
          <c:extLst xmlns:c16r2="http://schemas.microsoft.com/office/drawing/2015/06/chart">
            <c:ext xmlns:c16="http://schemas.microsoft.com/office/drawing/2014/chart" uri="{C3380CC4-5D6E-409C-BE32-E72D297353CC}">
              <c16:uniqueId val="{00000002-B478-4464-9B75-AA510781BCB6}"/>
            </c:ext>
          </c:extLst>
        </c:ser>
        <c:dLbls>
          <c:showLegendKey val="0"/>
          <c:showVal val="0"/>
          <c:showCatName val="0"/>
          <c:showSerName val="0"/>
          <c:showPercent val="0"/>
          <c:showBubbleSize val="0"/>
        </c:dLbls>
        <c:marker val="1"/>
        <c:smooth val="0"/>
        <c:axId val="459602192"/>
        <c:axId val="459602584"/>
      </c:lineChart>
      <c:catAx>
        <c:axId val="459602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59602584"/>
        <c:crosses val="autoZero"/>
        <c:auto val="1"/>
        <c:lblAlgn val="ctr"/>
        <c:lblOffset val="100"/>
        <c:tickLblSkip val="1"/>
        <c:tickMarkSkip val="1"/>
        <c:noMultiLvlLbl val="0"/>
      </c:catAx>
      <c:valAx>
        <c:axId val="4596025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9602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0.04</c:v>
                </c:pt>
                <c:pt idx="2">
                  <c:v>#N/A</c:v>
                </c:pt>
                <c:pt idx="3">
                  <c:v>0.09</c:v>
                </c:pt>
                <c:pt idx="4">
                  <c:v>#N/A</c:v>
                </c:pt>
                <c:pt idx="5">
                  <c:v>0</c:v>
                </c:pt>
                <c:pt idx="6">
                  <c:v>#N/A</c:v>
                </c:pt>
                <c:pt idx="7">
                  <c:v>0.03</c:v>
                </c:pt>
                <c:pt idx="8">
                  <c:v>#N/A</c:v>
                </c:pt>
                <c:pt idx="9">
                  <c:v>0</c:v>
                </c:pt>
              </c:numCache>
            </c:numRef>
          </c:val>
          <c:extLst xmlns:c16r2="http://schemas.microsoft.com/office/drawing/2015/06/chart">
            <c:ext xmlns:c16="http://schemas.microsoft.com/office/drawing/2014/chart" uri="{C3380CC4-5D6E-409C-BE32-E72D297353CC}">
              <c16:uniqueId val="{00000000-84D5-4AE4-82DD-2F80074D421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4D5-4AE4-82DD-2F80074D4219}"/>
            </c:ext>
          </c:extLst>
        </c:ser>
        <c:ser>
          <c:idx val="2"/>
          <c:order val="2"/>
          <c:tx>
            <c:strRef>
              <c:f>データシート!$A$29</c:f>
              <c:strCache>
                <c:ptCount val="1"/>
                <c:pt idx="0">
                  <c:v>国民健康保険診療所事業特別会計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84D5-4AE4-82DD-2F80074D421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84D5-4AE4-82DD-2F80074D4219}"/>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0.02</c:v>
                </c:pt>
              </c:numCache>
            </c:numRef>
          </c:val>
          <c:extLst xmlns:c16r2="http://schemas.microsoft.com/office/drawing/2015/06/chart">
            <c:ext xmlns:c16="http://schemas.microsoft.com/office/drawing/2014/chart" uri="{C3380CC4-5D6E-409C-BE32-E72D297353CC}">
              <c16:uniqueId val="{00000004-84D5-4AE4-82DD-2F80074D4219}"/>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0.38</c:v>
                </c:pt>
                <c:pt idx="4">
                  <c:v>#N/A</c:v>
                </c:pt>
                <c:pt idx="5">
                  <c:v>0.05</c:v>
                </c:pt>
                <c:pt idx="6">
                  <c:v>#N/A</c:v>
                </c:pt>
                <c:pt idx="7">
                  <c:v>0.22</c:v>
                </c:pt>
                <c:pt idx="8">
                  <c:v>#N/A</c:v>
                </c:pt>
                <c:pt idx="9">
                  <c:v>0.03</c:v>
                </c:pt>
              </c:numCache>
            </c:numRef>
          </c:val>
          <c:extLst xmlns:c16r2="http://schemas.microsoft.com/office/drawing/2015/06/chart">
            <c:ext xmlns:c16="http://schemas.microsoft.com/office/drawing/2014/chart" uri="{C3380CC4-5D6E-409C-BE32-E72D297353CC}">
              <c16:uniqueId val="{00000005-84D5-4AE4-82DD-2F80074D4219}"/>
            </c:ext>
          </c:extLst>
        </c:ser>
        <c:ser>
          <c:idx val="6"/>
          <c:order val="6"/>
          <c:tx>
            <c:strRef>
              <c:f>データシート!$A$33</c:f>
              <c:strCache>
                <c:ptCount val="1"/>
                <c:pt idx="0">
                  <c:v>湯泉地温泉事業特別会計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0.05</c:v>
                </c:pt>
              </c:numCache>
            </c:numRef>
          </c:val>
          <c:extLst xmlns:c16r2="http://schemas.microsoft.com/office/drawing/2015/06/chart">
            <c:ext xmlns:c16="http://schemas.microsoft.com/office/drawing/2014/chart" uri="{C3380CC4-5D6E-409C-BE32-E72D297353CC}">
              <c16:uniqueId val="{00000006-84D5-4AE4-82DD-2F80074D4219}"/>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c:v>
                </c:pt>
                <c:pt idx="2">
                  <c:v>#N/A</c:v>
                </c:pt>
                <c:pt idx="3">
                  <c:v>0.02</c:v>
                </c:pt>
                <c:pt idx="4">
                  <c:v>#N/A</c:v>
                </c:pt>
                <c:pt idx="5">
                  <c:v>0</c:v>
                </c:pt>
                <c:pt idx="6">
                  <c:v>#N/A</c:v>
                </c:pt>
                <c:pt idx="7">
                  <c:v>0.01</c:v>
                </c:pt>
                <c:pt idx="8">
                  <c:v>#N/A</c:v>
                </c:pt>
                <c:pt idx="9">
                  <c:v>0.54</c:v>
                </c:pt>
              </c:numCache>
            </c:numRef>
          </c:val>
          <c:extLst xmlns:c16r2="http://schemas.microsoft.com/office/drawing/2015/06/chart">
            <c:ext xmlns:c16="http://schemas.microsoft.com/office/drawing/2014/chart" uri="{C3380CC4-5D6E-409C-BE32-E72D297353CC}">
              <c16:uniqueId val="{00000007-84D5-4AE4-82DD-2F80074D4219}"/>
            </c:ext>
          </c:extLst>
        </c:ser>
        <c:ser>
          <c:idx val="8"/>
          <c:order val="8"/>
          <c:tx>
            <c:strRef>
              <c:f>データシート!$A$35</c:f>
              <c:strCache>
                <c:ptCount val="1"/>
                <c:pt idx="0">
                  <c:v>貯木場等維持管理事業特別会計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1.27</c:v>
                </c:pt>
                <c:pt idx="2">
                  <c:v>#N/A</c:v>
                </c:pt>
                <c:pt idx="3">
                  <c:v>2.04</c:v>
                </c:pt>
                <c:pt idx="4">
                  <c:v>#N/A</c:v>
                </c:pt>
                <c:pt idx="5">
                  <c:v>0</c:v>
                </c:pt>
                <c:pt idx="6">
                  <c:v>#N/A</c:v>
                </c:pt>
                <c:pt idx="7">
                  <c:v>1.22</c:v>
                </c:pt>
                <c:pt idx="8">
                  <c:v>#N/A</c:v>
                </c:pt>
                <c:pt idx="9">
                  <c:v>0.64</c:v>
                </c:pt>
              </c:numCache>
            </c:numRef>
          </c:val>
          <c:extLst xmlns:c16r2="http://schemas.microsoft.com/office/drawing/2015/06/chart">
            <c:ext xmlns:c16="http://schemas.microsoft.com/office/drawing/2014/chart" uri="{C3380CC4-5D6E-409C-BE32-E72D297353CC}">
              <c16:uniqueId val="{00000008-84D5-4AE4-82DD-2F80074D421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3.76</c:v>
                </c:pt>
                <c:pt idx="2">
                  <c:v>#N/A</c:v>
                </c:pt>
                <c:pt idx="3">
                  <c:v>5.26</c:v>
                </c:pt>
                <c:pt idx="4">
                  <c:v>#N/A</c:v>
                </c:pt>
                <c:pt idx="5">
                  <c:v>2.15</c:v>
                </c:pt>
                <c:pt idx="6">
                  <c:v>#N/A</c:v>
                </c:pt>
                <c:pt idx="7">
                  <c:v>2.16</c:v>
                </c:pt>
                <c:pt idx="8">
                  <c:v>#N/A</c:v>
                </c:pt>
                <c:pt idx="9">
                  <c:v>5.58</c:v>
                </c:pt>
              </c:numCache>
            </c:numRef>
          </c:val>
          <c:extLst xmlns:c16r2="http://schemas.microsoft.com/office/drawing/2015/06/chart">
            <c:ext xmlns:c16="http://schemas.microsoft.com/office/drawing/2014/chart" uri="{C3380CC4-5D6E-409C-BE32-E72D297353CC}">
              <c16:uniqueId val="{00000009-84D5-4AE4-82DD-2F80074D4219}"/>
            </c:ext>
          </c:extLst>
        </c:ser>
        <c:dLbls>
          <c:showLegendKey val="0"/>
          <c:showVal val="0"/>
          <c:showCatName val="0"/>
          <c:showSerName val="0"/>
          <c:showPercent val="0"/>
          <c:showBubbleSize val="0"/>
        </c:dLbls>
        <c:gapWidth val="150"/>
        <c:overlap val="100"/>
        <c:axId val="459603368"/>
        <c:axId val="459603760"/>
      </c:barChart>
      <c:catAx>
        <c:axId val="459603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59603760"/>
        <c:crosses val="autoZero"/>
        <c:auto val="1"/>
        <c:lblAlgn val="ctr"/>
        <c:lblOffset val="100"/>
        <c:tickLblSkip val="1"/>
        <c:tickMarkSkip val="1"/>
        <c:noMultiLvlLbl val="0"/>
      </c:catAx>
      <c:valAx>
        <c:axId val="4596037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96033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471</c:v>
                </c:pt>
                <c:pt idx="5">
                  <c:v>474</c:v>
                </c:pt>
                <c:pt idx="8">
                  <c:v>529</c:v>
                </c:pt>
                <c:pt idx="11">
                  <c:v>595</c:v>
                </c:pt>
                <c:pt idx="14">
                  <c:v>611</c:v>
                </c:pt>
              </c:numCache>
            </c:numRef>
          </c:val>
          <c:extLst xmlns:c16r2="http://schemas.microsoft.com/office/drawing/2015/06/chart">
            <c:ext xmlns:c16="http://schemas.microsoft.com/office/drawing/2014/chart" uri="{C3380CC4-5D6E-409C-BE32-E72D297353CC}">
              <c16:uniqueId val="{00000000-FD9F-4E69-86AB-37494B7EFE8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FD9F-4E69-86AB-37494B7EFE8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FD9F-4E69-86AB-37494B7EFE8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1</c:v>
                </c:pt>
                <c:pt idx="12">
                  <c:v>19</c:v>
                </c:pt>
              </c:numCache>
            </c:numRef>
          </c:val>
          <c:extLst xmlns:c16r2="http://schemas.microsoft.com/office/drawing/2015/06/chart">
            <c:ext xmlns:c16="http://schemas.microsoft.com/office/drawing/2014/chart" uri="{C3380CC4-5D6E-409C-BE32-E72D297353CC}">
              <c16:uniqueId val="{00000003-FD9F-4E69-86AB-37494B7EFE8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39</c:v>
                </c:pt>
                <c:pt idx="3">
                  <c:v>64</c:v>
                </c:pt>
                <c:pt idx="6">
                  <c:v>79</c:v>
                </c:pt>
                <c:pt idx="9">
                  <c:v>99</c:v>
                </c:pt>
                <c:pt idx="12">
                  <c:v>91</c:v>
                </c:pt>
              </c:numCache>
            </c:numRef>
          </c:val>
          <c:extLst xmlns:c16r2="http://schemas.microsoft.com/office/drawing/2015/06/chart">
            <c:ext xmlns:c16="http://schemas.microsoft.com/office/drawing/2014/chart" uri="{C3380CC4-5D6E-409C-BE32-E72D297353CC}">
              <c16:uniqueId val="{00000004-FD9F-4E69-86AB-37494B7EFE8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D9F-4E69-86AB-37494B7EFE8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FD9F-4E69-86AB-37494B7EFE8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550</c:v>
                </c:pt>
                <c:pt idx="3">
                  <c:v>551</c:v>
                </c:pt>
                <c:pt idx="6">
                  <c:v>615</c:v>
                </c:pt>
                <c:pt idx="9">
                  <c:v>687</c:v>
                </c:pt>
                <c:pt idx="12">
                  <c:v>701</c:v>
                </c:pt>
              </c:numCache>
            </c:numRef>
          </c:val>
          <c:extLst xmlns:c16r2="http://schemas.microsoft.com/office/drawing/2015/06/chart">
            <c:ext xmlns:c16="http://schemas.microsoft.com/office/drawing/2014/chart" uri="{C3380CC4-5D6E-409C-BE32-E72D297353CC}">
              <c16:uniqueId val="{00000007-FD9F-4E69-86AB-37494B7EFE8F}"/>
            </c:ext>
          </c:extLst>
        </c:ser>
        <c:dLbls>
          <c:showLegendKey val="0"/>
          <c:showVal val="0"/>
          <c:showCatName val="0"/>
          <c:showSerName val="0"/>
          <c:showPercent val="0"/>
          <c:showBubbleSize val="0"/>
        </c:dLbls>
        <c:gapWidth val="100"/>
        <c:overlap val="100"/>
        <c:axId val="459604544"/>
        <c:axId val="4596049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118</c:v>
                </c:pt>
                <c:pt idx="2">
                  <c:v>#N/A</c:v>
                </c:pt>
                <c:pt idx="3">
                  <c:v>#N/A</c:v>
                </c:pt>
                <c:pt idx="4">
                  <c:v>141</c:v>
                </c:pt>
                <c:pt idx="5">
                  <c:v>#N/A</c:v>
                </c:pt>
                <c:pt idx="6">
                  <c:v>#N/A</c:v>
                </c:pt>
                <c:pt idx="7">
                  <c:v>165</c:v>
                </c:pt>
                <c:pt idx="8">
                  <c:v>#N/A</c:v>
                </c:pt>
                <c:pt idx="9">
                  <c:v>#N/A</c:v>
                </c:pt>
                <c:pt idx="10">
                  <c:v>192</c:v>
                </c:pt>
                <c:pt idx="11">
                  <c:v>#N/A</c:v>
                </c:pt>
                <c:pt idx="12">
                  <c:v>#N/A</c:v>
                </c:pt>
                <c:pt idx="13">
                  <c:v>200</c:v>
                </c:pt>
                <c:pt idx="14">
                  <c:v>#N/A</c:v>
                </c:pt>
              </c:numCache>
            </c:numRef>
          </c:val>
          <c:smooth val="0"/>
          <c:extLst xmlns:c16r2="http://schemas.microsoft.com/office/drawing/2015/06/chart">
            <c:ext xmlns:c16="http://schemas.microsoft.com/office/drawing/2014/chart" uri="{C3380CC4-5D6E-409C-BE32-E72D297353CC}">
              <c16:uniqueId val="{00000008-FD9F-4E69-86AB-37494B7EFE8F}"/>
            </c:ext>
          </c:extLst>
        </c:ser>
        <c:dLbls>
          <c:showLegendKey val="0"/>
          <c:showVal val="0"/>
          <c:showCatName val="0"/>
          <c:showSerName val="0"/>
          <c:showPercent val="0"/>
          <c:showBubbleSize val="0"/>
        </c:dLbls>
        <c:marker val="1"/>
        <c:smooth val="0"/>
        <c:axId val="459604544"/>
        <c:axId val="459604936"/>
      </c:lineChart>
      <c:catAx>
        <c:axId val="459604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59604936"/>
        <c:crosses val="autoZero"/>
        <c:auto val="1"/>
        <c:lblAlgn val="ctr"/>
        <c:lblOffset val="100"/>
        <c:tickLblSkip val="1"/>
        <c:tickMarkSkip val="1"/>
        <c:noMultiLvlLbl val="0"/>
      </c:catAx>
      <c:valAx>
        <c:axId val="4596049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9604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4993</c:v>
                </c:pt>
                <c:pt idx="5">
                  <c:v>4961</c:v>
                </c:pt>
                <c:pt idx="8">
                  <c:v>5108</c:v>
                </c:pt>
                <c:pt idx="11">
                  <c:v>5716</c:v>
                </c:pt>
                <c:pt idx="14">
                  <c:v>5754</c:v>
                </c:pt>
              </c:numCache>
            </c:numRef>
          </c:val>
          <c:extLst xmlns:c16r2="http://schemas.microsoft.com/office/drawing/2015/06/chart">
            <c:ext xmlns:c16="http://schemas.microsoft.com/office/drawing/2014/chart" uri="{C3380CC4-5D6E-409C-BE32-E72D297353CC}">
              <c16:uniqueId val="{00000000-40FC-4A78-8E9A-8463CF0F73C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40FC-4A78-8E9A-8463CF0F73C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4504</c:v>
                </c:pt>
                <c:pt idx="5">
                  <c:v>4510</c:v>
                </c:pt>
                <c:pt idx="8">
                  <c:v>4600</c:v>
                </c:pt>
                <c:pt idx="11">
                  <c:v>4063</c:v>
                </c:pt>
                <c:pt idx="14">
                  <c:v>3610</c:v>
                </c:pt>
              </c:numCache>
            </c:numRef>
          </c:val>
          <c:extLst xmlns:c16r2="http://schemas.microsoft.com/office/drawing/2015/06/chart">
            <c:ext xmlns:c16="http://schemas.microsoft.com/office/drawing/2014/chart" uri="{C3380CC4-5D6E-409C-BE32-E72D297353CC}">
              <c16:uniqueId val="{00000002-40FC-4A78-8E9A-8463CF0F73C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0FC-4A78-8E9A-8463CF0F73C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0FC-4A78-8E9A-8463CF0F73C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0FC-4A78-8E9A-8463CF0F73C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1431</c:v>
                </c:pt>
                <c:pt idx="3">
                  <c:v>1404</c:v>
                </c:pt>
                <c:pt idx="6">
                  <c:v>1353</c:v>
                </c:pt>
                <c:pt idx="9">
                  <c:v>1296</c:v>
                </c:pt>
                <c:pt idx="12">
                  <c:v>1219</c:v>
                </c:pt>
              </c:numCache>
            </c:numRef>
          </c:val>
          <c:extLst xmlns:c16r2="http://schemas.microsoft.com/office/drawing/2015/06/chart">
            <c:ext xmlns:c16="http://schemas.microsoft.com/office/drawing/2014/chart" uri="{C3380CC4-5D6E-409C-BE32-E72D297353CC}">
              <c16:uniqueId val="{00000006-40FC-4A78-8E9A-8463CF0F73C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3</c:v>
                </c:pt>
                <c:pt idx="3">
                  <c:v>78</c:v>
                </c:pt>
                <c:pt idx="6">
                  <c:v>256</c:v>
                </c:pt>
                <c:pt idx="9">
                  <c:v>409</c:v>
                </c:pt>
                <c:pt idx="12">
                  <c:v>408</c:v>
                </c:pt>
              </c:numCache>
            </c:numRef>
          </c:val>
          <c:extLst xmlns:c16r2="http://schemas.microsoft.com/office/drawing/2015/06/chart">
            <c:ext xmlns:c16="http://schemas.microsoft.com/office/drawing/2014/chart" uri="{C3380CC4-5D6E-409C-BE32-E72D297353CC}">
              <c16:uniqueId val="{00000007-40FC-4A78-8E9A-8463CF0F73C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920</c:v>
                </c:pt>
                <c:pt idx="3">
                  <c:v>931</c:v>
                </c:pt>
                <c:pt idx="6">
                  <c:v>1262</c:v>
                </c:pt>
                <c:pt idx="9">
                  <c:v>1587</c:v>
                </c:pt>
                <c:pt idx="12">
                  <c:v>1490</c:v>
                </c:pt>
              </c:numCache>
            </c:numRef>
          </c:val>
          <c:extLst xmlns:c16r2="http://schemas.microsoft.com/office/drawing/2015/06/chart">
            <c:ext xmlns:c16="http://schemas.microsoft.com/office/drawing/2014/chart" uri="{C3380CC4-5D6E-409C-BE32-E72D297353CC}">
              <c16:uniqueId val="{00000008-40FC-4A78-8E9A-8463CF0F73C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40FC-4A78-8E9A-8463CF0F73C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5857</c:v>
                </c:pt>
                <c:pt idx="3">
                  <c:v>5841</c:v>
                </c:pt>
                <c:pt idx="6">
                  <c:v>6141</c:v>
                </c:pt>
                <c:pt idx="9">
                  <c:v>6959</c:v>
                </c:pt>
                <c:pt idx="12">
                  <c:v>6835</c:v>
                </c:pt>
              </c:numCache>
            </c:numRef>
          </c:val>
          <c:extLst xmlns:c16r2="http://schemas.microsoft.com/office/drawing/2015/06/chart">
            <c:ext xmlns:c16="http://schemas.microsoft.com/office/drawing/2014/chart" uri="{C3380CC4-5D6E-409C-BE32-E72D297353CC}">
              <c16:uniqueId val="{0000000A-40FC-4A78-8E9A-8463CF0F73C4}"/>
            </c:ext>
          </c:extLst>
        </c:ser>
        <c:dLbls>
          <c:showLegendKey val="0"/>
          <c:showVal val="0"/>
          <c:showCatName val="0"/>
          <c:showSerName val="0"/>
          <c:showPercent val="0"/>
          <c:showBubbleSize val="0"/>
        </c:dLbls>
        <c:gapWidth val="100"/>
        <c:overlap val="100"/>
        <c:axId val="459605328"/>
        <c:axId val="4660087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472</c:v>
                </c:pt>
                <c:pt idx="11">
                  <c:v>#N/A</c:v>
                </c:pt>
                <c:pt idx="12">
                  <c:v>#N/A</c:v>
                </c:pt>
                <c:pt idx="13">
                  <c:v>587</c:v>
                </c:pt>
                <c:pt idx="14">
                  <c:v>#N/A</c:v>
                </c:pt>
              </c:numCache>
            </c:numRef>
          </c:val>
          <c:smooth val="0"/>
          <c:extLst xmlns:c16r2="http://schemas.microsoft.com/office/drawing/2015/06/chart">
            <c:ext xmlns:c16="http://schemas.microsoft.com/office/drawing/2014/chart" uri="{C3380CC4-5D6E-409C-BE32-E72D297353CC}">
              <c16:uniqueId val="{0000000B-40FC-4A78-8E9A-8463CF0F73C4}"/>
            </c:ext>
          </c:extLst>
        </c:ser>
        <c:dLbls>
          <c:showLegendKey val="0"/>
          <c:showVal val="0"/>
          <c:showCatName val="0"/>
          <c:showSerName val="0"/>
          <c:showPercent val="0"/>
          <c:showBubbleSize val="0"/>
        </c:dLbls>
        <c:marker val="1"/>
        <c:smooth val="0"/>
        <c:axId val="459605328"/>
        <c:axId val="466008760"/>
      </c:lineChart>
      <c:catAx>
        <c:axId val="459605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66008760"/>
        <c:crosses val="autoZero"/>
        <c:auto val="1"/>
        <c:lblAlgn val="ctr"/>
        <c:lblOffset val="100"/>
        <c:tickLblSkip val="1"/>
        <c:tickMarkSkip val="1"/>
        <c:noMultiLvlLbl val="0"/>
      </c:catAx>
      <c:valAx>
        <c:axId val="4660087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9605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2171</c:v>
                </c:pt>
                <c:pt idx="1">
                  <c:v>1971</c:v>
                </c:pt>
                <c:pt idx="2">
                  <c:v>1673</c:v>
                </c:pt>
              </c:numCache>
            </c:numRef>
          </c:val>
          <c:extLst xmlns:c16r2="http://schemas.microsoft.com/office/drawing/2015/06/chart">
            <c:ext xmlns:c16="http://schemas.microsoft.com/office/drawing/2014/chart" uri="{C3380CC4-5D6E-409C-BE32-E72D297353CC}">
              <c16:uniqueId val="{00000000-3D19-426C-B649-27F30476CCD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867</c:v>
                </c:pt>
                <c:pt idx="1">
                  <c:v>848</c:v>
                </c:pt>
                <c:pt idx="2">
                  <c:v>760</c:v>
                </c:pt>
              </c:numCache>
            </c:numRef>
          </c:val>
          <c:extLst xmlns:c16r2="http://schemas.microsoft.com/office/drawing/2015/06/chart">
            <c:ext xmlns:c16="http://schemas.microsoft.com/office/drawing/2014/chart" uri="{C3380CC4-5D6E-409C-BE32-E72D297353CC}">
              <c16:uniqueId val="{00000001-3D19-426C-B649-27F30476CCD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4109</c:v>
                </c:pt>
                <c:pt idx="1">
                  <c:v>3740</c:v>
                </c:pt>
                <c:pt idx="2">
                  <c:v>3647</c:v>
                </c:pt>
              </c:numCache>
            </c:numRef>
          </c:val>
          <c:extLst xmlns:c16r2="http://schemas.microsoft.com/office/drawing/2015/06/chart">
            <c:ext xmlns:c16="http://schemas.microsoft.com/office/drawing/2014/chart" uri="{C3380CC4-5D6E-409C-BE32-E72D297353CC}">
              <c16:uniqueId val="{00000002-3D19-426C-B649-27F30476CCDD}"/>
            </c:ext>
          </c:extLst>
        </c:ser>
        <c:dLbls>
          <c:showLegendKey val="0"/>
          <c:showVal val="0"/>
          <c:showCatName val="0"/>
          <c:showSerName val="0"/>
          <c:showPercent val="0"/>
          <c:showBubbleSize val="0"/>
        </c:dLbls>
        <c:gapWidth val="120"/>
        <c:overlap val="100"/>
        <c:axId val="466010328"/>
        <c:axId val="466010720"/>
      </c:barChart>
      <c:catAx>
        <c:axId val="466010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66010720"/>
        <c:crosses val="autoZero"/>
        <c:auto val="1"/>
        <c:lblAlgn val="ctr"/>
        <c:lblOffset val="100"/>
        <c:tickLblSkip val="1"/>
        <c:tickMarkSkip val="1"/>
        <c:noMultiLvlLbl val="0"/>
      </c:catAx>
      <c:valAx>
        <c:axId val="46601072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66010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309-4B9C-A2D8-4A43E558106B}"/>
                </c:ext>
                <c:ext xmlns:c15="http://schemas.microsoft.com/office/drawing/2012/chart" uri="{CE6537A1-D6FC-4f65-9D91-7224C49458BB}">
                  <c15:dlblFieldTable>
                    <c15:dlblFTEntry>
                      <c15:txfldGUID>{4D192B46-9A08-4B9E-8447-5111BCA65838}</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309-4B9C-A2D8-4A43E558106B}"/>
                </c:ext>
                <c:ext xmlns:c15="http://schemas.microsoft.com/office/drawing/2012/chart" uri="{CE6537A1-D6FC-4f65-9D91-7224C49458BB}">
                  <c15:dlblFieldTable>
                    <c15:dlblFTEntry>
                      <c15:txfldGUID>{A723D2E2-D571-46C4-B573-99291EE31C13}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309-4B9C-A2D8-4A43E558106B}"/>
                </c:ext>
                <c:ext xmlns:c15="http://schemas.microsoft.com/office/drawing/2012/chart" uri="{CE6537A1-D6FC-4f65-9D91-7224C49458BB}">
                  <c15:dlblFieldTable>
                    <c15:dlblFTEntry>
                      <c15:txfldGUID>{BE838F67-783A-4708-B42D-AED335E62E26}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309-4B9C-A2D8-4A43E558106B}"/>
                </c:ext>
                <c:ext xmlns:c15="http://schemas.microsoft.com/office/drawing/2012/chart" uri="{CE6537A1-D6FC-4f65-9D91-7224C49458BB}">
                  <c15:dlblFieldTable>
                    <c15:dlblFTEntry>
                      <c15:txfldGUID>{96085B43-2BE5-432D-88E7-53213510A3A0}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309-4B9C-A2D8-4A43E558106B}"/>
                </c:ext>
                <c:ext xmlns:c15="http://schemas.microsoft.com/office/drawing/2012/chart" uri="{CE6537A1-D6FC-4f65-9D91-7224C49458BB}">
                  <c15:dlblFieldTable>
                    <c15:dlblFTEntry>
                      <c15:txfldGUID>{B9A0297A-F523-4C68-94E6-F02CE1BB0A31}</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309-4B9C-A2D8-4A43E558106B}"/>
                </c:ext>
                <c:ext xmlns:c15="http://schemas.microsoft.com/office/drawing/2012/chart" uri="{CE6537A1-D6FC-4f65-9D91-7224C49458BB}">
                  <c15:dlblFieldTable>
                    <c15:dlblFTEntry>
                      <c15:txfldGUID>{8F43616D-DCB4-4CBD-962A-143E937F040C}</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309-4B9C-A2D8-4A43E558106B}"/>
                </c:ext>
                <c:ext xmlns:c15="http://schemas.microsoft.com/office/drawing/2012/chart" uri="{CE6537A1-D6FC-4f65-9D91-7224C49458BB}">
                  <c15:dlblFieldTable>
                    <c15:dlblFTEntry>
                      <c15:txfldGUID>{0ABEF4B2-C2C5-4606-9D0D-B995E70BAB99}</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309-4B9C-A2D8-4A43E558106B}"/>
                </c:ext>
                <c:ext xmlns:c15="http://schemas.microsoft.com/office/drawing/2012/chart" uri="{CE6537A1-D6FC-4f65-9D91-7224C49458BB}">
                  <c15:dlblFieldTable>
                    <c15:dlblFTEntry>
                      <c15:txfldGUID>{7CD6A791-AD4A-448D-B98B-699C50601542}</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309-4B9C-A2D8-4A43E558106B}"/>
                </c:ext>
                <c:ext xmlns:c15="http://schemas.microsoft.com/office/drawing/2012/chart" uri="{CE6537A1-D6FC-4f65-9D91-7224C49458BB}">
                  <c15:dlblFieldTable>
                    <c15:dlblFTEntry>
                      <c15:txfldGUID>{61FC03D2-966B-48CC-A63B-0DB4FDC7707F}</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65</c:v>
                </c:pt>
              </c:numCache>
            </c:numRef>
          </c:xVal>
          <c:yVal>
            <c:numRef>
              <c:f>公会計指標分析・財政指標組合せ分析表!$BP$51:$DC$51</c:f>
              <c:numCache>
                <c:formatCode>#,##0.0;"▲ "#,##0.0</c:formatCode>
                <c:ptCount val="40"/>
                <c:pt idx="24">
                  <c:v>17.2</c:v>
                </c:pt>
              </c:numCache>
            </c:numRef>
          </c:yVal>
          <c:smooth val="0"/>
          <c:extLst xmlns:c16r2="http://schemas.microsoft.com/office/drawing/2015/06/chart">
            <c:ext xmlns:c16="http://schemas.microsoft.com/office/drawing/2014/chart" uri="{C3380CC4-5D6E-409C-BE32-E72D297353CC}">
              <c16:uniqueId val="{00000009-F309-4B9C-A2D8-4A43E558106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309-4B9C-A2D8-4A43E558106B}"/>
                </c:ext>
                <c:ext xmlns:c15="http://schemas.microsoft.com/office/drawing/2012/chart" uri="{CE6537A1-D6FC-4f65-9D91-7224C49458BB}">
                  <c15:dlblFieldTable>
                    <c15:dlblFTEntry>
                      <c15:txfldGUID>{B66B7AC4-AF4D-4D1F-992B-66BC1E7130D7}</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309-4B9C-A2D8-4A43E558106B}"/>
                </c:ext>
                <c:ext xmlns:c15="http://schemas.microsoft.com/office/drawing/2012/chart" uri="{CE6537A1-D6FC-4f65-9D91-7224C49458BB}">
                  <c15:dlblFieldTable>
                    <c15:dlblFTEntry>
                      <c15:txfldGUID>{2E189444-8B78-4664-B33D-CB48D0C744BA}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309-4B9C-A2D8-4A43E558106B}"/>
                </c:ext>
                <c:ext xmlns:c15="http://schemas.microsoft.com/office/drawing/2012/chart" uri="{CE6537A1-D6FC-4f65-9D91-7224C49458BB}">
                  <c15:dlblFieldTable>
                    <c15:dlblFTEntry>
                      <c15:txfldGUID>{9F9D49BF-E268-4EAE-AC1C-AC0ECCF8F688}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309-4B9C-A2D8-4A43E558106B}"/>
                </c:ext>
                <c:ext xmlns:c15="http://schemas.microsoft.com/office/drawing/2012/chart" uri="{CE6537A1-D6FC-4f65-9D91-7224C49458BB}">
                  <c15:dlblFieldTable>
                    <c15:dlblFTEntry>
                      <c15:txfldGUID>{D91E37B0-AD54-4FAB-B5F9-584352255623}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309-4B9C-A2D8-4A43E558106B}"/>
                </c:ext>
                <c:ext xmlns:c15="http://schemas.microsoft.com/office/drawing/2012/chart" uri="{CE6537A1-D6FC-4f65-9D91-7224C49458BB}">
                  <c15:dlblFieldTable>
                    <c15:dlblFTEntry>
                      <c15:txfldGUID>{24201618-D982-46D9-8DAE-C042DB114D6D}</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309-4B9C-A2D8-4A43E558106B}"/>
                </c:ext>
                <c:ext xmlns:c15="http://schemas.microsoft.com/office/drawing/2012/chart" uri="{CE6537A1-D6FC-4f65-9D91-7224C49458BB}">
                  <c15:dlblFieldTable>
                    <c15:dlblFTEntry>
                      <c15:txfldGUID>{971A728D-EF90-45E0-875F-8E1A2431F38B}</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309-4B9C-A2D8-4A43E558106B}"/>
                </c:ext>
                <c:ext xmlns:c15="http://schemas.microsoft.com/office/drawing/2012/chart" uri="{CE6537A1-D6FC-4f65-9D91-7224C49458BB}">
                  <c15:dlblFieldTable>
                    <c15:dlblFTEntry>
                      <c15:txfldGUID>{FF0DFEFD-6D83-4DB1-BACB-671FE4FA5776}</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309-4B9C-A2D8-4A43E558106B}"/>
                </c:ext>
                <c:ext xmlns:c15="http://schemas.microsoft.com/office/drawing/2012/chart" uri="{CE6537A1-D6FC-4f65-9D91-7224C49458BB}">
                  <c15:dlblFieldTable>
                    <c15:dlblFTEntry>
                      <c15:txfldGUID>{6A6CC380-FB6C-4CF6-9AC2-7A0B1030A901}</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309-4B9C-A2D8-4A43E558106B}"/>
                </c:ext>
                <c:ext xmlns:c15="http://schemas.microsoft.com/office/drawing/2012/chart" uri="{CE6537A1-D6FC-4f65-9D91-7224C49458BB}">
                  <c15:dlblFieldTable>
                    <c15:dlblFTEntry>
                      <c15:txfldGUID>{B1CC5C6A-F9C0-4A8E-BFCA-70A9FC15F83A}</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57.9</c:v>
                </c:pt>
              </c:numCache>
            </c:numRef>
          </c:xVal>
          <c:yVal>
            <c:numRef>
              <c:f>公会計指標分析・財政指標組合せ分析表!$BP$55:$DC$55</c:f>
              <c:numCache>
                <c:formatCode>#,##0.0;"▲ "#,##0.0</c:formatCode>
                <c:ptCount val="40"/>
                <c:pt idx="24">
                  <c:v>0</c:v>
                </c:pt>
              </c:numCache>
            </c:numRef>
          </c:yVal>
          <c:smooth val="0"/>
          <c:extLst xmlns:c16r2="http://schemas.microsoft.com/office/drawing/2015/06/chart">
            <c:ext xmlns:c16="http://schemas.microsoft.com/office/drawing/2014/chart" uri="{C3380CC4-5D6E-409C-BE32-E72D297353CC}">
              <c16:uniqueId val="{00000013-F309-4B9C-A2D8-4A43E558106B}"/>
            </c:ext>
          </c:extLst>
        </c:ser>
        <c:dLbls>
          <c:showLegendKey val="0"/>
          <c:showVal val="1"/>
          <c:showCatName val="0"/>
          <c:showSerName val="0"/>
          <c:showPercent val="0"/>
          <c:showBubbleSize val="0"/>
        </c:dLbls>
        <c:axId val="466011896"/>
        <c:axId val="466012288"/>
      </c:scatterChart>
      <c:valAx>
        <c:axId val="466011896"/>
        <c:scaling>
          <c:orientation val="minMax"/>
          <c:max val="65.599999999999994"/>
          <c:min val="57.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6012288"/>
        <c:crosses val="autoZero"/>
        <c:crossBetween val="midCat"/>
      </c:valAx>
      <c:valAx>
        <c:axId val="466012288"/>
        <c:scaling>
          <c:orientation val="minMax"/>
          <c:max val="21"/>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6011896"/>
        <c:crosses val="autoZero"/>
        <c:crossBetween val="midCat"/>
        <c:majorUnit val="3"/>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FD9-4508-8378-C951637205BF}"/>
                </c:ext>
                <c:ext xmlns:c15="http://schemas.microsoft.com/office/drawing/2012/chart" uri="{CE6537A1-D6FC-4f65-9D91-7224C49458BB}">
                  <c15:dlblFieldTable>
                    <c15:dlblFTEntry>
                      <c15:txfldGUID>{41C1EAED-5A6F-4C50-895B-B4BA83031571}</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FD9-4508-8378-C951637205BF}"/>
                </c:ext>
                <c:ext xmlns:c15="http://schemas.microsoft.com/office/drawing/2012/chart" uri="{CE6537A1-D6FC-4f65-9D91-7224C49458BB}">
                  <c15:dlblFieldTable>
                    <c15:dlblFTEntry>
                      <c15:txfldGUID>{69276C8F-C3DD-41B5-B38A-69D8E988FF0B}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FD9-4508-8378-C951637205BF}"/>
                </c:ext>
                <c:ext xmlns:c15="http://schemas.microsoft.com/office/drawing/2012/chart" uri="{CE6537A1-D6FC-4f65-9D91-7224C49458BB}">
                  <c15:dlblFieldTable>
                    <c15:dlblFTEntry>
                      <c15:txfldGUID>{CB61074D-5ADE-4BC9-8C9C-B380E8AB1C6D}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FD9-4508-8378-C951637205BF}"/>
                </c:ext>
                <c:ext xmlns:c15="http://schemas.microsoft.com/office/drawing/2012/chart" uri="{CE6537A1-D6FC-4f65-9D91-7224C49458BB}">
                  <c15:dlblFieldTable>
                    <c15:dlblFTEntry>
                      <c15:txfldGUID>{5FF89684-BFD4-4BB6-BB54-79599A0E5D47}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FD9-4508-8378-C951637205BF}"/>
                </c:ext>
                <c:ext xmlns:c15="http://schemas.microsoft.com/office/drawing/2012/chart" uri="{CE6537A1-D6FC-4f65-9D91-7224C49458BB}">
                  <c15:dlblFieldTable>
                    <c15:dlblFTEntry>
                      <c15:txfldGUID>{76E66EF7-D28F-43BA-8585-21E910875CFD}</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FD9-4508-8378-C951637205BF}"/>
                </c:ext>
                <c:ext xmlns:c15="http://schemas.microsoft.com/office/drawing/2012/chart" uri="{CE6537A1-D6FC-4f65-9D91-7224C49458BB}">
                  <c15:dlblFieldTable>
                    <c15:dlblFTEntry>
                      <c15:txfldGUID>{53993A84-7A9A-4B19-86F7-959400745DA8}</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FD9-4508-8378-C951637205BF}"/>
                </c:ext>
                <c:ext xmlns:c15="http://schemas.microsoft.com/office/drawing/2012/chart" uri="{CE6537A1-D6FC-4f65-9D91-7224C49458BB}">
                  <c15:dlblFieldTable>
                    <c15:dlblFTEntry>
                      <c15:txfldGUID>{0FE08DD1-FB0A-4F4E-8CAF-AEC93A1F8A2A}</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FD9-4508-8378-C951637205BF}"/>
                </c:ext>
                <c:ext xmlns:c15="http://schemas.microsoft.com/office/drawing/2012/chart" uri="{CE6537A1-D6FC-4f65-9D91-7224C49458BB}">
                  <c15:dlblFieldTable>
                    <c15:dlblFTEntry>
                      <c15:txfldGUID>{1264CA2F-7C6B-42BC-8ECB-47D9C6EE108B}</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FD9-4508-8378-C951637205BF}"/>
                </c:ext>
                <c:ext xmlns:c15="http://schemas.microsoft.com/office/drawing/2012/chart" uri="{CE6537A1-D6FC-4f65-9D91-7224C49458BB}">
                  <c15:dlblFieldTable>
                    <c15:dlblFTEntry>
                      <c15:txfldGUID>{F20648CE-EF09-4040-8F34-B63537E13947}</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5.0999999999999996</c:v>
                </c:pt>
                <c:pt idx="8">
                  <c:v>5</c:v>
                </c:pt>
                <c:pt idx="16">
                  <c:v>5.0999999999999996</c:v>
                </c:pt>
                <c:pt idx="24">
                  <c:v>6.1</c:v>
                </c:pt>
                <c:pt idx="32">
                  <c:v>6.8</c:v>
                </c:pt>
              </c:numCache>
            </c:numRef>
          </c:xVal>
          <c:yVal>
            <c:numRef>
              <c:f>公会計指標分析・財政指標組合せ分析表!$BP$73:$DC$73</c:f>
              <c:numCache>
                <c:formatCode>#,##0.0;"▲ "#,##0.0</c:formatCode>
                <c:ptCount val="40"/>
                <c:pt idx="24">
                  <c:v>17.2</c:v>
                </c:pt>
                <c:pt idx="32">
                  <c:v>22.4</c:v>
                </c:pt>
              </c:numCache>
            </c:numRef>
          </c:yVal>
          <c:smooth val="0"/>
          <c:extLst xmlns:c16r2="http://schemas.microsoft.com/office/drawing/2015/06/chart">
            <c:ext xmlns:c16="http://schemas.microsoft.com/office/drawing/2014/chart" uri="{C3380CC4-5D6E-409C-BE32-E72D297353CC}">
              <c16:uniqueId val="{00000009-1FD9-4508-8378-C951637205B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FD9-4508-8378-C951637205BF}"/>
                </c:ext>
                <c:ext xmlns:c15="http://schemas.microsoft.com/office/drawing/2012/chart" uri="{CE6537A1-D6FC-4f65-9D91-7224C49458BB}">
                  <c15:dlblFieldTable>
                    <c15:dlblFTEntry>
                      <c15:txfldGUID>{A61B4EF2-B340-4C7B-A78C-206F188E44F4}</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FD9-4508-8378-C951637205BF}"/>
                </c:ext>
                <c:ext xmlns:c15="http://schemas.microsoft.com/office/drawing/2012/chart" uri="{CE6537A1-D6FC-4f65-9D91-7224C49458BB}">
                  <c15:dlblFieldTable>
                    <c15:dlblFTEntry>
                      <c15:txfldGUID>{38D2201D-2C2C-4E52-B1BC-35DF70A14237}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FD9-4508-8378-C951637205BF}"/>
                </c:ext>
                <c:ext xmlns:c15="http://schemas.microsoft.com/office/drawing/2012/chart" uri="{CE6537A1-D6FC-4f65-9D91-7224C49458BB}">
                  <c15:dlblFieldTable>
                    <c15:dlblFTEntry>
                      <c15:txfldGUID>{467F7829-AD41-4FED-BAB3-10C6178C872A}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FD9-4508-8378-C951637205BF}"/>
                </c:ext>
                <c:ext xmlns:c15="http://schemas.microsoft.com/office/drawing/2012/chart" uri="{CE6537A1-D6FC-4f65-9D91-7224C49458BB}">
                  <c15:dlblFieldTable>
                    <c15:dlblFTEntry>
                      <c15:txfldGUID>{D20638A9-8E32-4C21-ACB3-C76478E2F94E}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FD9-4508-8378-C951637205BF}"/>
                </c:ext>
                <c:ext xmlns:c15="http://schemas.microsoft.com/office/drawing/2012/chart" uri="{CE6537A1-D6FC-4f65-9D91-7224C49458BB}">
                  <c15:dlblFieldTable>
                    <c15:dlblFTEntry>
                      <c15:txfldGUID>{0CF04BC0-DD1B-44BF-A4EE-58C83EC93D06}</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FD9-4508-8378-C951637205BF}"/>
                </c:ext>
                <c:ext xmlns:c15="http://schemas.microsoft.com/office/drawing/2012/chart" uri="{CE6537A1-D6FC-4f65-9D91-7224C49458BB}">
                  <c15:dlblFieldTable>
                    <c15:dlblFTEntry>
                      <c15:txfldGUID>{07C6140B-068C-4D1F-9056-EA176EDF9BDA}</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FD9-4508-8378-C951637205BF}"/>
                </c:ext>
                <c:ext xmlns:c15="http://schemas.microsoft.com/office/drawing/2012/chart" uri="{CE6537A1-D6FC-4f65-9D91-7224C49458BB}">
                  <c15:dlblFieldTable>
                    <c15:dlblFTEntry>
                      <c15:txfldGUID>{FE0D5B41-1865-46C9-B0BE-98164929314B}</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FD9-4508-8378-C951637205BF}"/>
                </c:ext>
                <c:ext xmlns:c15="http://schemas.microsoft.com/office/drawing/2012/chart" uri="{CE6537A1-D6FC-4f65-9D91-7224C49458BB}">
                  <c15:dlblFieldTable>
                    <c15:dlblFTEntry>
                      <c15:txfldGUID>{DF0180BB-3CC5-4E14-A992-6D8D95DF0E5E}</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FD9-4508-8378-C951637205BF}"/>
                </c:ext>
                <c:ext xmlns:c15="http://schemas.microsoft.com/office/drawing/2012/chart" uri="{CE6537A1-D6FC-4f65-9D91-7224C49458BB}">
                  <c15:dlblFieldTable>
                    <c15:dlblFTEntry>
                      <c15:txfldGUID>{4C4336B4-65E8-48D4-AF1D-F119280CC76B}</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7.7</c:v>
                </c:pt>
                <c:pt idx="16">
                  <c:v>6.4</c:v>
                </c:pt>
                <c:pt idx="24">
                  <c:v>6.9</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1FD9-4508-8378-C951637205BF}"/>
            </c:ext>
          </c:extLst>
        </c:ser>
        <c:dLbls>
          <c:showLegendKey val="0"/>
          <c:showVal val="1"/>
          <c:showCatName val="0"/>
          <c:showSerName val="0"/>
          <c:showPercent val="0"/>
          <c:showBubbleSize val="0"/>
        </c:dLbls>
        <c:axId val="466009152"/>
        <c:axId val="466308952"/>
      </c:scatterChart>
      <c:valAx>
        <c:axId val="466009152"/>
        <c:scaling>
          <c:orientation val="minMax"/>
          <c:max val="8.9"/>
          <c:min val="5.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6308952"/>
        <c:crosses val="autoZero"/>
        <c:crossBetween val="midCat"/>
      </c:valAx>
      <c:valAx>
        <c:axId val="466308952"/>
        <c:scaling>
          <c:orientation val="minMax"/>
          <c:max val="27"/>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6009152"/>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奈良県十津川村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が平成２７年度以降年々増加している要因は、学校統合時により借入した地方債の償還によるものである。本村は過疎対策事業債、臨時財政対策債など算入率が高い地方債の借入が主であるため、交付税に算入される公債費の金額も大きくなる。しかしながら、償還金総額の増加に伴い、算入額との差額が大きく負担となってき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奈良県十津川村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７及び２８年度で統合小学校にかかる地方債が増加し、基金の取り崩しが増えたため、２８年度から将来負担比率がプラスに転じる結果となった。今後、地方債発行の抑制や基金の適正な運用などにより指標改善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奈良県十津川村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事業の財源不足から「財政調整基金」を３億円、「減債基金」１億円、中串土捨場整備工事に伴う「公共施設整備基金」１億円などを取り崩したこと等により、基金全体としては４億８千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各基金は年々減少しており、特に財政調整基金の減少は顕著である。災害への備え等のため、過去の実績等を踏まえ、これ以上の取り崩しを抑制していくよう努めたい。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旧貯木場運営基金：木材の生産、流通販売及び加工等々に必要な土地の購入、施設の設置、運営に要する経費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旧貯木場運営基金：森林組合、木材協同組合の運営に要する経費、木材の生産のための事業費として１億円を取り崩し、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年度末に７千万円を積み立てたことにより減少している。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公共施設整備基金：中串土捨場整備工事に伴う１億円の取り崩しと、森林保全協力金と同額の４千万円を積み立てたことによる減少。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旧貯木場運営基金：林業の活性化に向けた事業に向けて積立予定。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公共施設整備基金：今後予定される庁舎の耐震化等の事業に向けて積立予定。</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大型の単独事業である中串土捨場整備工事などにより財源が不足することから３億円弱の取り崩しとなった。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災害への備え等のため、過去の実績等を踏まえ、これ以上の取り崩しを抑制していくよう努めたい。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南和広域医療企業団整備事業償還金助成事業等と同額の１，２００万円を積み上げるものの、償還に当てる財源として１億円を取り崩したことによる大幅な減額となっている。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今後の借入を考慮すると平成３５年度に地方債償還のピークを迎えるため、それに備えて毎年度計画的に積立てと、新たな借入の抑制を行っていく。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a:extLst>
            <a:ext uri="{FF2B5EF4-FFF2-40B4-BE49-F238E27FC236}">
              <a16:creationId xmlns:a16="http://schemas.microsoft.com/office/drawing/2014/main" xmlns="" id="{00000000-0008-0000-0000-000004000000}"/>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a:extLst>
            <a:ext uri="{FF2B5EF4-FFF2-40B4-BE49-F238E27FC236}">
              <a16:creationId xmlns:a16="http://schemas.microsoft.com/office/drawing/2014/main" xmlns="" id="{00000000-0008-0000-0000-000005000000}"/>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a:extLst>
            <a:ext uri="{FF2B5EF4-FFF2-40B4-BE49-F238E27FC236}">
              <a16:creationId xmlns:a16="http://schemas.microsoft.com/office/drawing/2014/main" xmlns="" id="{00000000-0008-0000-0000-000006000000}"/>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7" name="正方形/長方形 6">
          <a:extLst>
            <a:ext uri="{FF2B5EF4-FFF2-40B4-BE49-F238E27FC236}">
              <a16:creationId xmlns:a16="http://schemas.microsoft.com/office/drawing/2014/main" xmlns="" id="{00000000-0008-0000-0000-000007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8" name="正方形/長方形 7">
          <a:extLst>
            <a:ext uri="{FF2B5EF4-FFF2-40B4-BE49-F238E27FC236}">
              <a16:creationId xmlns:a16="http://schemas.microsoft.com/office/drawing/2014/main" xmlns="" id="{00000000-0008-0000-0000-000008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9" name="正方形/長方形 8">
          <a:extLst>
            <a:ext uri="{FF2B5EF4-FFF2-40B4-BE49-F238E27FC236}">
              <a16:creationId xmlns:a16="http://schemas.microsoft.com/office/drawing/2014/main" xmlns="" id="{00000000-0008-0000-0000-000009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0" name="正方形/長方形 9">
          <a:extLst>
            <a:ext uri="{FF2B5EF4-FFF2-40B4-BE49-F238E27FC236}">
              <a16:creationId xmlns:a16="http://schemas.microsoft.com/office/drawing/2014/main" xmlns="" id="{00000000-0008-0000-0000-00000A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奈良県十津川村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1" name="正方形/長方形 10">
          <a:extLst>
            <a:ext uri="{FF2B5EF4-FFF2-40B4-BE49-F238E27FC236}">
              <a16:creationId xmlns:a16="http://schemas.microsoft.com/office/drawing/2014/main" xmlns="" id="{00000000-0008-0000-0000-00000B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2" name="正方形/長方形 11">
          <a:extLst>
            <a:ext uri="{FF2B5EF4-FFF2-40B4-BE49-F238E27FC236}">
              <a16:creationId xmlns:a16="http://schemas.microsoft.com/office/drawing/2014/main" xmlns="" id="{00000000-0008-0000-0000-00000C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3" name="正方形/長方形 12">
          <a:extLst>
            <a:ext uri="{FF2B5EF4-FFF2-40B4-BE49-F238E27FC236}">
              <a16:creationId xmlns:a16="http://schemas.microsoft.com/office/drawing/2014/main" xmlns="" id="{00000000-0008-0000-0000-00000D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4" name="正方形/長方形 13">
          <a:extLst>
            <a:ext uri="{FF2B5EF4-FFF2-40B4-BE49-F238E27FC236}">
              <a16:creationId xmlns:a16="http://schemas.microsoft.com/office/drawing/2014/main" xmlns="" id="{00000000-0008-0000-0000-00000E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5" name="正方形/長方形 14">
          <a:extLst>
            <a:ext uri="{FF2B5EF4-FFF2-40B4-BE49-F238E27FC236}">
              <a16:creationId xmlns:a16="http://schemas.microsoft.com/office/drawing/2014/main" xmlns="" id="{00000000-0008-0000-0000-00000F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6" name="正方形/長方形 15">
          <a:extLst>
            <a:ext uri="{FF2B5EF4-FFF2-40B4-BE49-F238E27FC236}">
              <a16:creationId xmlns:a16="http://schemas.microsoft.com/office/drawing/2014/main" xmlns="" id="{00000000-0008-0000-0000-000010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3,372
3,357
672.38
6,321,965
5,981,424
201,253
3,229,887
6,834,512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7" name="正方形/長方形 16">
          <a:extLst>
            <a:ext uri="{FF2B5EF4-FFF2-40B4-BE49-F238E27FC236}">
              <a16:creationId xmlns:a16="http://schemas.microsoft.com/office/drawing/2014/main" xmlns="" id="{00000000-0008-0000-0000-000011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8" name="正方形/長方形 17">
          <a:extLst>
            <a:ext uri="{FF2B5EF4-FFF2-40B4-BE49-F238E27FC236}">
              <a16:creationId xmlns:a16="http://schemas.microsoft.com/office/drawing/2014/main" xmlns="" id="{00000000-0008-0000-0000-000012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9" name="正方形/長方形 18">
          <a:extLst>
            <a:ext uri="{FF2B5EF4-FFF2-40B4-BE49-F238E27FC236}">
              <a16:creationId xmlns:a16="http://schemas.microsoft.com/office/drawing/2014/main" xmlns="" id="{00000000-0008-0000-0000-000013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0" name="正方形/長方形 19">
          <a:extLst>
            <a:ext uri="{FF2B5EF4-FFF2-40B4-BE49-F238E27FC236}">
              <a16:creationId xmlns:a16="http://schemas.microsoft.com/office/drawing/2014/main" xmlns="" id="{00000000-0008-0000-0000-000014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1" name="正方形/長方形 20">
          <a:extLst>
            <a:ext uri="{FF2B5EF4-FFF2-40B4-BE49-F238E27FC236}">
              <a16:creationId xmlns:a16="http://schemas.microsoft.com/office/drawing/2014/main" xmlns="" id="{00000000-0008-0000-0000-000015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2" name="正方形/長方形 21">
          <a:extLst>
            <a:ext uri="{FF2B5EF4-FFF2-40B4-BE49-F238E27FC236}">
              <a16:creationId xmlns:a16="http://schemas.microsoft.com/office/drawing/2014/main" xmlns="" id="{00000000-0008-0000-0000-000016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3" name="角丸四角形 22">
          <a:extLst>
            <a:ext uri="{FF2B5EF4-FFF2-40B4-BE49-F238E27FC236}">
              <a16:creationId xmlns:a16="http://schemas.microsoft.com/office/drawing/2014/main" xmlns="" id="{00000000-0008-0000-0000-000017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4" name="正方形/長方形 23">
          <a:extLst>
            <a:ext uri="{FF2B5EF4-FFF2-40B4-BE49-F238E27FC236}">
              <a16:creationId xmlns:a16="http://schemas.microsoft.com/office/drawing/2014/main" xmlns="" id="{00000000-0008-0000-0000-000018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5" name="正方形/長方形 24">
          <a:extLst>
            <a:ext uri="{FF2B5EF4-FFF2-40B4-BE49-F238E27FC236}">
              <a16:creationId xmlns:a16="http://schemas.microsoft.com/office/drawing/2014/main" xmlns="" id="{00000000-0008-0000-0000-000019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6" name="正方形/長方形 25">
          <a:extLst>
            <a:ext uri="{FF2B5EF4-FFF2-40B4-BE49-F238E27FC236}">
              <a16:creationId xmlns:a16="http://schemas.microsoft.com/office/drawing/2014/main" xmlns="" id="{00000000-0008-0000-0000-00001A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7" name="直線コネクタ 26">
          <a:extLst>
            <a:ext uri="{FF2B5EF4-FFF2-40B4-BE49-F238E27FC236}">
              <a16:creationId xmlns:a16="http://schemas.microsoft.com/office/drawing/2014/main" xmlns="" id="{00000000-0008-0000-0000-00001B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8" name="楕円 27">
          <a:extLst>
            <a:ext uri="{FF2B5EF4-FFF2-40B4-BE49-F238E27FC236}">
              <a16:creationId xmlns:a16="http://schemas.microsoft.com/office/drawing/2014/main" xmlns="" id="{00000000-0008-0000-0000-00001C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9" name="フローチャート: 判断 28">
          <a:extLst>
            <a:ext uri="{FF2B5EF4-FFF2-40B4-BE49-F238E27FC236}">
              <a16:creationId xmlns:a16="http://schemas.microsoft.com/office/drawing/2014/main" xmlns="" id="{00000000-0008-0000-0000-00001D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0" name="直線コネクタ 29">
          <a:extLst>
            <a:ext uri="{FF2B5EF4-FFF2-40B4-BE49-F238E27FC236}">
              <a16:creationId xmlns:a16="http://schemas.microsoft.com/office/drawing/2014/main" xmlns="" id="{00000000-0008-0000-0000-00001E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1" name="直線コネクタ 30">
          <a:extLst>
            <a:ext uri="{FF2B5EF4-FFF2-40B4-BE49-F238E27FC236}">
              <a16:creationId xmlns:a16="http://schemas.microsoft.com/office/drawing/2014/main" xmlns="" id="{00000000-0008-0000-0000-00001F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2" name="直線コネクタ 31">
          <a:extLst>
            <a:ext uri="{FF2B5EF4-FFF2-40B4-BE49-F238E27FC236}">
              <a16:creationId xmlns:a16="http://schemas.microsoft.com/office/drawing/2014/main" xmlns="" id="{00000000-0008-0000-0000-000020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3" name="直線コネクタ 32">
          <a:extLst>
            <a:ext uri="{FF2B5EF4-FFF2-40B4-BE49-F238E27FC236}">
              <a16:creationId xmlns:a16="http://schemas.microsoft.com/office/drawing/2014/main" xmlns="" id="{00000000-0008-0000-0000-000021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4" name="テキスト ボックス 33">
          <a:extLst>
            <a:ext uri="{FF2B5EF4-FFF2-40B4-BE49-F238E27FC236}">
              <a16:creationId xmlns:a16="http://schemas.microsoft.com/office/drawing/2014/main" xmlns="" id="{00000000-0008-0000-0000-000022000000}"/>
            </a:ext>
          </a:extLst>
        </xdr:cNvPr>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5" name="テキスト ボックス 34">
          <a:extLst>
            <a:ext uri="{FF2B5EF4-FFF2-40B4-BE49-F238E27FC236}">
              <a16:creationId xmlns:a16="http://schemas.microsoft.com/office/drawing/2014/main" xmlns="" id="{00000000-0008-0000-0000-000023000000}"/>
            </a:ext>
          </a:extLst>
        </xdr:cNvPr>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6" name="テキスト ボックス 35">
          <a:extLst>
            <a:ext uri="{FF2B5EF4-FFF2-40B4-BE49-F238E27FC236}">
              <a16:creationId xmlns:a16="http://schemas.microsoft.com/office/drawing/2014/main" xmlns="" id="{00000000-0008-0000-0000-000024000000}"/>
            </a:ext>
          </a:extLst>
        </xdr:cNvPr>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7" name="テキスト ボックス 36">
          <a:extLst>
            <a:ext uri="{FF2B5EF4-FFF2-40B4-BE49-F238E27FC236}">
              <a16:creationId xmlns:a16="http://schemas.microsoft.com/office/drawing/2014/main" xmlns="" id="{00000000-0008-0000-0000-000025000000}"/>
            </a:ext>
          </a:extLst>
        </xdr:cNvPr>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xmlns="" id="{00000000-0008-0000-0000-000026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xmlns="" id="{00000000-0008-0000-0000-000027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0" name="正方形/長方形 39">
          <a:extLst>
            <a:ext uri="{FF2B5EF4-FFF2-40B4-BE49-F238E27FC236}">
              <a16:creationId xmlns:a16="http://schemas.microsoft.com/office/drawing/2014/main" xmlns="" id="{00000000-0008-0000-0000-000028000000}"/>
            </a:ext>
          </a:extLst>
        </xdr:cNvPr>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xmlns="" id="{00000000-0008-0000-0000-000029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xmlns="" id="{00000000-0008-0000-0000-00002A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xmlns="" id="{00000000-0008-0000-0000-00002B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xmlns="" id="{00000000-0008-0000-0000-00002C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xmlns="" id="{00000000-0008-0000-0000-00002D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xmlns="" id="{00000000-0008-0000-0000-00002E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xmlns="" id="{00000000-0008-0000-0000-00002F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xmlns="" id="{00000000-0008-0000-0000-000030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xmlns="" id="{00000000-0008-0000-0000-000031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xmlns="" id="{00000000-0008-0000-0000-000032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類似団体平均と比べて７．１％高くなっているが、本村の有形固定資産（償却資産）のうち、８３％が道路及び橋梁･トンネルなどのインフラ資産であり、償却済資産の割合が高いことによる。これらの資産を安全かつ低コストで維持管理していくため、平成２８年度には橋梁の長寿命化計画を更新し、今後はトンネル･シェッドの計画を立てることを予定しており、効果的かつ効率的なインフラ資産の運用を実現すべく計画に基づいて老朽化対策をしていく。</a:t>
          </a: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xmlns="" id="{00000000-0008-0000-0000-000033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xmlns="" id="{00000000-0008-0000-0000-000034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xmlns="" id="{00000000-0008-0000-0000-000035000000}"/>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xmlns="" id="{00000000-0008-0000-0000-000036000000}"/>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5" name="テキスト ボックス 54">
          <a:extLst>
            <a:ext uri="{FF2B5EF4-FFF2-40B4-BE49-F238E27FC236}">
              <a16:creationId xmlns:a16="http://schemas.microsoft.com/office/drawing/2014/main" xmlns="" id="{00000000-0008-0000-0000-000037000000}"/>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xmlns="" id="{00000000-0008-0000-0000-000038000000}"/>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xmlns="" id="{00000000-0008-0000-0000-000039000000}"/>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xmlns="" id="{00000000-0008-0000-0000-00003A000000}"/>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xmlns="" id="{00000000-0008-0000-0000-00003B000000}"/>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xmlns="" id="{00000000-0008-0000-0000-00003C000000}"/>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xmlns="" id="{00000000-0008-0000-0000-00003D000000}"/>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xmlns="" id="{00000000-0008-0000-0000-00003E000000}"/>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xmlns="" id="{00000000-0008-0000-0000-00003F000000}"/>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xmlns="" id="{00000000-0008-0000-0000-000040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xmlns="" id="{00000000-0008-0000-0000-00004100000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xmlns="" id="{00000000-0008-0000-0000-000042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157903</xdr:rowOff>
    </xdr:from>
    <xdr:to>
      <xdr:col>23</xdr:col>
      <xdr:colOff>85090</xdr:colOff>
      <xdr:row>34</xdr:row>
      <xdr:rowOff>36195</xdr:rowOff>
    </xdr:to>
    <xdr:cxnSp macro="">
      <xdr:nvCxnSpPr>
        <xdr:cNvPr id="67" name="直線コネクタ 66">
          <a:extLst>
            <a:ext uri="{FF2B5EF4-FFF2-40B4-BE49-F238E27FC236}">
              <a16:creationId xmlns:a16="http://schemas.microsoft.com/office/drawing/2014/main" xmlns="" id="{00000000-0008-0000-0000-000043000000}"/>
            </a:ext>
          </a:extLst>
        </xdr:cNvPr>
        <xdr:cNvCxnSpPr/>
      </xdr:nvCxnSpPr>
      <xdr:spPr>
        <a:xfrm flipV="1">
          <a:off x="4760595" y="4444153"/>
          <a:ext cx="1270" cy="142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68" name="有形固定資産減価償却率最小値テキスト">
          <a:extLst>
            <a:ext uri="{FF2B5EF4-FFF2-40B4-BE49-F238E27FC236}">
              <a16:creationId xmlns:a16="http://schemas.microsoft.com/office/drawing/2014/main" xmlns="" id="{00000000-0008-0000-0000-000044000000}"/>
            </a:ext>
          </a:extLst>
        </xdr:cNvPr>
        <xdr:cNvSpPr txBox="1"/>
      </xdr:nvSpPr>
      <xdr:spPr>
        <a:xfrm>
          <a:off x="4813300" y="5869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69" name="直線コネクタ 68">
          <a:extLst>
            <a:ext uri="{FF2B5EF4-FFF2-40B4-BE49-F238E27FC236}">
              <a16:creationId xmlns:a16="http://schemas.microsoft.com/office/drawing/2014/main" xmlns="" id="{00000000-0008-0000-0000-000045000000}"/>
            </a:ext>
          </a:extLst>
        </xdr:cNvPr>
        <xdr:cNvCxnSpPr/>
      </xdr:nvCxnSpPr>
      <xdr:spPr>
        <a:xfrm>
          <a:off x="4673600" y="586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104580</xdr:rowOff>
    </xdr:from>
    <xdr:ext cx="405111" cy="259045"/>
    <xdr:sp macro="" textlink="">
      <xdr:nvSpPr>
        <xdr:cNvPr id="70" name="有形固定資産減価償却率最大値テキスト">
          <a:extLst>
            <a:ext uri="{FF2B5EF4-FFF2-40B4-BE49-F238E27FC236}">
              <a16:creationId xmlns:a16="http://schemas.microsoft.com/office/drawing/2014/main" xmlns="" id="{00000000-0008-0000-0000-000046000000}"/>
            </a:ext>
          </a:extLst>
        </xdr:cNvPr>
        <xdr:cNvSpPr txBox="1"/>
      </xdr:nvSpPr>
      <xdr:spPr>
        <a:xfrm>
          <a:off x="4813300" y="4219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157903</xdr:rowOff>
    </xdr:from>
    <xdr:to>
      <xdr:col>23</xdr:col>
      <xdr:colOff>174625</xdr:colOff>
      <xdr:row>25</xdr:row>
      <xdr:rowOff>157903</xdr:rowOff>
    </xdr:to>
    <xdr:cxnSp macro="">
      <xdr:nvCxnSpPr>
        <xdr:cNvPr id="71" name="直線コネクタ 70">
          <a:extLst>
            <a:ext uri="{FF2B5EF4-FFF2-40B4-BE49-F238E27FC236}">
              <a16:creationId xmlns:a16="http://schemas.microsoft.com/office/drawing/2014/main" xmlns="" id="{00000000-0008-0000-0000-000047000000}"/>
            </a:ext>
          </a:extLst>
        </xdr:cNvPr>
        <xdr:cNvCxnSpPr/>
      </xdr:nvCxnSpPr>
      <xdr:spPr>
        <a:xfrm>
          <a:off x="4673600" y="4444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106274</xdr:rowOff>
    </xdr:from>
    <xdr:ext cx="405111" cy="259045"/>
    <xdr:sp macro="" textlink="">
      <xdr:nvSpPr>
        <xdr:cNvPr id="72" name="有形固定資産減価償却率平均値テキスト">
          <a:extLst>
            <a:ext uri="{FF2B5EF4-FFF2-40B4-BE49-F238E27FC236}">
              <a16:creationId xmlns:a16="http://schemas.microsoft.com/office/drawing/2014/main" xmlns="" id="{00000000-0008-0000-0000-000048000000}"/>
            </a:ext>
          </a:extLst>
        </xdr:cNvPr>
        <xdr:cNvSpPr txBox="1"/>
      </xdr:nvSpPr>
      <xdr:spPr>
        <a:xfrm>
          <a:off x="4813300" y="52497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127847</xdr:rowOff>
    </xdr:from>
    <xdr:to>
      <xdr:col>23</xdr:col>
      <xdr:colOff>136525</xdr:colOff>
      <xdr:row>31</xdr:row>
      <xdr:rowOff>57997</xdr:rowOff>
    </xdr:to>
    <xdr:sp macro="" textlink="">
      <xdr:nvSpPr>
        <xdr:cNvPr id="73" name="フローチャート: 判断 72">
          <a:extLst>
            <a:ext uri="{FF2B5EF4-FFF2-40B4-BE49-F238E27FC236}">
              <a16:creationId xmlns:a16="http://schemas.microsoft.com/office/drawing/2014/main" xmlns="" id="{00000000-0008-0000-0000-000049000000}"/>
            </a:ext>
          </a:extLst>
        </xdr:cNvPr>
        <xdr:cNvSpPr/>
      </xdr:nvSpPr>
      <xdr:spPr>
        <a:xfrm>
          <a:off x="4711700" y="527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74" name="フローチャート: 判断 73">
          <a:extLst>
            <a:ext uri="{FF2B5EF4-FFF2-40B4-BE49-F238E27FC236}">
              <a16:creationId xmlns:a16="http://schemas.microsoft.com/office/drawing/2014/main" xmlns="" id="{00000000-0008-0000-0000-00004A000000}"/>
            </a:ext>
          </a:extLst>
        </xdr:cNvPr>
        <xdr:cNvSpPr/>
      </xdr:nvSpPr>
      <xdr:spPr>
        <a:xfrm>
          <a:off x="4000500" y="528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171027</xdr:rowOff>
    </xdr:from>
    <xdr:to>
      <xdr:col>15</xdr:col>
      <xdr:colOff>187325</xdr:colOff>
      <xdr:row>31</xdr:row>
      <xdr:rowOff>101177</xdr:rowOff>
    </xdr:to>
    <xdr:sp macro="" textlink="">
      <xdr:nvSpPr>
        <xdr:cNvPr id="75" name="フローチャート: 判断 74">
          <a:extLst>
            <a:ext uri="{FF2B5EF4-FFF2-40B4-BE49-F238E27FC236}">
              <a16:creationId xmlns:a16="http://schemas.microsoft.com/office/drawing/2014/main" xmlns="" id="{00000000-0008-0000-0000-00004B000000}"/>
            </a:ext>
          </a:extLst>
        </xdr:cNvPr>
        <xdr:cNvSpPr/>
      </xdr:nvSpPr>
      <xdr:spPr>
        <a:xfrm>
          <a:off x="3238500" y="531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xmlns="" id="{00000000-0008-0000-0000-00004C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xmlns="" id="{00000000-0008-0000-0000-00004D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xmlns="" id="{00000000-0008-0000-0000-00004E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xmlns="" id="{00000000-0008-0000-0000-00004F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xmlns="" id="{00000000-0008-0000-0000-000050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58208</xdr:rowOff>
    </xdr:from>
    <xdr:to>
      <xdr:col>19</xdr:col>
      <xdr:colOff>187325</xdr:colOff>
      <xdr:row>29</xdr:row>
      <xdr:rowOff>159808</xdr:rowOff>
    </xdr:to>
    <xdr:sp macro="" textlink="">
      <xdr:nvSpPr>
        <xdr:cNvPr id="81" name="楕円 80">
          <a:extLst>
            <a:ext uri="{FF2B5EF4-FFF2-40B4-BE49-F238E27FC236}">
              <a16:creationId xmlns:a16="http://schemas.microsoft.com/office/drawing/2014/main" xmlns="" id="{00000000-0008-0000-0000-000051000000}"/>
            </a:ext>
          </a:extLst>
        </xdr:cNvPr>
        <xdr:cNvSpPr/>
      </xdr:nvSpPr>
      <xdr:spPr>
        <a:xfrm>
          <a:off x="4000500" y="503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31</xdr:row>
      <xdr:rowOff>63517</xdr:rowOff>
    </xdr:from>
    <xdr:ext cx="405111" cy="259045"/>
    <xdr:sp macro="" textlink="">
      <xdr:nvSpPr>
        <xdr:cNvPr id="82" name="n_1aveValue有形固定資産減価償却率">
          <a:extLst>
            <a:ext uri="{FF2B5EF4-FFF2-40B4-BE49-F238E27FC236}">
              <a16:creationId xmlns:a16="http://schemas.microsoft.com/office/drawing/2014/main" xmlns="" id="{00000000-0008-0000-0000-000052000000}"/>
            </a:ext>
          </a:extLst>
        </xdr:cNvPr>
        <xdr:cNvSpPr txBox="1"/>
      </xdr:nvSpPr>
      <xdr:spPr>
        <a:xfrm>
          <a:off x="3836044" y="537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117704</xdr:rowOff>
    </xdr:from>
    <xdr:ext cx="405111" cy="259045"/>
    <xdr:sp macro="" textlink="">
      <xdr:nvSpPr>
        <xdr:cNvPr id="83" name="n_2aveValue有形固定資産減価償却率">
          <a:extLst>
            <a:ext uri="{FF2B5EF4-FFF2-40B4-BE49-F238E27FC236}">
              <a16:creationId xmlns:a16="http://schemas.microsoft.com/office/drawing/2014/main" xmlns="" id="{00000000-0008-0000-0000-000053000000}"/>
            </a:ext>
          </a:extLst>
        </xdr:cNvPr>
        <xdr:cNvSpPr txBox="1"/>
      </xdr:nvSpPr>
      <xdr:spPr>
        <a:xfrm>
          <a:off x="3086744" y="508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4885</xdr:rowOff>
    </xdr:from>
    <xdr:ext cx="405111" cy="259045"/>
    <xdr:sp macro="" textlink="">
      <xdr:nvSpPr>
        <xdr:cNvPr id="84" name="n_1mainValue有形固定資産減価償却率">
          <a:extLst>
            <a:ext uri="{FF2B5EF4-FFF2-40B4-BE49-F238E27FC236}">
              <a16:creationId xmlns:a16="http://schemas.microsoft.com/office/drawing/2014/main" xmlns="" id="{00000000-0008-0000-0000-000054000000}"/>
            </a:ext>
          </a:extLst>
        </xdr:cNvPr>
        <xdr:cNvSpPr txBox="1"/>
      </xdr:nvSpPr>
      <xdr:spPr>
        <a:xfrm>
          <a:off x="3836044" y="4805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5" name="正方形/長方形 84">
          <a:extLst>
            <a:ext uri="{FF2B5EF4-FFF2-40B4-BE49-F238E27FC236}">
              <a16:creationId xmlns:a16="http://schemas.microsoft.com/office/drawing/2014/main" xmlns="" id="{00000000-0008-0000-0000-000055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6" name="正方形/長方形 85">
          <a:extLst>
            <a:ext uri="{FF2B5EF4-FFF2-40B4-BE49-F238E27FC236}">
              <a16:creationId xmlns:a16="http://schemas.microsoft.com/office/drawing/2014/main" xmlns="" id="{00000000-0008-0000-0000-000056000000}"/>
            </a:ext>
          </a:extLst>
        </xdr:cNvPr>
        <xdr:cNvSpPr/>
      </xdr:nvSpPr>
      <xdr:spPr>
        <a:xfrm>
          <a:off x="12231601" y="3853117"/>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7" name="正方形/長方形 86">
          <a:extLst>
            <a:ext uri="{FF2B5EF4-FFF2-40B4-BE49-F238E27FC236}">
              <a16:creationId xmlns:a16="http://schemas.microsoft.com/office/drawing/2014/main" xmlns="" id="{00000000-0008-0000-0000-000057000000}"/>
            </a:ext>
          </a:extLst>
        </xdr:cNvPr>
        <xdr:cNvSpPr/>
      </xdr:nvSpPr>
      <xdr:spPr>
        <a:xfrm>
          <a:off x="13902138" y="3836446"/>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8" name="正方形/長方形 87">
          <a:extLst>
            <a:ext uri="{FF2B5EF4-FFF2-40B4-BE49-F238E27FC236}">
              <a16:creationId xmlns:a16="http://schemas.microsoft.com/office/drawing/2014/main" xmlns="" id="{00000000-0008-0000-0000-000058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9" name="正方形/長方形 88">
          <a:extLst>
            <a:ext uri="{FF2B5EF4-FFF2-40B4-BE49-F238E27FC236}">
              <a16:creationId xmlns:a16="http://schemas.microsoft.com/office/drawing/2014/main" xmlns="" id="{00000000-0008-0000-0000-000059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0" name="正方形/長方形 89">
          <a:extLst>
            <a:ext uri="{FF2B5EF4-FFF2-40B4-BE49-F238E27FC236}">
              <a16:creationId xmlns:a16="http://schemas.microsoft.com/office/drawing/2014/main" xmlns="" id="{00000000-0008-0000-0000-00005A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1" name="正方形/長方形 90">
          <a:extLst>
            <a:ext uri="{FF2B5EF4-FFF2-40B4-BE49-F238E27FC236}">
              <a16:creationId xmlns:a16="http://schemas.microsoft.com/office/drawing/2014/main" xmlns="" id="{00000000-0008-0000-0000-00005B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2" name="正方形/長方形 91">
          <a:extLst>
            <a:ext uri="{FF2B5EF4-FFF2-40B4-BE49-F238E27FC236}">
              <a16:creationId xmlns:a16="http://schemas.microsoft.com/office/drawing/2014/main" xmlns="" id="{00000000-0008-0000-0000-00005C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3" name="正方形/長方形 92">
          <a:extLst>
            <a:ext uri="{FF2B5EF4-FFF2-40B4-BE49-F238E27FC236}">
              <a16:creationId xmlns:a16="http://schemas.microsoft.com/office/drawing/2014/main" xmlns="" id="{00000000-0008-0000-0000-00005D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4" name="正方形/長方形 93">
          <a:extLst>
            <a:ext uri="{FF2B5EF4-FFF2-40B4-BE49-F238E27FC236}">
              <a16:creationId xmlns:a16="http://schemas.microsoft.com/office/drawing/2014/main" xmlns="" id="{00000000-0008-0000-0000-00005E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5" name="正方形/長方形 94">
          <a:extLst>
            <a:ext uri="{FF2B5EF4-FFF2-40B4-BE49-F238E27FC236}">
              <a16:creationId xmlns:a16="http://schemas.microsoft.com/office/drawing/2014/main" xmlns="" id="{00000000-0008-0000-0000-00005F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6" name="正方形/長方形 95">
          <a:extLst>
            <a:ext uri="{FF2B5EF4-FFF2-40B4-BE49-F238E27FC236}">
              <a16:creationId xmlns:a16="http://schemas.microsoft.com/office/drawing/2014/main" xmlns="" id="{00000000-0008-0000-0000-000060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7" name="テキスト ボックス 96">
          <a:extLst>
            <a:ext uri="{FF2B5EF4-FFF2-40B4-BE49-F238E27FC236}">
              <a16:creationId xmlns:a16="http://schemas.microsoft.com/office/drawing/2014/main" xmlns="" id="{00000000-0008-0000-0000-000061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平成２７から２８年度にかけて小学校統合のために発行した起債により、将来負担額が増加し、かつ充当可能基金も大きく減少したことで類似団体平均を上回ることとなった。平成２９年度以降は、将来負担の額は減少傾向にあるものの、財政調整基金の繰入による充当可能基金の減少が見込まれる。今後は基金の繰入を抑制するとともに、業務支出の見直しを進めていく。</a:t>
          </a:r>
        </a:p>
      </xdr:txBody>
    </xdr:sp>
    <xdr:clientData/>
  </xdr:twoCellAnchor>
  <xdr:oneCellAnchor>
    <xdr:from>
      <xdr:col>57</xdr:col>
      <xdr:colOff>111125</xdr:colOff>
      <xdr:row>23</xdr:row>
      <xdr:rowOff>47625</xdr:rowOff>
    </xdr:from>
    <xdr:ext cx="349839" cy="225703"/>
    <xdr:sp macro="" textlink="">
      <xdr:nvSpPr>
        <xdr:cNvPr id="98" name="テキスト ボックス 97">
          <a:extLst>
            <a:ext uri="{FF2B5EF4-FFF2-40B4-BE49-F238E27FC236}">
              <a16:creationId xmlns:a16="http://schemas.microsoft.com/office/drawing/2014/main" xmlns="" id="{00000000-0008-0000-0000-000062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9" name="直線コネクタ 98">
          <a:extLst>
            <a:ext uri="{FF2B5EF4-FFF2-40B4-BE49-F238E27FC236}">
              <a16:creationId xmlns:a16="http://schemas.microsoft.com/office/drawing/2014/main" xmlns="" id="{00000000-0008-0000-0000-000063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0" name="直線コネクタ 99">
          <a:extLst>
            <a:ext uri="{FF2B5EF4-FFF2-40B4-BE49-F238E27FC236}">
              <a16:creationId xmlns:a16="http://schemas.microsoft.com/office/drawing/2014/main" xmlns="" id="{00000000-0008-0000-0000-000064000000}"/>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1" name="テキスト ボックス 100">
          <a:extLst>
            <a:ext uri="{FF2B5EF4-FFF2-40B4-BE49-F238E27FC236}">
              <a16:creationId xmlns:a16="http://schemas.microsoft.com/office/drawing/2014/main" xmlns="" id="{00000000-0008-0000-0000-000065000000}"/>
            </a:ext>
          </a:extLst>
        </xdr:cNvPr>
        <xdr:cNvSpPr txBox="1"/>
      </xdr:nvSpPr>
      <xdr:spPr>
        <a:xfrm>
          <a:off x="10931403" y="593824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2" name="直線コネクタ 101">
          <a:extLst>
            <a:ext uri="{FF2B5EF4-FFF2-40B4-BE49-F238E27FC236}">
              <a16:creationId xmlns:a16="http://schemas.microsoft.com/office/drawing/2014/main" xmlns="" id="{00000000-0008-0000-0000-000066000000}"/>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3" name="テキスト ボックス 102">
          <a:extLst>
            <a:ext uri="{FF2B5EF4-FFF2-40B4-BE49-F238E27FC236}">
              <a16:creationId xmlns:a16="http://schemas.microsoft.com/office/drawing/2014/main" xmlns="" id="{00000000-0008-0000-0000-000067000000}"/>
            </a:ext>
          </a:extLst>
        </xdr:cNvPr>
        <xdr:cNvSpPr txBox="1"/>
      </xdr:nvSpPr>
      <xdr:spPr>
        <a:xfrm>
          <a:off x="10931403" y="562981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4" name="直線コネクタ 103">
          <a:extLst>
            <a:ext uri="{FF2B5EF4-FFF2-40B4-BE49-F238E27FC236}">
              <a16:creationId xmlns:a16="http://schemas.microsoft.com/office/drawing/2014/main" xmlns="" id="{00000000-0008-0000-0000-000068000000}"/>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5" name="テキスト ボックス 104">
          <a:extLst>
            <a:ext uri="{FF2B5EF4-FFF2-40B4-BE49-F238E27FC236}">
              <a16:creationId xmlns:a16="http://schemas.microsoft.com/office/drawing/2014/main" xmlns="" id="{00000000-0008-0000-0000-000069000000}"/>
            </a:ext>
          </a:extLst>
        </xdr:cNvPr>
        <xdr:cNvSpPr txBox="1"/>
      </xdr:nvSpPr>
      <xdr:spPr>
        <a:xfrm>
          <a:off x="10931403" y="5321388"/>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6" name="直線コネクタ 105">
          <a:extLst>
            <a:ext uri="{FF2B5EF4-FFF2-40B4-BE49-F238E27FC236}">
              <a16:creationId xmlns:a16="http://schemas.microsoft.com/office/drawing/2014/main" xmlns="" id="{00000000-0008-0000-0000-00006A000000}"/>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07" name="テキスト ボックス 106">
          <a:extLst>
            <a:ext uri="{FF2B5EF4-FFF2-40B4-BE49-F238E27FC236}">
              <a16:creationId xmlns:a16="http://schemas.microsoft.com/office/drawing/2014/main" xmlns="" id="{00000000-0008-0000-0000-00006B000000}"/>
            </a:ext>
          </a:extLst>
        </xdr:cNvPr>
        <xdr:cNvSpPr txBox="1"/>
      </xdr:nvSpPr>
      <xdr:spPr>
        <a:xfrm>
          <a:off x="10931403" y="5012960"/>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08" name="直線コネクタ 107">
          <a:extLst>
            <a:ext uri="{FF2B5EF4-FFF2-40B4-BE49-F238E27FC236}">
              <a16:creationId xmlns:a16="http://schemas.microsoft.com/office/drawing/2014/main" xmlns="" id="{00000000-0008-0000-0000-00006C000000}"/>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109" name="テキスト ボックス 108">
          <a:extLst>
            <a:ext uri="{FF2B5EF4-FFF2-40B4-BE49-F238E27FC236}">
              <a16:creationId xmlns:a16="http://schemas.microsoft.com/office/drawing/2014/main" xmlns="" id="{00000000-0008-0000-0000-00006D000000}"/>
            </a:ext>
          </a:extLst>
        </xdr:cNvPr>
        <xdr:cNvSpPr txBox="1"/>
      </xdr:nvSpPr>
      <xdr:spPr>
        <a:xfrm>
          <a:off x="10931403" y="470453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0" name="直線コネクタ 109">
          <a:extLst>
            <a:ext uri="{FF2B5EF4-FFF2-40B4-BE49-F238E27FC236}">
              <a16:creationId xmlns:a16="http://schemas.microsoft.com/office/drawing/2014/main" xmlns="" id="{00000000-0008-0000-0000-00006E000000}"/>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1" name="テキスト ボックス 110">
          <a:extLst>
            <a:ext uri="{FF2B5EF4-FFF2-40B4-BE49-F238E27FC236}">
              <a16:creationId xmlns:a16="http://schemas.microsoft.com/office/drawing/2014/main" xmlns="" id="{00000000-0008-0000-0000-00006F000000}"/>
            </a:ext>
          </a:extLst>
        </xdr:cNvPr>
        <xdr:cNvSpPr txBox="1"/>
      </xdr:nvSpPr>
      <xdr:spPr>
        <a:xfrm>
          <a:off x="10880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2" name="直線コネクタ 111">
          <a:extLst>
            <a:ext uri="{FF2B5EF4-FFF2-40B4-BE49-F238E27FC236}">
              <a16:creationId xmlns:a16="http://schemas.microsoft.com/office/drawing/2014/main" xmlns="" id="{00000000-0008-0000-0000-000070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3" name="テキスト ボックス 112">
          <a:extLst>
            <a:ext uri="{FF2B5EF4-FFF2-40B4-BE49-F238E27FC236}">
              <a16:creationId xmlns:a16="http://schemas.microsoft.com/office/drawing/2014/main" xmlns="" id="{00000000-0008-0000-0000-000071000000}"/>
            </a:ext>
          </a:extLst>
        </xdr:cNvPr>
        <xdr:cNvSpPr txBox="1"/>
      </xdr:nvSpPr>
      <xdr:spPr>
        <a:xfrm>
          <a:off x="10880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4" name="債務償還可能年数グラフ枠">
          <a:extLst>
            <a:ext uri="{FF2B5EF4-FFF2-40B4-BE49-F238E27FC236}">
              <a16:creationId xmlns:a16="http://schemas.microsoft.com/office/drawing/2014/main" xmlns="" id="{00000000-0008-0000-0000-000072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124732</xdr:rowOff>
    </xdr:from>
    <xdr:to>
      <xdr:col>76</xdr:col>
      <xdr:colOff>21589</xdr:colOff>
      <xdr:row>35</xdr:row>
      <xdr:rowOff>31297</xdr:rowOff>
    </xdr:to>
    <xdr:cxnSp macro="">
      <xdr:nvCxnSpPr>
        <xdr:cNvPr id="115" name="直線コネクタ 114">
          <a:extLst>
            <a:ext uri="{FF2B5EF4-FFF2-40B4-BE49-F238E27FC236}">
              <a16:creationId xmlns:a16="http://schemas.microsoft.com/office/drawing/2014/main" xmlns="" id="{00000000-0008-0000-0000-000073000000}"/>
            </a:ext>
          </a:extLst>
        </xdr:cNvPr>
        <xdr:cNvCxnSpPr/>
      </xdr:nvCxnSpPr>
      <xdr:spPr>
        <a:xfrm flipV="1">
          <a:off x="14793595" y="4582432"/>
          <a:ext cx="1269" cy="144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16" name="債務償還可能年数最小値テキスト">
          <a:extLst>
            <a:ext uri="{FF2B5EF4-FFF2-40B4-BE49-F238E27FC236}">
              <a16:creationId xmlns:a16="http://schemas.microsoft.com/office/drawing/2014/main" xmlns="" id="{00000000-0008-0000-0000-000074000000}"/>
            </a:ext>
          </a:extLst>
        </xdr:cNvPr>
        <xdr:cNvSpPr txBox="1"/>
      </xdr:nvSpPr>
      <xdr:spPr>
        <a:xfrm>
          <a:off x="14846300" y="60358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17" name="直線コネクタ 116">
          <a:extLst>
            <a:ext uri="{FF2B5EF4-FFF2-40B4-BE49-F238E27FC236}">
              <a16:creationId xmlns:a16="http://schemas.microsoft.com/office/drawing/2014/main" xmlns="" id="{00000000-0008-0000-0000-000075000000}"/>
            </a:ext>
          </a:extLst>
        </xdr:cNvPr>
        <xdr:cNvCxnSpPr/>
      </xdr:nvCxnSpPr>
      <xdr:spPr>
        <a:xfrm>
          <a:off x="14706600" y="603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71409</xdr:rowOff>
    </xdr:from>
    <xdr:ext cx="340478" cy="259045"/>
    <xdr:sp macro="" textlink="">
      <xdr:nvSpPr>
        <xdr:cNvPr id="118" name="債務償還可能年数最大値テキスト">
          <a:extLst>
            <a:ext uri="{FF2B5EF4-FFF2-40B4-BE49-F238E27FC236}">
              <a16:creationId xmlns:a16="http://schemas.microsoft.com/office/drawing/2014/main" xmlns="" id="{00000000-0008-0000-0000-000076000000}"/>
            </a:ext>
          </a:extLst>
        </xdr:cNvPr>
        <xdr:cNvSpPr txBox="1"/>
      </xdr:nvSpPr>
      <xdr:spPr>
        <a:xfrm>
          <a:off x="14846300" y="43576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124732</xdr:rowOff>
    </xdr:from>
    <xdr:to>
      <xdr:col>76</xdr:col>
      <xdr:colOff>111125</xdr:colOff>
      <xdr:row>26</xdr:row>
      <xdr:rowOff>124732</xdr:rowOff>
    </xdr:to>
    <xdr:cxnSp macro="">
      <xdr:nvCxnSpPr>
        <xdr:cNvPr id="119" name="直線コネクタ 118">
          <a:extLst>
            <a:ext uri="{FF2B5EF4-FFF2-40B4-BE49-F238E27FC236}">
              <a16:creationId xmlns:a16="http://schemas.microsoft.com/office/drawing/2014/main" xmlns="" id="{00000000-0008-0000-0000-000077000000}"/>
            </a:ext>
          </a:extLst>
        </xdr:cNvPr>
        <xdr:cNvCxnSpPr/>
      </xdr:nvCxnSpPr>
      <xdr:spPr>
        <a:xfrm>
          <a:off x="14706600" y="458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12445</xdr:rowOff>
    </xdr:from>
    <xdr:ext cx="340478" cy="259045"/>
    <xdr:sp macro="" textlink="">
      <xdr:nvSpPr>
        <xdr:cNvPr id="120" name="債務償還可能年数平均値テキスト">
          <a:extLst>
            <a:ext uri="{FF2B5EF4-FFF2-40B4-BE49-F238E27FC236}">
              <a16:creationId xmlns:a16="http://schemas.microsoft.com/office/drawing/2014/main" xmlns="" id="{00000000-0008-0000-0000-000078000000}"/>
            </a:ext>
          </a:extLst>
        </xdr:cNvPr>
        <xdr:cNvSpPr txBox="1"/>
      </xdr:nvSpPr>
      <xdr:spPr>
        <a:xfrm>
          <a:off x="14846300" y="5327395"/>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34018</xdr:rowOff>
    </xdr:from>
    <xdr:to>
      <xdr:col>76</xdr:col>
      <xdr:colOff>73025</xdr:colOff>
      <xdr:row>31</xdr:row>
      <xdr:rowOff>135618</xdr:rowOff>
    </xdr:to>
    <xdr:sp macro="" textlink="">
      <xdr:nvSpPr>
        <xdr:cNvPr id="121" name="フローチャート: 判断 120">
          <a:extLst>
            <a:ext uri="{FF2B5EF4-FFF2-40B4-BE49-F238E27FC236}">
              <a16:creationId xmlns:a16="http://schemas.microsoft.com/office/drawing/2014/main" xmlns="" id="{00000000-0008-0000-0000-000079000000}"/>
            </a:ext>
          </a:extLst>
        </xdr:cNvPr>
        <xdr:cNvSpPr/>
      </xdr:nvSpPr>
      <xdr:spPr>
        <a:xfrm>
          <a:off x="14744700" y="534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2" name="テキスト ボックス 121">
          <a:extLst>
            <a:ext uri="{FF2B5EF4-FFF2-40B4-BE49-F238E27FC236}">
              <a16:creationId xmlns:a16="http://schemas.microsoft.com/office/drawing/2014/main" xmlns="" id="{00000000-0008-0000-0000-00007A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3" name="テキスト ボックス 122">
          <a:extLst>
            <a:ext uri="{FF2B5EF4-FFF2-40B4-BE49-F238E27FC236}">
              <a16:creationId xmlns:a16="http://schemas.microsoft.com/office/drawing/2014/main" xmlns="" id="{00000000-0008-0000-0000-00007B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4" name="テキスト ボックス 123">
          <a:extLst>
            <a:ext uri="{FF2B5EF4-FFF2-40B4-BE49-F238E27FC236}">
              <a16:creationId xmlns:a16="http://schemas.microsoft.com/office/drawing/2014/main" xmlns="" id="{00000000-0008-0000-0000-00007C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5" name="テキスト ボックス 124">
          <a:extLst>
            <a:ext uri="{FF2B5EF4-FFF2-40B4-BE49-F238E27FC236}">
              <a16:creationId xmlns:a16="http://schemas.microsoft.com/office/drawing/2014/main" xmlns="" id="{00000000-0008-0000-0000-00007D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6" name="テキスト ボックス 125">
          <a:extLst>
            <a:ext uri="{FF2B5EF4-FFF2-40B4-BE49-F238E27FC236}">
              <a16:creationId xmlns:a16="http://schemas.microsoft.com/office/drawing/2014/main" xmlns="" id="{00000000-0008-0000-0000-00007E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6803</xdr:rowOff>
    </xdr:from>
    <xdr:to>
      <xdr:col>76</xdr:col>
      <xdr:colOff>73025</xdr:colOff>
      <xdr:row>29</xdr:row>
      <xdr:rowOff>108403</xdr:rowOff>
    </xdr:to>
    <xdr:sp macro="" textlink="">
      <xdr:nvSpPr>
        <xdr:cNvPr id="127" name="楕円 126">
          <a:extLst>
            <a:ext uri="{FF2B5EF4-FFF2-40B4-BE49-F238E27FC236}">
              <a16:creationId xmlns:a16="http://schemas.microsoft.com/office/drawing/2014/main" xmlns="" id="{00000000-0008-0000-0000-00007F000000}"/>
            </a:ext>
          </a:extLst>
        </xdr:cNvPr>
        <xdr:cNvSpPr/>
      </xdr:nvSpPr>
      <xdr:spPr>
        <a:xfrm>
          <a:off x="14744700" y="497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29680</xdr:rowOff>
    </xdr:from>
    <xdr:ext cx="340478" cy="259045"/>
    <xdr:sp macro="" textlink="">
      <xdr:nvSpPr>
        <xdr:cNvPr id="128" name="債務償還可能年数該当値テキスト">
          <a:extLst>
            <a:ext uri="{FF2B5EF4-FFF2-40B4-BE49-F238E27FC236}">
              <a16:creationId xmlns:a16="http://schemas.microsoft.com/office/drawing/2014/main" xmlns="" id="{00000000-0008-0000-0000-000080000000}"/>
            </a:ext>
          </a:extLst>
        </xdr:cNvPr>
        <xdr:cNvSpPr txBox="1"/>
      </xdr:nvSpPr>
      <xdr:spPr>
        <a:xfrm>
          <a:off x="14846300" y="48302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9" name="正方形/長方形 128">
          <a:extLst>
            <a:ext uri="{FF2B5EF4-FFF2-40B4-BE49-F238E27FC236}">
              <a16:creationId xmlns:a16="http://schemas.microsoft.com/office/drawing/2014/main" xmlns="" id="{00000000-0008-0000-0000-000081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0" name="正方形/長方形 129">
          <a:extLst>
            <a:ext uri="{FF2B5EF4-FFF2-40B4-BE49-F238E27FC236}">
              <a16:creationId xmlns:a16="http://schemas.microsoft.com/office/drawing/2014/main" xmlns="" id="{00000000-0008-0000-0000-000082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1" name="テキスト ボックス 130">
          <a:extLst>
            <a:ext uri="{FF2B5EF4-FFF2-40B4-BE49-F238E27FC236}">
              <a16:creationId xmlns:a16="http://schemas.microsoft.com/office/drawing/2014/main" xmlns="" id="{00000000-0008-0000-0000-000083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2" name="テキスト ボックス 131">
          <a:extLst>
            <a:ext uri="{FF2B5EF4-FFF2-40B4-BE49-F238E27FC236}">
              <a16:creationId xmlns:a16="http://schemas.microsoft.com/office/drawing/2014/main" xmlns="" id="{00000000-0008-0000-0000-000084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3" name="テキスト ボックス 132">
          <a:extLst>
            <a:ext uri="{FF2B5EF4-FFF2-40B4-BE49-F238E27FC236}">
              <a16:creationId xmlns:a16="http://schemas.microsoft.com/office/drawing/2014/main" xmlns="" id="{00000000-0008-0000-0000-000085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4" name="テキスト ボックス 133">
          <a:extLst>
            <a:ext uri="{FF2B5EF4-FFF2-40B4-BE49-F238E27FC236}">
              <a16:creationId xmlns:a16="http://schemas.microsoft.com/office/drawing/2014/main" xmlns="" id="{00000000-0008-0000-0000-000086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奈良県十津川村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3,372
3,357
672.38
6,321,965
5,981,424
201,253
3,229,887
6,834,512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xmlns="" id="{00000000-0008-0000-01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00000000-0008-0000-01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00000000-0008-0000-01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00000000-0008-0000-01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00000000-0008-0000-01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00000000-0008-0000-01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00000000-0008-0000-01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00000000-0008-0000-01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00000000-0008-0000-01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00000000-0008-0000-01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xmlns="" id="{00000000-0008-0000-01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xmlns="" id="{00000000-0008-0000-01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a:extLst>
            <a:ext uri="{FF2B5EF4-FFF2-40B4-BE49-F238E27FC236}">
              <a16:creationId xmlns:a16="http://schemas.microsoft.com/office/drawing/2014/main" xmlns="" id="{00000000-0008-0000-0100-00002A000000}"/>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a:extLst>
            <a:ext uri="{FF2B5EF4-FFF2-40B4-BE49-F238E27FC236}">
              <a16:creationId xmlns:a16="http://schemas.microsoft.com/office/drawing/2014/main" xmlns="" id="{00000000-0008-0000-0100-00002B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a:extLst>
            <a:ext uri="{FF2B5EF4-FFF2-40B4-BE49-F238E27FC236}">
              <a16:creationId xmlns:a16="http://schemas.microsoft.com/office/drawing/2014/main" xmlns="" id="{00000000-0008-0000-0100-00002C000000}"/>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a:extLst>
            <a:ext uri="{FF2B5EF4-FFF2-40B4-BE49-F238E27FC236}">
              <a16:creationId xmlns:a16="http://schemas.microsoft.com/office/drawing/2014/main" xmlns="" id="{00000000-0008-0000-0100-00002D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a:extLst>
            <a:ext uri="{FF2B5EF4-FFF2-40B4-BE49-F238E27FC236}">
              <a16:creationId xmlns:a16="http://schemas.microsoft.com/office/drawing/2014/main" xmlns="" id="{00000000-0008-0000-0100-00002E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a:extLst>
            <a:ext uri="{FF2B5EF4-FFF2-40B4-BE49-F238E27FC236}">
              <a16:creationId xmlns:a16="http://schemas.microsoft.com/office/drawing/2014/main" xmlns="" id="{00000000-0008-0000-0100-00002F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a:extLst>
            <a:ext uri="{FF2B5EF4-FFF2-40B4-BE49-F238E27FC236}">
              <a16:creationId xmlns:a16="http://schemas.microsoft.com/office/drawing/2014/main" xmlns="" id="{00000000-0008-0000-0100-000030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a:extLst>
            <a:ext uri="{FF2B5EF4-FFF2-40B4-BE49-F238E27FC236}">
              <a16:creationId xmlns:a16="http://schemas.microsoft.com/office/drawing/2014/main" xmlns="" id="{00000000-0008-0000-0100-000031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a:extLst>
            <a:ext uri="{FF2B5EF4-FFF2-40B4-BE49-F238E27FC236}">
              <a16:creationId xmlns:a16="http://schemas.microsoft.com/office/drawing/2014/main" xmlns="" id="{00000000-0008-0000-0100-000032000000}"/>
            </a:ext>
          </a:extLst>
        </xdr:cNvPr>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a:extLst>
            <a:ext uri="{FF2B5EF4-FFF2-40B4-BE49-F238E27FC236}">
              <a16:creationId xmlns:a16="http://schemas.microsoft.com/office/drawing/2014/main" xmlns="" id="{00000000-0008-0000-0100-000033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a:extLst>
            <a:ext uri="{FF2B5EF4-FFF2-40B4-BE49-F238E27FC236}">
              <a16:creationId xmlns:a16="http://schemas.microsoft.com/office/drawing/2014/main" xmlns="" id="{00000000-0008-0000-0100-000034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a:extLst>
            <a:ext uri="{FF2B5EF4-FFF2-40B4-BE49-F238E27FC236}">
              <a16:creationId xmlns:a16="http://schemas.microsoft.com/office/drawing/2014/main" xmlns="" id="{00000000-0008-0000-0100-000035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28194</xdr:rowOff>
    </xdr:from>
    <xdr:to>
      <xdr:col>24</xdr:col>
      <xdr:colOff>62865</xdr:colOff>
      <xdr:row>42</xdr:row>
      <xdr:rowOff>73914</xdr:rowOff>
    </xdr:to>
    <xdr:cxnSp macro="">
      <xdr:nvCxnSpPr>
        <xdr:cNvPr id="54" name="直線コネクタ 53">
          <a:extLst>
            <a:ext uri="{FF2B5EF4-FFF2-40B4-BE49-F238E27FC236}">
              <a16:creationId xmlns:a16="http://schemas.microsoft.com/office/drawing/2014/main" xmlns="" id="{00000000-0008-0000-0100-000036000000}"/>
            </a:ext>
          </a:extLst>
        </xdr:cNvPr>
        <xdr:cNvCxnSpPr/>
      </xdr:nvCxnSpPr>
      <xdr:spPr>
        <a:xfrm flipV="1">
          <a:off x="4634865" y="585749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77741</xdr:rowOff>
    </xdr:from>
    <xdr:ext cx="405111" cy="259045"/>
    <xdr:sp macro="" textlink="">
      <xdr:nvSpPr>
        <xdr:cNvPr id="55" name="【道路】&#10;有形固定資産減価償却率最小値テキスト">
          <a:extLst>
            <a:ext uri="{FF2B5EF4-FFF2-40B4-BE49-F238E27FC236}">
              <a16:creationId xmlns:a16="http://schemas.microsoft.com/office/drawing/2014/main" xmlns="" id="{00000000-0008-0000-0100-000037000000}"/>
            </a:ext>
          </a:extLst>
        </xdr:cNvPr>
        <xdr:cNvSpPr txBox="1"/>
      </xdr:nvSpPr>
      <xdr:spPr>
        <a:xfrm>
          <a:off x="4673600" y="727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73914</xdr:rowOff>
    </xdr:from>
    <xdr:to>
      <xdr:col>24</xdr:col>
      <xdr:colOff>152400</xdr:colOff>
      <xdr:row>42</xdr:row>
      <xdr:rowOff>73914</xdr:rowOff>
    </xdr:to>
    <xdr:cxnSp macro="">
      <xdr:nvCxnSpPr>
        <xdr:cNvPr id="56" name="直線コネクタ 55">
          <a:extLst>
            <a:ext uri="{FF2B5EF4-FFF2-40B4-BE49-F238E27FC236}">
              <a16:creationId xmlns:a16="http://schemas.microsoft.com/office/drawing/2014/main" xmlns="" id="{00000000-0008-0000-0100-000038000000}"/>
            </a:ext>
          </a:extLst>
        </xdr:cNvPr>
        <xdr:cNvCxnSpPr/>
      </xdr:nvCxnSpPr>
      <xdr:spPr>
        <a:xfrm>
          <a:off x="4546600" y="727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146321</xdr:rowOff>
    </xdr:from>
    <xdr:ext cx="405111" cy="259045"/>
    <xdr:sp macro="" textlink="">
      <xdr:nvSpPr>
        <xdr:cNvPr id="57" name="【道路】&#10;有形固定資産減価償却率最大値テキスト">
          <a:extLst>
            <a:ext uri="{FF2B5EF4-FFF2-40B4-BE49-F238E27FC236}">
              <a16:creationId xmlns:a16="http://schemas.microsoft.com/office/drawing/2014/main" xmlns="" id="{00000000-0008-0000-0100-000039000000}"/>
            </a:ext>
          </a:extLst>
        </xdr:cNvPr>
        <xdr:cNvSpPr txBox="1"/>
      </xdr:nvSpPr>
      <xdr:spPr>
        <a:xfrm>
          <a:off x="4673600" y="5632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28194</xdr:rowOff>
    </xdr:from>
    <xdr:to>
      <xdr:col>24</xdr:col>
      <xdr:colOff>152400</xdr:colOff>
      <xdr:row>34</xdr:row>
      <xdr:rowOff>28194</xdr:rowOff>
    </xdr:to>
    <xdr:cxnSp macro="">
      <xdr:nvCxnSpPr>
        <xdr:cNvPr id="58" name="直線コネクタ 57">
          <a:extLst>
            <a:ext uri="{FF2B5EF4-FFF2-40B4-BE49-F238E27FC236}">
              <a16:creationId xmlns:a16="http://schemas.microsoft.com/office/drawing/2014/main" xmlns="" id="{00000000-0008-0000-0100-00003A000000}"/>
            </a:ext>
          </a:extLst>
        </xdr:cNvPr>
        <xdr:cNvCxnSpPr/>
      </xdr:nvCxnSpPr>
      <xdr:spPr>
        <a:xfrm>
          <a:off x="4546600" y="585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12971</xdr:rowOff>
    </xdr:from>
    <xdr:ext cx="405111" cy="259045"/>
    <xdr:sp macro="" textlink="">
      <xdr:nvSpPr>
        <xdr:cNvPr id="59" name="【道路】&#10;有形固定資産減価償却率平均値テキスト">
          <a:extLst>
            <a:ext uri="{FF2B5EF4-FFF2-40B4-BE49-F238E27FC236}">
              <a16:creationId xmlns:a16="http://schemas.microsoft.com/office/drawing/2014/main" xmlns="" id="{00000000-0008-0000-0100-00003B000000}"/>
            </a:ext>
          </a:extLst>
        </xdr:cNvPr>
        <xdr:cNvSpPr txBox="1"/>
      </xdr:nvSpPr>
      <xdr:spPr>
        <a:xfrm>
          <a:off x="4673600" y="6699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34544</xdr:rowOff>
    </xdr:from>
    <xdr:to>
      <xdr:col>24</xdr:col>
      <xdr:colOff>114300</xdr:colOff>
      <xdr:row>39</xdr:row>
      <xdr:rowOff>136144</xdr:rowOff>
    </xdr:to>
    <xdr:sp macro="" textlink="">
      <xdr:nvSpPr>
        <xdr:cNvPr id="60" name="フローチャート: 判断 59">
          <a:extLst>
            <a:ext uri="{FF2B5EF4-FFF2-40B4-BE49-F238E27FC236}">
              <a16:creationId xmlns:a16="http://schemas.microsoft.com/office/drawing/2014/main" xmlns="" id="{00000000-0008-0000-0100-00003C000000}"/>
            </a:ext>
          </a:extLst>
        </xdr:cNvPr>
        <xdr:cNvSpPr/>
      </xdr:nvSpPr>
      <xdr:spPr>
        <a:xfrm>
          <a:off x="4584700"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164846</xdr:rowOff>
    </xdr:from>
    <xdr:to>
      <xdr:col>20</xdr:col>
      <xdr:colOff>38100</xdr:colOff>
      <xdr:row>39</xdr:row>
      <xdr:rowOff>94996</xdr:rowOff>
    </xdr:to>
    <xdr:sp macro="" textlink="">
      <xdr:nvSpPr>
        <xdr:cNvPr id="61" name="フローチャート: 判断 60">
          <a:extLst>
            <a:ext uri="{FF2B5EF4-FFF2-40B4-BE49-F238E27FC236}">
              <a16:creationId xmlns:a16="http://schemas.microsoft.com/office/drawing/2014/main" xmlns="" id="{00000000-0008-0000-0100-00003D000000}"/>
            </a:ext>
          </a:extLst>
        </xdr:cNvPr>
        <xdr:cNvSpPr/>
      </xdr:nvSpPr>
      <xdr:spPr>
        <a:xfrm>
          <a:off x="3746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34544</xdr:rowOff>
    </xdr:from>
    <xdr:to>
      <xdr:col>15</xdr:col>
      <xdr:colOff>101600</xdr:colOff>
      <xdr:row>39</xdr:row>
      <xdr:rowOff>136144</xdr:rowOff>
    </xdr:to>
    <xdr:sp macro="" textlink="">
      <xdr:nvSpPr>
        <xdr:cNvPr id="62" name="フローチャート: 判断 61">
          <a:extLst>
            <a:ext uri="{FF2B5EF4-FFF2-40B4-BE49-F238E27FC236}">
              <a16:creationId xmlns:a16="http://schemas.microsoft.com/office/drawing/2014/main" xmlns="" id="{00000000-0008-0000-0100-00003E000000}"/>
            </a:ext>
          </a:extLst>
        </xdr:cNvPr>
        <xdr:cNvSpPr/>
      </xdr:nvSpPr>
      <xdr:spPr>
        <a:xfrm>
          <a:off x="2857500"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a:extLst>
            <a:ext uri="{FF2B5EF4-FFF2-40B4-BE49-F238E27FC236}">
              <a16:creationId xmlns:a16="http://schemas.microsoft.com/office/drawing/2014/main" xmlns="" id="{00000000-0008-0000-0100-00003F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a:extLst>
            <a:ext uri="{FF2B5EF4-FFF2-40B4-BE49-F238E27FC236}">
              <a16:creationId xmlns:a16="http://schemas.microsoft.com/office/drawing/2014/main" xmlns="" id="{00000000-0008-0000-0100-000040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a:extLst>
            <a:ext uri="{FF2B5EF4-FFF2-40B4-BE49-F238E27FC236}">
              <a16:creationId xmlns:a16="http://schemas.microsoft.com/office/drawing/2014/main" xmlns="" id="{00000000-0008-0000-0100-000041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00000000-0008-0000-0100-000042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00000000-0008-0000-0100-000043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160274</xdr:rowOff>
    </xdr:from>
    <xdr:to>
      <xdr:col>20</xdr:col>
      <xdr:colOff>38100</xdr:colOff>
      <xdr:row>38</xdr:row>
      <xdr:rowOff>90424</xdr:rowOff>
    </xdr:to>
    <xdr:sp macro="" textlink="">
      <xdr:nvSpPr>
        <xdr:cNvPr id="68" name="楕円 67">
          <a:extLst>
            <a:ext uri="{FF2B5EF4-FFF2-40B4-BE49-F238E27FC236}">
              <a16:creationId xmlns:a16="http://schemas.microsoft.com/office/drawing/2014/main" xmlns="" id="{00000000-0008-0000-0100-000044000000}"/>
            </a:ext>
          </a:extLst>
        </xdr:cNvPr>
        <xdr:cNvSpPr/>
      </xdr:nvSpPr>
      <xdr:spPr>
        <a:xfrm>
          <a:off x="3746500" y="650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86123</xdr:rowOff>
    </xdr:from>
    <xdr:ext cx="405111" cy="259045"/>
    <xdr:sp macro="" textlink="">
      <xdr:nvSpPr>
        <xdr:cNvPr id="69" name="n_1aveValue【道路】&#10;有形固定資産減価償却率">
          <a:extLst>
            <a:ext uri="{FF2B5EF4-FFF2-40B4-BE49-F238E27FC236}">
              <a16:creationId xmlns:a16="http://schemas.microsoft.com/office/drawing/2014/main" xmlns="" id="{00000000-0008-0000-0100-000045000000}"/>
            </a:ext>
          </a:extLst>
        </xdr:cNvPr>
        <xdr:cNvSpPr txBox="1"/>
      </xdr:nvSpPr>
      <xdr:spPr>
        <a:xfrm>
          <a:off x="3582044"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152671</xdr:rowOff>
    </xdr:from>
    <xdr:ext cx="405111" cy="259045"/>
    <xdr:sp macro="" textlink="">
      <xdr:nvSpPr>
        <xdr:cNvPr id="70" name="n_2aveValue【道路】&#10;有形固定資産減価償却率">
          <a:extLst>
            <a:ext uri="{FF2B5EF4-FFF2-40B4-BE49-F238E27FC236}">
              <a16:creationId xmlns:a16="http://schemas.microsoft.com/office/drawing/2014/main" xmlns="" id="{00000000-0008-0000-0100-000046000000}"/>
            </a:ext>
          </a:extLst>
        </xdr:cNvPr>
        <xdr:cNvSpPr txBox="1"/>
      </xdr:nvSpPr>
      <xdr:spPr>
        <a:xfrm>
          <a:off x="2705744" y="6496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106951</xdr:rowOff>
    </xdr:from>
    <xdr:ext cx="405111" cy="259045"/>
    <xdr:sp macro="" textlink="">
      <xdr:nvSpPr>
        <xdr:cNvPr id="71" name="n_1mainValue【道路】&#10;有形固定資産減価償却率">
          <a:extLst>
            <a:ext uri="{FF2B5EF4-FFF2-40B4-BE49-F238E27FC236}">
              <a16:creationId xmlns:a16="http://schemas.microsoft.com/office/drawing/2014/main" xmlns="" id="{00000000-0008-0000-0100-000047000000}"/>
            </a:ext>
          </a:extLst>
        </xdr:cNvPr>
        <xdr:cNvSpPr txBox="1"/>
      </xdr:nvSpPr>
      <xdr:spPr>
        <a:xfrm>
          <a:off x="3582044" y="6279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2" name="正方形/長方形 71">
          <a:extLst>
            <a:ext uri="{FF2B5EF4-FFF2-40B4-BE49-F238E27FC236}">
              <a16:creationId xmlns:a16="http://schemas.microsoft.com/office/drawing/2014/main" xmlns="" id="{00000000-0008-0000-0100-000048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3" name="正方形/長方形 72">
          <a:extLst>
            <a:ext uri="{FF2B5EF4-FFF2-40B4-BE49-F238E27FC236}">
              <a16:creationId xmlns:a16="http://schemas.microsoft.com/office/drawing/2014/main" xmlns="" id="{00000000-0008-0000-0100-000049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4" name="正方形/長方形 73">
          <a:extLst>
            <a:ext uri="{FF2B5EF4-FFF2-40B4-BE49-F238E27FC236}">
              <a16:creationId xmlns:a16="http://schemas.microsoft.com/office/drawing/2014/main" xmlns="" id="{00000000-0008-0000-0100-00004A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5" name="正方形/長方形 74">
          <a:extLst>
            <a:ext uri="{FF2B5EF4-FFF2-40B4-BE49-F238E27FC236}">
              <a16:creationId xmlns:a16="http://schemas.microsoft.com/office/drawing/2014/main" xmlns="" id="{00000000-0008-0000-0100-00004B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6" name="正方形/長方形 75">
          <a:extLst>
            <a:ext uri="{FF2B5EF4-FFF2-40B4-BE49-F238E27FC236}">
              <a16:creationId xmlns:a16="http://schemas.microsoft.com/office/drawing/2014/main" xmlns="" id="{00000000-0008-0000-0100-00004C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7" name="正方形/長方形 76">
          <a:extLst>
            <a:ext uri="{FF2B5EF4-FFF2-40B4-BE49-F238E27FC236}">
              <a16:creationId xmlns:a16="http://schemas.microsoft.com/office/drawing/2014/main" xmlns="" id="{00000000-0008-0000-0100-00004D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78" name="正方形/長方形 77">
          <a:extLst>
            <a:ext uri="{FF2B5EF4-FFF2-40B4-BE49-F238E27FC236}">
              <a16:creationId xmlns:a16="http://schemas.microsoft.com/office/drawing/2014/main" xmlns="" id="{00000000-0008-0000-0100-00004E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79" name="正方形/長方形 78">
          <a:extLst>
            <a:ext uri="{FF2B5EF4-FFF2-40B4-BE49-F238E27FC236}">
              <a16:creationId xmlns:a16="http://schemas.microsoft.com/office/drawing/2014/main" xmlns="" id="{00000000-0008-0000-0100-00004F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0" name="テキスト ボックス 79">
          <a:extLst>
            <a:ext uri="{FF2B5EF4-FFF2-40B4-BE49-F238E27FC236}">
              <a16:creationId xmlns:a16="http://schemas.microsoft.com/office/drawing/2014/main" xmlns="" id="{00000000-0008-0000-0100-000050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1" name="直線コネクタ 80">
          <a:extLst>
            <a:ext uri="{FF2B5EF4-FFF2-40B4-BE49-F238E27FC236}">
              <a16:creationId xmlns:a16="http://schemas.microsoft.com/office/drawing/2014/main" xmlns="" id="{00000000-0008-0000-0100-000051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2" name="直線コネクタ 81">
          <a:extLst>
            <a:ext uri="{FF2B5EF4-FFF2-40B4-BE49-F238E27FC236}">
              <a16:creationId xmlns:a16="http://schemas.microsoft.com/office/drawing/2014/main" xmlns="" id="{00000000-0008-0000-0100-000052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3" name="テキスト ボックス 82">
          <a:extLst>
            <a:ext uri="{FF2B5EF4-FFF2-40B4-BE49-F238E27FC236}">
              <a16:creationId xmlns:a16="http://schemas.microsoft.com/office/drawing/2014/main" xmlns="" id="{00000000-0008-0000-0100-000053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4" name="直線コネクタ 83">
          <a:extLst>
            <a:ext uri="{FF2B5EF4-FFF2-40B4-BE49-F238E27FC236}">
              <a16:creationId xmlns:a16="http://schemas.microsoft.com/office/drawing/2014/main" xmlns="" id="{00000000-0008-0000-0100-000054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85" name="テキスト ボックス 84">
          <a:extLst>
            <a:ext uri="{FF2B5EF4-FFF2-40B4-BE49-F238E27FC236}">
              <a16:creationId xmlns:a16="http://schemas.microsoft.com/office/drawing/2014/main" xmlns="" id="{00000000-0008-0000-0100-000055000000}"/>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6" name="直線コネクタ 85">
          <a:extLst>
            <a:ext uri="{FF2B5EF4-FFF2-40B4-BE49-F238E27FC236}">
              <a16:creationId xmlns:a16="http://schemas.microsoft.com/office/drawing/2014/main" xmlns="" id="{00000000-0008-0000-0100-000056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87" name="テキスト ボックス 86">
          <a:extLst>
            <a:ext uri="{FF2B5EF4-FFF2-40B4-BE49-F238E27FC236}">
              <a16:creationId xmlns:a16="http://schemas.microsoft.com/office/drawing/2014/main" xmlns="" id="{00000000-0008-0000-0100-00005700000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88" name="直線コネクタ 87">
          <a:extLst>
            <a:ext uri="{FF2B5EF4-FFF2-40B4-BE49-F238E27FC236}">
              <a16:creationId xmlns:a16="http://schemas.microsoft.com/office/drawing/2014/main" xmlns="" id="{00000000-0008-0000-0100-000058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89" name="テキスト ボックス 88">
          <a:extLst>
            <a:ext uri="{FF2B5EF4-FFF2-40B4-BE49-F238E27FC236}">
              <a16:creationId xmlns:a16="http://schemas.microsoft.com/office/drawing/2014/main" xmlns="" id="{00000000-0008-0000-0100-00005900000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0" name="直線コネクタ 89">
          <a:extLst>
            <a:ext uri="{FF2B5EF4-FFF2-40B4-BE49-F238E27FC236}">
              <a16:creationId xmlns:a16="http://schemas.microsoft.com/office/drawing/2014/main" xmlns="" id="{00000000-0008-0000-0100-00005A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1" name="テキスト ボックス 90">
          <a:extLst>
            <a:ext uri="{FF2B5EF4-FFF2-40B4-BE49-F238E27FC236}">
              <a16:creationId xmlns:a16="http://schemas.microsoft.com/office/drawing/2014/main" xmlns="" id="{00000000-0008-0000-0100-00005B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2" name="【道路】&#10;一人当たり延長グラフ枠">
          <a:extLst>
            <a:ext uri="{FF2B5EF4-FFF2-40B4-BE49-F238E27FC236}">
              <a16:creationId xmlns:a16="http://schemas.microsoft.com/office/drawing/2014/main" xmlns="" id="{00000000-0008-0000-0100-00005C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36063</xdr:rowOff>
    </xdr:from>
    <xdr:to>
      <xdr:col>54</xdr:col>
      <xdr:colOff>189865</xdr:colOff>
      <xdr:row>41</xdr:row>
      <xdr:rowOff>102960</xdr:rowOff>
    </xdr:to>
    <xdr:cxnSp macro="">
      <xdr:nvCxnSpPr>
        <xdr:cNvPr id="93" name="直線コネクタ 92">
          <a:extLst>
            <a:ext uri="{FF2B5EF4-FFF2-40B4-BE49-F238E27FC236}">
              <a16:creationId xmlns:a16="http://schemas.microsoft.com/office/drawing/2014/main" xmlns="" id="{00000000-0008-0000-0100-00005D000000}"/>
            </a:ext>
          </a:extLst>
        </xdr:cNvPr>
        <xdr:cNvCxnSpPr/>
      </xdr:nvCxnSpPr>
      <xdr:spPr>
        <a:xfrm flipV="1">
          <a:off x="10476865" y="5865363"/>
          <a:ext cx="0" cy="1267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106787</xdr:rowOff>
    </xdr:from>
    <xdr:ext cx="469744" cy="259045"/>
    <xdr:sp macro="" textlink="">
      <xdr:nvSpPr>
        <xdr:cNvPr id="94" name="【道路】&#10;一人当たり延長最小値テキスト">
          <a:extLst>
            <a:ext uri="{FF2B5EF4-FFF2-40B4-BE49-F238E27FC236}">
              <a16:creationId xmlns:a16="http://schemas.microsoft.com/office/drawing/2014/main" xmlns="" id="{00000000-0008-0000-0100-00005E000000}"/>
            </a:ext>
          </a:extLst>
        </xdr:cNvPr>
        <xdr:cNvSpPr txBox="1"/>
      </xdr:nvSpPr>
      <xdr:spPr>
        <a:xfrm>
          <a:off x="10515600" y="713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102960</xdr:rowOff>
    </xdr:from>
    <xdr:to>
      <xdr:col>55</xdr:col>
      <xdr:colOff>88900</xdr:colOff>
      <xdr:row>41</xdr:row>
      <xdr:rowOff>102960</xdr:rowOff>
    </xdr:to>
    <xdr:cxnSp macro="">
      <xdr:nvCxnSpPr>
        <xdr:cNvPr id="95" name="直線コネクタ 94">
          <a:extLst>
            <a:ext uri="{FF2B5EF4-FFF2-40B4-BE49-F238E27FC236}">
              <a16:creationId xmlns:a16="http://schemas.microsoft.com/office/drawing/2014/main" xmlns="" id="{00000000-0008-0000-0100-00005F000000}"/>
            </a:ext>
          </a:extLst>
        </xdr:cNvPr>
        <xdr:cNvCxnSpPr/>
      </xdr:nvCxnSpPr>
      <xdr:spPr>
        <a:xfrm>
          <a:off x="10388600" y="713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154190</xdr:rowOff>
    </xdr:from>
    <xdr:ext cx="599010" cy="259045"/>
    <xdr:sp macro="" textlink="">
      <xdr:nvSpPr>
        <xdr:cNvPr id="96" name="【道路】&#10;一人当たり延長最大値テキスト">
          <a:extLst>
            <a:ext uri="{FF2B5EF4-FFF2-40B4-BE49-F238E27FC236}">
              <a16:creationId xmlns:a16="http://schemas.microsoft.com/office/drawing/2014/main" xmlns="" id="{00000000-0008-0000-0100-000060000000}"/>
            </a:ext>
          </a:extLst>
        </xdr:cNvPr>
        <xdr:cNvSpPr txBox="1"/>
      </xdr:nvSpPr>
      <xdr:spPr>
        <a:xfrm>
          <a:off x="10515600" y="5640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36063</xdr:rowOff>
    </xdr:from>
    <xdr:to>
      <xdr:col>55</xdr:col>
      <xdr:colOff>88900</xdr:colOff>
      <xdr:row>34</xdr:row>
      <xdr:rowOff>36063</xdr:rowOff>
    </xdr:to>
    <xdr:cxnSp macro="">
      <xdr:nvCxnSpPr>
        <xdr:cNvPr id="97" name="直線コネクタ 96">
          <a:extLst>
            <a:ext uri="{FF2B5EF4-FFF2-40B4-BE49-F238E27FC236}">
              <a16:creationId xmlns:a16="http://schemas.microsoft.com/office/drawing/2014/main" xmlns="" id="{00000000-0008-0000-0100-000061000000}"/>
            </a:ext>
          </a:extLst>
        </xdr:cNvPr>
        <xdr:cNvCxnSpPr/>
      </xdr:nvCxnSpPr>
      <xdr:spPr>
        <a:xfrm>
          <a:off x="10388600" y="5865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23761</xdr:rowOff>
    </xdr:from>
    <xdr:ext cx="534377" cy="259045"/>
    <xdr:sp macro="" textlink="">
      <xdr:nvSpPr>
        <xdr:cNvPr id="98" name="【道路】&#10;一人当たり延長平均値テキスト">
          <a:extLst>
            <a:ext uri="{FF2B5EF4-FFF2-40B4-BE49-F238E27FC236}">
              <a16:creationId xmlns:a16="http://schemas.microsoft.com/office/drawing/2014/main" xmlns="" id="{00000000-0008-0000-0100-000062000000}"/>
            </a:ext>
          </a:extLst>
        </xdr:cNvPr>
        <xdr:cNvSpPr txBox="1"/>
      </xdr:nvSpPr>
      <xdr:spPr>
        <a:xfrm>
          <a:off x="10515600" y="68817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45334</xdr:rowOff>
    </xdr:from>
    <xdr:to>
      <xdr:col>55</xdr:col>
      <xdr:colOff>50800</xdr:colOff>
      <xdr:row>40</xdr:row>
      <xdr:rowOff>146934</xdr:rowOff>
    </xdr:to>
    <xdr:sp macro="" textlink="">
      <xdr:nvSpPr>
        <xdr:cNvPr id="99" name="フローチャート: 判断 98">
          <a:extLst>
            <a:ext uri="{FF2B5EF4-FFF2-40B4-BE49-F238E27FC236}">
              <a16:creationId xmlns:a16="http://schemas.microsoft.com/office/drawing/2014/main" xmlns="" id="{00000000-0008-0000-0100-000063000000}"/>
            </a:ext>
          </a:extLst>
        </xdr:cNvPr>
        <xdr:cNvSpPr/>
      </xdr:nvSpPr>
      <xdr:spPr>
        <a:xfrm>
          <a:off x="10426700" y="690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114111</xdr:rowOff>
    </xdr:from>
    <xdr:to>
      <xdr:col>50</xdr:col>
      <xdr:colOff>165100</xdr:colOff>
      <xdr:row>40</xdr:row>
      <xdr:rowOff>44261</xdr:rowOff>
    </xdr:to>
    <xdr:sp macro="" textlink="">
      <xdr:nvSpPr>
        <xdr:cNvPr id="100" name="フローチャート: 判断 99">
          <a:extLst>
            <a:ext uri="{FF2B5EF4-FFF2-40B4-BE49-F238E27FC236}">
              <a16:creationId xmlns:a16="http://schemas.microsoft.com/office/drawing/2014/main" xmlns="" id="{00000000-0008-0000-0100-000064000000}"/>
            </a:ext>
          </a:extLst>
        </xdr:cNvPr>
        <xdr:cNvSpPr/>
      </xdr:nvSpPr>
      <xdr:spPr>
        <a:xfrm>
          <a:off x="9588500" y="680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25757</xdr:rowOff>
    </xdr:from>
    <xdr:to>
      <xdr:col>46</xdr:col>
      <xdr:colOff>38100</xdr:colOff>
      <xdr:row>40</xdr:row>
      <xdr:rowOff>127357</xdr:rowOff>
    </xdr:to>
    <xdr:sp macro="" textlink="">
      <xdr:nvSpPr>
        <xdr:cNvPr id="101" name="フローチャート: 判断 100">
          <a:extLst>
            <a:ext uri="{FF2B5EF4-FFF2-40B4-BE49-F238E27FC236}">
              <a16:creationId xmlns:a16="http://schemas.microsoft.com/office/drawing/2014/main" xmlns="" id="{00000000-0008-0000-0100-000065000000}"/>
            </a:ext>
          </a:extLst>
        </xdr:cNvPr>
        <xdr:cNvSpPr/>
      </xdr:nvSpPr>
      <xdr:spPr>
        <a:xfrm>
          <a:off x="8699500" y="6883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2" name="テキスト ボックス 101">
          <a:extLst>
            <a:ext uri="{FF2B5EF4-FFF2-40B4-BE49-F238E27FC236}">
              <a16:creationId xmlns:a16="http://schemas.microsoft.com/office/drawing/2014/main" xmlns="" id="{00000000-0008-0000-0100-000066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3" name="テキスト ボックス 102">
          <a:extLst>
            <a:ext uri="{FF2B5EF4-FFF2-40B4-BE49-F238E27FC236}">
              <a16:creationId xmlns:a16="http://schemas.microsoft.com/office/drawing/2014/main" xmlns="" id="{00000000-0008-0000-0100-000067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4" name="テキスト ボックス 103">
          <a:extLst>
            <a:ext uri="{FF2B5EF4-FFF2-40B4-BE49-F238E27FC236}">
              <a16:creationId xmlns:a16="http://schemas.microsoft.com/office/drawing/2014/main" xmlns="" id="{00000000-0008-0000-0100-000068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5" name="テキスト ボックス 104">
          <a:extLst>
            <a:ext uri="{FF2B5EF4-FFF2-40B4-BE49-F238E27FC236}">
              <a16:creationId xmlns:a16="http://schemas.microsoft.com/office/drawing/2014/main" xmlns="" id="{00000000-0008-0000-0100-000069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6" name="テキスト ボックス 105">
          <a:extLst>
            <a:ext uri="{FF2B5EF4-FFF2-40B4-BE49-F238E27FC236}">
              <a16:creationId xmlns:a16="http://schemas.microsoft.com/office/drawing/2014/main" xmlns="" id="{00000000-0008-0000-0100-00006A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161654</xdr:rowOff>
    </xdr:from>
    <xdr:to>
      <xdr:col>50</xdr:col>
      <xdr:colOff>165100</xdr:colOff>
      <xdr:row>38</xdr:row>
      <xdr:rowOff>91804</xdr:rowOff>
    </xdr:to>
    <xdr:sp macro="" textlink="">
      <xdr:nvSpPr>
        <xdr:cNvPr id="107" name="楕円 106">
          <a:extLst>
            <a:ext uri="{FF2B5EF4-FFF2-40B4-BE49-F238E27FC236}">
              <a16:creationId xmlns:a16="http://schemas.microsoft.com/office/drawing/2014/main" xmlns="" id="{00000000-0008-0000-0100-00006B000000}"/>
            </a:ext>
          </a:extLst>
        </xdr:cNvPr>
        <xdr:cNvSpPr/>
      </xdr:nvSpPr>
      <xdr:spPr>
        <a:xfrm>
          <a:off x="9588500" y="650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40</xdr:row>
      <xdr:rowOff>35388</xdr:rowOff>
    </xdr:from>
    <xdr:ext cx="534377" cy="259045"/>
    <xdr:sp macro="" textlink="">
      <xdr:nvSpPr>
        <xdr:cNvPr id="108" name="n_1aveValue【道路】&#10;一人当たり延長">
          <a:extLst>
            <a:ext uri="{FF2B5EF4-FFF2-40B4-BE49-F238E27FC236}">
              <a16:creationId xmlns:a16="http://schemas.microsoft.com/office/drawing/2014/main" xmlns="" id="{00000000-0008-0000-0100-00006C000000}"/>
            </a:ext>
          </a:extLst>
        </xdr:cNvPr>
        <xdr:cNvSpPr txBox="1"/>
      </xdr:nvSpPr>
      <xdr:spPr>
        <a:xfrm>
          <a:off x="9359411" y="689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143884</xdr:rowOff>
    </xdr:from>
    <xdr:ext cx="534377" cy="259045"/>
    <xdr:sp macro="" textlink="">
      <xdr:nvSpPr>
        <xdr:cNvPr id="109" name="n_2aveValue【道路】&#10;一人当たり延長">
          <a:extLst>
            <a:ext uri="{FF2B5EF4-FFF2-40B4-BE49-F238E27FC236}">
              <a16:creationId xmlns:a16="http://schemas.microsoft.com/office/drawing/2014/main" xmlns="" id="{00000000-0008-0000-0100-00006D000000}"/>
            </a:ext>
          </a:extLst>
        </xdr:cNvPr>
        <xdr:cNvSpPr txBox="1"/>
      </xdr:nvSpPr>
      <xdr:spPr>
        <a:xfrm>
          <a:off x="8483111" y="665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36</xdr:row>
      <xdr:rowOff>108332</xdr:rowOff>
    </xdr:from>
    <xdr:ext cx="599010" cy="259045"/>
    <xdr:sp macro="" textlink="">
      <xdr:nvSpPr>
        <xdr:cNvPr id="110" name="n_1mainValue【道路】&#10;一人当たり延長">
          <a:extLst>
            <a:ext uri="{FF2B5EF4-FFF2-40B4-BE49-F238E27FC236}">
              <a16:creationId xmlns:a16="http://schemas.microsoft.com/office/drawing/2014/main" xmlns="" id="{00000000-0008-0000-0100-00006E000000}"/>
            </a:ext>
          </a:extLst>
        </xdr:cNvPr>
        <xdr:cNvSpPr txBox="1"/>
      </xdr:nvSpPr>
      <xdr:spPr>
        <a:xfrm>
          <a:off x="9327094" y="6280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1" name="正方形/長方形 110">
          <a:extLst>
            <a:ext uri="{FF2B5EF4-FFF2-40B4-BE49-F238E27FC236}">
              <a16:creationId xmlns:a16="http://schemas.microsoft.com/office/drawing/2014/main" xmlns="" id="{00000000-0008-0000-0100-00006F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2" name="正方形/長方形 111">
          <a:extLst>
            <a:ext uri="{FF2B5EF4-FFF2-40B4-BE49-F238E27FC236}">
              <a16:creationId xmlns:a16="http://schemas.microsoft.com/office/drawing/2014/main" xmlns="" id="{00000000-0008-0000-0100-000070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3" name="正方形/長方形 112">
          <a:extLst>
            <a:ext uri="{FF2B5EF4-FFF2-40B4-BE49-F238E27FC236}">
              <a16:creationId xmlns:a16="http://schemas.microsoft.com/office/drawing/2014/main" xmlns="" id="{00000000-0008-0000-0100-000071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4" name="正方形/長方形 113">
          <a:extLst>
            <a:ext uri="{FF2B5EF4-FFF2-40B4-BE49-F238E27FC236}">
              <a16:creationId xmlns:a16="http://schemas.microsoft.com/office/drawing/2014/main" xmlns="" id="{00000000-0008-0000-0100-000072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5" name="正方形/長方形 114">
          <a:extLst>
            <a:ext uri="{FF2B5EF4-FFF2-40B4-BE49-F238E27FC236}">
              <a16:creationId xmlns:a16="http://schemas.microsoft.com/office/drawing/2014/main" xmlns="" id="{00000000-0008-0000-0100-000073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6" name="正方形/長方形 115">
          <a:extLst>
            <a:ext uri="{FF2B5EF4-FFF2-40B4-BE49-F238E27FC236}">
              <a16:creationId xmlns:a16="http://schemas.microsoft.com/office/drawing/2014/main" xmlns="" id="{00000000-0008-0000-0100-000074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17" name="正方形/長方形 116">
          <a:extLst>
            <a:ext uri="{FF2B5EF4-FFF2-40B4-BE49-F238E27FC236}">
              <a16:creationId xmlns:a16="http://schemas.microsoft.com/office/drawing/2014/main" xmlns="" id="{00000000-0008-0000-0100-000075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18" name="正方形/長方形 117">
          <a:extLst>
            <a:ext uri="{FF2B5EF4-FFF2-40B4-BE49-F238E27FC236}">
              <a16:creationId xmlns:a16="http://schemas.microsoft.com/office/drawing/2014/main" xmlns="" id="{00000000-0008-0000-0100-000076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19" name="テキスト ボックス 118">
          <a:extLst>
            <a:ext uri="{FF2B5EF4-FFF2-40B4-BE49-F238E27FC236}">
              <a16:creationId xmlns:a16="http://schemas.microsoft.com/office/drawing/2014/main" xmlns="" id="{00000000-0008-0000-0100-000077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0" name="直線コネクタ 119">
          <a:extLst>
            <a:ext uri="{FF2B5EF4-FFF2-40B4-BE49-F238E27FC236}">
              <a16:creationId xmlns:a16="http://schemas.microsoft.com/office/drawing/2014/main" xmlns="" id="{00000000-0008-0000-0100-000078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1" name="直線コネクタ 120">
          <a:extLst>
            <a:ext uri="{FF2B5EF4-FFF2-40B4-BE49-F238E27FC236}">
              <a16:creationId xmlns:a16="http://schemas.microsoft.com/office/drawing/2014/main" xmlns="" id="{00000000-0008-0000-0100-000079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2" name="テキスト ボックス 121">
          <a:extLst>
            <a:ext uri="{FF2B5EF4-FFF2-40B4-BE49-F238E27FC236}">
              <a16:creationId xmlns:a16="http://schemas.microsoft.com/office/drawing/2014/main" xmlns="" id="{00000000-0008-0000-0100-00007A000000}"/>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3" name="直線コネクタ 122">
          <a:extLst>
            <a:ext uri="{FF2B5EF4-FFF2-40B4-BE49-F238E27FC236}">
              <a16:creationId xmlns:a16="http://schemas.microsoft.com/office/drawing/2014/main" xmlns="" id="{00000000-0008-0000-0100-00007B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24" name="テキスト ボックス 123">
          <a:extLst>
            <a:ext uri="{FF2B5EF4-FFF2-40B4-BE49-F238E27FC236}">
              <a16:creationId xmlns:a16="http://schemas.microsoft.com/office/drawing/2014/main" xmlns="" id="{00000000-0008-0000-0100-00007C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25" name="直線コネクタ 124">
          <a:extLst>
            <a:ext uri="{FF2B5EF4-FFF2-40B4-BE49-F238E27FC236}">
              <a16:creationId xmlns:a16="http://schemas.microsoft.com/office/drawing/2014/main" xmlns="" id="{00000000-0008-0000-0100-00007D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26" name="テキスト ボックス 125">
          <a:extLst>
            <a:ext uri="{FF2B5EF4-FFF2-40B4-BE49-F238E27FC236}">
              <a16:creationId xmlns:a16="http://schemas.microsoft.com/office/drawing/2014/main" xmlns="" id="{00000000-0008-0000-0100-00007E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27" name="直線コネクタ 126">
          <a:extLst>
            <a:ext uri="{FF2B5EF4-FFF2-40B4-BE49-F238E27FC236}">
              <a16:creationId xmlns:a16="http://schemas.microsoft.com/office/drawing/2014/main" xmlns="" id="{00000000-0008-0000-0100-00007F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28" name="テキスト ボックス 127">
          <a:extLst>
            <a:ext uri="{FF2B5EF4-FFF2-40B4-BE49-F238E27FC236}">
              <a16:creationId xmlns:a16="http://schemas.microsoft.com/office/drawing/2014/main" xmlns="" id="{00000000-0008-0000-0100-000080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29" name="直線コネクタ 128">
          <a:extLst>
            <a:ext uri="{FF2B5EF4-FFF2-40B4-BE49-F238E27FC236}">
              <a16:creationId xmlns:a16="http://schemas.microsoft.com/office/drawing/2014/main" xmlns="" id="{00000000-0008-0000-0100-000081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0" name="テキスト ボックス 129">
          <a:extLst>
            <a:ext uri="{FF2B5EF4-FFF2-40B4-BE49-F238E27FC236}">
              <a16:creationId xmlns:a16="http://schemas.microsoft.com/office/drawing/2014/main" xmlns="" id="{00000000-0008-0000-0100-000082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1" name="直線コネクタ 130">
          <a:extLst>
            <a:ext uri="{FF2B5EF4-FFF2-40B4-BE49-F238E27FC236}">
              <a16:creationId xmlns:a16="http://schemas.microsoft.com/office/drawing/2014/main" xmlns="" id="{00000000-0008-0000-0100-000083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2" name="テキスト ボックス 131">
          <a:extLst>
            <a:ext uri="{FF2B5EF4-FFF2-40B4-BE49-F238E27FC236}">
              <a16:creationId xmlns:a16="http://schemas.microsoft.com/office/drawing/2014/main" xmlns="" id="{00000000-0008-0000-0100-000084000000}"/>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3" name="直線コネクタ 132">
          <a:extLst>
            <a:ext uri="{FF2B5EF4-FFF2-40B4-BE49-F238E27FC236}">
              <a16:creationId xmlns:a16="http://schemas.microsoft.com/office/drawing/2014/main" xmlns="" id="{00000000-0008-0000-0100-000085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4" name="テキスト ボックス 133">
          <a:extLst>
            <a:ext uri="{FF2B5EF4-FFF2-40B4-BE49-F238E27FC236}">
              <a16:creationId xmlns:a16="http://schemas.microsoft.com/office/drawing/2014/main" xmlns="" id="{00000000-0008-0000-0100-000086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5" name="【橋りょう・トンネル】&#10;有形固定資産減価償却率グラフ枠">
          <a:extLst>
            <a:ext uri="{FF2B5EF4-FFF2-40B4-BE49-F238E27FC236}">
              <a16:creationId xmlns:a16="http://schemas.microsoft.com/office/drawing/2014/main" xmlns="" id="{00000000-0008-0000-0100-000087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93073</xdr:rowOff>
    </xdr:from>
    <xdr:to>
      <xdr:col>24</xdr:col>
      <xdr:colOff>62865</xdr:colOff>
      <xdr:row>64</xdr:row>
      <xdr:rowOff>0</xdr:rowOff>
    </xdr:to>
    <xdr:cxnSp macro="">
      <xdr:nvCxnSpPr>
        <xdr:cNvPr id="136" name="直線コネクタ 135">
          <a:extLst>
            <a:ext uri="{FF2B5EF4-FFF2-40B4-BE49-F238E27FC236}">
              <a16:creationId xmlns:a16="http://schemas.microsoft.com/office/drawing/2014/main" xmlns="" id="{00000000-0008-0000-0100-000088000000}"/>
            </a:ext>
          </a:extLst>
        </xdr:cNvPr>
        <xdr:cNvCxnSpPr/>
      </xdr:nvCxnSpPr>
      <xdr:spPr>
        <a:xfrm flipV="1">
          <a:off x="4634865" y="9694273"/>
          <a:ext cx="0" cy="127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340478" cy="259045"/>
    <xdr:sp macro="" textlink="">
      <xdr:nvSpPr>
        <xdr:cNvPr id="137" name="【橋りょう・トンネル】&#10;有形固定資産減価償却率最小値テキスト">
          <a:extLst>
            <a:ext uri="{FF2B5EF4-FFF2-40B4-BE49-F238E27FC236}">
              <a16:creationId xmlns:a16="http://schemas.microsoft.com/office/drawing/2014/main" xmlns="" id="{00000000-0008-0000-0100-000089000000}"/>
            </a:ext>
          </a:extLst>
        </xdr:cNvPr>
        <xdr:cNvSpPr txBox="1"/>
      </xdr:nvSpPr>
      <xdr:spPr>
        <a:xfrm>
          <a:off x="4673600" y="1097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38" name="直線コネクタ 137">
          <a:extLst>
            <a:ext uri="{FF2B5EF4-FFF2-40B4-BE49-F238E27FC236}">
              <a16:creationId xmlns:a16="http://schemas.microsoft.com/office/drawing/2014/main" xmlns="" id="{00000000-0008-0000-0100-00008A000000}"/>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39750</xdr:rowOff>
    </xdr:from>
    <xdr:ext cx="405111" cy="259045"/>
    <xdr:sp macro="" textlink="">
      <xdr:nvSpPr>
        <xdr:cNvPr id="139" name="【橋りょう・トンネル】&#10;有形固定資産減価償却率最大値テキスト">
          <a:extLst>
            <a:ext uri="{FF2B5EF4-FFF2-40B4-BE49-F238E27FC236}">
              <a16:creationId xmlns:a16="http://schemas.microsoft.com/office/drawing/2014/main" xmlns="" id="{00000000-0008-0000-0100-00008B000000}"/>
            </a:ext>
          </a:extLst>
        </xdr:cNvPr>
        <xdr:cNvSpPr txBox="1"/>
      </xdr:nvSpPr>
      <xdr:spPr>
        <a:xfrm>
          <a:off x="4673600" y="946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93073</xdr:rowOff>
    </xdr:from>
    <xdr:to>
      <xdr:col>24</xdr:col>
      <xdr:colOff>152400</xdr:colOff>
      <xdr:row>56</xdr:row>
      <xdr:rowOff>93073</xdr:rowOff>
    </xdr:to>
    <xdr:cxnSp macro="">
      <xdr:nvCxnSpPr>
        <xdr:cNvPr id="140" name="直線コネクタ 139">
          <a:extLst>
            <a:ext uri="{FF2B5EF4-FFF2-40B4-BE49-F238E27FC236}">
              <a16:creationId xmlns:a16="http://schemas.microsoft.com/office/drawing/2014/main" xmlns="" id="{00000000-0008-0000-0100-00008C000000}"/>
            </a:ext>
          </a:extLst>
        </xdr:cNvPr>
        <xdr:cNvCxnSpPr/>
      </xdr:nvCxnSpPr>
      <xdr:spPr>
        <a:xfrm>
          <a:off x="4546600" y="969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157860</xdr:rowOff>
    </xdr:from>
    <xdr:ext cx="405111" cy="259045"/>
    <xdr:sp macro="" textlink="">
      <xdr:nvSpPr>
        <xdr:cNvPr id="141" name="【橋りょう・トンネル】&#10;有形固定資産減価償却率平均値テキスト">
          <a:extLst>
            <a:ext uri="{FF2B5EF4-FFF2-40B4-BE49-F238E27FC236}">
              <a16:creationId xmlns:a16="http://schemas.microsoft.com/office/drawing/2014/main" xmlns="" id="{00000000-0008-0000-0100-00008D000000}"/>
            </a:ext>
          </a:extLst>
        </xdr:cNvPr>
        <xdr:cNvSpPr txBox="1"/>
      </xdr:nvSpPr>
      <xdr:spPr>
        <a:xfrm>
          <a:off x="4673600" y="101019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7983</xdr:rowOff>
    </xdr:from>
    <xdr:to>
      <xdr:col>24</xdr:col>
      <xdr:colOff>114300</xdr:colOff>
      <xdr:row>59</xdr:row>
      <xdr:rowOff>109583</xdr:rowOff>
    </xdr:to>
    <xdr:sp macro="" textlink="">
      <xdr:nvSpPr>
        <xdr:cNvPr id="142" name="フローチャート: 判断 141">
          <a:extLst>
            <a:ext uri="{FF2B5EF4-FFF2-40B4-BE49-F238E27FC236}">
              <a16:creationId xmlns:a16="http://schemas.microsoft.com/office/drawing/2014/main" xmlns="" id="{00000000-0008-0000-0100-00008E000000}"/>
            </a:ext>
          </a:extLst>
        </xdr:cNvPr>
        <xdr:cNvSpPr/>
      </xdr:nvSpPr>
      <xdr:spPr>
        <a:xfrm>
          <a:off x="45847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132080</xdr:rowOff>
    </xdr:from>
    <xdr:to>
      <xdr:col>20</xdr:col>
      <xdr:colOff>38100</xdr:colOff>
      <xdr:row>59</xdr:row>
      <xdr:rowOff>62230</xdr:rowOff>
    </xdr:to>
    <xdr:sp macro="" textlink="">
      <xdr:nvSpPr>
        <xdr:cNvPr id="143" name="フローチャート: 判断 142">
          <a:extLst>
            <a:ext uri="{FF2B5EF4-FFF2-40B4-BE49-F238E27FC236}">
              <a16:creationId xmlns:a16="http://schemas.microsoft.com/office/drawing/2014/main" xmlns="" id="{00000000-0008-0000-0100-00008F000000}"/>
            </a:ext>
          </a:extLst>
        </xdr:cNvPr>
        <xdr:cNvSpPr/>
      </xdr:nvSpPr>
      <xdr:spPr>
        <a:xfrm>
          <a:off x="3746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76563</xdr:rowOff>
    </xdr:from>
    <xdr:to>
      <xdr:col>15</xdr:col>
      <xdr:colOff>101600</xdr:colOff>
      <xdr:row>60</xdr:row>
      <xdr:rowOff>6713</xdr:rowOff>
    </xdr:to>
    <xdr:sp macro="" textlink="">
      <xdr:nvSpPr>
        <xdr:cNvPr id="144" name="フローチャート: 判断 143">
          <a:extLst>
            <a:ext uri="{FF2B5EF4-FFF2-40B4-BE49-F238E27FC236}">
              <a16:creationId xmlns:a16="http://schemas.microsoft.com/office/drawing/2014/main" xmlns="" id="{00000000-0008-0000-0100-000090000000}"/>
            </a:ext>
          </a:extLst>
        </xdr:cNvPr>
        <xdr:cNvSpPr/>
      </xdr:nvSpPr>
      <xdr:spPr>
        <a:xfrm>
          <a:off x="2857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xmlns="" id="{00000000-0008-0000-0100-000091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xmlns="" id="{00000000-0008-0000-0100-000092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xmlns="" id="{00000000-0008-0000-0100-000093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48" name="テキスト ボックス 147">
          <a:extLst>
            <a:ext uri="{FF2B5EF4-FFF2-40B4-BE49-F238E27FC236}">
              <a16:creationId xmlns:a16="http://schemas.microsoft.com/office/drawing/2014/main" xmlns="" id="{00000000-0008-0000-0100-000094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49" name="テキスト ボックス 148">
          <a:extLst>
            <a:ext uri="{FF2B5EF4-FFF2-40B4-BE49-F238E27FC236}">
              <a16:creationId xmlns:a16="http://schemas.microsoft.com/office/drawing/2014/main" xmlns="" id="{00000000-0008-0000-0100-000095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171269</xdr:rowOff>
    </xdr:from>
    <xdr:to>
      <xdr:col>20</xdr:col>
      <xdr:colOff>38100</xdr:colOff>
      <xdr:row>58</xdr:row>
      <xdr:rowOff>101419</xdr:rowOff>
    </xdr:to>
    <xdr:sp macro="" textlink="">
      <xdr:nvSpPr>
        <xdr:cNvPr id="150" name="楕円 149">
          <a:extLst>
            <a:ext uri="{FF2B5EF4-FFF2-40B4-BE49-F238E27FC236}">
              <a16:creationId xmlns:a16="http://schemas.microsoft.com/office/drawing/2014/main" xmlns="" id="{00000000-0008-0000-0100-000096000000}"/>
            </a:ext>
          </a:extLst>
        </xdr:cNvPr>
        <xdr:cNvSpPr/>
      </xdr:nvSpPr>
      <xdr:spPr>
        <a:xfrm>
          <a:off x="3746500" y="994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53357</xdr:rowOff>
    </xdr:from>
    <xdr:ext cx="405111" cy="259045"/>
    <xdr:sp macro="" textlink="">
      <xdr:nvSpPr>
        <xdr:cNvPr id="151" name="n_1aveValue【橋りょう・トンネル】&#10;有形固定資産減価償却率">
          <a:extLst>
            <a:ext uri="{FF2B5EF4-FFF2-40B4-BE49-F238E27FC236}">
              <a16:creationId xmlns:a16="http://schemas.microsoft.com/office/drawing/2014/main" xmlns="" id="{00000000-0008-0000-0100-000097000000}"/>
            </a:ext>
          </a:extLst>
        </xdr:cNvPr>
        <xdr:cNvSpPr txBox="1"/>
      </xdr:nvSpPr>
      <xdr:spPr>
        <a:xfrm>
          <a:off x="35820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23240</xdr:rowOff>
    </xdr:from>
    <xdr:ext cx="405111" cy="259045"/>
    <xdr:sp macro="" textlink="">
      <xdr:nvSpPr>
        <xdr:cNvPr id="152" name="n_2aveValue【橋りょう・トンネル】&#10;有形固定資産減価償却率">
          <a:extLst>
            <a:ext uri="{FF2B5EF4-FFF2-40B4-BE49-F238E27FC236}">
              <a16:creationId xmlns:a16="http://schemas.microsoft.com/office/drawing/2014/main" xmlns="" id="{00000000-0008-0000-0100-000098000000}"/>
            </a:ext>
          </a:extLst>
        </xdr:cNvPr>
        <xdr:cNvSpPr txBox="1"/>
      </xdr:nvSpPr>
      <xdr:spPr>
        <a:xfrm>
          <a:off x="2705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117946</xdr:rowOff>
    </xdr:from>
    <xdr:ext cx="405111" cy="259045"/>
    <xdr:sp macro="" textlink="">
      <xdr:nvSpPr>
        <xdr:cNvPr id="153" name="n_1mainValue【橋りょう・トンネル】&#10;有形固定資産減価償却率">
          <a:extLst>
            <a:ext uri="{FF2B5EF4-FFF2-40B4-BE49-F238E27FC236}">
              <a16:creationId xmlns:a16="http://schemas.microsoft.com/office/drawing/2014/main" xmlns="" id="{00000000-0008-0000-0100-000099000000}"/>
            </a:ext>
          </a:extLst>
        </xdr:cNvPr>
        <xdr:cNvSpPr txBox="1"/>
      </xdr:nvSpPr>
      <xdr:spPr>
        <a:xfrm>
          <a:off x="3582044" y="9719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4" name="正方形/長方形 153">
          <a:extLst>
            <a:ext uri="{FF2B5EF4-FFF2-40B4-BE49-F238E27FC236}">
              <a16:creationId xmlns:a16="http://schemas.microsoft.com/office/drawing/2014/main" xmlns="" id="{00000000-0008-0000-0100-00009A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5" name="正方形/長方形 154">
          <a:extLst>
            <a:ext uri="{FF2B5EF4-FFF2-40B4-BE49-F238E27FC236}">
              <a16:creationId xmlns:a16="http://schemas.microsoft.com/office/drawing/2014/main" xmlns="" id="{00000000-0008-0000-0100-00009B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6" name="正方形/長方形 155">
          <a:extLst>
            <a:ext uri="{FF2B5EF4-FFF2-40B4-BE49-F238E27FC236}">
              <a16:creationId xmlns:a16="http://schemas.microsoft.com/office/drawing/2014/main" xmlns="" id="{00000000-0008-0000-0100-00009C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7" name="正方形/長方形 156">
          <a:extLst>
            <a:ext uri="{FF2B5EF4-FFF2-40B4-BE49-F238E27FC236}">
              <a16:creationId xmlns:a16="http://schemas.microsoft.com/office/drawing/2014/main" xmlns="" id="{00000000-0008-0000-0100-00009D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8" name="正方形/長方形 157">
          <a:extLst>
            <a:ext uri="{FF2B5EF4-FFF2-40B4-BE49-F238E27FC236}">
              <a16:creationId xmlns:a16="http://schemas.microsoft.com/office/drawing/2014/main" xmlns="" id="{00000000-0008-0000-0100-00009E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9" name="正方形/長方形 158">
          <a:extLst>
            <a:ext uri="{FF2B5EF4-FFF2-40B4-BE49-F238E27FC236}">
              <a16:creationId xmlns:a16="http://schemas.microsoft.com/office/drawing/2014/main" xmlns="" id="{00000000-0008-0000-0100-00009F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0" name="正方形/長方形 159">
          <a:extLst>
            <a:ext uri="{FF2B5EF4-FFF2-40B4-BE49-F238E27FC236}">
              <a16:creationId xmlns:a16="http://schemas.microsoft.com/office/drawing/2014/main" xmlns="" id="{00000000-0008-0000-0100-0000A0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1" name="正方形/長方形 160">
          <a:extLst>
            <a:ext uri="{FF2B5EF4-FFF2-40B4-BE49-F238E27FC236}">
              <a16:creationId xmlns:a16="http://schemas.microsoft.com/office/drawing/2014/main" xmlns="" id="{00000000-0008-0000-0100-0000A1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2" name="テキスト ボックス 161">
          <a:extLst>
            <a:ext uri="{FF2B5EF4-FFF2-40B4-BE49-F238E27FC236}">
              <a16:creationId xmlns:a16="http://schemas.microsoft.com/office/drawing/2014/main" xmlns="" id="{00000000-0008-0000-0100-0000A2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3" name="直線コネクタ 162">
          <a:extLst>
            <a:ext uri="{FF2B5EF4-FFF2-40B4-BE49-F238E27FC236}">
              <a16:creationId xmlns:a16="http://schemas.microsoft.com/office/drawing/2014/main" xmlns="" id="{00000000-0008-0000-0100-0000A3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4" name="直線コネクタ 163">
          <a:extLst>
            <a:ext uri="{FF2B5EF4-FFF2-40B4-BE49-F238E27FC236}">
              <a16:creationId xmlns:a16="http://schemas.microsoft.com/office/drawing/2014/main" xmlns="" id="{00000000-0008-0000-0100-0000A4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65" name="テキスト ボックス 164">
          <a:extLst>
            <a:ext uri="{FF2B5EF4-FFF2-40B4-BE49-F238E27FC236}">
              <a16:creationId xmlns:a16="http://schemas.microsoft.com/office/drawing/2014/main" xmlns="" id="{00000000-0008-0000-0100-0000A5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66" name="直線コネクタ 165">
          <a:extLst>
            <a:ext uri="{FF2B5EF4-FFF2-40B4-BE49-F238E27FC236}">
              <a16:creationId xmlns:a16="http://schemas.microsoft.com/office/drawing/2014/main" xmlns="" id="{00000000-0008-0000-0100-0000A6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67" name="テキスト ボックス 166">
          <a:extLst>
            <a:ext uri="{FF2B5EF4-FFF2-40B4-BE49-F238E27FC236}">
              <a16:creationId xmlns:a16="http://schemas.microsoft.com/office/drawing/2014/main" xmlns="" id="{00000000-0008-0000-0100-0000A7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68" name="直線コネクタ 167">
          <a:extLst>
            <a:ext uri="{FF2B5EF4-FFF2-40B4-BE49-F238E27FC236}">
              <a16:creationId xmlns:a16="http://schemas.microsoft.com/office/drawing/2014/main" xmlns="" id="{00000000-0008-0000-0100-0000A8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69" name="テキスト ボックス 168">
          <a:extLst>
            <a:ext uri="{FF2B5EF4-FFF2-40B4-BE49-F238E27FC236}">
              <a16:creationId xmlns:a16="http://schemas.microsoft.com/office/drawing/2014/main" xmlns="" id="{00000000-0008-0000-0100-0000A9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0" name="直線コネクタ 169">
          <a:extLst>
            <a:ext uri="{FF2B5EF4-FFF2-40B4-BE49-F238E27FC236}">
              <a16:creationId xmlns:a16="http://schemas.microsoft.com/office/drawing/2014/main" xmlns="" id="{00000000-0008-0000-0100-0000AA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71" name="テキスト ボックス 170">
          <a:extLst>
            <a:ext uri="{FF2B5EF4-FFF2-40B4-BE49-F238E27FC236}">
              <a16:creationId xmlns:a16="http://schemas.microsoft.com/office/drawing/2014/main" xmlns="" id="{00000000-0008-0000-0100-0000AB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2" name="直線コネクタ 171">
          <a:extLst>
            <a:ext uri="{FF2B5EF4-FFF2-40B4-BE49-F238E27FC236}">
              <a16:creationId xmlns:a16="http://schemas.microsoft.com/office/drawing/2014/main" xmlns="" id="{00000000-0008-0000-0100-0000AC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73" name="テキスト ボックス 172">
          <a:extLst>
            <a:ext uri="{FF2B5EF4-FFF2-40B4-BE49-F238E27FC236}">
              <a16:creationId xmlns:a16="http://schemas.microsoft.com/office/drawing/2014/main" xmlns="" id="{00000000-0008-0000-0100-0000AD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4" name="直線コネクタ 173">
          <a:extLst>
            <a:ext uri="{FF2B5EF4-FFF2-40B4-BE49-F238E27FC236}">
              <a16:creationId xmlns:a16="http://schemas.microsoft.com/office/drawing/2014/main" xmlns="" id="{00000000-0008-0000-0100-0000A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175" name="テキスト ボックス 174">
          <a:extLst>
            <a:ext uri="{FF2B5EF4-FFF2-40B4-BE49-F238E27FC236}">
              <a16:creationId xmlns:a16="http://schemas.microsoft.com/office/drawing/2014/main" xmlns="" id="{00000000-0008-0000-0100-0000AF000000}"/>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6" name="【橋りょう・トンネル】&#10;一人当たり有形固定資産（償却資産）額グラフ枠">
          <a:extLst>
            <a:ext uri="{FF2B5EF4-FFF2-40B4-BE49-F238E27FC236}">
              <a16:creationId xmlns:a16="http://schemas.microsoft.com/office/drawing/2014/main" xmlns="" id="{00000000-0008-0000-0100-0000B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119781</xdr:rowOff>
    </xdr:from>
    <xdr:to>
      <xdr:col>54</xdr:col>
      <xdr:colOff>189865</xdr:colOff>
      <xdr:row>64</xdr:row>
      <xdr:rowOff>71096</xdr:rowOff>
    </xdr:to>
    <xdr:cxnSp macro="">
      <xdr:nvCxnSpPr>
        <xdr:cNvPr id="177" name="直線コネクタ 176">
          <a:extLst>
            <a:ext uri="{FF2B5EF4-FFF2-40B4-BE49-F238E27FC236}">
              <a16:creationId xmlns:a16="http://schemas.microsoft.com/office/drawing/2014/main" xmlns="" id="{00000000-0008-0000-0100-0000B1000000}"/>
            </a:ext>
          </a:extLst>
        </xdr:cNvPr>
        <xdr:cNvCxnSpPr/>
      </xdr:nvCxnSpPr>
      <xdr:spPr>
        <a:xfrm flipV="1">
          <a:off x="10476865" y="9549531"/>
          <a:ext cx="0" cy="1494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74923</xdr:rowOff>
    </xdr:from>
    <xdr:ext cx="534377" cy="259045"/>
    <xdr:sp macro="" textlink="">
      <xdr:nvSpPr>
        <xdr:cNvPr id="178" name="【橋りょう・トンネル】&#10;一人当たり有形固定資産（償却資産）額最小値テキスト">
          <a:extLst>
            <a:ext uri="{FF2B5EF4-FFF2-40B4-BE49-F238E27FC236}">
              <a16:creationId xmlns:a16="http://schemas.microsoft.com/office/drawing/2014/main" xmlns="" id="{00000000-0008-0000-0100-0000B2000000}"/>
            </a:ext>
          </a:extLst>
        </xdr:cNvPr>
        <xdr:cNvSpPr txBox="1"/>
      </xdr:nvSpPr>
      <xdr:spPr>
        <a:xfrm>
          <a:off x="10515600" y="1104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71096</xdr:rowOff>
    </xdr:from>
    <xdr:to>
      <xdr:col>55</xdr:col>
      <xdr:colOff>88900</xdr:colOff>
      <xdr:row>64</xdr:row>
      <xdr:rowOff>71096</xdr:rowOff>
    </xdr:to>
    <xdr:cxnSp macro="">
      <xdr:nvCxnSpPr>
        <xdr:cNvPr id="179" name="直線コネクタ 178">
          <a:extLst>
            <a:ext uri="{FF2B5EF4-FFF2-40B4-BE49-F238E27FC236}">
              <a16:creationId xmlns:a16="http://schemas.microsoft.com/office/drawing/2014/main" xmlns="" id="{00000000-0008-0000-0100-0000B3000000}"/>
            </a:ext>
          </a:extLst>
        </xdr:cNvPr>
        <xdr:cNvCxnSpPr/>
      </xdr:nvCxnSpPr>
      <xdr:spPr>
        <a:xfrm>
          <a:off x="10388600" y="11043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66458</xdr:rowOff>
    </xdr:from>
    <xdr:ext cx="690189" cy="259045"/>
    <xdr:sp macro="" textlink="">
      <xdr:nvSpPr>
        <xdr:cNvPr id="180" name="【橋りょう・トンネル】&#10;一人当たり有形固定資産（償却資産）額最大値テキスト">
          <a:extLst>
            <a:ext uri="{FF2B5EF4-FFF2-40B4-BE49-F238E27FC236}">
              <a16:creationId xmlns:a16="http://schemas.microsoft.com/office/drawing/2014/main" xmlns="" id="{00000000-0008-0000-0100-0000B4000000}"/>
            </a:ext>
          </a:extLst>
        </xdr:cNvPr>
        <xdr:cNvSpPr txBox="1"/>
      </xdr:nvSpPr>
      <xdr:spPr>
        <a:xfrm>
          <a:off x="10515600" y="93247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119781</xdr:rowOff>
    </xdr:from>
    <xdr:to>
      <xdr:col>55</xdr:col>
      <xdr:colOff>88900</xdr:colOff>
      <xdr:row>55</xdr:row>
      <xdr:rowOff>119781</xdr:rowOff>
    </xdr:to>
    <xdr:cxnSp macro="">
      <xdr:nvCxnSpPr>
        <xdr:cNvPr id="181" name="直線コネクタ 180">
          <a:extLst>
            <a:ext uri="{FF2B5EF4-FFF2-40B4-BE49-F238E27FC236}">
              <a16:creationId xmlns:a16="http://schemas.microsoft.com/office/drawing/2014/main" xmlns="" id="{00000000-0008-0000-0100-0000B5000000}"/>
            </a:ext>
          </a:extLst>
        </xdr:cNvPr>
        <xdr:cNvCxnSpPr/>
      </xdr:nvCxnSpPr>
      <xdr:spPr>
        <a:xfrm>
          <a:off x="10388600" y="9549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168084</xdr:rowOff>
    </xdr:from>
    <xdr:ext cx="599010" cy="259045"/>
    <xdr:sp macro="" textlink="">
      <xdr:nvSpPr>
        <xdr:cNvPr id="182" name="【橋りょう・トンネル】&#10;一人当たり有形固定資産（償却資産）額平均値テキスト">
          <a:extLst>
            <a:ext uri="{FF2B5EF4-FFF2-40B4-BE49-F238E27FC236}">
              <a16:creationId xmlns:a16="http://schemas.microsoft.com/office/drawing/2014/main" xmlns="" id="{00000000-0008-0000-0100-0000B6000000}"/>
            </a:ext>
          </a:extLst>
        </xdr:cNvPr>
        <xdr:cNvSpPr txBox="1"/>
      </xdr:nvSpPr>
      <xdr:spPr>
        <a:xfrm>
          <a:off x="10515600" y="107979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18207</xdr:rowOff>
    </xdr:from>
    <xdr:to>
      <xdr:col>55</xdr:col>
      <xdr:colOff>50800</xdr:colOff>
      <xdr:row>63</xdr:row>
      <xdr:rowOff>119807</xdr:rowOff>
    </xdr:to>
    <xdr:sp macro="" textlink="">
      <xdr:nvSpPr>
        <xdr:cNvPr id="183" name="フローチャート: 判断 182">
          <a:extLst>
            <a:ext uri="{FF2B5EF4-FFF2-40B4-BE49-F238E27FC236}">
              <a16:creationId xmlns:a16="http://schemas.microsoft.com/office/drawing/2014/main" xmlns="" id="{00000000-0008-0000-0100-0000B7000000}"/>
            </a:ext>
          </a:extLst>
        </xdr:cNvPr>
        <xdr:cNvSpPr/>
      </xdr:nvSpPr>
      <xdr:spPr>
        <a:xfrm>
          <a:off x="10426700" y="108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57547</xdr:rowOff>
    </xdr:from>
    <xdr:to>
      <xdr:col>50</xdr:col>
      <xdr:colOff>165100</xdr:colOff>
      <xdr:row>62</xdr:row>
      <xdr:rowOff>159147</xdr:rowOff>
    </xdr:to>
    <xdr:sp macro="" textlink="">
      <xdr:nvSpPr>
        <xdr:cNvPr id="184" name="フローチャート: 判断 183">
          <a:extLst>
            <a:ext uri="{FF2B5EF4-FFF2-40B4-BE49-F238E27FC236}">
              <a16:creationId xmlns:a16="http://schemas.microsoft.com/office/drawing/2014/main" xmlns="" id="{00000000-0008-0000-0100-0000B8000000}"/>
            </a:ext>
          </a:extLst>
        </xdr:cNvPr>
        <xdr:cNvSpPr/>
      </xdr:nvSpPr>
      <xdr:spPr>
        <a:xfrm>
          <a:off x="9588500" y="1068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35461</xdr:rowOff>
    </xdr:from>
    <xdr:to>
      <xdr:col>46</xdr:col>
      <xdr:colOff>38100</xdr:colOff>
      <xdr:row>63</xdr:row>
      <xdr:rowOff>137061</xdr:rowOff>
    </xdr:to>
    <xdr:sp macro="" textlink="">
      <xdr:nvSpPr>
        <xdr:cNvPr id="185" name="フローチャート: 判断 184">
          <a:extLst>
            <a:ext uri="{FF2B5EF4-FFF2-40B4-BE49-F238E27FC236}">
              <a16:creationId xmlns:a16="http://schemas.microsoft.com/office/drawing/2014/main" xmlns="" id="{00000000-0008-0000-0100-0000B9000000}"/>
            </a:ext>
          </a:extLst>
        </xdr:cNvPr>
        <xdr:cNvSpPr/>
      </xdr:nvSpPr>
      <xdr:spPr>
        <a:xfrm>
          <a:off x="8699500" y="1083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00000000-0008-0000-0100-0000BA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00000000-0008-0000-0100-0000BB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00000000-0008-0000-0100-0000BC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xmlns="" id="{00000000-0008-0000-0100-0000BD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xmlns="" id="{00000000-0008-0000-0100-0000BE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23942</xdr:rowOff>
    </xdr:from>
    <xdr:to>
      <xdr:col>50</xdr:col>
      <xdr:colOff>165100</xdr:colOff>
      <xdr:row>59</xdr:row>
      <xdr:rowOff>125542</xdr:rowOff>
    </xdr:to>
    <xdr:sp macro="" textlink="">
      <xdr:nvSpPr>
        <xdr:cNvPr id="191" name="楕円 190">
          <a:extLst>
            <a:ext uri="{FF2B5EF4-FFF2-40B4-BE49-F238E27FC236}">
              <a16:creationId xmlns:a16="http://schemas.microsoft.com/office/drawing/2014/main" xmlns="" id="{00000000-0008-0000-0100-0000BF000000}"/>
            </a:ext>
          </a:extLst>
        </xdr:cNvPr>
        <xdr:cNvSpPr/>
      </xdr:nvSpPr>
      <xdr:spPr>
        <a:xfrm>
          <a:off x="9588500" y="1013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137505</xdr:colOff>
      <xdr:row>62</xdr:row>
      <xdr:rowOff>150274</xdr:rowOff>
    </xdr:from>
    <xdr:ext cx="690189" cy="259045"/>
    <xdr:sp macro="" textlink="">
      <xdr:nvSpPr>
        <xdr:cNvPr id="192" name="n_1aveValue【橋りょう・トンネル】&#10;一人当たり有形固定資産（償却資産）額">
          <a:extLst>
            <a:ext uri="{FF2B5EF4-FFF2-40B4-BE49-F238E27FC236}">
              <a16:creationId xmlns:a16="http://schemas.microsoft.com/office/drawing/2014/main" xmlns="" id="{00000000-0008-0000-0100-0000C0000000}"/>
            </a:ext>
          </a:extLst>
        </xdr:cNvPr>
        <xdr:cNvSpPr txBox="1"/>
      </xdr:nvSpPr>
      <xdr:spPr>
        <a:xfrm>
          <a:off x="9281505" y="10780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153588</xdr:rowOff>
    </xdr:from>
    <xdr:ext cx="599010" cy="259045"/>
    <xdr:sp macro="" textlink="">
      <xdr:nvSpPr>
        <xdr:cNvPr id="193" name="n_2aveValue【橋りょう・トンネル】&#10;一人当たり有形固定資産（償却資産）額">
          <a:extLst>
            <a:ext uri="{FF2B5EF4-FFF2-40B4-BE49-F238E27FC236}">
              <a16:creationId xmlns:a16="http://schemas.microsoft.com/office/drawing/2014/main" xmlns="" id="{00000000-0008-0000-0100-0000C1000000}"/>
            </a:ext>
          </a:extLst>
        </xdr:cNvPr>
        <xdr:cNvSpPr txBox="1"/>
      </xdr:nvSpPr>
      <xdr:spPr>
        <a:xfrm>
          <a:off x="8450795" y="10612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57</xdr:row>
      <xdr:rowOff>142069</xdr:rowOff>
    </xdr:from>
    <xdr:ext cx="690189" cy="259045"/>
    <xdr:sp macro="" textlink="">
      <xdr:nvSpPr>
        <xdr:cNvPr id="194" name="n_1mainValue【橋りょう・トンネル】&#10;一人当たり有形固定資産（償却資産）額">
          <a:extLst>
            <a:ext uri="{FF2B5EF4-FFF2-40B4-BE49-F238E27FC236}">
              <a16:creationId xmlns:a16="http://schemas.microsoft.com/office/drawing/2014/main" xmlns="" id="{00000000-0008-0000-0100-0000C2000000}"/>
            </a:ext>
          </a:extLst>
        </xdr:cNvPr>
        <xdr:cNvSpPr txBox="1"/>
      </xdr:nvSpPr>
      <xdr:spPr>
        <a:xfrm>
          <a:off x="9281505" y="99147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5" name="正方形/長方形 194">
          <a:extLst>
            <a:ext uri="{FF2B5EF4-FFF2-40B4-BE49-F238E27FC236}">
              <a16:creationId xmlns:a16="http://schemas.microsoft.com/office/drawing/2014/main" xmlns="" id="{00000000-0008-0000-0100-0000C3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6" name="正方形/長方形 195">
          <a:extLst>
            <a:ext uri="{FF2B5EF4-FFF2-40B4-BE49-F238E27FC236}">
              <a16:creationId xmlns:a16="http://schemas.microsoft.com/office/drawing/2014/main" xmlns="" id="{00000000-0008-0000-0100-0000C4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7" name="正方形/長方形 196">
          <a:extLst>
            <a:ext uri="{FF2B5EF4-FFF2-40B4-BE49-F238E27FC236}">
              <a16:creationId xmlns:a16="http://schemas.microsoft.com/office/drawing/2014/main" xmlns="" id="{00000000-0008-0000-0100-0000C5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98" name="正方形/長方形 197">
          <a:extLst>
            <a:ext uri="{FF2B5EF4-FFF2-40B4-BE49-F238E27FC236}">
              <a16:creationId xmlns:a16="http://schemas.microsoft.com/office/drawing/2014/main" xmlns="" id="{00000000-0008-0000-0100-0000C6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99" name="正方形/長方形 198">
          <a:extLst>
            <a:ext uri="{FF2B5EF4-FFF2-40B4-BE49-F238E27FC236}">
              <a16:creationId xmlns:a16="http://schemas.microsoft.com/office/drawing/2014/main" xmlns="" id="{00000000-0008-0000-0100-0000C7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0" name="正方形/長方形 199">
          <a:extLst>
            <a:ext uri="{FF2B5EF4-FFF2-40B4-BE49-F238E27FC236}">
              <a16:creationId xmlns:a16="http://schemas.microsoft.com/office/drawing/2014/main" xmlns="" id="{00000000-0008-0000-0100-0000C8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1" name="正方形/長方形 200">
          <a:extLst>
            <a:ext uri="{FF2B5EF4-FFF2-40B4-BE49-F238E27FC236}">
              <a16:creationId xmlns:a16="http://schemas.microsoft.com/office/drawing/2014/main" xmlns="" id="{00000000-0008-0000-0100-0000C9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2" name="正方形/長方形 201">
          <a:extLst>
            <a:ext uri="{FF2B5EF4-FFF2-40B4-BE49-F238E27FC236}">
              <a16:creationId xmlns:a16="http://schemas.microsoft.com/office/drawing/2014/main" xmlns="" id="{00000000-0008-0000-0100-0000CA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3" name="テキスト ボックス 202">
          <a:extLst>
            <a:ext uri="{FF2B5EF4-FFF2-40B4-BE49-F238E27FC236}">
              <a16:creationId xmlns:a16="http://schemas.microsoft.com/office/drawing/2014/main" xmlns="" id="{00000000-0008-0000-0100-0000CB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4" name="直線コネクタ 203">
          <a:extLst>
            <a:ext uri="{FF2B5EF4-FFF2-40B4-BE49-F238E27FC236}">
              <a16:creationId xmlns:a16="http://schemas.microsoft.com/office/drawing/2014/main" xmlns="" id="{00000000-0008-0000-0100-0000CC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5" name="テキスト ボックス 204">
          <a:extLst>
            <a:ext uri="{FF2B5EF4-FFF2-40B4-BE49-F238E27FC236}">
              <a16:creationId xmlns:a16="http://schemas.microsoft.com/office/drawing/2014/main" xmlns="" id="{00000000-0008-0000-0100-0000CD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06" name="直線コネクタ 205">
          <a:extLst>
            <a:ext uri="{FF2B5EF4-FFF2-40B4-BE49-F238E27FC236}">
              <a16:creationId xmlns:a16="http://schemas.microsoft.com/office/drawing/2014/main" xmlns="" id="{00000000-0008-0000-0100-0000CE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07" name="テキスト ボックス 206">
          <a:extLst>
            <a:ext uri="{FF2B5EF4-FFF2-40B4-BE49-F238E27FC236}">
              <a16:creationId xmlns:a16="http://schemas.microsoft.com/office/drawing/2014/main" xmlns="" id="{00000000-0008-0000-0100-0000CF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08" name="直線コネクタ 207">
          <a:extLst>
            <a:ext uri="{FF2B5EF4-FFF2-40B4-BE49-F238E27FC236}">
              <a16:creationId xmlns:a16="http://schemas.microsoft.com/office/drawing/2014/main" xmlns="" id="{00000000-0008-0000-0100-0000D0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09" name="テキスト ボックス 208">
          <a:extLst>
            <a:ext uri="{FF2B5EF4-FFF2-40B4-BE49-F238E27FC236}">
              <a16:creationId xmlns:a16="http://schemas.microsoft.com/office/drawing/2014/main" xmlns="" id="{00000000-0008-0000-0100-0000D1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0" name="直線コネクタ 209">
          <a:extLst>
            <a:ext uri="{FF2B5EF4-FFF2-40B4-BE49-F238E27FC236}">
              <a16:creationId xmlns:a16="http://schemas.microsoft.com/office/drawing/2014/main" xmlns="" id="{00000000-0008-0000-0100-0000D2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1" name="テキスト ボックス 210">
          <a:extLst>
            <a:ext uri="{FF2B5EF4-FFF2-40B4-BE49-F238E27FC236}">
              <a16:creationId xmlns:a16="http://schemas.microsoft.com/office/drawing/2014/main" xmlns="" id="{00000000-0008-0000-0100-0000D3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2" name="直線コネクタ 211">
          <a:extLst>
            <a:ext uri="{FF2B5EF4-FFF2-40B4-BE49-F238E27FC236}">
              <a16:creationId xmlns:a16="http://schemas.microsoft.com/office/drawing/2014/main" xmlns="" id="{00000000-0008-0000-0100-0000D4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3" name="テキスト ボックス 212">
          <a:extLst>
            <a:ext uri="{FF2B5EF4-FFF2-40B4-BE49-F238E27FC236}">
              <a16:creationId xmlns:a16="http://schemas.microsoft.com/office/drawing/2014/main" xmlns="" id="{00000000-0008-0000-0100-0000D5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4" name="直線コネクタ 213">
          <a:extLst>
            <a:ext uri="{FF2B5EF4-FFF2-40B4-BE49-F238E27FC236}">
              <a16:creationId xmlns:a16="http://schemas.microsoft.com/office/drawing/2014/main" xmlns="" id="{00000000-0008-0000-0100-0000D6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5" name="テキスト ボックス 214">
          <a:extLst>
            <a:ext uri="{FF2B5EF4-FFF2-40B4-BE49-F238E27FC236}">
              <a16:creationId xmlns:a16="http://schemas.microsoft.com/office/drawing/2014/main" xmlns="" id="{00000000-0008-0000-0100-0000D700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6" name="直線コネクタ 215">
          <a:extLst>
            <a:ext uri="{FF2B5EF4-FFF2-40B4-BE49-F238E27FC236}">
              <a16:creationId xmlns:a16="http://schemas.microsoft.com/office/drawing/2014/main" xmlns="" id="{00000000-0008-0000-0100-0000D8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17" name="テキスト ボックス 216">
          <a:extLst>
            <a:ext uri="{FF2B5EF4-FFF2-40B4-BE49-F238E27FC236}">
              <a16:creationId xmlns:a16="http://schemas.microsoft.com/office/drawing/2014/main" xmlns="" id="{00000000-0008-0000-0100-0000D9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18" name="【公営住宅】&#10;有形固定資産減価償却率グラフ枠">
          <a:extLst>
            <a:ext uri="{FF2B5EF4-FFF2-40B4-BE49-F238E27FC236}">
              <a16:creationId xmlns:a16="http://schemas.microsoft.com/office/drawing/2014/main" xmlns="" id="{00000000-0008-0000-0100-0000DA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68580</xdr:rowOff>
    </xdr:to>
    <xdr:cxnSp macro="">
      <xdr:nvCxnSpPr>
        <xdr:cNvPr id="219" name="直線コネクタ 218">
          <a:extLst>
            <a:ext uri="{FF2B5EF4-FFF2-40B4-BE49-F238E27FC236}">
              <a16:creationId xmlns:a16="http://schemas.microsoft.com/office/drawing/2014/main" xmlns="" id="{00000000-0008-0000-0100-0000DB000000}"/>
            </a:ext>
          </a:extLst>
        </xdr:cNvPr>
        <xdr:cNvCxnSpPr/>
      </xdr:nvCxnSpPr>
      <xdr:spPr>
        <a:xfrm flipV="1">
          <a:off x="4634865" y="1333500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72407</xdr:rowOff>
    </xdr:from>
    <xdr:ext cx="405111" cy="259045"/>
    <xdr:sp macro="" textlink="">
      <xdr:nvSpPr>
        <xdr:cNvPr id="220" name="【公営住宅】&#10;有形固定資産減価償却率最小値テキスト">
          <a:extLst>
            <a:ext uri="{FF2B5EF4-FFF2-40B4-BE49-F238E27FC236}">
              <a16:creationId xmlns:a16="http://schemas.microsoft.com/office/drawing/2014/main" xmlns="" id="{00000000-0008-0000-0100-0000DC000000}"/>
            </a:ext>
          </a:extLst>
        </xdr:cNvPr>
        <xdr:cNvSpPr txBox="1"/>
      </xdr:nvSpPr>
      <xdr:spPr>
        <a:xfrm>
          <a:off x="4673600" y="1464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68580</xdr:rowOff>
    </xdr:from>
    <xdr:to>
      <xdr:col>24</xdr:col>
      <xdr:colOff>152400</xdr:colOff>
      <xdr:row>85</xdr:row>
      <xdr:rowOff>68580</xdr:rowOff>
    </xdr:to>
    <xdr:cxnSp macro="">
      <xdr:nvCxnSpPr>
        <xdr:cNvPr id="221" name="直線コネクタ 220">
          <a:extLst>
            <a:ext uri="{FF2B5EF4-FFF2-40B4-BE49-F238E27FC236}">
              <a16:creationId xmlns:a16="http://schemas.microsoft.com/office/drawing/2014/main" xmlns="" id="{00000000-0008-0000-0100-0000DD000000}"/>
            </a:ext>
          </a:extLst>
        </xdr:cNvPr>
        <xdr:cNvCxnSpPr/>
      </xdr:nvCxnSpPr>
      <xdr:spPr>
        <a:xfrm>
          <a:off x="4546600" y="1464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22" name="【公営住宅】&#10;有形固定資産減価償却率最大値テキスト">
          <a:extLst>
            <a:ext uri="{FF2B5EF4-FFF2-40B4-BE49-F238E27FC236}">
              <a16:creationId xmlns:a16="http://schemas.microsoft.com/office/drawing/2014/main" xmlns="" id="{00000000-0008-0000-0100-0000DE000000}"/>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23" name="直線コネクタ 222">
          <a:extLst>
            <a:ext uri="{FF2B5EF4-FFF2-40B4-BE49-F238E27FC236}">
              <a16:creationId xmlns:a16="http://schemas.microsoft.com/office/drawing/2014/main" xmlns="" id="{00000000-0008-0000-0100-0000DF00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85741</xdr:rowOff>
    </xdr:from>
    <xdr:ext cx="405111" cy="259045"/>
    <xdr:sp macro="" textlink="">
      <xdr:nvSpPr>
        <xdr:cNvPr id="224" name="【公営住宅】&#10;有形固定資産減価償却率平均値テキスト">
          <a:extLst>
            <a:ext uri="{FF2B5EF4-FFF2-40B4-BE49-F238E27FC236}">
              <a16:creationId xmlns:a16="http://schemas.microsoft.com/office/drawing/2014/main" xmlns="" id="{00000000-0008-0000-0100-0000E0000000}"/>
            </a:ext>
          </a:extLst>
        </xdr:cNvPr>
        <xdr:cNvSpPr txBox="1"/>
      </xdr:nvSpPr>
      <xdr:spPr>
        <a:xfrm>
          <a:off x="4673600" y="13973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107314</xdr:rowOff>
    </xdr:from>
    <xdr:to>
      <xdr:col>24</xdr:col>
      <xdr:colOff>114300</xdr:colOff>
      <xdr:row>82</xdr:row>
      <xdr:rowOff>37464</xdr:rowOff>
    </xdr:to>
    <xdr:sp macro="" textlink="">
      <xdr:nvSpPr>
        <xdr:cNvPr id="225" name="フローチャート: 判断 224">
          <a:extLst>
            <a:ext uri="{FF2B5EF4-FFF2-40B4-BE49-F238E27FC236}">
              <a16:creationId xmlns:a16="http://schemas.microsoft.com/office/drawing/2014/main" xmlns="" id="{00000000-0008-0000-0100-0000E1000000}"/>
            </a:ext>
          </a:extLst>
        </xdr:cNvPr>
        <xdr:cNvSpPr/>
      </xdr:nvSpPr>
      <xdr:spPr>
        <a:xfrm>
          <a:off x="45847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26" name="フローチャート: 判断 225">
          <a:extLst>
            <a:ext uri="{FF2B5EF4-FFF2-40B4-BE49-F238E27FC236}">
              <a16:creationId xmlns:a16="http://schemas.microsoft.com/office/drawing/2014/main" xmlns="" id="{00000000-0008-0000-0100-0000E2000000}"/>
            </a:ext>
          </a:extLst>
        </xdr:cNvPr>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137795</xdr:rowOff>
    </xdr:from>
    <xdr:to>
      <xdr:col>15</xdr:col>
      <xdr:colOff>101600</xdr:colOff>
      <xdr:row>82</xdr:row>
      <xdr:rowOff>67945</xdr:rowOff>
    </xdr:to>
    <xdr:sp macro="" textlink="">
      <xdr:nvSpPr>
        <xdr:cNvPr id="227" name="フローチャート: 判断 226">
          <a:extLst>
            <a:ext uri="{FF2B5EF4-FFF2-40B4-BE49-F238E27FC236}">
              <a16:creationId xmlns:a16="http://schemas.microsoft.com/office/drawing/2014/main" xmlns="" id="{00000000-0008-0000-0100-0000E3000000}"/>
            </a:ext>
          </a:extLst>
        </xdr:cNvPr>
        <xdr:cNvSpPr/>
      </xdr:nvSpPr>
      <xdr:spPr>
        <a:xfrm>
          <a:off x="2857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28" name="テキスト ボックス 227">
          <a:extLst>
            <a:ext uri="{FF2B5EF4-FFF2-40B4-BE49-F238E27FC236}">
              <a16:creationId xmlns:a16="http://schemas.microsoft.com/office/drawing/2014/main" xmlns="" id="{00000000-0008-0000-0100-0000E4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29" name="テキスト ボックス 228">
          <a:extLst>
            <a:ext uri="{FF2B5EF4-FFF2-40B4-BE49-F238E27FC236}">
              <a16:creationId xmlns:a16="http://schemas.microsoft.com/office/drawing/2014/main" xmlns="" id="{00000000-0008-0000-0100-0000E5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0" name="テキスト ボックス 229">
          <a:extLst>
            <a:ext uri="{FF2B5EF4-FFF2-40B4-BE49-F238E27FC236}">
              <a16:creationId xmlns:a16="http://schemas.microsoft.com/office/drawing/2014/main" xmlns="" id="{00000000-0008-0000-0100-0000E6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1" name="テキスト ボックス 230">
          <a:extLst>
            <a:ext uri="{FF2B5EF4-FFF2-40B4-BE49-F238E27FC236}">
              <a16:creationId xmlns:a16="http://schemas.microsoft.com/office/drawing/2014/main" xmlns="" id="{00000000-0008-0000-0100-0000E7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2" name="テキスト ボックス 231">
          <a:extLst>
            <a:ext uri="{FF2B5EF4-FFF2-40B4-BE49-F238E27FC236}">
              <a16:creationId xmlns:a16="http://schemas.microsoft.com/office/drawing/2014/main" xmlns="" id="{00000000-0008-0000-0100-0000E8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126364</xdr:rowOff>
    </xdr:from>
    <xdr:to>
      <xdr:col>20</xdr:col>
      <xdr:colOff>38100</xdr:colOff>
      <xdr:row>86</xdr:row>
      <xdr:rowOff>56514</xdr:rowOff>
    </xdr:to>
    <xdr:sp macro="" textlink="">
      <xdr:nvSpPr>
        <xdr:cNvPr id="233" name="楕円 232">
          <a:extLst>
            <a:ext uri="{FF2B5EF4-FFF2-40B4-BE49-F238E27FC236}">
              <a16:creationId xmlns:a16="http://schemas.microsoft.com/office/drawing/2014/main" xmlns="" id="{00000000-0008-0000-0100-0000E9000000}"/>
            </a:ext>
          </a:extLst>
        </xdr:cNvPr>
        <xdr:cNvSpPr/>
      </xdr:nvSpPr>
      <xdr:spPr>
        <a:xfrm>
          <a:off x="3746500" y="1469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76852</xdr:rowOff>
    </xdr:from>
    <xdr:ext cx="405111" cy="259045"/>
    <xdr:sp macro="" textlink="">
      <xdr:nvSpPr>
        <xdr:cNvPr id="234" name="n_1aveValue【公営住宅】&#10;有形固定資産減価償却率">
          <a:extLst>
            <a:ext uri="{FF2B5EF4-FFF2-40B4-BE49-F238E27FC236}">
              <a16:creationId xmlns:a16="http://schemas.microsoft.com/office/drawing/2014/main" xmlns="" id="{00000000-0008-0000-0100-0000EA000000}"/>
            </a:ext>
          </a:extLst>
        </xdr:cNvPr>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84472</xdr:rowOff>
    </xdr:from>
    <xdr:ext cx="405111" cy="259045"/>
    <xdr:sp macro="" textlink="">
      <xdr:nvSpPr>
        <xdr:cNvPr id="235" name="n_2aveValue【公営住宅】&#10;有形固定資産減価償却率">
          <a:extLst>
            <a:ext uri="{FF2B5EF4-FFF2-40B4-BE49-F238E27FC236}">
              <a16:creationId xmlns:a16="http://schemas.microsoft.com/office/drawing/2014/main" xmlns="" id="{00000000-0008-0000-0100-0000EB000000}"/>
            </a:ext>
          </a:extLst>
        </xdr:cNvPr>
        <xdr:cNvSpPr txBox="1"/>
      </xdr:nvSpPr>
      <xdr:spPr>
        <a:xfrm>
          <a:off x="2705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47641</xdr:rowOff>
    </xdr:from>
    <xdr:ext cx="405111" cy="259045"/>
    <xdr:sp macro="" textlink="">
      <xdr:nvSpPr>
        <xdr:cNvPr id="236" name="n_1mainValue【公営住宅】&#10;有形固定資産減価償却率">
          <a:extLst>
            <a:ext uri="{FF2B5EF4-FFF2-40B4-BE49-F238E27FC236}">
              <a16:creationId xmlns:a16="http://schemas.microsoft.com/office/drawing/2014/main" xmlns="" id="{00000000-0008-0000-0100-0000EC000000}"/>
            </a:ext>
          </a:extLst>
        </xdr:cNvPr>
        <xdr:cNvSpPr txBox="1"/>
      </xdr:nvSpPr>
      <xdr:spPr>
        <a:xfrm>
          <a:off x="3582044" y="1479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7" name="正方形/長方形 236">
          <a:extLst>
            <a:ext uri="{FF2B5EF4-FFF2-40B4-BE49-F238E27FC236}">
              <a16:creationId xmlns:a16="http://schemas.microsoft.com/office/drawing/2014/main" xmlns="" id="{00000000-0008-0000-0100-0000ED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8" name="正方形/長方形 237">
          <a:extLst>
            <a:ext uri="{FF2B5EF4-FFF2-40B4-BE49-F238E27FC236}">
              <a16:creationId xmlns:a16="http://schemas.microsoft.com/office/drawing/2014/main" xmlns="" id="{00000000-0008-0000-0100-0000EE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39" name="正方形/長方形 238">
          <a:extLst>
            <a:ext uri="{FF2B5EF4-FFF2-40B4-BE49-F238E27FC236}">
              <a16:creationId xmlns:a16="http://schemas.microsoft.com/office/drawing/2014/main" xmlns="" id="{00000000-0008-0000-0100-0000EF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0" name="正方形/長方形 239">
          <a:extLst>
            <a:ext uri="{FF2B5EF4-FFF2-40B4-BE49-F238E27FC236}">
              <a16:creationId xmlns:a16="http://schemas.microsoft.com/office/drawing/2014/main" xmlns="" id="{00000000-0008-0000-0100-0000F0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1" name="正方形/長方形 240">
          <a:extLst>
            <a:ext uri="{FF2B5EF4-FFF2-40B4-BE49-F238E27FC236}">
              <a16:creationId xmlns:a16="http://schemas.microsoft.com/office/drawing/2014/main" xmlns="" id="{00000000-0008-0000-0100-0000F1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2" name="正方形/長方形 241">
          <a:extLst>
            <a:ext uri="{FF2B5EF4-FFF2-40B4-BE49-F238E27FC236}">
              <a16:creationId xmlns:a16="http://schemas.microsoft.com/office/drawing/2014/main" xmlns="" id="{00000000-0008-0000-0100-0000F2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3" name="正方形/長方形 242">
          <a:extLst>
            <a:ext uri="{FF2B5EF4-FFF2-40B4-BE49-F238E27FC236}">
              <a16:creationId xmlns:a16="http://schemas.microsoft.com/office/drawing/2014/main" xmlns="" id="{00000000-0008-0000-0100-0000F3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4" name="正方形/長方形 243">
          <a:extLst>
            <a:ext uri="{FF2B5EF4-FFF2-40B4-BE49-F238E27FC236}">
              <a16:creationId xmlns:a16="http://schemas.microsoft.com/office/drawing/2014/main" xmlns="" id="{00000000-0008-0000-0100-0000F4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5" name="テキスト ボックス 244">
          <a:extLst>
            <a:ext uri="{FF2B5EF4-FFF2-40B4-BE49-F238E27FC236}">
              <a16:creationId xmlns:a16="http://schemas.microsoft.com/office/drawing/2014/main" xmlns="" id="{00000000-0008-0000-0100-0000F5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6" name="直線コネクタ 245">
          <a:extLst>
            <a:ext uri="{FF2B5EF4-FFF2-40B4-BE49-F238E27FC236}">
              <a16:creationId xmlns:a16="http://schemas.microsoft.com/office/drawing/2014/main" xmlns="" id="{00000000-0008-0000-0100-0000F6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47" name="直線コネクタ 246">
          <a:extLst>
            <a:ext uri="{FF2B5EF4-FFF2-40B4-BE49-F238E27FC236}">
              <a16:creationId xmlns:a16="http://schemas.microsoft.com/office/drawing/2014/main" xmlns="" id="{00000000-0008-0000-0100-0000F7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48" name="テキスト ボックス 247">
          <a:extLst>
            <a:ext uri="{FF2B5EF4-FFF2-40B4-BE49-F238E27FC236}">
              <a16:creationId xmlns:a16="http://schemas.microsoft.com/office/drawing/2014/main" xmlns="" id="{00000000-0008-0000-0100-0000F8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49" name="直線コネクタ 248">
          <a:extLst>
            <a:ext uri="{FF2B5EF4-FFF2-40B4-BE49-F238E27FC236}">
              <a16:creationId xmlns:a16="http://schemas.microsoft.com/office/drawing/2014/main" xmlns="" id="{00000000-0008-0000-0100-0000F9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0" name="テキスト ボックス 249">
          <a:extLst>
            <a:ext uri="{FF2B5EF4-FFF2-40B4-BE49-F238E27FC236}">
              <a16:creationId xmlns:a16="http://schemas.microsoft.com/office/drawing/2014/main" xmlns="" id="{00000000-0008-0000-0100-0000FA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1" name="直線コネクタ 250">
          <a:extLst>
            <a:ext uri="{FF2B5EF4-FFF2-40B4-BE49-F238E27FC236}">
              <a16:creationId xmlns:a16="http://schemas.microsoft.com/office/drawing/2014/main" xmlns="" id="{00000000-0008-0000-0100-0000FB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2" name="テキスト ボックス 251">
          <a:extLst>
            <a:ext uri="{FF2B5EF4-FFF2-40B4-BE49-F238E27FC236}">
              <a16:creationId xmlns:a16="http://schemas.microsoft.com/office/drawing/2014/main" xmlns="" id="{00000000-0008-0000-0100-0000FC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3" name="直線コネクタ 252">
          <a:extLst>
            <a:ext uri="{FF2B5EF4-FFF2-40B4-BE49-F238E27FC236}">
              <a16:creationId xmlns:a16="http://schemas.microsoft.com/office/drawing/2014/main" xmlns="" id="{00000000-0008-0000-0100-0000FD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54" name="テキスト ボックス 253">
          <a:extLst>
            <a:ext uri="{FF2B5EF4-FFF2-40B4-BE49-F238E27FC236}">
              <a16:creationId xmlns:a16="http://schemas.microsoft.com/office/drawing/2014/main" xmlns="" id="{00000000-0008-0000-0100-0000FE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55" name="直線コネクタ 254">
          <a:extLst>
            <a:ext uri="{FF2B5EF4-FFF2-40B4-BE49-F238E27FC236}">
              <a16:creationId xmlns:a16="http://schemas.microsoft.com/office/drawing/2014/main" xmlns="" id="{00000000-0008-0000-0100-0000FF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56" name="テキスト ボックス 255">
          <a:extLst>
            <a:ext uri="{FF2B5EF4-FFF2-40B4-BE49-F238E27FC236}">
              <a16:creationId xmlns:a16="http://schemas.microsoft.com/office/drawing/2014/main" xmlns="" id="{00000000-0008-0000-0100-00000001000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7" name="直線コネクタ 256">
          <a:extLst>
            <a:ext uri="{FF2B5EF4-FFF2-40B4-BE49-F238E27FC236}">
              <a16:creationId xmlns:a16="http://schemas.microsoft.com/office/drawing/2014/main" xmlns="" id="{00000000-0008-0000-0100-00000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58" name="テキスト ボックス 257">
          <a:extLst>
            <a:ext uri="{FF2B5EF4-FFF2-40B4-BE49-F238E27FC236}">
              <a16:creationId xmlns:a16="http://schemas.microsoft.com/office/drawing/2014/main" xmlns="" id="{00000000-0008-0000-0100-000002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59" name="【公営住宅】&#10;一人当たり面積グラフ枠">
          <a:extLst>
            <a:ext uri="{FF2B5EF4-FFF2-40B4-BE49-F238E27FC236}">
              <a16:creationId xmlns:a16="http://schemas.microsoft.com/office/drawing/2014/main" xmlns="" id="{00000000-0008-0000-0100-00000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44323</xdr:rowOff>
    </xdr:from>
    <xdr:to>
      <xdr:col>54</xdr:col>
      <xdr:colOff>189865</xdr:colOff>
      <xdr:row>86</xdr:row>
      <xdr:rowOff>66421</xdr:rowOff>
    </xdr:to>
    <xdr:cxnSp macro="">
      <xdr:nvCxnSpPr>
        <xdr:cNvPr id="260" name="直線コネクタ 259">
          <a:extLst>
            <a:ext uri="{FF2B5EF4-FFF2-40B4-BE49-F238E27FC236}">
              <a16:creationId xmlns:a16="http://schemas.microsoft.com/office/drawing/2014/main" xmlns="" id="{00000000-0008-0000-0100-000004010000}"/>
            </a:ext>
          </a:extLst>
        </xdr:cNvPr>
        <xdr:cNvCxnSpPr/>
      </xdr:nvCxnSpPr>
      <xdr:spPr>
        <a:xfrm flipV="1">
          <a:off x="10476865" y="13417423"/>
          <a:ext cx="0" cy="139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70248</xdr:rowOff>
    </xdr:from>
    <xdr:ext cx="469744" cy="259045"/>
    <xdr:sp macro="" textlink="">
      <xdr:nvSpPr>
        <xdr:cNvPr id="261" name="【公営住宅】&#10;一人当たり面積最小値テキスト">
          <a:extLst>
            <a:ext uri="{FF2B5EF4-FFF2-40B4-BE49-F238E27FC236}">
              <a16:creationId xmlns:a16="http://schemas.microsoft.com/office/drawing/2014/main" xmlns="" id="{00000000-0008-0000-0100-000005010000}"/>
            </a:ext>
          </a:extLst>
        </xdr:cNvPr>
        <xdr:cNvSpPr txBox="1"/>
      </xdr:nvSpPr>
      <xdr:spPr>
        <a:xfrm>
          <a:off x="10515600" y="1481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66421</xdr:rowOff>
    </xdr:from>
    <xdr:to>
      <xdr:col>55</xdr:col>
      <xdr:colOff>88900</xdr:colOff>
      <xdr:row>86</xdr:row>
      <xdr:rowOff>66421</xdr:rowOff>
    </xdr:to>
    <xdr:cxnSp macro="">
      <xdr:nvCxnSpPr>
        <xdr:cNvPr id="262" name="直線コネクタ 261">
          <a:extLst>
            <a:ext uri="{FF2B5EF4-FFF2-40B4-BE49-F238E27FC236}">
              <a16:creationId xmlns:a16="http://schemas.microsoft.com/office/drawing/2014/main" xmlns="" id="{00000000-0008-0000-0100-000006010000}"/>
            </a:ext>
          </a:extLst>
        </xdr:cNvPr>
        <xdr:cNvCxnSpPr/>
      </xdr:nvCxnSpPr>
      <xdr:spPr>
        <a:xfrm>
          <a:off x="10388600" y="14811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162450</xdr:rowOff>
    </xdr:from>
    <xdr:ext cx="534377" cy="259045"/>
    <xdr:sp macro="" textlink="">
      <xdr:nvSpPr>
        <xdr:cNvPr id="263" name="【公営住宅】&#10;一人当たり面積最大値テキスト">
          <a:extLst>
            <a:ext uri="{FF2B5EF4-FFF2-40B4-BE49-F238E27FC236}">
              <a16:creationId xmlns:a16="http://schemas.microsoft.com/office/drawing/2014/main" xmlns="" id="{00000000-0008-0000-0100-000007010000}"/>
            </a:ext>
          </a:extLst>
        </xdr:cNvPr>
        <xdr:cNvSpPr txBox="1"/>
      </xdr:nvSpPr>
      <xdr:spPr>
        <a:xfrm>
          <a:off x="10515600" y="1319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44323</xdr:rowOff>
    </xdr:from>
    <xdr:to>
      <xdr:col>55</xdr:col>
      <xdr:colOff>88900</xdr:colOff>
      <xdr:row>78</xdr:row>
      <xdr:rowOff>44323</xdr:rowOff>
    </xdr:to>
    <xdr:cxnSp macro="">
      <xdr:nvCxnSpPr>
        <xdr:cNvPr id="264" name="直線コネクタ 263">
          <a:extLst>
            <a:ext uri="{FF2B5EF4-FFF2-40B4-BE49-F238E27FC236}">
              <a16:creationId xmlns:a16="http://schemas.microsoft.com/office/drawing/2014/main" xmlns="" id="{00000000-0008-0000-0100-000008010000}"/>
            </a:ext>
          </a:extLst>
        </xdr:cNvPr>
        <xdr:cNvCxnSpPr/>
      </xdr:nvCxnSpPr>
      <xdr:spPr>
        <a:xfrm>
          <a:off x="10388600" y="1341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2557</xdr:rowOff>
    </xdr:from>
    <xdr:ext cx="469744" cy="259045"/>
    <xdr:sp macro="" textlink="">
      <xdr:nvSpPr>
        <xdr:cNvPr id="265" name="【公営住宅】&#10;一人当たり面積平均値テキスト">
          <a:extLst>
            <a:ext uri="{FF2B5EF4-FFF2-40B4-BE49-F238E27FC236}">
              <a16:creationId xmlns:a16="http://schemas.microsoft.com/office/drawing/2014/main" xmlns="" id="{00000000-0008-0000-0100-000009010000}"/>
            </a:ext>
          </a:extLst>
        </xdr:cNvPr>
        <xdr:cNvSpPr txBox="1"/>
      </xdr:nvSpPr>
      <xdr:spPr>
        <a:xfrm>
          <a:off x="10515600" y="14404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24130</xdr:rowOff>
    </xdr:from>
    <xdr:to>
      <xdr:col>55</xdr:col>
      <xdr:colOff>50800</xdr:colOff>
      <xdr:row>84</xdr:row>
      <xdr:rowOff>125730</xdr:rowOff>
    </xdr:to>
    <xdr:sp macro="" textlink="">
      <xdr:nvSpPr>
        <xdr:cNvPr id="266" name="フローチャート: 判断 265">
          <a:extLst>
            <a:ext uri="{FF2B5EF4-FFF2-40B4-BE49-F238E27FC236}">
              <a16:creationId xmlns:a16="http://schemas.microsoft.com/office/drawing/2014/main" xmlns="" id="{00000000-0008-0000-0100-00000A010000}"/>
            </a:ext>
          </a:extLst>
        </xdr:cNvPr>
        <xdr:cNvSpPr/>
      </xdr:nvSpPr>
      <xdr:spPr>
        <a:xfrm>
          <a:off x="10426700" y="1442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119887</xdr:rowOff>
    </xdr:from>
    <xdr:to>
      <xdr:col>50</xdr:col>
      <xdr:colOff>165100</xdr:colOff>
      <xdr:row>84</xdr:row>
      <xdr:rowOff>50037</xdr:rowOff>
    </xdr:to>
    <xdr:sp macro="" textlink="">
      <xdr:nvSpPr>
        <xdr:cNvPr id="267" name="フローチャート: 判断 266">
          <a:extLst>
            <a:ext uri="{FF2B5EF4-FFF2-40B4-BE49-F238E27FC236}">
              <a16:creationId xmlns:a16="http://schemas.microsoft.com/office/drawing/2014/main" xmlns="" id="{00000000-0008-0000-0100-00000B010000}"/>
            </a:ext>
          </a:extLst>
        </xdr:cNvPr>
        <xdr:cNvSpPr/>
      </xdr:nvSpPr>
      <xdr:spPr>
        <a:xfrm>
          <a:off x="9588500" y="1435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103378</xdr:rowOff>
    </xdr:from>
    <xdr:to>
      <xdr:col>46</xdr:col>
      <xdr:colOff>38100</xdr:colOff>
      <xdr:row>84</xdr:row>
      <xdr:rowOff>33528</xdr:rowOff>
    </xdr:to>
    <xdr:sp macro="" textlink="">
      <xdr:nvSpPr>
        <xdr:cNvPr id="268" name="フローチャート: 判断 267">
          <a:extLst>
            <a:ext uri="{FF2B5EF4-FFF2-40B4-BE49-F238E27FC236}">
              <a16:creationId xmlns:a16="http://schemas.microsoft.com/office/drawing/2014/main" xmlns="" id="{00000000-0008-0000-0100-00000C010000}"/>
            </a:ext>
          </a:extLst>
        </xdr:cNvPr>
        <xdr:cNvSpPr/>
      </xdr:nvSpPr>
      <xdr:spPr>
        <a:xfrm>
          <a:off x="8699500" y="1433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69" name="テキスト ボックス 268">
          <a:extLst>
            <a:ext uri="{FF2B5EF4-FFF2-40B4-BE49-F238E27FC236}">
              <a16:creationId xmlns:a16="http://schemas.microsoft.com/office/drawing/2014/main" xmlns="" id="{00000000-0008-0000-0100-00000D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0" name="テキスト ボックス 269">
          <a:extLst>
            <a:ext uri="{FF2B5EF4-FFF2-40B4-BE49-F238E27FC236}">
              <a16:creationId xmlns:a16="http://schemas.microsoft.com/office/drawing/2014/main" xmlns="" id="{00000000-0008-0000-0100-00000E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1" name="テキスト ボックス 270">
          <a:extLst>
            <a:ext uri="{FF2B5EF4-FFF2-40B4-BE49-F238E27FC236}">
              <a16:creationId xmlns:a16="http://schemas.microsoft.com/office/drawing/2014/main" xmlns="" id="{00000000-0008-0000-0100-00000F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2" name="テキスト ボックス 271">
          <a:extLst>
            <a:ext uri="{FF2B5EF4-FFF2-40B4-BE49-F238E27FC236}">
              <a16:creationId xmlns:a16="http://schemas.microsoft.com/office/drawing/2014/main" xmlns="" id="{00000000-0008-0000-0100-000010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xmlns="" id="{00000000-0008-0000-0100-000011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129160</xdr:rowOff>
    </xdr:from>
    <xdr:to>
      <xdr:col>50</xdr:col>
      <xdr:colOff>165100</xdr:colOff>
      <xdr:row>86</xdr:row>
      <xdr:rowOff>59310</xdr:rowOff>
    </xdr:to>
    <xdr:sp macro="" textlink="">
      <xdr:nvSpPr>
        <xdr:cNvPr id="274" name="楕円 273">
          <a:extLst>
            <a:ext uri="{FF2B5EF4-FFF2-40B4-BE49-F238E27FC236}">
              <a16:creationId xmlns:a16="http://schemas.microsoft.com/office/drawing/2014/main" xmlns="" id="{00000000-0008-0000-0100-000012010000}"/>
            </a:ext>
          </a:extLst>
        </xdr:cNvPr>
        <xdr:cNvSpPr/>
      </xdr:nvSpPr>
      <xdr:spPr>
        <a:xfrm>
          <a:off x="9588500" y="1470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66564</xdr:rowOff>
    </xdr:from>
    <xdr:ext cx="469744" cy="259045"/>
    <xdr:sp macro="" textlink="">
      <xdr:nvSpPr>
        <xdr:cNvPr id="275" name="n_1aveValue【公営住宅】&#10;一人当たり面積">
          <a:extLst>
            <a:ext uri="{FF2B5EF4-FFF2-40B4-BE49-F238E27FC236}">
              <a16:creationId xmlns:a16="http://schemas.microsoft.com/office/drawing/2014/main" xmlns="" id="{00000000-0008-0000-0100-000013010000}"/>
            </a:ext>
          </a:extLst>
        </xdr:cNvPr>
        <xdr:cNvSpPr txBox="1"/>
      </xdr:nvSpPr>
      <xdr:spPr>
        <a:xfrm>
          <a:off x="9391727" y="1412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50055</xdr:rowOff>
    </xdr:from>
    <xdr:ext cx="469744" cy="259045"/>
    <xdr:sp macro="" textlink="">
      <xdr:nvSpPr>
        <xdr:cNvPr id="276" name="n_2aveValue【公営住宅】&#10;一人当たり面積">
          <a:extLst>
            <a:ext uri="{FF2B5EF4-FFF2-40B4-BE49-F238E27FC236}">
              <a16:creationId xmlns:a16="http://schemas.microsoft.com/office/drawing/2014/main" xmlns="" id="{00000000-0008-0000-0100-000014010000}"/>
            </a:ext>
          </a:extLst>
        </xdr:cNvPr>
        <xdr:cNvSpPr txBox="1"/>
      </xdr:nvSpPr>
      <xdr:spPr>
        <a:xfrm>
          <a:off x="8515427" y="1410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50437</xdr:rowOff>
    </xdr:from>
    <xdr:ext cx="469744" cy="259045"/>
    <xdr:sp macro="" textlink="">
      <xdr:nvSpPr>
        <xdr:cNvPr id="277" name="n_1mainValue【公営住宅】&#10;一人当たり面積">
          <a:extLst>
            <a:ext uri="{FF2B5EF4-FFF2-40B4-BE49-F238E27FC236}">
              <a16:creationId xmlns:a16="http://schemas.microsoft.com/office/drawing/2014/main" xmlns="" id="{00000000-0008-0000-0100-000015010000}"/>
            </a:ext>
          </a:extLst>
        </xdr:cNvPr>
        <xdr:cNvSpPr txBox="1"/>
      </xdr:nvSpPr>
      <xdr:spPr>
        <a:xfrm>
          <a:off x="9391727" y="1479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xmlns="" id="{00000000-0008-0000-0100-00001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xmlns="" id="{00000000-0008-0000-0100-00001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xmlns="" id="{00000000-0008-0000-0100-00001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xmlns="" id="{00000000-0008-0000-0100-00001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xmlns="" id="{00000000-0008-0000-0100-00001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xmlns="" id="{00000000-0008-0000-0100-00001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xmlns="" id="{00000000-0008-0000-0100-00001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xmlns="" id="{00000000-0008-0000-0100-00001D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a:extLst>
            <a:ext uri="{FF2B5EF4-FFF2-40B4-BE49-F238E27FC236}">
              <a16:creationId xmlns:a16="http://schemas.microsoft.com/office/drawing/2014/main" xmlns="" id="{00000000-0008-0000-0100-00001E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a:extLst>
            <a:ext uri="{FF2B5EF4-FFF2-40B4-BE49-F238E27FC236}">
              <a16:creationId xmlns:a16="http://schemas.microsoft.com/office/drawing/2014/main" xmlns="" id="{00000000-0008-0000-0100-00001F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a:extLst>
            <a:ext uri="{FF2B5EF4-FFF2-40B4-BE49-F238E27FC236}">
              <a16:creationId xmlns:a16="http://schemas.microsoft.com/office/drawing/2014/main" xmlns="" id="{00000000-0008-0000-0100-000020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a:extLst>
            <a:ext uri="{FF2B5EF4-FFF2-40B4-BE49-F238E27FC236}">
              <a16:creationId xmlns:a16="http://schemas.microsoft.com/office/drawing/2014/main" xmlns="" id="{00000000-0008-0000-0100-000021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a:extLst>
            <a:ext uri="{FF2B5EF4-FFF2-40B4-BE49-F238E27FC236}">
              <a16:creationId xmlns:a16="http://schemas.microsoft.com/office/drawing/2014/main" xmlns="" id="{00000000-0008-0000-0100-000022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a:extLst>
            <a:ext uri="{FF2B5EF4-FFF2-40B4-BE49-F238E27FC236}">
              <a16:creationId xmlns:a16="http://schemas.microsoft.com/office/drawing/2014/main" xmlns="" id="{00000000-0008-0000-0100-000023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a:extLst>
            <a:ext uri="{FF2B5EF4-FFF2-40B4-BE49-F238E27FC236}">
              <a16:creationId xmlns:a16="http://schemas.microsoft.com/office/drawing/2014/main" xmlns="" id="{00000000-0008-0000-0100-000024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a:extLst>
            <a:ext uri="{FF2B5EF4-FFF2-40B4-BE49-F238E27FC236}">
              <a16:creationId xmlns:a16="http://schemas.microsoft.com/office/drawing/2014/main" xmlns="" id="{00000000-0008-0000-0100-000025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xmlns="" id="{00000000-0008-0000-0100-00002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xmlns="" id="{00000000-0008-0000-0100-00002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xmlns="" id="{00000000-0008-0000-0100-00002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xmlns="" id="{00000000-0008-0000-0100-00002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xmlns="" id="{00000000-0008-0000-0100-00002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xmlns="" id="{00000000-0008-0000-0100-00002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xmlns="" id="{00000000-0008-0000-0100-00002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xmlns="" id="{00000000-0008-0000-0100-00002D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a:extLst>
            <a:ext uri="{FF2B5EF4-FFF2-40B4-BE49-F238E27FC236}">
              <a16:creationId xmlns:a16="http://schemas.microsoft.com/office/drawing/2014/main" xmlns="" id="{00000000-0008-0000-0100-00002E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a:extLst>
            <a:ext uri="{FF2B5EF4-FFF2-40B4-BE49-F238E27FC236}">
              <a16:creationId xmlns:a16="http://schemas.microsoft.com/office/drawing/2014/main" xmlns="" id="{00000000-0008-0000-0100-00002F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04" name="直線コネクタ 303">
          <a:extLst>
            <a:ext uri="{FF2B5EF4-FFF2-40B4-BE49-F238E27FC236}">
              <a16:creationId xmlns:a16="http://schemas.microsoft.com/office/drawing/2014/main" xmlns="" id="{00000000-0008-0000-0100-000030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05" name="テキスト ボックス 304">
          <a:extLst>
            <a:ext uri="{FF2B5EF4-FFF2-40B4-BE49-F238E27FC236}">
              <a16:creationId xmlns:a16="http://schemas.microsoft.com/office/drawing/2014/main" xmlns="" id="{00000000-0008-0000-0100-000031010000}"/>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6" name="直線コネクタ 305">
          <a:extLst>
            <a:ext uri="{FF2B5EF4-FFF2-40B4-BE49-F238E27FC236}">
              <a16:creationId xmlns:a16="http://schemas.microsoft.com/office/drawing/2014/main" xmlns="" id="{00000000-0008-0000-0100-000032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7" name="テキスト ボックス 306">
          <a:extLst>
            <a:ext uri="{FF2B5EF4-FFF2-40B4-BE49-F238E27FC236}">
              <a16:creationId xmlns:a16="http://schemas.microsoft.com/office/drawing/2014/main" xmlns="" id="{00000000-0008-0000-0100-000033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8" name="直線コネクタ 307">
          <a:extLst>
            <a:ext uri="{FF2B5EF4-FFF2-40B4-BE49-F238E27FC236}">
              <a16:creationId xmlns:a16="http://schemas.microsoft.com/office/drawing/2014/main" xmlns="" id="{00000000-0008-0000-0100-000034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9" name="テキスト ボックス 308">
          <a:extLst>
            <a:ext uri="{FF2B5EF4-FFF2-40B4-BE49-F238E27FC236}">
              <a16:creationId xmlns:a16="http://schemas.microsoft.com/office/drawing/2014/main" xmlns="" id="{00000000-0008-0000-0100-000035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0" name="直線コネクタ 309">
          <a:extLst>
            <a:ext uri="{FF2B5EF4-FFF2-40B4-BE49-F238E27FC236}">
              <a16:creationId xmlns:a16="http://schemas.microsoft.com/office/drawing/2014/main" xmlns="" id="{00000000-0008-0000-0100-000036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1" name="テキスト ボックス 310">
          <a:extLst>
            <a:ext uri="{FF2B5EF4-FFF2-40B4-BE49-F238E27FC236}">
              <a16:creationId xmlns:a16="http://schemas.microsoft.com/office/drawing/2014/main" xmlns="" id="{00000000-0008-0000-0100-000037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2" name="直線コネクタ 311">
          <a:extLst>
            <a:ext uri="{FF2B5EF4-FFF2-40B4-BE49-F238E27FC236}">
              <a16:creationId xmlns:a16="http://schemas.microsoft.com/office/drawing/2014/main" xmlns="" id="{00000000-0008-0000-0100-000038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3" name="テキスト ボックス 312">
          <a:extLst>
            <a:ext uri="{FF2B5EF4-FFF2-40B4-BE49-F238E27FC236}">
              <a16:creationId xmlns:a16="http://schemas.microsoft.com/office/drawing/2014/main" xmlns="" id="{00000000-0008-0000-0100-000039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4" name="直線コネクタ 313">
          <a:extLst>
            <a:ext uri="{FF2B5EF4-FFF2-40B4-BE49-F238E27FC236}">
              <a16:creationId xmlns:a16="http://schemas.microsoft.com/office/drawing/2014/main" xmlns="" id="{00000000-0008-0000-0100-00003A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15" name="テキスト ボックス 314">
          <a:extLst>
            <a:ext uri="{FF2B5EF4-FFF2-40B4-BE49-F238E27FC236}">
              <a16:creationId xmlns:a16="http://schemas.microsoft.com/office/drawing/2014/main" xmlns="" id="{00000000-0008-0000-0100-00003B010000}"/>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xmlns="" id="{00000000-0008-0000-0100-00003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17" name="テキスト ボックス 316">
          <a:extLst>
            <a:ext uri="{FF2B5EF4-FFF2-40B4-BE49-F238E27FC236}">
              <a16:creationId xmlns:a16="http://schemas.microsoft.com/office/drawing/2014/main" xmlns="" id="{00000000-0008-0000-0100-00003D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8" name="【認定こども園・幼稚園・保育所】&#10;有形固定資産減価償却率グラフ枠">
          <a:extLst>
            <a:ext uri="{FF2B5EF4-FFF2-40B4-BE49-F238E27FC236}">
              <a16:creationId xmlns:a16="http://schemas.microsoft.com/office/drawing/2014/main" xmlns="" id="{00000000-0008-0000-0100-00003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2722</xdr:rowOff>
    </xdr:to>
    <xdr:cxnSp macro="">
      <xdr:nvCxnSpPr>
        <xdr:cNvPr id="319" name="直線コネクタ 318">
          <a:extLst>
            <a:ext uri="{FF2B5EF4-FFF2-40B4-BE49-F238E27FC236}">
              <a16:creationId xmlns:a16="http://schemas.microsoft.com/office/drawing/2014/main" xmlns="" id="{00000000-0008-0000-0100-00003F010000}"/>
            </a:ext>
          </a:extLst>
        </xdr:cNvPr>
        <xdr:cNvCxnSpPr/>
      </xdr:nvCxnSpPr>
      <xdr:spPr>
        <a:xfrm flipV="1">
          <a:off x="16318864" y="566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6549</xdr:rowOff>
    </xdr:from>
    <xdr:ext cx="340478" cy="259045"/>
    <xdr:sp macro="" textlink="">
      <xdr:nvSpPr>
        <xdr:cNvPr id="320" name="【認定こども園・幼稚園・保育所】&#10;有形固定資産減価償却率最小値テキスト">
          <a:extLst>
            <a:ext uri="{FF2B5EF4-FFF2-40B4-BE49-F238E27FC236}">
              <a16:creationId xmlns:a16="http://schemas.microsoft.com/office/drawing/2014/main" xmlns="" id="{00000000-0008-0000-0100-000040010000}"/>
            </a:ext>
          </a:extLst>
        </xdr:cNvPr>
        <xdr:cNvSpPr txBox="1"/>
      </xdr:nvSpPr>
      <xdr:spPr>
        <a:xfrm>
          <a:off x="16357600" y="72074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2722</xdr:rowOff>
    </xdr:from>
    <xdr:to>
      <xdr:col>86</xdr:col>
      <xdr:colOff>25400</xdr:colOff>
      <xdr:row>42</xdr:row>
      <xdr:rowOff>2722</xdr:rowOff>
    </xdr:to>
    <xdr:cxnSp macro="">
      <xdr:nvCxnSpPr>
        <xdr:cNvPr id="321" name="直線コネクタ 320">
          <a:extLst>
            <a:ext uri="{FF2B5EF4-FFF2-40B4-BE49-F238E27FC236}">
              <a16:creationId xmlns:a16="http://schemas.microsoft.com/office/drawing/2014/main" xmlns="" id="{00000000-0008-0000-0100-000041010000}"/>
            </a:ext>
          </a:extLst>
        </xdr:cNvPr>
        <xdr:cNvCxnSpPr/>
      </xdr:nvCxnSpPr>
      <xdr:spPr>
        <a:xfrm>
          <a:off x="16230600" y="720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22" name="【認定こども園・幼稚園・保育所】&#10;有形固定資産減価償却率最大値テキスト">
          <a:extLst>
            <a:ext uri="{FF2B5EF4-FFF2-40B4-BE49-F238E27FC236}">
              <a16:creationId xmlns:a16="http://schemas.microsoft.com/office/drawing/2014/main" xmlns="" id="{00000000-0008-0000-0100-000042010000}"/>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23" name="直線コネクタ 322">
          <a:extLst>
            <a:ext uri="{FF2B5EF4-FFF2-40B4-BE49-F238E27FC236}">
              <a16:creationId xmlns:a16="http://schemas.microsoft.com/office/drawing/2014/main" xmlns="" id="{00000000-0008-0000-0100-000043010000}"/>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105064</xdr:rowOff>
    </xdr:from>
    <xdr:ext cx="405111" cy="259045"/>
    <xdr:sp macro="" textlink="">
      <xdr:nvSpPr>
        <xdr:cNvPr id="324" name="【認定こども園・幼稚園・保育所】&#10;有形固定資産減価償却率平均値テキスト">
          <a:extLst>
            <a:ext uri="{FF2B5EF4-FFF2-40B4-BE49-F238E27FC236}">
              <a16:creationId xmlns:a16="http://schemas.microsoft.com/office/drawing/2014/main" xmlns="" id="{00000000-0008-0000-0100-000044010000}"/>
            </a:ext>
          </a:extLst>
        </xdr:cNvPr>
        <xdr:cNvSpPr txBox="1"/>
      </xdr:nvSpPr>
      <xdr:spPr>
        <a:xfrm>
          <a:off x="16357600" y="6448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126637</xdr:rowOff>
    </xdr:from>
    <xdr:to>
      <xdr:col>85</xdr:col>
      <xdr:colOff>177800</xdr:colOff>
      <xdr:row>38</xdr:row>
      <xdr:rowOff>56787</xdr:rowOff>
    </xdr:to>
    <xdr:sp macro="" textlink="">
      <xdr:nvSpPr>
        <xdr:cNvPr id="325" name="フローチャート: 判断 324">
          <a:extLst>
            <a:ext uri="{FF2B5EF4-FFF2-40B4-BE49-F238E27FC236}">
              <a16:creationId xmlns:a16="http://schemas.microsoft.com/office/drawing/2014/main" xmlns="" id="{00000000-0008-0000-0100-000045010000}"/>
            </a:ext>
          </a:extLst>
        </xdr:cNvPr>
        <xdr:cNvSpPr/>
      </xdr:nvSpPr>
      <xdr:spPr>
        <a:xfrm>
          <a:off x="16268700" y="64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17236</xdr:rowOff>
    </xdr:from>
    <xdr:to>
      <xdr:col>81</xdr:col>
      <xdr:colOff>101600</xdr:colOff>
      <xdr:row>37</xdr:row>
      <xdr:rowOff>118836</xdr:rowOff>
    </xdr:to>
    <xdr:sp macro="" textlink="">
      <xdr:nvSpPr>
        <xdr:cNvPr id="326" name="フローチャート: 判断 325">
          <a:extLst>
            <a:ext uri="{FF2B5EF4-FFF2-40B4-BE49-F238E27FC236}">
              <a16:creationId xmlns:a16="http://schemas.microsoft.com/office/drawing/2014/main" xmlns="" id="{00000000-0008-0000-0100-000046010000}"/>
            </a:ext>
          </a:extLst>
        </xdr:cNvPr>
        <xdr:cNvSpPr/>
      </xdr:nvSpPr>
      <xdr:spPr>
        <a:xfrm>
          <a:off x="15430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144599</xdr:rowOff>
    </xdr:from>
    <xdr:to>
      <xdr:col>76</xdr:col>
      <xdr:colOff>165100</xdr:colOff>
      <xdr:row>37</xdr:row>
      <xdr:rowOff>74749</xdr:rowOff>
    </xdr:to>
    <xdr:sp macro="" textlink="">
      <xdr:nvSpPr>
        <xdr:cNvPr id="327" name="フローチャート: 判断 326">
          <a:extLst>
            <a:ext uri="{FF2B5EF4-FFF2-40B4-BE49-F238E27FC236}">
              <a16:creationId xmlns:a16="http://schemas.microsoft.com/office/drawing/2014/main" xmlns="" id="{00000000-0008-0000-0100-000047010000}"/>
            </a:ext>
          </a:extLst>
        </xdr:cNvPr>
        <xdr:cNvSpPr/>
      </xdr:nvSpPr>
      <xdr:spPr>
        <a:xfrm>
          <a:off x="14541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xmlns="" id="{00000000-0008-0000-0100-000048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xmlns="" id="{00000000-0008-0000-0100-000049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xmlns="" id="{00000000-0008-0000-0100-00004A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xmlns="" id="{00000000-0008-0000-0100-00004B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xmlns="" id="{00000000-0008-0000-0100-00004C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118473</xdr:rowOff>
    </xdr:from>
    <xdr:to>
      <xdr:col>81</xdr:col>
      <xdr:colOff>101600</xdr:colOff>
      <xdr:row>39</xdr:row>
      <xdr:rowOff>48623</xdr:rowOff>
    </xdr:to>
    <xdr:sp macro="" textlink="">
      <xdr:nvSpPr>
        <xdr:cNvPr id="333" name="楕円 332">
          <a:extLst>
            <a:ext uri="{FF2B5EF4-FFF2-40B4-BE49-F238E27FC236}">
              <a16:creationId xmlns:a16="http://schemas.microsoft.com/office/drawing/2014/main" xmlns="" id="{00000000-0008-0000-0100-00004D010000}"/>
            </a:ext>
          </a:extLst>
        </xdr:cNvPr>
        <xdr:cNvSpPr/>
      </xdr:nvSpPr>
      <xdr:spPr>
        <a:xfrm>
          <a:off x="15430500" y="663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135363</xdr:rowOff>
    </xdr:from>
    <xdr:ext cx="405111" cy="259045"/>
    <xdr:sp macro="" textlink="">
      <xdr:nvSpPr>
        <xdr:cNvPr id="334" name="n_1aveValue【認定こども園・幼稚園・保育所】&#10;有形固定資産減価償却率">
          <a:extLst>
            <a:ext uri="{FF2B5EF4-FFF2-40B4-BE49-F238E27FC236}">
              <a16:creationId xmlns:a16="http://schemas.microsoft.com/office/drawing/2014/main" xmlns="" id="{00000000-0008-0000-0100-00004E010000}"/>
            </a:ext>
          </a:extLst>
        </xdr:cNvPr>
        <xdr:cNvSpPr txBox="1"/>
      </xdr:nvSpPr>
      <xdr:spPr>
        <a:xfrm>
          <a:off x="152660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91276</xdr:rowOff>
    </xdr:from>
    <xdr:ext cx="405111" cy="259045"/>
    <xdr:sp macro="" textlink="">
      <xdr:nvSpPr>
        <xdr:cNvPr id="335" name="n_2aveValue【認定こども園・幼稚園・保育所】&#10;有形固定資産減価償却率">
          <a:extLst>
            <a:ext uri="{FF2B5EF4-FFF2-40B4-BE49-F238E27FC236}">
              <a16:creationId xmlns:a16="http://schemas.microsoft.com/office/drawing/2014/main" xmlns="" id="{00000000-0008-0000-0100-00004F010000}"/>
            </a:ext>
          </a:extLst>
        </xdr:cNvPr>
        <xdr:cNvSpPr txBox="1"/>
      </xdr:nvSpPr>
      <xdr:spPr>
        <a:xfrm>
          <a:off x="14389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39750</xdr:rowOff>
    </xdr:from>
    <xdr:ext cx="405111" cy="259045"/>
    <xdr:sp macro="" textlink="">
      <xdr:nvSpPr>
        <xdr:cNvPr id="336" name="n_1mainValue【認定こども園・幼稚園・保育所】&#10;有形固定資産減価償却率">
          <a:extLst>
            <a:ext uri="{FF2B5EF4-FFF2-40B4-BE49-F238E27FC236}">
              <a16:creationId xmlns:a16="http://schemas.microsoft.com/office/drawing/2014/main" xmlns="" id="{00000000-0008-0000-0100-000050010000}"/>
            </a:ext>
          </a:extLst>
        </xdr:cNvPr>
        <xdr:cNvSpPr txBox="1"/>
      </xdr:nvSpPr>
      <xdr:spPr>
        <a:xfrm>
          <a:off x="152660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7" name="正方形/長方形 336">
          <a:extLst>
            <a:ext uri="{FF2B5EF4-FFF2-40B4-BE49-F238E27FC236}">
              <a16:creationId xmlns:a16="http://schemas.microsoft.com/office/drawing/2014/main" xmlns="" id="{00000000-0008-0000-0100-000051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8" name="正方形/長方形 337">
          <a:extLst>
            <a:ext uri="{FF2B5EF4-FFF2-40B4-BE49-F238E27FC236}">
              <a16:creationId xmlns:a16="http://schemas.microsoft.com/office/drawing/2014/main" xmlns="" id="{00000000-0008-0000-0100-000052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9" name="正方形/長方形 338">
          <a:extLst>
            <a:ext uri="{FF2B5EF4-FFF2-40B4-BE49-F238E27FC236}">
              <a16:creationId xmlns:a16="http://schemas.microsoft.com/office/drawing/2014/main" xmlns="" id="{00000000-0008-0000-0100-000053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0" name="正方形/長方形 339">
          <a:extLst>
            <a:ext uri="{FF2B5EF4-FFF2-40B4-BE49-F238E27FC236}">
              <a16:creationId xmlns:a16="http://schemas.microsoft.com/office/drawing/2014/main" xmlns="" id="{00000000-0008-0000-0100-000054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1" name="正方形/長方形 340">
          <a:extLst>
            <a:ext uri="{FF2B5EF4-FFF2-40B4-BE49-F238E27FC236}">
              <a16:creationId xmlns:a16="http://schemas.microsoft.com/office/drawing/2014/main" xmlns="" id="{00000000-0008-0000-0100-000055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2" name="正方形/長方形 341">
          <a:extLst>
            <a:ext uri="{FF2B5EF4-FFF2-40B4-BE49-F238E27FC236}">
              <a16:creationId xmlns:a16="http://schemas.microsoft.com/office/drawing/2014/main" xmlns="" id="{00000000-0008-0000-0100-000056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3" name="正方形/長方形 342">
          <a:extLst>
            <a:ext uri="{FF2B5EF4-FFF2-40B4-BE49-F238E27FC236}">
              <a16:creationId xmlns:a16="http://schemas.microsoft.com/office/drawing/2014/main" xmlns="" id="{00000000-0008-0000-0100-000057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4" name="正方形/長方形 343">
          <a:extLst>
            <a:ext uri="{FF2B5EF4-FFF2-40B4-BE49-F238E27FC236}">
              <a16:creationId xmlns:a16="http://schemas.microsoft.com/office/drawing/2014/main" xmlns="" id="{00000000-0008-0000-0100-000058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5" name="テキスト ボックス 344">
          <a:extLst>
            <a:ext uri="{FF2B5EF4-FFF2-40B4-BE49-F238E27FC236}">
              <a16:creationId xmlns:a16="http://schemas.microsoft.com/office/drawing/2014/main" xmlns="" id="{00000000-0008-0000-0100-000059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6" name="直線コネクタ 345">
          <a:extLst>
            <a:ext uri="{FF2B5EF4-FFF2-40B4-BE49-F238E27FC236}">
              <a16:creationId xmlns:a16="http://schemas.microsoft.com/office/drawing/2014/main" xmlns="" id="{00000000-0008-0000-0100-00005A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47" name="直線コネクタ 346">
          <a:extLst>
            <a:ext uri="{FF2B5EF4-FFF2-40B4-BE49-F238E27FC236}">
              <a16:creationId xmlns:a16="http://schemas.microsoft.com/office/drawing/2014/main" xmlns="" id="{00000000-0008-0000-0100-00005B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48" name="テキスト ボックス 347">
          <a:extLst>
            <a:ext uri="{FF2B5EF4-FFF2-40B4-BE49-F238E27FC236}">
              <a16:creationId xmlns:a16="http://schemas.microsoft.com/office/drawing/2014/main" xmlns="" id="{00000000-0008-0000-0100-00005C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49" name="直線コネクタ 348">
          <a:extLst>
            <a:ext uri="{FF2B5EF4-FFF2-40B4-BE49-F238E27FC236}">
              <a16:creationId xmlns:a16="http://schemas.microsoft.com/office/drawing/2014/main" xmlns="" id="{00000000-0008-0000-0100-00005D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50" name="テキスト ボックス 349">
          <a:extLst>
            <a:ext uri="{FF2B5EF4-FFF2-40B4-BE49-F238E27FC236}">
              <a16:creationId xmlns:a16="http://schemas.microsoft.com/office/drawing/2014/main" xmlns="" id="{00000000-0008-0000-0100-00005E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51" name="直線コネクタ 350">
          <a:extLst>
            <a:ext uri="{FF2B5EF4-FFF2-40B4-BE49-F238E27FC236}">
              <a16:creationId xmlns:a16="http://schemas.microsoft.com/office/drawing/2014/main" xmlns="" id="{00000000-0008-0000-0100-00005F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52" name="テキスト ボックス 351">
          <a:extLst>
            <a:ext uri="{FF2B5EF4-FFF2-40B4-BE49-F238E27FC236}">
              <a16:creationId xmlns:a16="http://schemas.microsoft.com/office/drawing/2014/main" xmlns="" id="{00000000-0008-0000-0100-000060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53" name="直線コネクタ 352">
          <a:extLst>
            <a:ext uri="{FF2B5EF4-FFF2-40B4-BE49-F238E27FC236}">
              <a16:creationId xmlns:a16="http://schemas.microsoft.com/office/drawing/2014/main" xmlns="" id="{00000000-0008-0000-0100-000061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54" name="テキスト ボックス 353">
          <a:extLst>
            <a:ext uri="{FF2B5EF4-FFF2-40B4-BE49-F238E27FC236}">
              <a16:creationId xmlns:a16="http://schemas.microsoft.com/office/drawing/2014/main" xmlns="" id="{00000000-0008-0000-0100-000062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55" name="直線コネクタ 354">
          <a:extLst>
            <a:ext uri="{FF2B5EF4-FFF2-40B4-BE49-F238E27FC236}">
              <a16:creationId xmlns:a16="http://schemas.microsoft.com/office/drawing/2014/main" xmlns="" id="{00000000-0008-0000-0100-000063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56" name="テキスト ボックス 355">
          <a:extLst>
            <a:ext uri="{FF2B5EF4-FFF2-40B4-BE49-F238E27FC236}">
              <a16:creationId xmlns:a16="http://schemas.microsoft.com/office/drawing/2014/main" xmlns="" id="{00000000-0008-0000-0100-000064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7" name="直線コネクタ 356">
          <a:extLst>
            <a:ext uri="{FF2B5EF4-FFF2-40B4-BE49-F238E27FC236}">
              <a16:creationId xmlns:a16="http://schemas.microsoft.com/office/drawing/2014/main" xmlns="" id="{00000000-0008-0000-0100-000065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58" name="テキスト ボックス 357">
          <a:extLst>
            <a:ext uri="{FF2B5EF4-FFF2-40B4-BE49-F238E27FC236}">
              <a16:creationId xmlns:a16="http://schemas.microsoft.com/office/drawing/2014/main" xmlns="" id="{00000000-0008-0000-0100-000066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9" name="【認定こども園・幼稚園・保育所】&#10;一人当たり面積グラフ枠">
          <a:extLst>
            <a:ext uri="{FF2B5EF4-FFF2-40B4-BE49-F238E27FC236}">
              <a16:creationId xmlns:a16="http://schemas.microsoft.com/office/drawing/2014/main" xmlns="" id="{00000000-0008-0000-0100-000067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77343</xdr:rowOff>
    </xdr:from>
    <xdr:to>
      <xdr:col>116</xdr:col>
      <xdr:colOff>62864</xdr:colOff>
      <xdr:row>41</xdr:row>
      <xdr:rowOff>113919</xdr:rowOff>
    </xdr:to>
    <xdr:cxnSp macro="">
      <xdr:nvCxnSpPr>
        <xdr:cNvPr id="360" name="直線コネクタ 359">
          <a:extLst>
            <a:ext uri="{FF2B5EF4-FFF2-40B4-BE49-F238E27FC236}">
              <a16:creationId xmlns:a16="http://schemas.microsoft.com/office/drawing/2014/main" xmlns="" id="{00000000-0008-0000-0100-000068010000}"/>
            </a:ext>
          </a:extLst>
        </xdr:cNvPr>
        <xdr:cNvCxnSpPr/>
      </xdr:nvCxnSpPr>
      <xdr:spPr>
        <a:xfrm flipV="1">
          <a:off x="22160864" y="5735193"/>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117746</xdr:rowOff>
    </xdr:from>
    <xdr:ext cx="469744" cy="259045"/>
    <xdr:sp macro="" textlink="">
      <xdr:nvSpPr>
        <xdr:cNvPr id="361" name="【認定こども園・幼稚園・保育所】&#10;一人当たり面積最小値テキスト">
          <a:extLst>
            <a:ext uri="{FF2B5EF4-FFF2-40B4-BE49-F238E27FC236}">
              <a16:creationId xmlns:a16="http://schemas.microsoft.com/office/drawing/2014/main" xmlns="" id="{00000000-0008-0000-0100-000069010000}"/>
            </a:ext>
          </a:extLst>
        </xdr:cNvPr>
        <xdr:cNvSpPr txBox="1"/>
      </xdr:nvSpPr>
      <xdr:spPr>
        <a:xfrm>
          <a:off x="22199600" y="714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113919</xdr:rowOff>
    </xdr:from>
    <xdr:to>
      <xdr:col>116</xdr:col>
      <xdr:colOff>152400</xdr:colOff>
      <xdr:row>41</xdr:row>
      <xdr:rowOff>113919</xdr:rowOff>
    </xdr:to>
    <xdr:cxnSp macro="">
      <xdr:nvCxnSpPr>
        <xdr:cNvPr id="362" name="直線コネクタ 361">
          <a:extLst>
            <a:ext uri="{FF2B5EF4-FFF2-40B4-BE49-F238E27FC236}">
              <a16:creationId xmlns:a16="http://schemas.microsoft.com/office/drawing/2014/main" xmlns="" id="{00000000-0008-0000-0100-00006A010000}"/>
            </a:ext>
          </a:extLst>
        </xdr:cNvPr>
        <xdr:cNvCxnSpPr/>
      </xdr:nvCxnSpPr>
      <xdr:spPr>
        <a:xfrm>
          <a:off x="22072600" y="71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24020</xdr:rowOff>
    </xdr:from>
    <xdr:ext cx="469744" cy="259045"/>
    <xdr:sp macro="" textlink="">
      <xdr:nvSpPr>
        <xdr:cNvPr id="363" name="【認定こども園・幼稚園・保育所】&#10;一人当たり面積最大値テキスト">
          <a:extLst>
            <a:ext uri="{FF2B5EF4-FFF2-40B4-BE49-F238E27FC236}">
              <a16:creationId xmlns:a16="http://schemas.microsoft.com/office/drawing/2014/main" xmlns="" id="{00000000-0008-0000-0100-00006B010000}"/>
            </a:ext>
          </a:extLst>
        </xdr:cNvPr>
        <xdr:cNvSpPr txBox="1"/>
      </xdr:nvSpPr>
      <xdr:spPr>
        <a:xfrm>
          <a:off x="22199600" y="551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77343</xdr:rowOff>
    </xdr:from>
    <xdr:to>
      <xdr:col>116</xdr:col>
      <xdr:colOff>152400</xdr:colOff>
      <xdr:row>33</xdr:row>
      <xdr:rowOff>77343</xdr:rowOff>
    </xdr:to>
    <xdr:cxnSp macro="">
      <xdr:nvCxnSpPr>
        <xdr:cNvPr id="364" name="直線コネクタ 363">
          <a:extLst>
            <a:ext uri="{FF2B5EF4-FFF2-40B4-BE49-F238E27FC236}">
              <a16:creationId xmlns:a16="http://schemas.microsoft.com/office/drawing/2014/main" xmlns="" id="{00000000-0008-0000-0100-00006C010000}"/>
            </a:ext>
          </a:extLst>
        </xdr:cNvPr>
        <xdr:cNvCxnSpPr/>
      </xdr:nvCxnSpPr>
      <xdr:spPr>
        <a:xfrm>
          <a:off x="22072600" y="5735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156608</xdr:rowOff>
    </xdr:from>
    <xdr:ext cx="469744" cy="259045"/>
    <xdr:sp macro="" textlink="">
      <xdr:nvSpPr>
        <xdr:cNvPr id="365" name="【認定こども園・幼稚園・保育所】&#10;一人当たり面積平均値テキスト">
          <a:extLst>
            <a:ext uri="{FF2B5EF4-FFF2-40B4-BE49-F238E27FC236}">
              <a16:creationId xmlns:a16="http://schemas.microsoft.com/office/drawing/2014/main" xmlns="" id="{00000000-0008-0000-0100-00006D010000}"/>
            </a:ext>
          </a:extLst>
        </xdr:cNvPr>
        <xdr:cNvSpPr txBox="1"/>
      </xdr:nvSpPr>
      <xdr:spPr>
        <a:xfrm>
          <a:off x="22199600" y="7014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6731</xdr:rowOff>
    </xdr:from>
    <xdr:to>
      <xdr:col>116</xdr:col>
      <xdr:colOff>114300</xdr:colOff>
      <xdr:row>41</xdr:row>
      <xdr:rowOff>108331</xdr:rowOff>
    </xdr:to>
    <xdr:sp macro="" textlink="">
      <xdr:nvSpPr>
        <xdr:cNvPr id="366" name="フローチャート: 判断 365">
          <a:extLst>
            <a:ext uri="{FF2B5EF4-FFF2-40B4-BE49-F238E27FC236}">
              <a16:creationId xmlns:a16="http://schemas.microsoft.com/office/drawing/2014/main" xmlns="" id="{00000000-0008-0000-0100-00006E010000}"/>
            </a:ext>
          </a:extLst>
        </xdr:cNvPr>
        <xdr:cNvSpPr/>
      </xdr:nvSpPr>
      <xdr:spPr>
        <a:xfrm>
          <a:off x="22110700" y="703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3683</xdr:rowOff>
    </xdr:from>
    <xdr:to>
      <xdr:col>112</xdr:col>
      <xdr:colOff>38100</xdr:colOff>
      <xdr:row>41</xdr:row>
      <xdr:rowOff>105283</xdr:rowOff>
    </xdr:to>
    <xdr:sp macro="" textlink="">
      <xdr:nvSpPr>
        <xdr:cNvPr id="367" name="フローチャート: 判断 366">
          <a:extLst>
            <a:ext uri="{FF2B5EF4-FFF2-40B4-BE49-F238E27FC236}">
              <a16:creationId xmlns:a16="http://schemas.microsoft.com/office/drawing/2014/main" xmlns="" id="{00000000-0008-0000-0100-00006F010000}"/>
            </a:ext>
          </a:extLst>
        </xdr:cNvPr>
        <xdr:cNvSpPr/>
      </xdr:nvSpPr>
      <xdr:spPr>
        <a:xfrm>
          <a:off x="21272500" y="703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139700</xdr:rowOff>
    </xdr:from>
    <xdr:to>
      <xdr:col>107</xdr:col>
      <xdr:colOff>101600</xdr:colOff>
      <xdr:row>41</xdr:row>
      <xdr:rowOff>69850</xdr:rowOff>
    </xdr:to>
    <xdr:sp macro="" textlink="">
      <xdr:nvSpPr>
        <xdr:cNvPr id="368" name="フローチャート: 判断 367">
          <a:extLst>
            <a:ext uri="{FF2B5EF4-FFF2-40B4-BE49-F238E27FC236}">
              <a16:creationId xmlns:a16="http://schemas.microsoft.com/office/drawing/2014/main" xmlns="" id="{00000000-0008-0000-0100-000070010000}"/>
            </a:ext>
          </a:extLst>
        </xdr:cNvPr>
        <xdr:cNvSpPr/>
      </xdr:nvSpPr>
      <xdr:spPr>
        <a:xfrm>
          <a:off x="203835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9" name="テキスト ボックス 368">
          <a:extLst>
            <a:ext uri="{FF2B5EF4-FFF2-40B4-BE49-F238E27FC236}">
              <a16:creationId xmlns:a16="http://schemas.microsoft.com/office/drawing/2014/main" xmlns="" id="{00000000-0008-0000-0100-000071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0" name="テキスト ボックス 369">
          <a:extLst>
            <a:ext uri="{FF2B5EF4-FFF2-40B4-BE49-F238E27FC236}">
              <a16:creationId xmlns:a16="http://schemas.microsoft.com/office/drawing/2014/main" xmlns="" id="{00000000-0008-0000-0100-000072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1" name="テキスト ボックス 370">
          <a:extLst>
            <a:ext uri="{FF2B5EF4-FFF2-40B4-BE49-F238E27FC236}">
              <a16:creationId xmlns:a16="http://schemas.microsoft.com/office/drawing/2014/main" xmlns="" id="{00000000-0008-0000-0100-000073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2" name="テキスト ボックス 371">
          <a:extLst>
            <a:ext uri="{FF2B5EF4-FFF2-40B4-BE49-F238E27FC236}">
              <a16:creationId xmlns:a16="http://schemas.microsoft.com/office/drawing/2014/main" xmlns="" id="{00000000-0008-0000-0100-000074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3" name="テキスト ボックス 372">
          <a:extLst>
            <a:ext uri="{FF2B5EF4-FFF2-40B4-BE49-F238E27FC236}">
              <a16:creationId xmlns:a16="http://schemas.microsoft.com/office/drawing/2014/main" xmlns="" id="{00000000-0008-0000-0100-000075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120650</xdr:rowOff>
    </xdr:from>
    <xdr:to>
      <xdr:col>112</xdr:col>
      <xdr:colOff>38100</xdr:colOff>
      <xdr:row>41</xdr:row>
      <xdr:rowOff>50800</xdr:rowOff>
    </xdr:to>
    <xdr:sp macro="" textlink="">
      <xdr:nvSpPr>
        <xdr:cNvPr id="374" name="楕円 373">
          <a:extLst>
            <a:ext uri="{FF2B5EF4-FFF2-40B4-BE49-F238E27FC236}">
              <a16:creationId xmlns:a16="http://schemas.microsoft.com/office/drawing/2014/main" xmlns="" id="{00000000-0008-0000-0100-000076010000}"/>
            </a:ext>
          </a:extLst>
        </xdr:cNvPr>
        <xdr:cNvSpPr/>
      </xdr:nvSpPr>
      <xdr:spPr>
        <a:xfrm>
          <a:off x="21272500" y="697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41</xdr:row>
      <xdr:rowOff>96410</xdr:rowOff>
    </xdr:from>
    <xdr:ext cx="469744" cy="259045"/>
    <xdr:sp macro="" textlink="">
      <xdr:nvSpPr>
        <xdr:cNvPr id="375" name="n_1aveValue【認定こども園・幼稚園・保育所】&#10;一人当たり面積">
          <a:extLst>
            <a:ext uri="{FF2B5EF4-FFF2-40B4-BE49-F238E27FC236}">
              <a16:creationId xmlns:a16="http://schemas.microsoft.com/office/drawing/2014/main" xmlns="" id="{00000000-0008-0000-0100-000077010000}"/>
            </a:ext>
          </a:extLst>
        </xdr:cNvPr>
        <xdr:cNvSpPr txBox="1"/>
      </xdr:nvSpPr>
      <xdr:spPr>
        <a:xfrm>
          <a:off x="21075727" y="7125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86377</xdr:rowOff>
    </xdr:from>
    <xdr:ext cx="469744" cy="259045"/>
    <xdr:sp macro="" textlink="">
      <xdr:nvSpPr>
        <xdr:cNvPr id="376" name="n_2aveValue【認定こども園・幼稚園・保育所】&#10;一人当たり面積">
          <a:extLst>
            <a:ext uri="{FF2B5EF4-FFF2-40B4-BE49-F238E27FC236}">
              <a16:creationId xmlns:a16="http://schemas.microsoft.com/office/drawing/2014/main" xmlns="" id="{00000000-0008-0000-0100-000078010000}"/>
            </a:ext>
          </a:extLst>
        </xdr:cNvPr>
        <xdr:cNvSpPr txBox="1"/>
      </xdr:nvSpPr>
      <xdr:spPr>
        <a:xfrm>
          <a:off x="20199427"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67327</xdr:rowOff>
    </xdr:from>
    <xdr:ext cx="469744" cy="259045"/>
    <xdr:sp macro="" textlink="">
      <xdr:nvSpPr>
        <xdr:cNvPr id="377" name="n_1mainValue【認定こども園・幼稚園・保育所】&#10;一人当たり面積">
          <a:extLst>
            <a:ext uri="{FF2B5EF4-FFF2-40B4-BE49-F238E27FC236}">
              <a16:creationId xmlns:a16="http://schemas.microsoft.com/office/drawing/2014/main" xmlns="" id="{00000000-0008-0000-0100-000079010000}"/>
            </a:ext>
          </a:extLst>
        </xdr:cNvPr>
        <xdr:cNvSpPr txBox="1"/>
      </xdr:nvSpPr>
      <xdr:spPr>
        <a:xfrm>
          <a:off x="21075727" y="675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8" name="正方形/長方形 377">
          <a:extLst>
            <a:ext uri="{FF2B5EF4-FFF2-40B4-BE49-F238E27FC236}">
              <a16:creationId xmlns:a16="http://schemas.microsoft.com/office/drawing/2014/main" xmlns="" id="{00000000-0008-0000-0100-00007A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9" name="正方形/長方形 378">
          <a:extLst>
            <a:ext uri="{FF2B5EF4-FFF2-40B4-BE49-F238E27FC236}">
              <a16:creationId xmlns:a16="http://schemas.microsoft.com/office/drawing/2014/main" xmlns="" id="{00000000-0008-0000-0100-00007B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0" name="正方形/長方形 379">
          <a:extLst>
            <a:ext uri="{FF2B5EF4-FFF2-40B4-BE49-F238E27FC236}">
              <a16:creationId xmlns:a16="http://schemas.microsoft.com/office/drawing/2014/main" xmlns="" id="{00000000-0008-0000-0100-00007C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1" name="正方形/長方形 380">
          <a:extLst>
            <a:ext uri="{FF2B5EF4-FFF2-40B4-BE49-F238E27FC236}">
              <a16:creationId xmlns:a16="http://schemas.microsoft.com/office/drawing/2014/main" xmlns="" id="{00000000-0008-0000-0100-00007D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2" name="正方形/長方形 381">
          <a:extLst>
            <a:ext uri="{FF2B5EF4-FFF2-40B4-BE49-F238E27FC236}">
              <a16:creationId xmlns:a16="http://schemas.microsoft.com/office/drawing/2014/main" xmlns="" id="{00000000-0008-0000-0100-00007E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3" name="正方形/長方形 382">
          <a:extLst>
            <a:ext uri="{FF2B5EF4-FFF2-40B4-BE49-F238E27FC236}">
              <a16:creationId xmlns:a16="http://schemas.microsoft.com/office/drawing/2014/main" xmlns="" id="{00000000-0008-0000-0100-00007F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4" name="正方形/長方形 383">
          <a:extLst>
            <a:ext uri="{FF2B5EF4-FFF2-40B4-BE49-F238E27FC236}">
              <a16:creationId xmlns:a16="http://schemas.microsoft.com/office/drawing/2014/main" xmlns="" id="{00000000-0008-0000-0100-000080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5" name="正方形/長方形 384">
          <a:extLst>
            <a:ext uri="{FF2B5EF4-FFF2-40B4-BE49-F238E27FC236}">
              <a16:creationId xmlns:a16="http://schemas.microsoft.com/office/drawing/2014/main" xmlns="" id="{00000000-0008-0000-0100-000081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6" name="テキスト ボックス 385">
          <a:extLst>
            <a:ext uri="{FF2B5EF4-FFF2-40B4-BE49-F238E27FC236}">
              <a16:creationId xmlns:a16="http://schemas.microsoft.com/office/drawing/2014/main" xmlns="" id="{00000000-0008-0000-0100-000082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7" name="直線コネクタ 386">
          <a:extLst>
            <a:ext uri="{FF2B5EF4-FFF2-40B4-BE49-F238E27FC236}">
              <a16:creationId xmlns:a16="http://schemas.microsoft.com/office/drawing/2014/main" xmlns="" id="{00000000-0008-0000-0100-000083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88" name="直線コネクタ 387">
          <a:extLst>
            <a:ext uri="{FF2B5EF4-FFF2-40B4-BE49-F238E27FC236}">
              <a16:creationId xmlns:a16="http://schemas.microsoft.com/office/drawing/2014/main" xmlns="" id="{00000000-0008-0000-0100-000084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89" name="テキスト ボックス 388">
          <a:extLst>
            <a:ext uri="{FF2B5EF4-FFF2-40B4-BE49-F238E27FC236}">
              <a16:creationId xmlns:a16="http://schemas.microsoft.com/office/drawing/2014/main" xmlns="" id="{00000000-0008-0000-0100-000085010000}"/>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90" name="直線コネクタ 389">
          <a:extLst>
            <a:ext uri="{FF2B5EF4-FFF2-40B4-BE49-F238E27FC236}">
              <a16:creationId xmlns:a16="http://schemas.microsoft.com/office/drawing/2014/main" xmlns="" id="{00000000-0008-0000-0100-000086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91" name="テキスト ボックス 390">
          <a:extLst>
            <a:ext uri="{FF2B5EF4-FFF2-40B4-BE49-F238E27FC236}">
              <a16:creationId xmlns:a16="http://schemas.microsoft.com/office/drawing/2014/main" xmlns="" id="{00000000-0008-0000-0100-000087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92" name="直線コネクタ 391">
          <a:extLst>
            <a:ext uri="{FF2B5EF4-FFF2-40B4-BE49-F238E27FC236}">
              <a16:creationId xmlns:a16="http://schemas.microsoft.com/office/drawing/2014/main" xmlns="" id="{00000000-0008-0000-0100-000088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93" name="テキスト ボックス 392">
          <a:extLst>
            <a:ext uri="{FF2B5EF4-FFF2-40B4-BE49-F238E27FC236}">
              <a16:creationId xmlns:a16="http://schemas.microsoft.com/office/drawing/2014/main" xmlns="" id="{00000000-0008-0000-0100-000089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94" name="直線コネクタ 393">
          <a:extLst>
            <a:ext uri="{FF2B5EF4-FFF2-40B4-BE49-F238E27FC236}">
              <a16:creationId xmlns:a16="http://schemas.microsoft.com/office/drawing/2014/main" xmlns="" id="{00000000-0008-0000-0100-00008A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95" name="テキスト ボックス 394">
          <a:extLst>
            <a:ext uri="{FF2B5EF4-FFF2-40B4-BE49-F238E27FC236}">
              <a16:creationId xmlns:a16="http://schemas.microsoft.com/office/drawing/2014/main" xmlns="" id="{00000000-0008-0000-0100-00008B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96" name="直線コネクタ 395">
          <a:extLst>
            <a:ext uri="{FF2B5EF4-FFF2-40B4-BE49-F238E27FC236}">
              <a16:creationId xmlns:a16="http://schemas.microsoft.com/office/drawing/2014/main" xmlns="" id="{00000000-0008-0000-0100-00008C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97" name="テキスト ボックス 396">
          <a:extLst>
            <a:ext uri="{FF2B5EF4-FFF2-40B4-BE49-F238E27FC236}">
              <a16:creationId xmlns:a16="http://schemas.microsoft.com/office/drawing/2014/main" xmlns="" id="{00000000-0008-0000-0100-00008D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98" name="直線コネクタ 397">
          <a:extLst>
            <a:ext uri="{FF2B5EF4-FFF2-40B4-BE49-F238E27FC236}">
              <a16:creationId xmlns:a16="http://schemas.microsoft.com/office/drawing/2014/main" xmlns="" id="{00000000-0008-0000-0100-00008E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99" name="テキスト ボックス 398">
          <a:extLst>
            <a:ext uri="{FF2B5EF4-FFF2-40B4-BE49-F238E27FC236}">
              <a16:creationId xmlns:a16="http://schemas.microsoft.com/office/drawing/2014/main" xmlns="" id="{00000000-0008-0000-0100-00008F010000}"/>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0" name="直線コネクタ 399">
          <a:extLst>
            <a:ext uri="{FF2B5EF4-FFF2-40B4-BE49-F238E27FC236}">
              <a16:creationId xmlns:a16="http://schemas.microsoft.com/office/drawing/2014/main" xmlns="" id="{00000000-0008-0000-0100-000090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1" name="テキスト ボックス 400">
          <a:extLst>
            <a:ext uri="{FF2B5EF4-FFF2-40B4-BE49-F238E27FC236}">
              <a16:creationId xmlns:a16="http://schemas.microsoft.com/office/drawing/2014/main" xmlns="" id="{00000000-0008-0000-0100-000091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2" name="【学校施設】&#10;有形固定資産減価償却率グラフ枠">
          <a:extLst>
            <a:ext uri="{FF2B5EF4-FFF2-40B4-BE49-F238E27FC236}">
              <a16:creationId xmlns:a16="http://schemas.microsoft.com/office/drawing/2014/main" xmlns="" id="{00000000-0008-0000-0100-000092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83276</xdr:rowOff>
    </xdr:from>
    <xdr:to>
      <xdr:col>85</xdr:col>
      <xdr:colOff>126364</xdr:colOff>
      <xdr:row>63</xdr:row>
      <xdr:rowOff>127363</xdr:rowOff>
    </xdr:to>
    <xdr:cxnSp macro="">
      <xdr:nvCxnSpPr>
        <xdr:cNvPr id="403" name="直線コネクタ 402">
          <a:extLst>
            <a:ext uri="{FF2B5EF4-FFF2-40B4-BE49-F238E27FC236}">
              <a16:creationId xmlns:a16="http://schemas.microsoft.com/office/drawing/2014/main" xmlns="" id="{00000000-0008-0000-0100-000093010000}"/>
            </a:ext>
          </a:extLst>
        </xdr:cNvPr>
        <xdr:cNvCxnSpPr/>
      </xdr:nvCxnSpPr>
      <xdr:spPr>
        <a:xfrm flipV="1">
          <a:off x="16318864" y="9513026"/>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131190</xdr:rowOff>
    </xdr:from>
    <xdr:ext cx="405111" cy="259045"/>
    <xdr:sp macro="" textlink="">
      <xdr:nvSpPr>
        <xdr:cNvPr id="404" name="【学校施設】&#10;有形固定資産減価償却率最小値テキスト">
          <a:extLst>
            <a:ext uri="{FF2B5EF4-FFF2-40B4-BE49-F238E27FC236}">
              <a16:creationId xmlns:a16="http://schemas.microsoft.com/office/drawing/2014/main" xmlns="" id="{00000000-0008-0000-0100-000094010000}"/>
            </a:ext>
          </a:extLst>
        </xdr:cNvPr>
        <xdr:cNvSpPr txBox="1"/>
      </xdr:nvSpPr>
      <xdr:spPr>
        <a:xfrm>
          <a:off x="16357600" y="10932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127363</xdr:rowOff>
    </xdr:from>
    <xdr:to>
      <xdr:col>86</xdr:col>
      <xdr:colOff>25400</xdr:colOff>
      <xdr:row>63</xdr:row>
      <xdr:rowOff>127363</xdr:rowOff>
    </xdr:to>
    <xdr:cxnSp macro="">
      <xdr:nvCxnSpPr>
        <xdr:cNvPr id="405" name="直線コネクタ 404">
          <a:extLst>
            <a:ext uri="{FF2B5EF4-FFF2-40B4-BE49-F238E27FC236}">
              <a16:creationId xmlns:a16="http://schemas.microsoft.com/office/drawing/2014/main" xmlns="" id="{00000000-0008-0000-0100-000095010000}"/>
            </a:ext>
          </a:extLst>
        </xdr:cNvPr>
        <xdr:cNvCxnSpPr/>
      </xdr:nvCxnSpPr>
      <xdr:spPr>
        <a:xfrm>
          <a:off x="16230600" y="1092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29953</xdr:rowOff>
    </xdr:from>
    <xdr:ext cx="405111" cy="259045"/>
    <xdr:sp macro="" textlink="">
      <xdr:nvSpPr>
        <xdr:cNvPr id="406" name="【学校施設】&#10;有形固定資産減価償却率最大値テキスト">
          <a:extLst>
            <a:ext uri="{FF2B5EF4-FFF2-40B4-BE49-F238E27FC236}">
              <a16:creationId xmlns:a16="http://schemas.microsoft.com/office/drawing/2014/main" xmlns="" id="{00000000-0008-0000-0100-000096010000}"/>
            </a:ext>
          </a:extLst>
        </xdr:cNvPr>
        <xdr:cNvSpPr txBox="1"/>
      </xdr:nvSpPr>
      <xdr:spPr>
        <a:xfrm>
          <a:off x="16357600" y="9288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83276</xdr:rowOff>
    </xdr:from>
    <xdr:to>
      <xdr:col>86</xdr:col>
      <xdr:colOff>25400</xdr:colOff>
      <xdr:row>55</xdr:row>
      <xdr:rowOff>83276</xdr:rowOff>
    </xdr:to>
    <xdr:cxnSp macro="">
      <xdr:nvCxnSpPr>
        <xdr:cNvPr id="407" name="直線コネクタ 406">
          <a:extLst>
            <a:ext uri="{FF2B5EF4-FFF2-40B4-BE49-F238E27FC236}">
              <a16:creationId xmlns:a16="http://schemas.microsoft.com/office/drawing/2014/main" xmlns="" id="{00000000-0008-0000-0100-000097010000}"/>
            </a:ext>
          </a:extLst>
        </xdr:cNvPr>
        <xdr:cNvCxnSpPr/>
      </xdr:nvCxnSpPr>
      <xdr:spPr>
        <a:xfrm>
          <a:off x="16230600" y="951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128468</xdr:rowOff>
    </xdr:from>
    <xdr:ext cx="405111" cy="259045"/>
    <xdr:sp macro="" textlink="">
      <xdr:nvSpPr>
        <xdr:cNvPr id="408" name="【学校施設】&#10;有形固定資産減価償却率平均値テキスト">
          <a:extLst>
            <a:ext uri="{FF2B5EF4-FFF2-40B4-BE49-F238E27FC236}">
              <a16:creationId xmlns:a16="http://schemas.microsoft.com/office/drawing/2014/main" xmlns="" id="{00000000-0008-0000-0100-000098010000}"/>
            </a:ext>
          </a:extLst>
        </xdr:cNvPr>
        <xdr:cNvSpPr txBox="1"/>
      </xdr:nvSpPr>
      <xdr:spPr>
        <a:xfrm>
          <a:off x="16357600" y="100725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150041</xdr:rowOff>
    </xdr:from>
    <xdr:to>
      <xdr:col>85</xdr:col>
      <xdr:colOff>177800</xdr:colOff>
      <xdr:row>59</xdr:row>
      <xdr:rowOff>80191</xdr:rowOff>
    </xdr:to>
    <xdr:sp macro="" textlink="">
      <xdr:nvSpPr>
        <xdr:cNvPr id="409" name="フローチャート: 判断 408">
          <a:extLst>
            <a:ext uri="{FF2B5EF4-FFF2-40B4-BE49-F238E27FC236}">
              <a16:creationId xmlns:a16="http://schemas.microsoft.com/office/drawing/2014/main" xmlns="" id="{00000000-0008-0000-0100-000099010000}"/>
            </a:ext>
          </a:extLst>
        </xdr:cNvPr>
        <xdr:cNvSpPr/>
      </xdr:nvSpPr>
      <xdr:spPr>
        <a:xfrm>
          <a:off x="162687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166370</xdr:rowOff>
    </xdr:from>
    <xdr:to>
      <xdr:col>81</xdr:col>
      <xdr:colOff>101600</xdr:colOff>
      <xdr:row>59</xdr:row>
      <xdr:rowOff>96520</xdr:rowOff>
    </xdr:to>
    <xdr:sp macro="" textlink="">
      <xdr:nvSpPr>
        <xdr:cNvPr id="410" name="フローチャート: 判断 409">
          <a:extLst>
            <a:ext uri="{FF2B5EF4-FFF2-40B4-BE49-F238E27FC236}">
              <a16:creationId xmlns:a16="http://schemas.microsoft.com/office/drawing/2014/main" xmlns="" id="{00000000-0008-0000-0100-00009A010000}"/>
            </a:ext>
          </a:extLst>
        </xdr:cNvPr>
        <xdr:cNvSpPr/>
      </xdr:nvSpPr>
      <xdr:spPr>
        <a:xfrm>
          <a:off x="15430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123916</xdr:rowOff>
    </xdr:from>
    <xdr:to>
      <xdr:col>76</xdr:col>
      <xdr:colOff>165100</xdr:colOff>
      <xdr:row>59</xdr:row>
      <xdr:rowOff>54066</xdr:rowOff>
    </xdr:to>
    <xdr:sp macro="" textlink="">
      <xdr:nvSpPr>
        <xdr:cNvPr id="411" name="フローチャート: 判断 410">
          <a:extLst>
            <a:ext uri="{FF2B5EF4-FFF2-40B4-BE49-F238E27FC236}">
              <a16:creationId xmlns:a16="http://schemas.microsoft.com/office/drawing/2014/main" xmlns="" id="{00000000-0008-0000-0100-00009B010000}"/>
            </a:ext>
          </a:extLst>
        </xdr:cNvPr>
        <xdr:cNvSpPr/>
      </xdr:nvSpPr>
      <xdr:spPr>
        <a:xfrm>
          <a:off x="1454150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2" name="テキスト ボックス 411">
          <a:extLst>
            <a:ext uri="{FF2B5EF4-FFF2-40B4-BE49-F238E27FC236}">
              <a16:creationId xmlns:a16="http://schemas.microsoft.com/office/drawing/2014/main" xmlns="" id="{00000000-0008-0000-0100-00009C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3" name="テキスト ボックス 412">
          <a:extLst>
            <a:ext uri="{FF2B5EF4-FFF2-40B4-BE49-F238E27FC236}">
              <a16:creationId xmlns:a16="http://schemas.microsoft.com/office/drawing/2014/main" xmlns="" id="{00000000-0008-0000-0100-00009D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4" name="テキスト ボックス 413">
          <a:extLst>
            <a:ext uri="{FF2B5EF4-FFF2-40B4-BE49-F238E27FC236}">
              <a16:creationId xmlns:a16="http://schemas.microsoft.com/office/drawing/2014/main" xmlns="" id="{00000000-0008-0000-0100-00009E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5" name="テキスト ボックス 414">
          <a:extLst>
            <a:ext uri="{FF2B5EF4-FFF2-40B4-BE49-F238E27FC236}">
              <a16:creationId xmlns:a16="http://schemas.microsoft.com/office/drawing/2014/main" xmlns="" id="{00000000-0008-0000-0100-00009F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6" name="テキスト ボックス 415">
          <a:extLst>
            <a:ext uri="{FF2B5EF4-FFF2-40B4-BE49-F238E27FC236}">
              <a16:creationId xmlns:a16="http://schemas.microsoft.com/office/drawing/2014/main" xmlns="" id="{00000000-0008-0000-0100-0000A0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70031</xdr:rowOff>
    </xdr:from>
    <xdr:to>
      <xdr:col>81</xdr:col>
      <xdr:colOff>101600</xdr:colOff>
      <xdr:row>59</xdr:row>
      <xdr:rowOff>181</xdr:rowOff>
    </xdr:to>
    <xdr:sp macro="" textlink="">
      <xdr:nvSpPr>
        <xdr:cNvPr id="417" name="楕円 416">
          <a:extLst>
            <a:ext uri="{FF2B5EF4-FFF2-40B4-BE49-F238E27FC236}">
              <a16:creationId xmlns:a16="http://schemas.microsoft.com/office/drawing/2014/main" xmlns="" id="{00000000-0008-0000-0100-0000A1010000}"/>
            </a:ext>
          </a:extLst>
        </xdr:cNvPr>
        <xdr:cNvSpPr/>
      </xdr:nvSpPr>
      <xdr:spPr>
        <a:xfrm>
          <a:off x="15430500" y="1001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87647</xdr:rowOff>
    </xdr:from>
    <xdr:ext cx="405111" cy="259045"/>
    <xdr:sp macro="" textlink="">
      <xdr:nvSpPr>
        <xdr:cNvPr id="418" name="n_1aveValue【学校施設】&#10;有形固定資産減価償却率">
          <a:extLst>
            <a:ext uri="{FF2B5EF4-FFF2-40B4-BE49-F238E27FC236}">
              <a16:creationId xmlns:a16="http://schemas.microsoft.com/office/drawing/2014/main" xmlns="" id="{00000000-0008-0000-0100-0000A2010000}"/>
            </a:ext>
          </a:extLst>
        </xdr:cNvPr>
        <xdr:cNvSpPr txBox="1"/>
      </xdr:nvSpPr>
      <xdr:spPr>
        <a:xfrm>
          <a:off x="152660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70593</xdr:rowOff>
    </xdr:from>
    <xdr:ext cx="405111" cy="259045"/>
    <xdr:sp macro="" textlink="">
      <xdr:nvSpPr>
        <xdr:cNvPr id="419" name="n_2aveValue【学校施設】&#10;有形固定資産減価償却率">
          <a:extLst>
            <a:ext uri="{FF2B5EF4-FFF2-40B4-BE49-F238E27FC236}">
              <a16:creationId xmlns:a16="http://schemas.microsoft.com/office/drawing/2014/main" xmlns="" id="{00000000-0008-0000-0100-0000A3010000}"/>
            </a:ext>
          </a:extLst>
        </xdr:cNvPr>
        <xdr:cNvSpPr txBox="1"/>
      </xdr:nvSpPr>
      <xdr:spPr>
        <a:xfrm>
          <a:off x="14389744" y="984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16708</xdr:rowOff>
    </xdr:from>
    <xdr:ext cx="405111" cy="259045"/>
    <xdr:sp macro="" textlink="">
      <xdr:nvSpPr>
        <xdr:cNvPr id="420" name="n_1mainValue【学校施設】&#10;有形固定資産減価償却率">
          <a:extLst>
            <a:ext uri="{FF2B5EF4-FFF2-40B4-BE49-F238E27FC236}">
              <a16:creationId xmlns:a16="http://schemas.microsoft.com/office/drawing/2014/main" xmlns="" id="{00000000-0008-0000-0100-0000A4010000}"/>
            </a:ext>
          </a:extLst>
        </xdr:cNvPr>
        <xdr:cNvSpPr txBox="1"/>
      </xdr:nvSpPr>
      <xdr:spPr>
        <a:xfrm>
          <a:off x="15266044" y="978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1" name="正方形/長方形 420">
          <a:extLst>
            <a:ext uri="{FF2B5EF4-FFF2-40B4-BE49-F238E27FC236}">
              <a16:creationId xmlns:a16="http://schemas.microsoft.com/office/drawing/2014/main" xmlns="" id="{00000000-0008-0000-0100-0000A5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2" name="正方形/長方形 421">
          <a:extLst>
            <a:ext uri="{FF2B5EF4-FFF2-40B4-BE49-F238E27FC236}">
              <a16:creationId xmlns:a16="http://schemas.microsoft.com/office/drawing/2014/main" xmlns="" id="{00000000-0008-0000-0100-0000A6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3" name="正方形/長方形 422">
          <a:extLst>
            <a:ext uri="{FF2B5EF4-FFF2-40B4-BE49-F238E27FC236}">
              <a16:creationId xmlns:a16="http://schemas.microsoft.com/office/drawing/2014/main" xmlns="" id="{00000000-0008-0000-0100-0000A7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4" name="正方形/長方形 423">
          <a:extLst>
            <a:ext uri="{FF2B5EF4-FFF2-40B4-BE49-F238E27FC236}">
              <a16:creationId xmlns:a16="http://schemas.microsoft.com/office/drawing/2014/main" xmlns="" id="{00000000-0008-0000-0100-0000A8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5" name="正方形/長方形 424">
          <a:extLst>
            <a:ext uri="{FF2B5EF4-FFF2-40B4-BE49-F238E27FC236}">
              <a16:creationId xmlns:a16="http://schemas.microsoft.com/office/drawing/2014/main" xmlns="" id="{00000000-0008-0000-0100-0000A9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6" name="正方形/長方形 425">
          <a:extLst>
            <a:ext uri="{FF2B5EF4-FFF2-40B4-BE49-F238E27FC236}">
              <a16:creationId xmlns:a16="http://schemas.microsoft.com/office/drawing/2014/main" xmlns="" id="{00000000-0008-0000-0100-0000AA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7" name="正方形/長方形 426">
          <a:extLst>
            <a:ext uri="{FF2B5EF4-FFF2-40B4-BE49-F238E27FC236}">
              <a16:creationId xmlns:a16="http://schemas.microsoft.com/office/drawing/2014/main" xmlns="" id="{00000000-0008-0000-0100-0000AB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8" name="正方形/長方形 427">
          <a:extLst>
            <a:ext uri="{FF2B5EF4-FFF2-40B4-BE49-F238E27FC236}">
              <a16:creationId xmlns:a16="http://schemas.microsoft.com/office/drawing/2014/main" xmlns="" id="{00000000-0008-0000-0100-0000AC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9" name="テキスト ボックス 428">
          <a:extLst>
            <a:ext uri="{FF2B5EF4-FFF2-40B4-BE49-F238E27FC236}">
              <a16:creationId xmlns:a16="http://schemas.microsoft.com/office/drawing/2014/main" xmlns="" id="{00000000-0008-0000-0100-0000AD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0" name="直線コネクタ 429">
          <a:extLst>
            <a:ext uri="{FF2B5EF4-FFF2-40B4-BE49-F238E27FC236}">
              <a16:creationId xmlns:a16="http://schemas.microsoft.com/office/drawing/2014/main" xmlns="" id="{00000000-0008-0000-0100-0000AE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31" name="直線コネクタ 430">
          <a:extLst>
            <a:ext uri="{FF2B5EF4-FFF2-40B4-BE49-F238E27FC236}">
              <a16:creationId xmlns:a16="http://schemas.microsoft.com/office/drawing/2014/main" xmlns="" id="{00000000-0008-0000-0100-0000AF01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32" name="テキスト ボックス 431">
          <a:extLst>
            <a:ext uri="{FF2B5EF4-FFF2-40B4-BE49-F238E27FC236}">
              <a16:creationId xmlns:a16="http://schemas.microsoft.com/office/drawing/2014/main" xmlns="" id="{00000000-0008-0000-0100-0000B001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33" name="直線コネクタ 432">
          <a:extLst>
            <a:ext uri="{FF2B5EF4-FFF2-40B4-BE49-F238E27FC236}">
              <a16:creationId xmlns:a16="http://schemas.microsoft.com/office/drawing/2014/main" xmlns="" id="{00000000-0008-0000-0100-0000B101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34" name="テキスト ボックス 433">
          <a:extLst>
            <a:ext uri="{FF2B5EF4-FFF2-40B4-BE49-F238E27FC236}">
              <a16:creationId xmlns:a16="http://schemas.microsoft.com/office/drawing/2014/main" xmlns="" id="{00000000-0008-0000-0100-0000B201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35" name="直線コネクタ 434">
          <a:extLst>
            <a:ext uri="{FF2B5EF4-FFF2-40B4-BE49-F238E27FC236}">
              <a16:creationId xmlns:a16="http://schemas.microsoft.com/office/drawing/2014/main" xmlns="" id="{00000000-0008-0000-0100-0000B301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36" name="テキスト ボックス 435">
          <a:extLst>
            <a:ext uri="{FF2B5EF4-FFF2-40B4-BE49-F238E27FC236}">
              <a16:creationId xmlns:a16="http://schemas.microsoft.com/office/drawing/2014/main" xmlns="" id="{00000000-0008-0000-0100-0000B401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37" name="直線コネクタ 436">
          <a:extLst>
            <a:ext uri="{FF2B5EF4-FFF2-40B4-BE49-F238E27FC236}">
              <a16:creationId xmlns:a16="http://schemas.microsoft.com/office/drawing/2014/main" xmlns="" id="{00000000-0008-0000-0100-0000B501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38" name="テキスト ボックス 437">
          <a:extLst>
            <a:ext uri="{FF2B5EF4-FFF2-40B4-BE49-F238E27FC236}">
              <a16:creationId xmlns:a16="http://schemas.microsoft.com/office/drawing/2014/main" xmlns="" id="{00000000-0008-0000-0100-0000B601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39" name="直線コネクタ 438">
          <a:extLst>
            <a:ext uri="{FF2B5EF4-FFF2-40B4-BE49-F238E27FC236}">
              <a16:creationId xmlns:a16="http://schemas.microsoft.com/office/drawing/2014/main" xmlns="" id="{00000000-0008-0000-0100-0000B701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440" name="テキスト ボックス 439">
          <a:extLst>
            <a:ext uri="{FF2B5EF4-FFF2-40B4-BE49-F238E27FC236}">
              <a16:creationId xmlns:a16="http://schemas.microsoft.com/office/drawing/2014/main" xmlns="" id="{00000000-0008-0000-0100-0000B8010000}"/>
            </a:ext>
          </a:extLst>
        </xdr:cNvPr>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41" name="直線コネクタ 440">
          <a:extLst>
            <a:ext uri="{FF2B5EF4-FFF2-40B4-BE49-F238E27FC236}">
              <a16:creationId xmlns:a16="http://schemas.microsoft.com/office/drawing/2014/main" xmlns="" id="{00000000-0008-0000-0100-0000B901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42" name="テキスト ボックス 441">
          <a:extLst>
            <a:ext uri="{FF2B5EF4-FFF2-40B4-BE49-F238E27FC236}">
              <a16:creationId xmlns:a16="http://schemas.microsoft.com/office/drawing/2014/main" xmlns="" id="{00000000-0008-0000-0100-0000BA010000}"/>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3" name="直線コネクタ 442">
          <a:extLst>
            <a:ext uri="{FF2B5EF4-FFF2-40B4-BE49-F238E27FC236}">
              <a16:creationId xmlns:a16="http://schemas.microsoft.com/office/drawing/2014/main" xmlns="" id="{00000000-0008-0000-0100-0000BB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44" name="テキスト ボックス 443">
          <a:extLst>
            <a:ext uri="{FF2B5EF4-FFF2-40B4-BE49-F238E27FC236}">
              <a16:creationId xmlns:a16="http://schemas.microsoft.com/office/drawing/2014/main" xmlns="" id="{00000000-0008-0000-0100-0000BC01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5" name="【学校施設】&#10;一人当たり面積グラフ枠">
          <a:extLst>
            <a:ext uri="{FF2B5EF4-FFF2-40B4-BE49-F238E27FC236}">
              <a16:creationId xmlns:a16="http://schemas.microsoft.com/office/drawing/2014/main" xmlns="" id="{00000000-0008-0000-0100-0000BD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93290</xdr:rowOff>
    </xdr:from>
    <xdr:to>
      <xdr:col>116</xdr:col>
      <xdr:colOff>62864</xdr:colOff>
      <xdr:row>64</xdr:row>
      <xdr:rowOff>33419</xdr:rowOff>
    </xdr:to>
    <xdr:cxnSp macro="">
      <xdr:nvCxnSpPr>
        <xdr:cNvPr id="446" name="直線コネクタ 445">
          <a:extLst>
            <a:ext uri="{FF2B5EF4-FFF2-40B4-BE49-F238E27FC236}">
              <a16:creationId xmlns:a16="http://schemas.microsoft.com/office/drawing/2014/main" xmlns="" id="{00000000-0008-0000-0100-0000BE010000}"/>
            </a:ext>
          </a:extLst>
        </xdr:cNvPr>
        <xdr:cNvCxnSpPr/>
      </xdr:nvCxnSpPr>
      <xdr:spPr>
        <a:xfrm flipV="1">
          <a:off x="22160864" y="9694490"/>
          <a:ext cx="0" cy="1311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37246</xdr:rowOff>
    </xdr:from>
    <xdr:ext cx="469744" cy="259045"/>
    <xdr:sp macro="" textlink="">
      <xdr:nvSpPr>
        <xdr:cNvPr id="447" name="【学校施設】&#10;一人当たり面積最小値テキスト">
          <a:extLst>
            <a:ext uri="{FF2B5EF4-FFF2-40B4-BE49-F238E27FC236}">
              <a16:creationId xmlns:a16="http://schemas.microsoft.com/office/drawing/2014/main" xmlns="" id="{00000000-0008-0000-0100-0000BF010000}"/>
            </a:ext>
          </a:extLst>
        </xdr:cNvPr>
        <xdr:cNvSpPr txBox="1"/>
      </xdr:nvSpPr>
      <xdr:spPr>
        <a:xfrm>
          <a:off x="22199600" y="11010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33419</xdr:rowOff>
    </xdr:from>
    <xdr:to>
      <xdr:col>116</xdr:col>
      <xdr:colOff>152400</xdr:colOff>
      <xdr:row>64</xdr:row>
      <xdr:rowOff>33419</xdr:rowOff>
    </xdr:to>
    <xdr:cxnSp macro="">
      <xdr:nvCxnSpPr>
        <xdr:cNvPr id="448" name="直線コネクタ 447">
          <a:extLst>
            <a:ext uri="{FF2B5EF4-FFF2-40B4-BE49-F238E27FC236}">
              <a16:creationId xmlns:a16="http://schemas.microsoft.com/office/drawing/2014/main" xmlns="" id="{00000000-0008-0000-0100-0000C0010000}"/>
            </a:ext>
          </a:extLst>
        </xdr:cNvPr>
        <xdr:cNvCxnSpPr/>
      </xdr:nvCxnSpPr>
      <xdr:spPr>
        <a:xfrm>
          <a:off x="22072600" y="11006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39967</xdr:rowOff>
    </xdr:from>
    <xdr:ext cx="534377" cy="259045"/>
    <xdr:sp macro="" textlink="">
      <xdr:nvSpPr>
        <xdr:cNvPr id="449" name="【学校施設】&#10;一人当たり面積最大値テキスト">
          <a:extLst>
            <a:ext uri="{FF2B5EF4-FFF2-40B4-BE49-F238E27FC236}">
              <a16:creationId xmlns:a16="http://schemas.microsoft.com/office/drawing/2014/main" xmlns="" id="{00000000-0008-0000-0100-0000C1010000}"/>
            </a:ext>
          </a:extLst>
        </xdr:cNvPr>
        <xdr:cNvSpPr txBox="1"/>
      </xdr:nvSpPr>
      <xdr:spPr>
        <a:xfrm>
          <a:off x="22199600" y="946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93290</xdr:rowOff>
    </xdr:from>
    <xdr:to>
      <xdr:col>116</xdr:col>
      <xdr:colOff>152400</xdr:colOff>
      <xdr:row>56</xdr:row>
      <xdr:rowOff>93290</xdr:rowOff>
    </xdr:to>
    <xdr:cxnSp macro="">
      <xdr:nvCxnSpPr>
        <xdr:cNvPr id="450" name="直線コネクタ 449">
          <a:extLst>
            <a:ext uri="{FF2B5EF4-FFF2-40B4-BE49-F238E27FC236}">
              <a16:creationId xmlns:a16="http://schemas.microsoft.com/office/drawing/2014/main" xmlns="" id="{00000000-0008-0000-0100-0000C2010000}"/>
            </a:ext>
          </a:extLst>
        </xdr:cNvPr>
        <xdr:cNvCxnSpPr/>
      </xdr:nvCxnSpPr>
      <xdr:spPr>
        <a:xfrm>
          <a:off x="22072600" y="9694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164282</xdr:rowOff>
    </xdr:from>
    <xdr:ext cx="469744" cy="259045"/>
    <xdr:sp macro="" textlink="">
      <xdr:nvSpPr>
        <xdr:cNvPr id="451" name="【学校施設】&#10;一人当たり面積平均値テキスト">
          <a:extLst>
            <a:ext uri="{FF2B5EF4-FFF2-40B4-BE49-F238E27FC236}">
              <a16:creationId xmlns:a16="http://schemas.microsoft.com/office/drawing/2014/main" xmlns="" id="{00000000-0008-0000-0100-0000C3010000}"/>
            </a:ext>
          </a:extLst>
        </xdr:cNvPr>
        <xdr:cNvSpPr txBox="1"/>
      </xdr:nvSpPr>
      <xdr:spPr>
        <a:xfrm>
          <a:off x="22199600" y="10622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14405</xdr:rowOff>
    </xdr:from>
    <xdr:to>
      <xdr:col>116</xdr:col>
      <xdr:colOff>114300</xdr:colOff>
      <xdr:row>62</xdr:row>
      <xdr:rowOff>116005</xdr:rowOff>
    </xdr:to>
    <xdr:sp macro="" textlink="">
      <xdr:nvSpPr>
        <xdr:cNvPr id="452" name="フローチャート: 判断 451">
          <a:extLst>
            <a:ext uri="{FF2B5EF4-FFF2-40B4-BE49-F238E27FC236}">
              <a16:creationId xmlns:a16="http://schemas.microsoft.com/office/drawing/2014/main" xmlns="" id="{00000000-0008-0000-0100-0000C4010000}"/>
            </a:ext>
          </a:extLst>
        </xdr:cNvPr>
        <xdr:cNvSpPr/>
      </xdr:nvSpPr>
      <xdr:spPr>
        <a:xfrm>
          <a:off x="22110700" y="1064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150477</xdr:rowOff>
    </xdr:from>
    <xdr:to>
      <xdr:col>112</xdr:col>
      <xdr:colOff>38100</xdr:colOff>
      <xdr:row>62</xdr:row>
      <xdr:rowOff>80627</xdr:rowOff>
    </xdr:to>
    <xdr:sp macro="" textlink="">
      <xdr:nvSpPr>
        <xdr:cNvPr id="453" name="フローチャート: 判断 452">
          <a:extLst>
            <a:ext uri="{FF2B5EF4-FFF2-40B4-BE49-F238E27FC236}">
              <a16:creationId xmlns:a16="http://schemas.microsoft.com/office/drawing/2014/main" xmlns="" id="{00000000-0008-0000-0100-0000C5010000}"/>
            </a:ext>
          </a:extLst>
        </xdr:cNvPr>
        <xdr:cNvSpPr/>
      </xdr:nvSpPr>
      <xdr:spPr>
        <a:xfrm>
          <a:off x="21272500" y="1060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10487</xdr:rowOff>
    </xdr:from>
    <xdr:to>
      <xdr:col>107</xdr:col>
      <xdr:colOff>101600</xdr:colOff>
      <xdr:row>62</xdr:row>
      <xdr:rowOff>112087</xdr:rowOff>
    </xdr:to>
    <xdr:sp macro="" textlink="">
      <xdr:nvSpPr>
        <xdr:cNvPr id="454" name="フローチャート: 判断 453">
          <a:extLst>
            <a:ext uri="{FF2B5EF4-FFF2-40B4-BE49-F238E27FC236}">
              <a16:creationId xmlns:a16="http://schemas.microsoft.com/office/drawing/2014/main" xmlns="" id="{00000000-0008-0000-0100-0000C6010000}"/>
            </a:ext>
          </a:extLst>
        </xdr:cNvPr>
        <xdr:cNvSpPr/>
      </xdr:nvSpPr>
      <xdr:spPr>
        <a:xfrm>
          <a:off x="20383500" y="1064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5" name="テキスト ボックス 454">
          <a:extLst>
            <a:ext uri="{FF2B5EF4-FFF2-40B4-BE49-F238E27FC236}">
              <a16:creationId xmlns:a16="http://schemas.microsoft.com/office/drawing/2014/main" xmlns="" id="{00000000-0008-0000-0100-0000C7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6" name="テキスト ボックス 455">
          <a:extLst>
            <a:ext uri="{FF2B5EF4-FFF2-40B4-BE49-F238E27FC236}">
              <a16:creationId xmlns:a16="http://schemas.microsoft.com/office/drawing/2014/main" xmlns="" id="{00000000-0008-0000-0100-0000C8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7" name="テキスト ボックス 456">
          <a:extLst>
            <a:ext uri="{FF2B5EF4-FFF2-40B4-BE49-F238E27FC236}">
              <a16:creationId xmlns:a16="http://schemas.microsoft.com/office/drawing/2014/main" xmlns="" id="{00000000-0008-0000-0100-0000C9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8" name="テキスト ボックス 457">
          <a:extLst>
            <a:ext uri="{FF2B5EF4-FFF2-40B4-BE49-F238E27FC236}">
              <a16:creationId xmlns:a16="http://schemas.microsoft.com/office/drawing/2014/main" xmlns="" id="{00000000-0008-0000-0100-0000CA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9" name="テキスト ボックス 458">
          <a:extLst>
            <a:ext uri="{FF2B5EF4-FFF2-40B4-BE49-F238E27FC236}">
              <a16:creationId xmlns:a16="http://schemas.microsoft.com/office/drawing/2014/main" xmlns="" id="{00000000-0008-0000-0100-0000CB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151674</xdr:rowOff>
    </xdr:from>
    <xdr:to>
      <xdr:col>112</xdr:col>
      <xdr:colOff>38100</xdr:colOff>
      <xdr:row>62</xdr:row>
      <xdr:rowOff>81824</xdr:rowOff>
    </xdr:to>
    <xdr:sp macro="" textlink="">
      <xdr:nvSpPr>
        <xdr:cNvPr id="460" name="楕円 459">
          <a:extLst>
            <a:ext uri="{FF2B5EF4-FFF2-40B4-BE49-F238E27FC236}">
              <a16:creationId xmlns:a16="http://schemas.microsoft.com/office/drawing/2014/main" xmlns="" id="{00000000-0008-0000-0100-0000CC010000}"/>
            </a:ext>
          </a:extLst>
        </xdr:cNvPr>
        <xdr:cNvSpPr/>
      </xdr:nvSpPr>
      <xdr:spPr>
        <a:xfrm>
          <a:off x="21272500" y="106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97154</xdr:rowOff>
    </xdr:from>
    <xdr:ext cx="469744" cy="259045"/>
    <xdr:sp macro="" textlink="">
      <xdr:nvSpPr>
        <xdr:cNvPr id="461" name="n_1aveValue【学校施設】&#10;一人当たり面積">
          <a:extLst>
            <a:ext uri="{FF2B5EF4-FFF2-40B4-BE49-F238E27FC236}">
              <a16:creationId xmlns:a16="http://schemas.microsoft.com/office/drawing/2014/main" xmlns="" id="{00000000-0008-0000-0100-0000CD010000}"/>
            </a:ext>
          </a:extLst>
        </xdr:cNvPr>
        <xdr:cNvSpPr txBox="1"/>
      </xdr:nvSpPr>
      <xdr:spPr>
        <a:xfrm>
          <a:off x="21075727" y="1038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128614</xdr:rowOff>
    </xdr:from>
    <xdr:ext cx="469744" cy="259045"/>
    <xdr:sp macro="" textlink="">
      <xdr:nvSpPr>
        <xdr:cNvPr id="462" name="n_2aveValue【学校施設】&#10;一人当たり面積">
          <a:extLst>
            <a:ext uri="{FF2B5EF4-FFF2-40B4-BE49-F238E27FC236}">
              <a16:creationId xmlns:a16="http://schemas.microsoft.com/office/drawing/2014/main" xmlns="" id="{00000000-0008-0000-0100-0000CE010000}"/>
            </a:ext>
          </a:extLst>
        </xdr:cNvPr>
        <xdr:cNvSpPr txBox="1"/>
      </xdr:nvSpPr>
      <xdr:spPr>
        <a:xfrm>
          <a:off x="20199427" y="1041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72951</xdr:rowOff>
    </xdr:from>
    <xdr:ext cx="469744" cy="259045"/>
    <xdr:sp macro="" textlink="">
      <xdr:nvSpPr>
        <xdr:cNvPr id="463" name="n_1mainValue【学校施設】&#10;一人当たり面積">
          <a:extLst>
            <a:ext uri="{FF2B5EF4-FFF2-40B4-BE49-F238E27FC236}">
              <a16:creationId xmlns:a16="http://schemas.microsoft.com/office/drawing/2014/main" xmlns="" id="{00000000-0008-0000-0100-0000CF010000}"/>
            </a:ext>
          </a:extLst>
        </xdr:cNvPr>
        <xdr:cNvSpPr txBox="1"/>
      </xdr:nvSpPr>
      <xdr:spPr>
        <a:xfrm>
          <a:off x="21075727" y="10702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4" name="正方形/長方形 463">
          <a:extLst>
            <a:ext uri="{FF2B5EF4-FFF2-40B4-BE49-F238E27FC236}">
              <a16:creationId xmlns:a16="http://schemas.microsoft.com/office/drawing/2014/main" xmlns="" id="{00000000-0008-0000-0100-0000D0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5" name="正方形/長方形 464">
          <a:extLst>
            <a:ext uri="{FF2B5EF4-FFF2-40B4-BE49-F238E27FC236}">
              <a16:creationId xmlns:a16="http://schemas.microsoft.com/office/drawing/2014/main" xmlns="" id="{00000000-0008-0000-0100-0000D1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6" name="正方形/長方形 465">
          <a:extLst>
            <a:ext uri="{FF2B5EF4-FFF2-40B4-BE49-F238E27FC236}">
              <a16:creationId xmlns:a16="http://schemas.microsoft.com/office/drawing/2014/main" xmlns="" id="{00000000-0008-0000-0100-0000D2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7" name="正方形/長方形 466">
          <a:extLst>
            <a:ext uri="{FF2B5EF4-FFF2-40B4-BE49-F238E27FC236}">
              <a16:creationId xmlns:a16="http://schemas.microsoft.com/office/drawing/2014/main" xmlns="" id="{00000000-0008-0000-0100-0000D3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8" name="正方形/長方形 467">
          <a:extLst>
            <a:ext uri="{FF2B5EF4-FFF2-40B4-BE49-F238E27FC236}">
              <a16:creationId xmlns:a16="http://schemas.microsoft.com/office/drawing/2014/main" xmlns="" id="{00000000-0008-0000-0100-0000D4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9" name="正方形/長方形 468">
          <a:extLst>
            <a:ext uri="{FF2B5EF4-FFF2-40B4-BE49-F238E27FC236}">
              <a16:creationId xmlns:a16="http://schemas.microsoft.com/office/drawing/2014/main" xmlns="" id="{00000000-0008-0000-0100-0000D5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0" name="正方形/長方形 469">
          <a:extLst>
            <a:ext uri="{FF2B5EF4-FFF2-40B4-BE49-F238E27FC236}">
              <a16:creationId xmlns:a16="http://schemas.microsoft.com/office/drawing/2014/main" xmlns="" id="{00000000-0008-0000-0100-0000D6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1" name="正方形/長方形 470">
          <a:extLst>
            <a:ext uri="{FF2B5EF4-FFF2-40B4-BE49-F238E27FC236}">
              <a16:creationId xmlns:a16="http://schemas.microsoft.com/office/drawing/2014/main" xmlns="" id="{00000000-0008-0000-0100-0000D701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72" name="正方形/長方形 471">
          <a:extLst>
            <a:ext uri="{FF2B5EF4-FFF2-40B4-BE49-F238E27FC236}">
              <a16:creationId xmlns:a16="http://schemas.microsoft.com/office/drawing/2014/main" xmlns="" id="{00000000-0008-0000-0100-0000D8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3" name="正方形/長方形 472">
          <a:extLst>
            <a:ext uri="{FF2B5EF4-FFF2-40B4-BE49-F238E27FC236}">
              <a16:creationId xmlns:a16="http://schemas.microsoft.com/office/drawing/2014/main" xmlns="" id="{00000000-0008-0000-0100-0000D9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4" name="正方形/長方形 473">
          <a:extLst>
            <a:ext uri="{FF2B5EF4-FFF2-40B4-BE49-F238E27FC236}">
              <a16:creationId xmlns:a16="http://schemas.microsoft.com/office/drawing/2014/main" xmlns="" id="{00000000-0008-0000-0100-0000DA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5" name="正方形/長方形 474">
          <a:extLst>
            <a:ext uri="{FF2B5EF4-FFF2-40B4-BE49-F238E27FC236}">
              <a16:creationId xmlns:a16="http://schemas.microsoft.com/office/drawing/2014/main" xmlns="" id="{00000000-0008-0000-0100-0000DB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6" name="正方形/長方形 475">
          <a:extLst>
            <a:ext uri="{FF2B5EF4-FFF2-40B4-BE49-F238E27FC236}">
              <a16:creationId xmlns:a16="http://schemas.microsoft.com/office/drawing/2014/main" xmlns="" id="{00000000-0008-0000-0100-0000DC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7" name="正方形/長方形 476">
          <a:extLst>
            <a:ext uri="{FF2B5EF4-FFF2-40B4-BE49-F238E27FC236}">
              <a16:creationId xmlns:a16="http://schemas.microsoft.com/office/drawing/2014/main" xmlns="" id="{00000000-0008-0000-0100-0000DD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8" name="正方形/長方形 477">
          <a:extLst>
            <a:ext uri="{FF2B5EF4-FFF2-40B4-BE49-F238E27FC236}">
              <a16:creationId xmlns:a16="http://schemas.microsoft.com/office/drawing/2014/main" xmlns="" id="{00000000-0008-0000-0100-0000DE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9" name="正方形/長方形 478">
          <a:extLst>
            <a:ext uri="{FF2B5EF4-FFF2-40B4-BE49-F238E27FC236}">
              <a16:creationId xmlns:a16="http://schemas.microsoft.com/office/drawing/2014/main" xmlns="" id="{00000000-0008-0000-0100-0000DF01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80" name="正方形/長方形 479">
          <a:extLst>
            <a:ext uri="{FF2B5EF4-FFF2-40B4-BE49-F238E27FC236}">
              <a16:creationId xmlns:a16="http://schemas.microsoft.com/office/drawing/2014/main" xmlns="" id="{00000000-0008-0000-0100-0000E0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81" name="正方形/長方形 480">
          <a:extLst>
            <a:ext uri="{FF2B5EF4-FFF2-40B4-BE49-F238E27FC236}">
              <a16:creationId xmlns:a16="http://schemas.microsoft.com/office/drawing/2014/main" xmlns="" id="{00000000-0008-0000-0100-0000E1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82" name="正方形/長方形 481">
          <a:extLst>
            <a:ext uri="{FF2B5EF4-FFF2-40B4-BE49-F238E27FC236}">
              <a16:creationId xmlns:a16="http://schemas.microsoft.com/office/drawing/2014/main" xmlns="" id="{00000000-0008-0000-0100-0000E2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3" name="正方形/長方形 482">
          <a:extLst>
            <a:ext uri="{FF2B5EF4-FFF2-40B4-BE49-F238E27FC236}">
              <a16:creationId xmlns:a16="http://schemas.microsoft.com/office/drawing/2014/main" xmlns="" id="{00000000-0008-0000-0100-0000E3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4" name="正方形/長方形 483">
          <a:extLst>
            <a:ext uri="{FF2B5EF4-FFF2-40B4-BE49-F238E27FC236}">
              <a16:creationId xmlns:a16="http://schemas.microsoft.com/office/drawing/2014/main" xmlns="" id="{00000000-0008-0000-0100-0000E4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5" name="正方形/長方形 484">
          <a:extLst>
            <a:ext uri="{FF2B5EF4-FFF2-40B4-BE49-F238E27FC236}">
              <a16:creationId xmlns:a16="http://schemas.microsoft.com/office/drawing/2014/main" xmlns="" id="{00000000-0008-0000-0100-0000E5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6" name="正方形/長方形 485">
          <a:extLst>
            <a:ext uri="{FF2B5EF4-FFF2-40B4-BE49-F238E27FC236}">
              <a16:creationId xmlns:a16="http://schemas.microsoft.com/office/drawing/2014/main" xmlns="" id="{00000000-0008-0000-0100-0000E6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7" name="正方形/長方形 486">
          <a:extLst>
            <a:ext uri="{FF2B5EF4-FFF2-40B4-BE49-F238E27FC236}">
              <a16:creationId xmlns:a16="http://schemas.microsoft.com/office/drawing/2014/main" xmlns="" id="{00000000-0008-0000-0100-0000E7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8" name="テキスト ボックス 487">
          <a:extLst>
            <a:ext uri="{FF2B5EF4-FFF2-40B4-BE49-F238E27FC236}">
              <a16:creationId xmlns:a16="http://schemas.microsoft.com/office/drawing/2014/main" xmlns="" id="{00000000-0008-0000-0100-0000E8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9" name="直線コネクタ 488">
          <a:extLst>
            <a:ext uri="{FF2B5EF4-FFF2-40B4-BE49-F238E27FC236}">
              <a16:creationId xmlns:a16="http://schemas.microsoft.com/office/drawing/2014/main" xmlns="" id="{00000000-0008-0000-0100-0000E9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90" name="直線コネクタ 489">
          <a:extLst>
            <a:ext uri="{FF2B5EF4-FFF2-40B4-BE49-F238E27FC236}">
              <a16:creationId xmlns:a16="http://schemas.microsoft.com/office/drawing/2014/main" xmlns="" id="{00000000-0008-0000-0100-0000EA01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91" name="テキスト ボックス 490">
          <a:extLst>
            <a:ext uri="{FF2B5EF4-FFF2-40B4-BE49-F238E27FC236}">
              <a16:creationId xmlns:a16="http://schemas.microsoft.com/office/drawing/2014/main" xmlns="" id="{00000000-0008-0000-0100-0000EB01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92" name="直線コネクタ 491">
          <a:extLst>
            <a:ext uri="{FF2B5EF4-FFF2-40B4-BE49-F238E27FC236}">
              <a16:creationId xmlns:a16="http://schemas.microsoft.com/office/drawing/2014/main" xmlns="" id="{00000000-0008-0000-0100-0000EC01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93" name="テキスト ボックス 492">
          <a:extLst>
            <a:ext uri="{FF2B5EF4-FFF2-40B4-BE49-F238E27FC236}">
              <a16:creationId xmlns:a16="http://schemas.microsoft.com/office/drawing/2014/main" xmlns="" id="{00000000-0008-0000-0100-0000ED01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94" name="直線コネクタ 493">
          <a:extLst>
            <a:ext uri="{FF2B5EF4-FFF2-40B4-BE49-F238E27FC236}">
              <a16:creationId xmlns:a16="http://schemas.microsoft.com/office/drawing/2014/main" xmlns="" id="{00000000-0008-0000-0100-0000EE01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95" name="テキスト ボックス 494">
          <a:extLst>
            <a:ext uri="{FF2B5EF4-FFF2-40B4-BE49-F238E27FC236}">
              <a16:creationId xmlns:a16="http://schemas.microsoft.com/office/drawing/2014/main" xmlns="" id="{00000000-0008-0000-0100-0000EF01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96" name="直線コネクタ 495">
          <a:extLst>
            <a:ext uri="{FF2B5EF4-FFF2-40B4-BE49-F238E27FC236}">
              <a16:creationId xmlns:a16="http://schemas.microsoft.com/office/drawing/2014/main" xmlns="" id="{00000000-0008-0000-0100-0000F001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97" name="テキスト ボックス 496">
          <a:extLst>
            <a:ext uri="{FF2B5EF4-FFF2-40B4-BE49-F238E27FC236}">
              <a16:creationId xmlns:a16="http://schemas.microsoft.com/office/drawing/2014/main" xmlns="" id="{00000000-0008-0000-0100-0000F101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98" name="直線コネクタ 497">
          <a:extLst>
            <a:ext uri="{FF2B5EF4-FFF2-40B4-BE49-F238E27FC236}">
              <a16:creationId xmlns:a16="http://schemas.microsoft.com/office/drawing/2014/main" xmlns="" id="{00000000-0008-0000-0100-0000F201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99" name="テキスト ボックス 498">
          <a:extLst>
            <a:ext uri="{FF2B5EF4-FFF2-40B4-BE49-F238E27FC236}">
              <a16:creationId xmlns:a16="http://schemas.microsoft.com/office/drawing/2014/main" xmlns="" id="{00000000-0008-0000-0100-0000F301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00" name="直線コネクタ 499">
          <a:extLst>
            <a:ext uri="{FF2B5EF4-FFF2-40B4-BE49-F238E27FC236}">
              <a16:creationId xmlns:a16="http://schemas.microsoft.com/office/drawing/2014/main" xmlns="" id="{00000000-0008-0000-0100-0000F401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01" name="テキスト ボックス 500">
          <a:extLst>
            <a:ext uri="{FF2B5EF4-FFF2-40B4-BE49-F238E27FC236}">
              <a16:creationId xmlns:a16="http://schemas.microsoft.com/office/drawing/2014/main" xmlns="" id="{00000000-0008-0000-0100-0000F501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02" name="直線コネクタ 501">
          <a:extLst>
            <a:ext uri="{FF2B5EF4-FFF2-40B4-BE49-F238E27FC236}">
              <a16:creationId xmlns:a16="http://schemas.microsoft.com/office/drawing/2014/main" xmlns="" id="{00000000-0008-0000-0100-0000F601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03" name="テキスト ボックス 502">
          <a:extLst>
            <a:ext uri="{FF2B5EF4-FFF2-40B4-BE49-F238E27FC236}">
              <a16:creationId xmlns:a16="http://schemas.microsoft.com/office/drawing/2014/main" xmlns="" id="{00000000-0008-0000-0100-0000F701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04" name="【公民館】&#10;有形固定資産減価償却率グラフ枠">
          <a:extLst>
            <a:ext uri="{FF2B5EF4-FFF2-40B4-BE49-F238E27FC236}">
              <a16:creationId xmlns:a16="http://schemas.microsoft.com/office/drawing/2014/main" xmlns="" id="{00000000-0008-0000-0100-0000F801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51707</xdr:rowOff>
    </xdr:to>
    <xdr:cxnSp macro="">
      <xdr:nvCxnSpPr>
        <xdr:cNvPr id="505" name="直線コネクタ 504">
          <a:extLst>
            <a:ext uri="{FF2B5EF4-FFF2-40B4-BE49-F238E27FC236}">
              <a16:creationId xmlns:a16="http://schemas.microsoft.com/office/drawing/2014/main" xmlns="" id="{00000000-0008-0000-0100-0000F9010000}"/>
            </a:ext>
          </a:extLst>
        </xdr:cNvPr>
        <xdr:cNvCxnSpPr/>
      </xdr:nvCxnSpPr>
      <xdr:spPr>
        <a:xfrm flipV="1">
          <a:off x="16318864" y="17090571"/>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55534</xdr:rowOff>
    </xdr:from>
    <xdr:ext cx="340478" cy="259045"/>
    <xdr:sp macro="" textlink="">
      <xdr:nvSpPr>
        <xdr:cNvPr id="506" name="【公民館】&#10;有形固定資産減価償却率最小値テキスト">
          <a:extLst>
            <a:ext uri="{FF2B5EF4-FFF2-40B4-BE49-F238E27FC236}">
              <a16:creationId xmlns:a16="http://schemas.microsoft.com/office/drawing/2014/main" xmlns="" id="{00000000-0008-0000-0100-0000FA010000}"/>
            </a:ext>
          </a:extLst>
        </xdr:cNvPr>
        <xdr:cNvSpPr txBox="1"/>
      </xdr:nvSpPr>
      <xdr:spPr>
        <a:xfrm>
          <a:off x="16357600" y="18572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51707</xdr:rowOff>
    </xdr:from>
    <xdr:to>
      <xdr:col>86</xdr:col>
      <xdr:colOff>25400</xdr:colOff>
      <xdr:row>108</xdr:row>
      <xdr:rowOff>51707</xdr:rowOff>
    </xdr:to>
    <xdr:cxnSp macro="">
      <xdr:nvCxnSpPr>
        <xdr:cNvPr id="507" name="直線コネクタ 506">
          <a:extLst>
            <a:ext uri="{FF2B5EF4-FFF2-40B4-BE49-F238E27FC236}">
              <a16:creationId xmlns:a16="http://schemas.microsoft.com/office/drawing/2014/main" xmlns="" id="{00000000-0008-0000-0100-0000FB010000}"/>
            </a:ext>
          </a:extLst>
        </xdr:cNvPr>
        <xdr:cNvCxnSpPr/>
      </xdr:nvCxnSpPr>
      <xdr:spPr>
        <a:xfrm>
          <a:off x="16230600" y="1856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08" name="【公民館】&#10;有形固定資産減価償却率最大値テキスト">
          <a:extLst>
            <a:ext uri="{FF2B5EF4-FFF2-40B4-BE49-F238E27FC236}">
              <a16:creationId xmlns:a16="http://schemas.microsoft.com/office/drawing/2014/main" xmlns="" id="{00000000-0008-0000-0100-0000FC010000}"/>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09" name="直線コネクタ 508">
          <a:extLst>
            <a:ext uri="{FF2B5EF4-FFF2-40B4-BE49-F238E27FC236}">
              <a16:creationId xmlns:a16="http://schemas.microsoft.com/office/drawing/2014/main" xmlns="" id="{00000000-0008-0000-0100-0000FD01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15257</xdr:rowOff>
    </xdr:from>
    <xdr:ext cx="405111" cy="259045"/>
    <xdr:sp macro="" textlink="">
      <xdr:nvSpPr>
        <xdr:cNvPr id="510" name="【公民館】&#10;有形固定資産減価償却率平均値テキスト">
          <a:extLst>
            <a:ext uri="{FF2B5EF4-FFF2-40B4-BE49-F238E27FC236}">
              <a16:creationId xmlns:a16="http://schemas.microsoft.com/office/drawing/2014/main" xmlns="" id="{00000000-0008-0000-0100-0000FE010000}"/>
            </a:ext>
          </a:extLst>
        </xdr:cNvPr>
        <xdr:cNvSpPr txBox="1"/>
      </xdr:nvSpPr>
      <xdr:spPr>
        <a:xfrm>
          <a:off x="16357600" y="1767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36830</xdr:rowOff>
    </xdr:from>
    <xdr:to>
      <xdr:col>85</xdr:col>
      <xdr:colOff>177800</xdr:colOff>
      <xdr:row>103</xdr:row>
      <xdr:rowOff>138430</xdr:rowOff>
    </xdr:to>
    <xdr:sp macro="" textlink="">
      <xdr:nvSpPr>
        <xdr:cNvPr id="511" name="フローチャート: 判断 510">
          <a:extLst>
            <a:ext uri="{FF2B5EF4-FFF2-40B4-BE49-F238E27FC236}">
              <a16:creationId xmlns:a16="http://schemas.microsoft.com/office/drawing/2014/main" xmlns="" id="{00000000-0008-0000-0100-0000FF010000}"/>
            </a:ext>
          </a:extLst>
        </xdr:cNvPr>
        <xdr:cNvSpPr/>
      </xdr:nvSpPr>
      <xdr:spPr>
        <a:xfrm>
          <a:off x="162687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164193</xdr:rowOff>
    </xdr:from>
    <xdr:to>
      <xdr:col>81</xdr:col>
      <xdr:colOff>101600</xdr:colOff>
      <xdr:row>103</xdr:row>
      <xdr:rowOff>94343</xdr:rowOff>
    </xdr:to>
    <xdr:sp macro="" textlink="">
      <xdr:nvSpPr>
        <xdr:cNvPr id="512" name="フローチャート: 判断 511">
          <a:extLst>
            <a:ext uri="{FF2B5EF4-FFF2-40B4-BE49-F238E27FC236}">
              <a16:creationId xmlns:a16="http://schemas.microsoft.com/office/drawing/2014/main" xmlns="" id="{00000000-0008-0000-0100-000000020000}"/>
            </a:ext>
          </a:extLst>
        </xdr:cNvPr>
        <xdr:cNvSpPr/>
      </xdr:nvSpPr>
      <xdr:spPr>
        <a:xfrm>
          <a:off x="1543050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118473</xdr:rowOff>
    </xdr:from>
    <xdr:to>
      <xdr:col>76</xdr:col>
      <xdr:colOff>165100</xdr:colOff>
      <xdr:row>103</xdr:row>
      <xdr:rowOff>48623</xdr:rowOff>
    </xdr:to>
    <xdr:sp macro="" textlink="">
      <xdr:nvSpPr>
        <xdr:cNvPr id="513" name="フローチャート: 判断 512">
          <a:extLst>
            <a:ext uri="{FF2B5EF4-FFF2-40B4-BE49-F238E27FC236}">
              <a16:creationId xmlns:a16="http://schemas.microsoft.com/office/drawing/2014/main" xmlns="" id="{00000000-0008-0000-0100-000001020000}"/>
            </a:ext>
          </a:extLst>
        </xdr:cNvPr>
        <xdr:cNvSpPr/>
      </xdr:nvSpPr>
      <xdr:spPr>
        <a:xfrm>
          <a:off x="14541500" y="1760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14" name="テキスト ボックス 513">
          <a:extLst>
            <a:ext uri="{FF2B5EF4-FFF2-40B4-BE49-F238E27FC236}">
              <a16:creationId xmlns:a16="http://schemas.microsoft.com/office/drawing/2014/main" xmlns="" id="{00000000-0008-0000-0100-000002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5" name="テキスト ボックス 514">
          <a:extLst>
            <a:ext uri="{FF2B5EF4-FFF2-40B4-BE49-F238E27FC236}">
              <a16:creationId xmlns:a16="http://schemas.microsoft.com/office/drawing/2014/main" xmlns="" id="{00000000-0008-0000-0100-000003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6" name="テキスト ボックス 515">
          <a:extLst>
            <a:ext uri="{FF2B5EF4-FFF2-40B4-BE49-F238E27FC236}">
              <a16:creationId xmlns:a16="http://schemas.microsoft.com/office/drawing/2014/main" xmlns="" id="{00000000-0008-0000-0100-000004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7" name="テキスト ボックス 516">
          <a:extLst>
            <a:ext uri="{FF2B5EF4-FFF2-40B4-BE49-F238E27FC236}">
              <a16:creationId xmlns:a16="http://schemas.microsoft.com/office/drawing/2014/main" xmlns="" id="{00000000-0008-0000-0100-000005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8" name="テキスト ボックス 517">
          <a:extLst>
            <a:ext uri="{FF2B5EF4-FFF2-40B4-BE49-F238E27FC236}">
              <a16:creationId xmlns:a16="http://schemas.microsoft.com/office/drawing/2014/main" xmlns="" id="{00000000-0008-0000-0100-000006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40095</xdr:rowOff>
    </xdr:from>
    <xdr:to>
      <xdr:col>81</xdr:col>
      <xdr:colOff>101600</xdr:colOff>
      <xdr:row>102</xdr:row>
      <xdr:rowOff>141695</xdr:rowOff>
    </xdr:to>
    <xdr:sp macro="" textlink="">
      <xdr:nvSpPr>
        <xdr:cNvPr id="519" name="楕円 518">
          <a:extLst>
            <a:ext uri="{FF2B5EF4-FFF2-40B4-BE49-F238E27FC236}">
              <a16:creationId xmlns:a16="http://schemas.microsoft.com/office/drawing/2014/main" xmlns="" id="{00000000-0008-0000-0100-000007020000}"/>
            </a:ext>
          </a:extLst>
        </xdr:cNvPr>
        <xdr:cNvSpPr/>
      </xdr:nvSpPr>
      <xdr:spPr>
        <a:xfrm>
          <a:off x="15430500" y="1752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85470</xdr:rowOff>
    </xdr:from>
    <xdr:ext cx="405111" cy="259045"/>
    <xdr:sp macro="" textlink="">
      <xdr:nvSpPr>
        <xdr:cNvPr id="520" name="n_1aveValue【公民館】&#10;有形固定資産減価償却率">
          <a:extLst>
            <a:ext uri="{FF2B5EF4-FFF2-40B4-BE49-F238E27FC236}">
              <a16:creationId xmlns:a16="http://schemas.microsoft.com/office/drawing/2014/main" xmlns="" id="{00000000-0008-0000-0100-000008020000}"/>
            </a:ext>
          </a:extLst>
        </xdr:cNvPr>
        <xdr:cNvSpPr txBox="1"/>
      </xdr:nvSpPr>
      <xdr:spPr>
        <a:xfrm>
          <a:off x="15266044" y="17744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65150</xdr:rowOff>
    </xdr:from>
    <xdr:ext cx="405111" cy="259045"/>
    <xdr:sp macro="" textlink="">
      <xdr:nvSpPr>
        <xdr:cNvPr id="521" name="n_2aveValue【公民館】&#10;有形固定資産減価償却率">
          <a:extLst>
            <a:ext uri="{FF2B5EF4-FFF2-40B4-BE49-F238E27FC236}">
              <a16:creationId xmlns:a16="http://schemas.microsoft.com/office/drawing/2014/main" xmlns="" id="{00000000-0008-0000-0100-000009020000}"/>
            </a:ext>
          </a:extLst>
        </xdr:cNvPr>
        <xdr:cNvSpPr txBox="1"/>
      </xdr:nvSpPr>
      <xdr:spPr>
        <a:xfrm>
          <a:off x="14389744" y="1738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158222</xdr:rowOff>
    </xdr:from>
    <xdr:ext cx="405111" cy="259045"/>
    <xdr:sp macro="" textlink="">
      <xdr:nvSpPr>
        <xdr:cNvPr id="522" name="n_1mainValue【公民館】&#10;有形固定資産減価償却率">
          <a:extLst>
            <a:ext uri="{FF2B5EF4-FFF2-40B4-BE49-F238E27FC236}">
              <a16:creationId xmlns:a16="http://schemas.microsoft.com/office/drawing/2014/main" xmlns="" id="{00000000-0008-0000-0100-00000A020000}"/>
            </a:ext>
          </a:extLst>
        </xdr:cNvPr>
        <xdr:cNvSpPr txBox="1"/>
      </xdr:nvSpPr>
      <xdr:spPr>
        <a:xfrm>
          <a:off x="15266044" y="173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3" name="正方形/長方形 522">
          <a:extLst>
            <a:ext uri="{FF2B5EF4-FFF2-40B4-BE49-F238E27FC236}">
              <a16:creationId xmlns:a16="http://schemas.microsoft.com/office/drawing/2014/main" xmlns="" id="{00000000-0008-0000-0100-00000B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4" name="正方形/長方形 523">
          <a:extLst>
            <a:ext uri="{FF2B5EF4-FFF2-40B4-BE49-F238E27FC236}">
              <a16:creationId xmlns:a16="http://schemas.microsoft.com/office/drawing/2014/main" xmlns="" id="{00000000-0008-0000-0100-00000C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5" name="正方形/長方形 524">
          <a:extLst>
            <a:ext uri="{FF2B5EF4-FFF2-40B4-BE49-F238E27FC236}">
              <a16:creationId xmlns:a16="http://schemas.microsoft.com/office/drawing/2014/main" xmlns="" id="{00000000-0008-0000-0100-00000D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6" name="正方形/長方形 525">
          <a:extLst>
            <a:ext uri="{FF2B5EF4-FFF2-40B4-BE49-F238E27FC236}">
              <a16:creationId xmlns:a16="http://schemas.microsoft.com/office/drawing/2014/main" xmlns="" id="{00000000-0008-0000-0100-00000E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7" name="正方形/長方形 526">
          <a:extLst>
            <a:ext uri="{FF2B5EF4-FFF2-40B4-BE49-F238E27FC236}">
              <a16:creationId xmlns:a16="http://schemas.microsoft.com/office/drawing/2014/main" xmlns="" id="{00000000-0008-0000-0100-00000F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8" name="正方形/長方形 527">
          <a:extLst>
            <a:ext uri="{FF2B5EF4-FFF2-40B4-BE49-F238E27FC236}">
              <a16:creationId xmlns:a16="http://schemas.microsoft.com/office/drawing/2014/main" xmlns="" id="{00000000-0008-0000-0100-000010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9" name="正方形/長方形 528">
          <a:extLst>
            <a:ext uri="{FF2B5EF4-FFF2-40B4-BE49-F238E27FC236}">
              <a16:creationId xmlns:a16="http://schemas.microsoft.com/office/drawing/2014/main" xmlns="" id="{00000000-0008-0000-0100-000011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30" name="正方形/長方形 529">
          <a:extLst>
            <a:ext uri="{FF2B5EF4-FFF2-40B4-BE49-F238E27FC236}">
              <a16:creationId xmlns:a16="http://schemas.microsoft.com/office/drawing/2014/main" xmlns="" id="{00000000-0008-0000-0100-000012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31" name="テキスト ボックス 530">
          <a:extLst>
            <a:ext uri="{FF2B5EF4-FFF2-40B4-BE49-F238E27FC236}">
              <a16:creationId xmlns:a16="http://schemas.microsoft.com/office/drawing/2014/main" xmlns="" id="{00000000-0008-0000-0100-000013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32" name="直線コネクタ 531">
          <a:extLst>
            <a:ext uri="{FF2B5EF4-FFF2-40B4-BE49-F238E27FC236}">
              <a16:creationId xmlns:a16="http://schemas.microsoft.com/office/drawing/2014/main" xmlns="" id="{00000000-0008-0000-0100-000014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33" name="直線コネクタ 532">
          <a:extLst>
            <a:ext uri="{FF2B5EF4-FFF2-40B4-BE49-F238E27FC236}">
              <a16:creationId xmlns:a16="http://schemas.microsoft.com/office/drawing/2014/main" xmlns="" id="{00000000-0008-0000-0100-000015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34" name="テキスト ボックス 533">
          <a:extLst>
            <a:ext uri="{FF2B5EF4-FFF2-40B4-BE49-F238E27FC236}">
              <a16:creationId xmlns:a16="http://schemas.microsoft.com/office/drawing/2014/main" xmlns="" id="{00000000-0008-0000-0100-000016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35" name="直線コネクタ 534">
          <a:extLst>
            <a:ext uri="{FF2B5EF4-FFF2-40B4-BE49-F238E27FC236}">
              <a16:creationId xmlns:a16="http://schemas.microsoft.com/office/drawing/2014/main" xmlns="" id="{00000000-0008-0000-0100-000017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36" name="テキスト ボックス 535">
          <a:extLst>
            <a:ext uri="{FF2B5EF4-FFF2-40B4-BE49-F238E27FC236}">
              <a16:creationId xmlns:a16="http://schemas.microsoft.com/office/drawing/2014/main" xmlns="" id="{00000000-0008-0000-0100-000018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37" name="直線コネクタ 536">
          <a:extLst>
            <a:ext uri="{FF2B5EF4-FFF2-40B4-BE49-F238E27FC236}">
              <a16:creationId xmlns:a16="http://schemas.microsoft.com/office/drawing/2014/main" xmlns="" id="{00000000-0008-0000-0100-000019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38" name="テキスト ボックス 537">
          <a:extLst>
            <a:ext uri="{FF2B5EF4-FFF2-40B4-BE49-F238E27FC236}">
              <a16:creationId xmlns:a16="http://schemas.microsoft.com/office/drawing/2014/main" xmlns="" id="{00000000-0008-0000-0100-00001A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39" name="直線コネクタ 538">
          <a:extLst>
            <a:ext uri="{FF2B5EF4-FFF2-40B4-BE49-F238E27FC236}">
              <a16:creationId xmlns:a16="http://schemas.microsoft.com/office/drawing/2014/main" xmlns="" id="{00000000-0008-0000-0100-00001B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40" name="テキスト ボックス 539">
          <a:extLst>
            <a:ext uri="{FF2B5EF4-FFF2-40B4-BE49-F238E27FC236}">
              <a16:creationId xmlns:a16="http://schemas.microsoft.com/office/drawing/2014/main" xmlns="" id="{00000000-0008-0000-0100-00001C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1" name="直線コネクタ 540">
          <a:extLst>
            <a:ext uri="{FF2B5EF4-FFF2-40B4-BE49-F238E27FC236}">
              <a16:creationId xmlns:a16="http://schemas.microsoft.com/office/drawing/2014/main" xmlns="" id="{00000000-0008-0000-0100-00001D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42" name="テキスト ボックス 541">
          <a:extLst>
            <a:ext uri="{FF2B5EF4-FFF2-40B4-BE49-F238E27FC236}">
              <a16:creationId xmlns:a16="http://schemas.microsoft.com/office/drawing/2014/main" xmlns="" id="{00000000-0008-0000-0100-00001E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3" name="【公民館】&#10;一人当たり面積グラフ枠">
          <a:extLst>
            <a:ext uri="{FF2B5EF4-FFF2-40B4-BE49-F238E27FC236}">
              <a16:creationId xmlns:a16="http://schemas.microsoft.com/office/drawing/2014/main" xmlns="" id="{00000000-0008-0000-0100-00001F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35737</xdr:rowOff>
    </xdr:from>
    <xdr:to>
      <xdr:col>116</xdr:col>
      <xdr:colOff>62864</xdr:colOff>
      <xdr:row>108</xdr:row>
      <xdr:rowOff>35052</xdr:rowOff>
    </xdr:to>
    <xdr:cxnSp macro="">
      <xdr:nvCxnSpPr>
        <xdr:cNvPr id="544" name="直線コネクタ 543">
          <a:extLst>
            <a:ext uri="{FF2B5EF4-FFF2-40B4-BE49-F238E27FC236}">
              <a16:creationId xmlns:a16="http://schemas.microsoft.com/office/drawing/2014/main" xmlns="" id="{00000000-0008-0000-0100-000020020000}"/>
            </a:ext>
          </a:extLst>
        </xdr:cNvPr>
        <xdr:cNvCxnSpPr/>
      </xdr:nvCxnSpPr>
      <xdr:spPr>
        <a:xfrm flipV="1">
          <a:off x="22160864" y="17180737"/>
          <a:ext cx="0" cy="1370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545" name="【公民館】&#10;一人当たり面積最小値テキスト">
          <a:extLst>
            <a:ext uri="{FF2B5EF4-FFF2-40B4-BE49-F238E27FC236}">
              <a16:creationId xmlns:a16="http://schemas.microsoft.com/office/drawing/2014/main" xmlns="" id="{00000000-0008-0000-0100-000021020000}"/>
            </a:ext>
          </a:extLst>
        </xdr:cNvPr>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546" name="直線コネクタ 545">
          <a:extLst>
            <a:ext uri="{FF2B5EF4-FFF2-40B4-BE49-F238E27FC236}">
              <a16:creationId xmlns:a16="http://schemas.microsoft.com/office/drawing/2014/main" xmlns="" id="{00000000-0008-0000-0100-000022020000}"/>
            </a:ext>
          </a:extLst>
        </xdr:cNvPr>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153864</xdr:rowOff>
    </xdr:from>
    <xdr:ext cx="469744" cy="259045"/>
    <xdr:sp macro="" textlink="">
      <xdr:nvSpPr>
        <xdr:cNvPr id="547" name="【公民館】&#10;一人当たり面積最大値テキスト">
          <a:extLst>
            <a:ext uri="{FF2B5EF4-FFF2-40B4-BE49-F238E27FC236}">
              <a16:creationId xmlns:a16="http://schemas.microsoft.com/office/drawing/2014/main" xmlns="" id="{00000000-0008-0000-0100-000023020000}"/>
            </a:ext>
          </a:extLst>
        </xdr:cNvPr>
        <xdr:cNvSpPr txBox="1"/>
      </xdr:nvSpPr>
      <xdr:spPr>
        <a:xfrm>
          <a:off x="22199600" y="1695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35737</xdr:rowOff>
    </xdr:from>
    <xdr:to>
      <xdr:col>116</xdr:col>
      <xdr:colOff>152400</xdr:colOff>
      <xdr:row>100</xdr:row>
      <xdr:rowOff>35737</xdr:rowOff>
    </xdr:to>
    <xdr:cxnSp macro="">
      <xdr:nvCxnSpPr>
        <xdr:cNvPr id="548" name="直線コネクタ 547">
          <a:extLst>
            <a:ext uri="{FF2B5EF4-FFF2-40B4-BE49-F238E27FC236}">
              <a16:creationId xmlns:a16="http://schemas.microsoft.com/office/drawing/2014/main" xmlns="" id="{00000000-0008-0000-0100-000024020000}"/>
            </a:ext>
          </a:extLst>
        </xdr:cNvPr>
        <xdr:cNvCxnSpPr/>
      </xdr:nvCxnSpPr>
      <xdr:spPr>
        <a:xfrm>
          <a:off x="22072600" y="1718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134129</xdr:rowOff>
    </xdr:from>
    <xdr:ext cx="469744" cy="259045"/>
    <xdr:sp macro="" textlink="">
      <xdr:nvSpPr>
        <xdr:cNvPr id="549" name="【公民館】&#10;一人当たり面積平均値テキスト">
          <a:extLst>
            <a:ext uri="{FF2B5EF4-FFF2-40B4-BE49-F238E27FC236}">
              <a16:creationId xmlns:a16="http://schemas.microsoft.com/office/drawing/2014/main" xmlns="" id="{00000000-0008-0000-0100-000025020000}"/>
            </a:ext>
          </a:extLst>
        </xdr:cNvPr>
        <xdr:cNvSpPr txBox="1"/>
      </xdr:nvSpPr>
      <xdr:spPr>
        <a:xfrm>
          <a:off x="22199600" y="18307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155702</xdr:rowOff>
    </xdr:from>
    <xdr:to>
      <xdr:col>116</xdr:col>
      <xdr:colOff>114300</xdr:colOff>
      <xdr:row>107</xdr:row>
      <xdr:rowOff>85852</xdr:rowOff>
    </xdr:to>
    <xdr:sp macro="" textlink="">
      <xdr:nvSpPr>
        <xdr:cNvPr id="550" name="フローチャート: 判断 549">
          <a:extLst>
            <a:ext uri="{FF2B5EF4-FFF2-40B4-BE49-F238E27FC236}">
              <a16:creationId xmlns:a16="http://schemas.microsoft.com/office/drawing/2014/main" xmlns="" id="{00000000-0008-0000-0100-000026020000}"/>
            </a:ext>
          </a:extLst>
        </xdr:cNvPr>
        <xdr:cNvSpPr/>
      </xdr:nvSpPr>
      <xdr:spPr>
        <a:xfrm>
          <a:off x="22110700" y="1832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7113</xdr:rowOff>
    </xdr:from>
    <xdr:to>
      <xdr:col>112</xdr:col>
      <xdr:colOff>38100</xdr:colOff>
      <xdr:row>107</xdr:row>
      <xdr:rowOff>108713</xdr:rowOff>
    </xdr:to>
    <xdr:sp macro="" textlink="">
      <xdr:nvSpPr>
        <xdr:cNvPr id="551" name="フローチャート: 判断 550">
          <a:extLst>
            <a:ext uri="{FF2B5EF4-FFF2-40B4-BE49-F238E27FC236}">
              <a16:creationId xmlns:a16="http://schemas.microsoft.com/office/drawing/2014/main" xmlns="" id="{00000000-0008-0000-0100-000027020000}"/>
            </a:ext>
          </a:extLst>
        </xdr:cNvPr>
        <xdr:cNvSpPr/>
      </xdr:nvSpPr>
      <xdr:spPr>
        <a:xfrm>
          <a:off x="21272500"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49403</xdr:rowOff>
    </xdr:from>
    <xdr:to>
      <xdr:col>107</xdr:col>
      <xdr:colOff>101600</xdr:colOff>
      <xdr:row>107</xdr:row>
      <xdr:rowOff>151003</xdr:rowOff>
    </xdr:to>
    <xdr:sp macro="" textlink="">
      <xdr:nvSpPr>
        <xdr:cNvPr id="552" name="フローチャート: 判断 551">
          <a:extLst>
            <a:ext uri="{FF2B5EF4-FFF2-40B4-BE49-F238E27FC236}">
              <a16:creationId xmlns:a16="http://schemas.microsoft.com/office/drawing/2014/main" xmlns="" id="{00000000-0008-0000-0100-000028020000}"/>
            </a:ext>
          </a:extLst>
        </xdr:cNvPr>
        <xdr:cNvSpPr/>
      </xdr:nvSpPr>
      <xdr:spPr>
        <a:xfrm>
          <a:off x="20383500" y="1839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53" name="テキスト ボックス 552">
          <a:extLst>
            <a:ext uri="{FF2B5EF4-FFF2-40B4-BE49-F238E27FC236}">
              <a16:creationId xmlns:a16="http://schemas.microsoft.com/office/drawing/2014/main" xmlns="" id="{00000000-0008-0000-0100-000029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54" name="テキスト ボックス 553">
          <a:extLst>
            <a:ext uri="{FF2B5EF4-FFF2-40B4-BE49-F238E27FC236}">
              <a16:creationId xmlns:a16="http://schemas.microsoft.com/office/drawing/2014/main" xmlns="" id="{00000000-0008-0000-0100-00002A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55" name="テキスト ボックス 554">
          <a:extLst>
            <a:ext uri="{FF2B5EF4-FFF2-40B4-BE49-F238E27FC236}">
              <a16:creationId xmlns:a16="http://schemas.microsoft.com/office/drawing/2014/main" xmlns="" id="{00000000-0008-0000-0100-00002B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56" name="テキスト ボックス 555">
          <a:extLst>
            <a:ext uri="{FF2B5EF4-FFF2-40B4-BE49-F238E27FC236}">
              <a16:creationId xmlns:a16="http://schemas.microsoft.com/office/drawing/2014/main" xmlns="" id="{00000000-0008-0000-0100-00002C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57" name="テキスト ボックス 556">
          <a:extLst>
            <a:ext uri="{FF2B5EF4-FFF2-40B4-BE49-F238E27FC236}">
              <a16:creationId xmlns:a16="http://schemas.microsoft.com/office/drawing/2014/main" xmlns="" id="{00000000-0008-0000-0100-00002D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153188</xdr:rowOff>
    </xdr:from>
    <xdr:to>
      <xdr:col>112</xdr:col>
      <xdr:colOff>38100</xdr:colOff>
      <xdr:row>108</xdr:row>
      <xdr:rowOff>83338</xdr:rowOff>
    </xdr:to>
    <xdr:sp macro="" textlink="">
      <xdr:nvSpPr>
        <xdr:cNvPr id="558" name="楕円 557">
          <a:extLst>
            <a:ext uri="{FF2B5EF4-FFF2-40B4-BE49-F238E27FC236}">
              <a16:creationId xmlns:a16="http://schemas.microsoft.com/office/drawing/2014/main" xmlns="" id="{00000000-0008-0000-0100-00002E020000}"/>
            </a:ext>
          </a:extLst>
        </xdr:cNvPr>
        <xdr:cNvSpPr/>
      </xdr:nvSpPr>
      <xdr:spPr>
        <a:xfrm>
          <a:off x="21272500" y="1849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125240</xdr:rowOff>
    </xdr:from>
    <xdr:ext cx="469744" cy="259045"/>
    <xdr:sp macro="" textlink="">
      <xdr:nvSpPr>
        <xdr:cNvPr id="559" name="n_1aveValue【公民館】&#10;一人当たり面積">
          <a:extLst>
            <a:ext uri="{FF2B5EF4-FFF2-40B4-BE49-F238E27FC236}">
              <a16:creationId xmlns:a16="http://schemas.microsoft.com/office/drawing/2014/main" xmlns="" id="{00000000-0008-0000-0100-00002F020000}"/>
            </a:ext>
          </a:extLst>
        </xdr:cNvPr>
        <xdr:cNvSpPr txBox="1"/>
      </xdr:nvSpPr>
      <xdr:spPr>
        <a:xfrm>
          <a:off x="21075727" y="1812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167530</xdr:rowOff>
    </xdr:from>
    <xdr:ext cx="469744" cy="259045"/>
    <xdr:sp macro="" textlink="">
      <xdr:nvSpPr>
        <xdr:cNvPr id="560" name="n_2aveValue【公民館】&#10;一人当たり面積">
          <a:extLst>
            <a:ext uri="{FF2B5EF4-FFF2-40B4-BE49-F238E27FC236}">
              <a16:creationId xmlns:a16="http://schemas.microsoft.com/office/drawing/2014/main" xmlns="" id="{00000000-0008-0000-0100-000030020000}"/>
            </a:ext>
          </a:extLst>
        </xdr:cNvPr>
        <xdr:cNvSpPr txBox="1"/>
      </xdr:nvSpPr>
      <xdr:spPr>
        <a:xfrm>
          <a:off x="20199427" y="18169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74465</xdr:rowOff>
    </xdr:from>
    <xdr:ext cx="469744" cy="259045"/>
    <xdr:sp macro="" textlink="">
      <xdr:nvSpPr>
        <xdr:cNvPr id="561" name="n_1mainValue【公民館】&#10;一人当たり面積">
          <a:extLst>
            <a:ext uri="{FF2B5EF4-FFF2-40B4-BE49-F238E27FC236}">
              <a16:creationId xmlns:a16="http://schemas.microsoft.com/office/drawing/2014/main" xmlns="" id="{00000000-0008-0000-0100-000031020000}"/>
            </a:ext>
          </a:extLst>
        </xdr:cNvPr>
        <xdr:cNvSpPr txBox="1"/>
      </xdr:nvSpPr>
      <xdr:spPr>
        <a:xfrm>
          <a:off x="21075727" y="18591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2" name="正方形/長方形 561">
          <a:extLst>
            <a:ext uri="{FF2B5EF4-FFF2-40B4-BE49-F238E27FC236}">
              <a16:creationId xmlns:a16="http://schemas.microsoft.com/office/drawing/2014/main" xmlns="" id="{00000000-0008-0000-0100-000032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3" name="正方形/長方形 562">
          <a:extLst>
            <a:ext uri="{FF2B5EF4-FFF2-40B4-BE49-F238E27FC236}">
              <a16:creationId xmlns:a16="http://schemas.microsoft.com/office/drawing/2014/main" xmlns="" id="{00000000-0008-0000-0100-000033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4" name="テキスト ボックス 563">
          <a:extLst>
            <a:ext uri="{FF2B5EF4-FFF2-40B4-BE49-F238E27FC236}">
              <a16:creationId xmlns:a16="http://schemas.microsoft.com/office/drawing/2014/main" xmlns="" id="{00000000-0008-0000-0100-000034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・類似団体と比較して、道路、橋梁・トンネル、学校施設、公民館の減価償却率は高く、公営住宅、認定子ども園・幼稚園・保育所</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の減価償却率は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低い</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道路、橋りょう・トンネルに関して、本村の面積が広いことで、一人当たりの延長は類似団体平均の２倍あり、また山が連なる狭隘な地勢であるため、一人当たりの橋りょう、トンネルの資産が類似団体平均の３倍となってい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道路、橋りょう・トンネル</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有形固定資産減価償却率は道路、類似団体平均を上回っているため、長寿命化計画を定めて、安全･安心の確保と経費の縮減を図っていきたい。学校に関しては、減価償却率において平成２８年度では類似団体平均を上回っているが、</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平成２９年度に小学校４校が統合したため</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改善され、一人当たりの面積においても下回ると予測され、経費削減が見込まれる。</a:t>
          </a:r>
          <a:r>
            <a:rPr kumimoji="1" lang="ja-JP" altLang="ja-JP" sz="1300">
              <a:solidFill>
                <a:sysClr val="windowText" lastClr="000000"/>
              </a:solidFill>
              <a:effectLst/>
              <a:latin typeface="+mn-lt"/>
              <a:ea typeface="+mn-ea"/>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公営住宅に関しては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戸数が少ないため、</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一人当たりの面積では類似団体平均を大幅に下回って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いる。また、減価償却率についても、こ</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こ３年の間に復興住宅、高齢者向け住宅を建設したことにより類似団体平均を大きく下回ることとなった。今後も</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適正な住宅戸数の供給と、適正</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な維持管理をしていきたい。</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奈良県十津川村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3,372
3,357
672.38
6,321,965
5,981,424
201,253
3,229,887
6,834,512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xmlns="" id="{00000000-0008-0000-02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00000000-0008-0000-02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00000000-0008-0000-02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00000000-0008-0000-02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00000000-0008-0000-02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00000000-0008-0000-02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00000000-0008-0000-02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00000000-0008-0000-02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00000000-0008-0000-02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00000000-0008-0000-0200-000027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xmlns="" id="{00000000-0008-0000-0200-000028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xmlns="" id="{00000000-0008-0000-0200-000029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xmlns="" id="{00000000-0008-0000-0200-00002A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xmlns="" id="{00000000-0008-0000-0200-00002B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xmlns="" id="{00000000-0008-0000-0200-00002C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xmlns="" id="{00000000-0008-0000-0200-00002D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xmlns="" id="{00000000-0008-0000-0200-00002E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xmlns="" id="{00000000-0008-0000-0200-00002F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xmlns="" id="{00000000-0008-0000-0200-000030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xmlns="" id="{00000000-0008-0000-0200-000031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xmlns="" id="{00000000-0008-0000-0200-000032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xmlns="" id="{00000000-0008-0000-0200-000033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xmlns="" id="{00000000-0008-0000-0200-000034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xmlns="" id="{00000000-0008-0000-0200-000035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xmlns="" id="{00000000-0008-0000-0200-000036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xmlns="" id="{00000000-0008-0000-0200-000037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xmlns="" id="{00000000-0008-0000-0200-000038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xmlns="" id="{00000000-0008-0000-0200-000039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a:extLst>
            <a:ext uri="{FF2B5EF4-FFF2-40B4-BE49-F238E27FC236}">
              <a16:creationId xmlns:a16="http://schemas.microsoft.com/office/drawing/2014/main" xmlns="" id="{00000000-0008-0000-0200-00003A00000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a:extLst>
            <a:ext uri="{FF2B5EF4-FFF2-40B4-BE49-F238E27FC236}">
              <a16:creationId xmlns:a16="http://schemas.microsoft.com/office/drawing/2014/main" xmlns="" id="{00000000-0008-0000-0200-00003B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a:extLst>
            <a:ext uri="{FF2B5EF4-FFF2-40B4-BE49-F238E27FC236}">
              <a16:creationId xmlns:a16="http://schemas.microsoft.com/office/drawing/2014/main" xmlns="" id="{00000000-0008-0000-0200-00003C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a:extLst>
            <a:ext uri="{FF2B5EF4-FFF2-40B4-BE49-F238E27FC236}">
              <a16:creationId xmlns:a16="http://schemas.microsoft.com/office/drawing/2014/main" xmlns="" id="{00000000-0008-0000-0200-00003D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a:extLst>
            <a:ext uri="{FF2B5EF4-FFF2-40B4-BE49-F238E27FC236}">
              <a16:creationId xmlns:a16="http://schemas.microsoft.com/office/drawing/2014/main" xmlns="" id="{00000000-0008-0000-0200-00003E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a:extLst>
            <a:ext uri="{FF2B5EF4-FFF2-40B4-BE49-F238E27FC236}">
              <a16:creationId xmlns:a16="http://schemas.microsoft.com/office/drawing/2014/main" xmlns="" id="{00000000-0008-0000-0200-00003F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a:extLst>
            <a:ext uri="{FF2B5EF4-FFF2-40B4-BE49-F238E27FC236}">
              <a16:creationId xmlns:a16="http://schemas.microsoft.com/office/drawing/2014/main" xmlns="" id="{00000000-0008-0000-0200-000040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a:extLst>
            <a:ext uri="{FF2B5EF4-FFF2-40B4-BE49-F238E27FC236}">
              <a16:creationId xmlns:a16="http://schemas.microsoft.com/office/drawing/2014/main" xmlns="" id="{00000000-0008-0000-0200-000041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a:extLst>
            <a:ext uri="{FF2B5EF4-FFF2-40B4-BE49-F238E27FC236}">
              <a16:creationId xmlns:a16="http://schemas.microsoft.com/office/drawing/2014/main" xmlns="" id="{00000000-0008-0000-0200-000042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a:extLst>
            <a:ext uri="{FF2B5EF4-FFF2-40B4-BE49-F238E27FC236}">
              <a16:creationId xmlns:a16="http://schemas.microsoft.com/office/drawing/2014/main" xmlns="" id="{00000000-0008-0000-0200-000043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a:extLst>
            <a:ext uri="{FF2B5EF4-FFF2-40B4-BE49-F238E27FC236}">
              <a16:creationId xmlns:a16="http://schemas.microsoft.com/office/drawing/2014/main" xmlns="" id="{00000000-0008-0000-0200-000044000000}"/>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a:extLst>
            <a:ext uri="{FF2B5EF4-FFF2-40B4-BE49-F238E27FC236}">
              <a16:creationId xmlns:a16="http://schemas.microsoft.com/office/drawing/2014/main" xmlns="" id="{00000000-0008-0000-0200-000045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a:extLst>
            <a:ext uri="{FF2B5EF4-FFF2-40B4-BE49-F238E27FC236}">
              <a16:creationId xmlns:a16="http://schemas.microsoft.com/office/drawing/2014/main" xmlns="" id="{00000000-0008-0000-0200-000046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a:extLst>
            <a:ext uri="{FF2B5EF4-FFF2-40B4-BE49-F238E27FC236}">
              <a16:creationId xmlns:a16="http://schemas.microsoft.com/office/drawing/2014/main" xmlns="" id="{00000000-0008-0000-0200-000047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15240</xdr:rowOff>
    </xdr:from>
    <xdr:to>
      <xdr:col>24</xdr:col>
      <xdr:colOff>62865</xdr:colOff>
      <xdr:row>63</xdr:row>
      <xdr:rowOff>95250</xdr:rowOff>
    </xdr:to>
    <xdr:cxnSp macro="">
      <xdr:nvCxnSpPr>
        <xdr:cNvPr id="72" name="直線コネクタ 71">
          <a:extLst>
            <a:ext uri="{FF2B5EF4-FFF2-40B4-BE49-F238E27FC236}">
              <a16:creationId xmlns:a16="http://schemas.microsoft.com/office/drawing/2014/main" xmlns="" id="{00000000-0008-0000-0200-000048000000}"/>
            </a:ext>
          </a:extLst>
        </xdr:cNvPr>
        <xdr:cNvCxnSpPr/>
      </xdr:nvCxnSpPr>
      <xdr:spPr>
        <a:xfrm flipV="1">
          <a:off x="4634865" y="96164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99077</xdr:rowOff>
    </xdr:from>
    <xdr:ext cx="405111" cy="259045"/>
    <xdr:sp macro="" textlink="">
      <xdr:nvSpPr>
        <xdr:cNvPr id="73" name="【体育館・プール】&#10;有形固定資産減価償却率最小値テキスト">
          <a:extLst>
            <a:ext uri="{FF2B5EF4-FFF2-40B4-BE49-F238E27FC236}">
              <a16:creationId xmlns:a16="http://schemas.microsoft.com/office/drawing/2014/main" xmlns="" id="{00000000-0008-0000-0200-000049000000}"/>
            </a:ext>
          </a:extLst>
        </xdr:cNvPr>
        <xdr:cNvSpPr txBox="1"/>
      </xdr:nvSpPr>
      <xdr:spPr>
        <a:xfrm>
          <a:off x="4673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95250</xdr:rowOff>
    </xdr:from>
    <xdr:to>
      <xdr:col>24</xdr:col>
      <xdr:colOff>152400</xdr:colOff>
      <xdr:row>63</xdr:row>
      <xdr:rowOff>95250</xdr:rowOff>
    </xdr:to>
    <xdr:cxnSp macro="">
      <xdr:nvCxnSpPr>
        <xdr:cNvPr id="74" name="直線コネクタ 73">
          <a:extLst>
            <a:ext uri="{FF2B5EF4-FFF2-40B4-BE49-F238E27FC236}">
              <a16:creationId xmlns:a16="http://schemas.microsoft.com/office/drawing/2014/main" xmlns="" id="{00000000-0008-0000-0200-00004A000000}"/>
            </a:ext>
          </a:extLst>
        </xdr:cNvPr>
        <xdr:cNvCxnSpPr/>
      </xdr:nvCxnSpPr>
      <xdr:spPr>
        <a:xfrm>
          <a:off x="4546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133367</xdr:rowOff>
    </xdr:from>
    <xdr:ext cx="405111" cy="259045"/>
    <xdr:sp macro="" textlink="">
      <xdr:nvSpPr>
        <xdr:cNvPr id="75" name="【体育館・プール】&#10;有形固定資産減価償却率最大値テキスト">
          <a:extLst>
            <a:ext uri="{FF2B5EF4-FFF2-40B4-BE49-F238E27FC236}">
              <a16:creationId xmlns:a16="http://schemas.microsoft.com/office/drawing/2014/main" xmlns="" id="{00000000-0008-0000-0200-00004B000000}"/>
            </a:ext>
          </a:extLst>
        </xdr:cNvPr>
        <xdr:cNvSpPr txBox="1"/>
      </xdr:nvSpPr>
      <xdr:spPr>
        <a:xfrm>
          <a:off x="4673600" y="939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15240</xdr:rowOff>
    </xdr:from>
    <xdr:to>
      <xdr:col>24</xdr:col>
      <xdr:colOff>152400</xdr:colOff>
      <xdr:row>56</xdr:row>
      <xdr:rowOff>15240</xdr:rowOff>
    </xdr:to>
    <xdr:cxnSp macro="">
      <xdr:nvCxnSpPr>
        <xdr:cNvPr id="76" name="直線コネクタ 75">
          <a:extLst>
            <a:ext uri="{FF2B5EF4-FFF2-40B4-BE49-F238E27FC236}">
              <a16:creationId xmlns:a16="http://schemas.microsoft.com/office/drawing/2014/main" xmlns="" id="{00000000-0008-0000-0200-00004C000000}"/>
            </a:ext>
          </a:extLst>
        </xdr:cNvPr>
        <xdr:cNvCxnSpPr/>
      </xdr:nvCxnSpPr>
      <xdr:spPr>
        <a:xfrm>
          <a:off x="4546600" y="961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146702</xdr:rowOff>
    </xdr:from>
    <xdr:ext cx="405111" cy="259045"/>
    <xdr:sp macro="" textlink="">
      <xdr:nvSpPr>
        <xdr:cNvPr id="77" name="【体育館・プール】&#10;有形固定資産減価償却率平均値テキスト">
          <a:extLst>
            <a:ext uri="{FF2B5EF4-FFF2-40B4-BE49-F238E27FC236}">
              <a16:creationId xmlns:a16="http://schemas.microsoft.com/office/drawing/2014/main" xmlns="" id="{00000000-0008-0000-0200-00004D000000}"/>
            </a:ext>
          </a:extLst>
        </xdr:cNvPr>
        <xdr:cNvSpPr txBox="1"/>
      </xdr:nvSpPr>
      <xdr:spPr>
        <a:xfrm>
          <a:off x="4673600" y="10090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168275</xdr:rowOff>
    </xdr:from>
    <xdr:to>
      <xdr:col>24</xdr:col>
      <xdr:colOff>114300</xdr:colOff>
      <xdr:row>59</xdr:row>
      <xdr:rowOff>98425</xdr:rowOff>
    </xdr:to>
    <xdr:sp macro="" textlink="">
      <xdr:nvSpPr>
        <xdr:cNvPr id="78" name="フローチャート: 判断 77">
          <a:extLst>
            <a:ext uri="{FF2B5EF4-FFF2-40B4-BE49-F238E27FC236}">
              <a16:creationId xmlns:a16="http://schemas.microsoft.com/office/drawing/2014/main" xmlns="" id="{00000000-0008-0000-0200-00004E000000}"/>
            </a:ext>
          </a:extLst>
        </xdr:cNvPr>
        <xdr:cNvSpPr/>
      </xdr:nvSpPr>
      <xdr:spPr>
        <a:xfrm>
          <a:off x="4584700" y="1011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88265</xdr:rowOff>
    </xdr:from>
    <xdr:to>
      <xdr:col>20</xdr:col>
      <xdr:colOff>38100</xdr:colOff>
      <xdr:row>60</xdr:row>
      <xdr:rowOff>18415</xdr:rowOff>
    </xdr:to>
    <xdr:sp macro="" textlink="">
      <xdr:nvSpPr>
        <xdr:cNvPr id="79" name="フローチャート: 判断 78">
          <a:extLst>
            <a:ext uri="{FF2B5EF4-FFF2-40B4-BE49-F238E27FC236}">
              <a16:creationId xmlns:a16="http://schemas.microsoft.com/office/drawing/2014/main" xmlns="" id="{00000000-0008-0000-0200-00004F000000}"/>
            </a:ext>
          </a:extLst>
        </xdr:cNvPr>
        <xdr:cNvSpPr/>
      </xdr:nvSpPr>
      <xdr:spPr>
        <a:xfrm>
          <a:off x="3746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9542</xdr:rowOff>
    </xdr:from>
    <xdr:ext cx="405111" cy="259045"/>
    <xdr:sp macro="" textlink="">
      <xdr:nvSpPr>
        <xdr:cNvPr id="80" name="n_1aveValue【体育館・プール】&#10;有形固定資産減価償却率">
          <a:extLst>
            <a:ext uri="{FF2B5EF4-FFF2-40B4-BE49-F238E27FC236}">
              <a16:creationId xmlns:a16="http://schemas.microsoft.com/office/drawing/2014/main" xmlns="" id="{00000000-0008-0000-0200-000050000000}"/>
            </a:ext>
          </a:extLst>
        </xdr:cNvPr>
        <xdr:cNvSpPr txBox="1"/>
      </xdr:nvSpPr>
      <xdr:spPr>
        <a:xfrm>
          <a:off x="3582044" y="1029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61595</xdr:rowOff>
    </xdr:from>
    <xdr:to>
      <xdr:col>15</xdr:col>
      <xdr:colOff>101600</xdr:colOff>
      <xdr:row>60</xdr:row>
      <xdr:rowOff>163195</xdr:rowOff>
    </xdr:to>
    <xdr:sp macro="" textlink="">
      <xdr:nvSpPr>
        <xdr:cNvPr id="81" name="フローチャート: 判断 80">
          <a:extLst>
            <a:ext uri="{FF2B5EF4-FFF2-40B4-BE49-F238E27FC236}">
              <a16:creationId xmlns:a16="http://schemas.microsoft.com/office/drawing/2014/main" xmlns="" id="{00000000-0008-0000-0200-000051000000}"/>
            </a:ext>
          </a:extLst>
        </xdr:cNvPr>
        <xdr:cNvSpPr/>
      </xdr:nvSpPr>
      <xdr:spPr>
        <a:xfrm>
          <a:off x="28575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8272</xdr:rowOff>
    </xdr:from>
    <xdr:ext cx="405111" cy="259045"/>
    <xdr:sp macro="" textlink="">
      <xdr:nvSpPr>
        <xdr:cNvPr id="82" name="n_2aveValue【体育館・プール】&#10;有形固定資産減価償却率">
          <a:extLst>
            <a:ext uri="{FF2B5EF4-FFF2-40B4-BE49-F238E27FC236}">
              <a16:creationId xmlns:a16="http://schemas.microsoft.com/office/drawing/2014/main" xmlns="" id="{00000000-0008-0000-0200-000052000000}"/>
            </a:ext>
          </a:extLst>
        </xdr:cNvPr>
        <xdr:cNvSpPr txBox="1"/>
      </xdr:nvSpPr>
      <xdr:spPr>
        <a:xfrm>
          <a:off x="2705744" y="1012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a:extLst>
            <a:ext uri="{FF2B5EF4-FFF2-40B4-BE49-F238E27FC236}">
              <a16:creationId xmlns:a16="http://schemas.microsoft.com/office/drawing/2014/main" xmlns="" id="{00000000-0008-0000-0200-000053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xmlns="" id="{00000000-0008-0000-0200-000054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xmlns="" id="{00000000-0008-0000-0200-000055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a:extLst>
            <a:ext uri="{FF2B5EF4-FFF2-40B4-BE49-F238E27FC236}">
              <a16:creationId xmlns:a16="http://schemas.microsoft.com/office/drawing/2014/main" xmlns="" id="{00000000-0008-0000-0200-000056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xmlns="" id="{00000000-0008-0000-0200-000057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52070</xdr:rowOff>
    </xdr:from>
    <xdr:to>
      <xdr:col>20</xdr:col>
      <xdr:colOff>38100</xdr:colOff>
      <xdr:row>58</xdr:row>
      <xdr:rowOff>153670</xdr:rowOff>
    </xdr:to>
    <xdr:sp macro="" textlink="">
      <xdr:nvSpPr>
        <xdr:cNvPr id="88" name="楕円 87">
          <a:extLst>
            <a:ext uri="{FF2B5EF4-FFF2-40B4-BE49-F238E27FC236}">
              <a16:creationId xmlns:a16="http://schemas.microsoft.com/office/drawing/2014/main" xmlns="" id="{00000000-0008-0000-0200-000058000000}"/>
            </a:ext>
          </a:extLst>
        </xdr:cNvPr>
        <xdr:cNvSpPr/>
      </xdr:nvSpPr>
      <xdr:spPr>
        <a:xfrm>
          <a:off x="37465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56</xdr:row>
      <xdr:rowOff>170197</xdr:rowOff>
    </xdr:from>
    <xdr:ext cx="405111" cy="259045"/>
    <xdr:sp macro="" textlink="">
      <xdr:nvSpPr>
        <xdr:cNvPr id="89" name="n_1mainValue【体育館・プール】&#10;有形固定資産減価償却率">
          <a:extLst>
            <a:ext uri="{FF2B5EF4-FFF2-40B4-BE49-F238E27FC236}">
              <a16:creationId xmlns:a16="http://schemas.microsoft.com/office/drawing/2014/main" xmlns="" id="{00000000-0008-0000-0200-000059000000}"/>
            </a:ext>
          </a:extLst>
        </xdr:cNvPr>
        <xdr:cNvSpPr txBox="1"/>
      </xdr:nvSpPr>
      <xdr:spPr>
        <a:xfrm>
          <a:off x="35820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0" name="正方形/長方形 89">
          <a:extLst>
            <a:ext uri="{FF2B5EF4-FFF2-40B4-BE49-F238E27FC236}">
              <a16:creationId xmlns:a16="http://schemas.microsoft.com/office/drawing/2014/main" xmlns="" id="{00000000-0008-0000-0200-00005A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1" name="正方形/長方形 90">
          <a:extLst>
            <a:ext uri="{FF2B5EF4-FFF2-40B4-BE49-F238E27FC236}">
              <a16:creationId xmlns:a16="http://schemas.microsoft.com/office/drawing/2014/main" xmlns="" id="{00000000-0008-0000-0200-00005B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2" name="正方形/長方形 91">
          <a:extLst>
            <a:ext uri="{FF2B5EF4-FFF2-40B4-BE49-F238E27FC236}">
              <a16:creationId xmlns:a16="http://schemas.microsoft.com/office/drawing/2014/main" xmlns="" id="{00000000-0008-0000-0200-00005C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3" name="正方形/長方形 92">
          <a:extLst>
            <a:ext uri="{FF2B5EF4-FFF2-40B4-BE49-F238E27FC236}">
              <a16:creationId xmlns:a16="http://schemas.microsoft.com/office/drawing/2014/main" xmlns="" id="{00000000-0008-0000-0200-00005D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4" name="正方形/長方形 93">
          <a:extLst>
            <a:ext uri="{FF2B5EF4-FFF2-40B4-BE49-F238E27FC236}">
              <a16:creationId xmlns:a16="http://schemas.microsoft.com/office/drawing/2014/main" xmlns="" id="{00000000-0008-0000-0200-00005E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5" name="正方形/長方形 94">
          <a:extLst>
            <a:ext uri="{FF2B5EF4-FFF2-40B4-BE49-F238E27FC236}">
              <a16:creationId xmlns:a16="http://schemas.microsoft.com/office/drawing/2014/main" xmlns="" id="{00000000-0008-0000-0200-00005F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6" name="正方形/長方形 95">
          <a:extLst>
            <a:ext uri="{FF2B5EF4-FFF2-40B4-BE49-F238E27FC236}">
              <a16:creationId xmlns:a16="http://schemas.microsoft.com/office/drawing/2014/main" xmlns="" id="{00000000-0008-0000-0200-000060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97" name="正方形/長方形 96">
          <a:extLst>
            <a:ext uri="{FF2B5EF4-FFF2-40B4-BE49-F238E27FC236}">
              <a16:creationId xmlns:a16="http://schemas.microsoft.com/office/drawing/2014/main" xmlns="" id="{00000000-0008-0000-0200-000061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98" name="テキスト ボックス 97">
          <a:extLst>
            <a:ext uri="{FF2B5EF4-FFF2-40B4-BE49-F238E27FC236}">
              <a16:creationId xmlns:a16="http://schemas.microsoft.com/office/drawing/2014/main" xmlns="" id="{00000000-0008-0000-0200-000062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99" name="直線コネクタ 98">
          <a:extLst>
            <a:ext uri="{FF2B5EF4-FFF2-40B4-BE49-F238E27FC236}">
              <a16:creationId xmlns:a16="http://schemas.microsoft.com/office/drawing/2014/main" xmlns="" id="{00000000-0008-0000-0200-000063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0" name="直線コネクタ 99">
          <a:extLst>
            <a:ext uri="{FF2B5EF4-FFF2-40B4-BE49-F238E27FC236}">
              <a16:creationId xmlns:a16="http://schemas.microsoft.com/office/drawing/2014/main" xmlns="" id="{00000000-0008-0000-0200-000064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1" name="テキスト ボックス 100">
          <a:extLst>
            <a:ext uri="{FF2B5EF4-FFF2-40B4-BE49-F238E27FC236}">
              <a16:creationId xmlns:a16="http://schemas.microsoft.com/office/drawing/2014/main" xmlns="" id="{00000000-0008-0000-0200-000065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2" name="直線コネクタ 101">
          <a:extLst>
            <a:ext uri="{FF2B5EF4-FFF2-40B4-BE49-F238E27FC236}">
              <a16:creationId xmlns:a16="http://schemas.microsoft.com/office/drawing/2014/main" xmlns="" id="{00000000-0008-0000-0200-000066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3" name="テキスト ボックス 102">
          <a:extLst>
            <a:ext uri="{FF2B5EF4-FFF2-40B4-BE49-F238E27FC236}">
              <a16:creationId xmlns:a16="http://schemas.microsoft.com/office/drawing/2014/main" xmlns="" id="{00000000-0008-0000-0200-000067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4" name="直線コネクタ 103">
          <a:extLst>
            <a:ext uri="{FF2B5EF4-FFF2-40B4-BE49-F238E27FC236}">
              <a16:creationId xmlns:a16="http://schemas.microsoft.com/office/drawing/2014/main" xmlns="" id="{00000000-0008-0000-0200-000068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5" name="テキスト ボックス 104">
          <a:extLst>
            <a:ext uri="{FF2B5EF4-FFF2-40B4-BE49-F238E27FC236}">
              <a16:creationId xmlns:a16="http://schemas.microsoft.com/office/drawing/2014/main" xmlns="" id="{00000000-0008-0000-0200-000069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06" name="直線コネクタ 105">
          <a:extLst>
            <a:ext uri="{FF2B5EF4-FFF2-40B4-BE49-F238E27FC236}">
              <a16:creationId xmlns:a16="http://schemas.microsoft.com/office/drawing/2014/main" xmlns="" id="{00000000-0008-0000-0200-00006A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07" name="テキスト ボックス 106">
          <a:extLst>
            <a:ext uri="{FF2B5EF4-FFF2-40B4-BE49-F238E27FC236}">
              <a16:creationId xmlns:a16="http://schemas.microsoft.com/office/drawing/2014/main" xmlns="" id="{00000000-0008-0000-0200-00006B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08" name="直線コネクタ 107">
          <a:extLst>
            <a:ext uri="{FF2B5EF4-FFF2-40B4-BE49-F238E27FC236}">
              <a16:creationId xmlns:a16="http://schemas.microsoft.com/office/drawing/2014/main" xmlns="" id="{00000000-0008-0000-0200-00006C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09" name="テキスト ボックス 108">
          <a:extLst>
            <a:ext uri="{FF2B5EF4-FFF2-40B4-BE49-F238E27FC236}">
              <a16:creationId xmlns:a16="http://schemas.microsoft.com/office/drawing/2014/main" xmlns="" id="{00000000-0008-0000-0200-00006D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0" name="直線コネクタ 109">
          <a:extLst>
            <a:ext uri="{FF2B5EF4-FFF2-40B4-BE49-F238E27FC236}">
              <a16:creationId xmlns:a16="http://schemas.microsoft.com/office/drawing/2014/main" xmlns="" id="{00000000-0008-0000-0200-00006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1" name="テキスト ボックス 110">
          <a:extLst>
            <a:ext uri="{FF2B5EF4-FFF2-40B4-BE49-F238E27FC236}">
              <a16:creationId xmlns:a16="http://schemas.microsoft.com/office/drawing/2014/main" xmlns="" id="{00000000-0008-0000-0200-00006F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2" name="【体育館・プール】&#10;一人当たり面積グラフ枠">
          <a:extLst>
            <a:ext uri="{FF2B5EF4-FFF2-40B4-BE49-F238E27FC236}">
              <a16:creationId xmlns:a16="http://schemas.microsoft.com/office/drawing/2014/main" xmlns="" id="{00000000-0008-0000-0200-00007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30099</xdr:rowOff>
    </xdr:from>
    <xdr:to>
      <xdr:col>54</xdr:col>
      <xdr:colOff>189865</xdr:colOff>
      <xdr:row>63</xdr:row>
      <xdr:rowOff>155829</xdr:rowOff>
    </xdr:to>
    <xdr:cxnSp macro="">
      <xdr:nvCxnSpPr>
        <xdr:cNvPr id="113" name="直線コネクタ 112">
          <a:extLst>
            <a:ext uri="{FF2B5EF4-FFF2-40B4-BE49-F238E27FC236}">
              <a16:creationId xmlns:a16="http://schemas.microsoft.com/office/drawing/2014/main" xmlns="" id="{00000000-0008-0000-0200-000071000000}"/>
            </a:ext>
          </a:extLst>
        </xdr:cNvPr>
        <xdr:cNvCxnSpPr/>
      </xdr:nvCxnSpPr>
      <xdr:spPr>
        <a:xfrm flipV="1">
          <a:off x="10476865" y="9459849"/>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159656</xdr:rowOff>
    </xdr:from>
    <xdr:ext cx="469744" cy="259045"/>
    <xdr:sp macro="" textlink="">
      <xdr:nvSpPr>
        <xdr:cNvPr id="114" name="【体育館・プール】&#10;一人当たり面積最小値テキスト">
          <a:extLst>
            <a:ext uri="{FF2B5EF4-FFF2-40B4-BE49-F238E27FC236}">
              <a16:creationId xmlns:a16="http://schemas.microsoft.com/office/drawing/2014/main" xmlns="" id="{00000000-0008-0000-0200-000072000000}"/>
            </a:ext>
          </a:extLst>
        </xdr:cNvPr>
        <xdr:cNvSpPr txBox="1"/>
      </xdr:nvSpPr>
      <xdr:spPr>
        <a:xfrm>
          <a:off x="10515600" y="1096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155829</xdr:rowOff>
    </xdr:from>
    <xdr:to>
      <xdr:col>55</xdr:col>
      <xdr:colOff>88900</xdr:colOff>
      <xdr:row>63</xdr:row>
      <xdr:rowOff>155829</xdr:rowOff>
    </xdr:to>
    <xdr:cxnSp macro="">
      <xdr:nvCxnSpPr>
        <xdr:cNvPr id="115" name="直線コネクタ 114">
          <a:extLst>
            <a:ext uri="{FF2B5EF4-FFF2-40B4-BE49-F238E27FC236}">
              <a16:creationId xmlns:a16="http://schemas.microsoft.com/office/drawing/2014/main" xmlns="" id="{00000000-0008-0000-0200-000073000000}"/>
            </a:ext>
          </a:extLst>
        </xdr:cNvPr>
        <xdr:cNvCxnSpPr/>
      </xdr:nvCxnSpPr>
      <xdr:spPr>
        <a:xfrm>
          <a:off x="10388600" y="10957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148226</xdr:rowOff>
    </xdr:from>
    <xdr:ext cx="469744" cy="259045"/>
    <xdr:sp macro="" textlink="">
      <xdr:nvSpPr>
        <xdr:cNvPr id="116" name="【体育館・プール】&#10;一人当たり面積最大値テキスト">
          <a:extLst>
            <a:ext uri="{FF2B5EF4-FFF2-40B4-BE49-F238E27FC236}">
              <a16:creationId xmlns:a16="http://schemas.microsoft.com/office/drawing/2014/main" xmlns="" id="{00000000-0008-0000-0200-000074000000}"/>
            </a:ext>
          </a:extLst>
        </xdr:cNvPr>
        <xdr:cNvSpPr txBox="1"/>
      </xdr:nvSpPr>
      <xdr:spPr>
        <a:xfrm>
          <a:off x="10515600" y="9235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30099</xdr:rowOff>
    </xdr:from>
    <xdr:to>
      <xdr:col>55</xdr:col>
      <xdr:colOff>88900</xdr:colOff>
      <xdr:row>55</xdr:row>
      <xdr:rowOff>30099</xdr:rowOff>
    </xdr:to>
    <xdr:cxnSp macro="">
      <xdr:nvCxnSpPr>
        <xdr:cNvPr id="117" name="直線コネクタ 116">
          <a:extLst>
            <a:ext uri="{FF2B5EF4-FFF2-40B4-BE49-F238E27FC236}">
              <a16:creationId xmlns:a16="http://schemas.microsoft.com/office/drawing/2014/main" xmlns="" id="{00000000-0008-0000-0200-000075000000}"/>
            </a:ext>
          </a:extLst>
        </xdr:cNvPr>
        <xdr:cNvCxnSpPr/>
      </xdr:nvCxnSpPr>
      <xdr:spPr>
        <a:xfrm>
          <a:off x="10388600" y="945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102125</xdr:rowOff>
    </xdr:from>
    <xdr:ext cx="469744" cy="259045"/>
    <xdr:sp macro="" textlink="">
      <xdr:nvSpPr>
        <xdr:cNvPr id="118" name="【体育館・プール】&#10;一人当たり面積平均値テキスト">
          <a:extLst>
            <a:ext uri="{FF2B5EF4-FFF2-40B4-BE49-F238E27FC236}">
              <a16:creationId xmlns:a16="http://schemas.microsoft.com/office/drawing/2014/main" xmlns="" id="{00000000-0008-0000-0200-000076000000}"/>
            </a:ext>
          </a:extLst>
        </xdr:cNvPr>
        <xdr:cNvSpPr txBox="1"/>
      </xdr:nvSpPr>
      <xdr:spPr>
        <a:xfrm>
          <a:off x="10515600" y="105605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123698</xdr:rowOff>
    </xdr:from>
    <xdr:to>
      <xdr:col>55</xdr:col>
      <xdr:colOff>50800</xdr:colOff>
      <xdr:row>62</xdr:row>
      <xdr:rowOff>53848</xdr:rowOff>
    </xdr:to>
    <xdr:sp macro="" textlink="">
      <xdr:nvSpPr>
        <xdr:cNvPr id="119" name="フローチャート: 判断 118">
          <a:extLst>
            <a:ext uri="{FF2B5EF4-FFF2-40B4-BE49-F238E27FC236}">
              <a16:creationId xmlns:a16="http://schemas.microsoft.com/office/drawing/2014/main" xmlns="" id="{00000000-0008-0000-0200-000077000000}"/>
            </a:ext>
          </a:extLst>
        </xdr:cNvPr>
        <xdr:cNvSpPr/>
      </xdr:nvSpPr>
      <xdr:spPr>
        <a:xfrm>
          <a:off x="10426700" y="1058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149225</xdr:rowOff>
    </xdr:from>
    <xdr:to>
      <xdr:col>50</xdr:col>
      <xdr:colOff>165100</xdr:colOff>
      <xdr:row>62</xdr:row>
      <xdr:rowOff>79375</xdr:rowOff>
    </xdr:to>
    <xdr:sp macro="" textlink="">
      <xdr:nvSpPr>
        <xdr:cNvPr id="120" name="フローチャート: 判断 119">
          <a:extLst>
            <a:ext uri="{FF2B5EF4-FFF2-40B4-BE49-F238E27FC236}">
              <a16:creationId xmlns:a16="http://schemas.microsoft.com/office/drawing/2014/main" xmlns="" id="{00000000-0008-0000-0200-000078000000}"/>
            </a:ext>
          </a:extLst>
        </xdr:cNvPr>
        <xdr:cNvSpPr/>
      </xdr:nvSpPr>
      <xdr:spPr>
        <a:xfrm>
          <a:off x="9588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95902</xdr:rowOff>
    </xdr:from>
    <xdr:ext cx="469744" cy="259045"/>
    <xdr:sp macro="" textlink="">
      <xdr:nvSpPr>
        <xdr:cNvPr id="121" name="n_1aveValue【体育館・プール】&#10;一人当たり面積">
          <a:extLst>
            <a:ext uri="{FF2B5EF4-FFF2-40B4-BE49-F238E27FC236}">
              <a16:creationId xmlns:a16="http://schemas.microsoft.com/office/drawing/2014/main" xmlns="" id="{00000000-0008-0000-0200-000079000000}"/>
            </a:ext>
          </a:extLst>
        </xdr:cNvPr>
        <xdr:cNvSpPr txBox="1"/>
      </xdr:nvSpPr>
      <xdr:spPr>
        <a:xfrm>
          <a:off x="9391727" y="1038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63119</xdr:rowOff>
    </xdr:from>
    <xdr:to>
      <xdr:col>46</xdr:col>
      <xdr:colOff>38100</xdr:colOff>
      <xdr:row>62</xdr:row>
      <xdr:rowOff>164719</xdr:rowOff>
    </xdr:to>
    <xdr:sp macro="" textlink="">
      <xdr:nvSpPr>
        <xdr:cNvPr id="122" name="フローチャート: 判断 121">
          <a:extLst>
            <a:ext uri="{FF2B5EF4-FFF2-40B4-BE49-F238E27FC236}">
              <a16:creationId xmlns:a16="http://schemas.microsoft.com/office/drawing/2014/main" xmlns="" id="{00000000-0008-0000-0200-00007A000000}"/>
            </a:ext>
          </a:extLst>
        </xdr:cNvPr>
        <xdr:cNvSpPr/>
      </xdr:nvSpPr>
      <xdr:spPr>
        <a:xfrm>
          <a:off x="8699500" y="1069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9796</xdr:rowOff>
    </xdr:from>
    <xdr:ext cx="469744" cy="259045"/>
    <xdr:sp macro="" textlink="">
      <xdr:nvSpPr>
        <xdr:cNvPr id="123" name="n_2aveValue【体育館・プール】&#10;一人当たり面積">
          <a:extLst>
            <a:ext uri="{FF2B5EF4-FFF2-40B4-BE49-F238E27FC236}">
              <a16:creationId xmlns:a16="http://schemas.microsoft.com/office/drawing/2014/main" xmlns="" id="{00000000-0008-0000-0200-00007B000000}"/>
            </a:ext>
          </a:extLst>
        </xdr:cNvPr>
        <xdr:cNvSpPr txBox="1"/>
      </xdr:nvSpPr>
      <xdr:spPr>
        <a:xfrm>
          <a:off x="8515427" y="1046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4" name="テキスト ボックス 123">
          <a:extLst>
            <a:ext uri="{FF2B5EF4-FFF2-40B4-BE49-F238E27FC236}">
              <a16:creationId xmlns:a16="http://schemas.microsoft.com/office/drawing/2014/main" xmlns="" id="{00000000-0008-0000-0200-00007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5" name="テキスト ボックス 124">
          <a:extLst>
            <a:ext uri="{FF2B5EF4-FFF2-40B4-BE49-F238E27FC236}">
              <a16:creationId xmlns:a16="http://schemas.microsoft.com/office/drawing/2014/main" xmlns="" id="{00000000-0008-0000-0200-00007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6" name="テキスト ボックス 125">
          <a:extLst>
            <a:ext uri="{FF2B5EF4-FFF2-40B4-BE49-F238E27FC236}">
              <a16:creationId xmlns:a16="http://schemas.microsoft.com/office/drawing/2014/main" xmlns="" id="{00000000-0008-0000-0200-00007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27" name="テキスト ボックス 126">
          <a:extLst>
            <a:ext uri="{FF2B5EF4-FFF2-40B4-BE49-F238E27FC236}">
              <a16:creationId xmlns:a16="http://schemas.microsoft.com/office/drawing/2014/main" xmlns="" id="{00000000-0008-0000-0200-00007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28" name="テキスト ボックス 127">
          <a:extLst>
            <a:ext uri="{FF2B5EF4-FFF2-40B4-BE49-F238E27FC236}">
              <a16:creationId xmlns:a16="http://schemas.microsoft.com/office/drawing/2014/main" xmlns="" id="{00000000-0008-0000-0200-00008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76835</xdr:rowOff>
    </xdr:from>
    <xdr:to>
      <xdr:col>50</xdr:col>
      <xdr:colOff>165100</xdr:colOff>
      <xdr:row>63</xdr:row>
      <xdr:rowOff>6985</xdr:rowOff>
    </xdr:to>
    <xdr:sp macro="" textlink="">
      <xdr:nvSpPr>
        <xdr:cNvPr id="129" name="楕円 128">
          <a:extLst>
            <a:ext uri="{FF2B5EF4-FFF2-40B4-BE49-F238E27FC236}">
              <a16:creationId xmlns:a16="http://schemas.microsoft.com/office/drawing/2014/main" xmlns="" id="{00000000-0008-0000-0200-000081000000}"/>
            </a:ext>
          </a:extLst>
        </xdr:cNvPr>
        <xdr:cNvSpPr/>
      </xdr:nvSpPr>
      <xdr:spPr>
        <a:xfrm>
          <a:off x="9588500" y="107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169562</xdr:rowOff>
    </xdr:from>
    <xdr:ext cx="469744" cy="259045"/>
    <xdr:sp macro="" textlink="">
      <xdr:nvSpPr>
        <xdr:cNvPr id="130" name="n_1mainValue【体育館・プール】&#10;一人当たり面積">
          <a:extLst>
            <a:ext uri="{FF2B5EF4-FFF2-40B4-BE49-F238E27FC236}">
              <a16:creationId xmlns:a16="http://schemas.microsoft.com/office/drawing/2014/main" xmlns="" id="{00000000-0008-0000-0200-000082000000}"/>
            </a:ext>
          </a:extLst>
        </xdr:cNvPr>
        <xdr:cNvSpPr txBox="1"/>
      </xdr:nvSpPr>
      <xdr:spPr>
        <a:xfrm>
          <a:off x="9391727" y="10799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1" name="正方形/長方形 130">
          <a:extLst>
            <a:ext uri="{FF2B5EF4-FFF2-40B4-BE49-F238E27FC236}">
              <a16:creationId xmlns:a16="http://schemas.microsoft.com/office/drawing/2014/main" xmlns="" id="{00000000-0008-0000-0200-000083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2" name="正方形/長方形 131">
          <a:extLst>
            <a:ext uri="{FF2B5EF4-FFF2-40B4-BE49-F238E27FC236}">
              <a16:creationId xmlns:a16="http://schemas.microsoft.com/office/drawing/2014/main" xmlns="" id="{00000000-0008-0000-0200-000084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3" name="正方形/長方形 132">
          <a:extLst>
            <a:ext uri="{FF2B5EF4-FFF2-40B4-BE49-F238E27FC236}">
              <a16:creationId xmlns:a16="http://schemas.microsoft.com/office/drawing/2014/main" xmlns="" id="{00000000-0008-0000-0200-000085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34" name="正方形/長方形 133">
          <a:extLst>
            <a:ext uri="{FF2B5EF4-FFF2-40B4-BE49-F238E27FC236}">
              <a16:creationId xmlns:a16="http://schemas.microsoft.com/office/drawing/2014/main" xmlns="" id="{00000000-0008-0000-0200-000086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35" name="正方形/長方形 134">
          <a:extLst>
            <a:ext uri="{FF2B5EF4-FFF2-40B4-BE49-F238E27FC236}">
              <a16:creationId xmlns:a16="http://schemas.microsoft.com/office/drawing/2014/main" xmlns="" id="{00000000-0008-0000-0200-000087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36" name="正方形/長方形 135">
          <a:extLst>
            <a:ext uri="{FF2B5EF4-FFF2-40B4-BE49-F238E27FC236}">
              <a16:creationId xmlns:a16="http://schemas.microsoft.com/office/drawing/2014/main" xmlns="" id="{00000000-0008-0000-0200-000088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37" name="正方形/長方形 136">
          <a:extLst>
            <a:ext uri="{FF2B5EF4-FFF2-40B4-BE49-F238E27FC236}">
              <a16:creationId xmlns:a16="http://schemas.microsoft.com/office/drawing/2014/main" xmlns="" id="{00000000-0008-0000-0200-000089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38" name="正方形/長方形 137">
          <a:extLst>
            <a:ext uri="{FF2B5EF4-FFF2-40B4-BE49-F238E27FC236}">
              <a16:creationId xmlns:a16="http://schemas.microsoft.com/office/drawing/2014/main" xmlns="" id="{00000000-0008-0000-0200-00008A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39" name="テキスト ボックス 138">
          <a:extLst>
            <a:ext uri="{FF2B5EF4-FFF2-40B4-BE49-F238E27FC236}">
              <a16:creationId xmlns:a16="http://schemas.microsoft.com/office/drawing/2014/main" xmlns="" id="{00000000-0008-0000-0200-00008B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0" name="直線コネクタ 139">
          <a:extLst>
            <a:ext uri="{FF2B5EF4-FFF2-40B4-BE49-F238E27FC236}">
              <a16:creationId xmlns:a16="http://schemas.microsoft.com/office/drawing/2014/main" xmlns="" id="{00000000-0008-0000-0200-00008C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114300</xdr:rowOff>
    </xdr:from>
    <xdr:to>
      <xdr:col>28</xdr:col>
      <xdr:colOff>114300</xdr:colOff>
      <xdr:row>86</xdr:row>
      <xdr:rowOff>114300</xdr:rowOff>
    </xdr:to>
    <xdr:cxnSp macro="">
      <xdr:nvCxnSpPr>
        <xdr:cNvPr id="141" name="直線コネクタ 140">
          <a:extLst>
            <a:ext uri="{FF2B5EF4-FFF2-40B4-BE49-F238E27FC236}">
              <a16:creationId xmlns:a16="http://schemas.microsoft.com/office/drawing/2014/main" xmlns="" id="{00000000-0008-0000-0200-00008D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85</xdr:row>
      <xdr:rowOff>143527</xdr:rowOff>
    </xdr:from>
    <xdr:ext cx="338939" cy="259045"/>
    <xdr:sp macro="" textlink="">
      <xdr:nvSpPr>
        <xdr:cNvPr id="142" name="テキスト ボックス 141">
          <a:extLst>
            <a:ext uri="{FF2B5EF4-FFF2-40B4-BE49-F238E27FC236}">
              <a16:creationId xmlns:a16="http://schemas.microsoft.com/office/drawing/2014/main" xmlns="" id="{00000000-0008-0000-0200-00008E000000}"/>
            </a:ext>
          </a:extLst>
        </xdr:cNvPr>
        <xdr:cNvSpPr txBox="1"/>
      </xdr:nvSpPr>
      <xdr:spPr>
        <a:xfrm>
          <a:off x="423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43" name="直線コネクタ 142">
          <a:extLst>
            <a:ext uri="{FF2B5EF4-FFF2-40B4-BE49-F238E27FC236}">
              <a16:creationId xmlns:a16="http://schemas.microsoft.com/office/drawing/2014/main" xmlns="" id="{00000000-0008-0000-0200-00008F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44" name="テキスト ボックス 143">
          <a:extLst>
            <a:ext uri="{FF2B5EF4-FFF2-40B4-BE49-F238E27FC236}">
              <a16:creationId xmlns:a16="http://schemas.microsoft.com/office/drawing/2014/main" xmlns="" id="{00000000-0008-0000-0200-000090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45" name="直線コネクタ 144">
          <a:extLst>
            <a:ext uri="{FF2B5EF4-FFF2-40B4-BE49-F238E27FC236}">
              <a16:creationId xmlns:a16="http://schemas.microsoft.com/office/drawing/2014/main" xmlns="" id="{00000000-0008-0000-0200-000091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46" name="テキスト ボックス 145">
          <a:extLst>
            <a:ext uri="{FF2B5EF4-FFF2-40B4-BE49-F238E27FC236}">
              <a16:creationId xmlns:a16="http://schemas.microsoft.com/office/drawing/2014/main" xmlns="" id="{00000000-0008-0000-0200-000092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47" name="直線コネクタ 146">
          <a:extLst>
            <a:ext uri="{FF2B5EF4-FFF2-40B4-BE49-F238E27FC236}">
              <a16:creationId xmlns:a16="http://schemas.microsoft.com/office/drawing/2014/main" xmlns="" id="{00000000-0008-0000-0200-000093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48" name="テキスト ボックス 147">
          <a:extLst>
            <a:ext uri="{FF2B5EF4-FFF2-40B4-BE49-F238E27FC236}">
              <a16:creationId xmlns:a16="http://schemas.microsoft.com/office/drawing/2014/main" xmlns="" id="{00000000-0008-0000-0200-000094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49" name="直線コネクタ 148">
          <a:extLst>
            <a:ext uri="{FF2B5EF4-FFF2-40B4-BE49-F238E27FC236}">
              <a16:creationId xmlns:a16="http://schemas.microsoft.com/office/drawing/2014/main" xmlns="" id="{00000000-0008-0000-0200-000095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50" name="テキスト ボックス 149">
          <a:extLst>
            <a:ext uri="{FF2B5EF4-FFF2-40B4-BE49-F238E27FC236}">
              <a16:creationId xmlns:a16="http://schemas.microsoft.com/office/drawing/2014/main" xmlns="" id="{00000000-0008-0000-0200-000096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1" name="直線コネクタ 150">
          <a:extLst>
            <a:ext uri="{FF2B5EF4-FFF2-40B4-BE49-F238E27FC236}">
              <a16:creationId xmlns:a16="http://schemas.microsoft.com/office/drawing/2014/main" xmlns="" id="{00000000-0008-0000-0200-000097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52" name="テキスト ボックス 151">
          <a:extLst>
            <a:ext uri="{FF2B5EF4-FFF2-40B4-BE49-F238E27FC236}">
              <a16:creationId xmlns:a16="http://schemas.microsoft.com/office/drawing/2014/main" xmlns="" id="{00000000-0008-0000-0200-000098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53" name="【福祉施設】&#10;有形固定資産減価償却率グラフ枠">
          <a:extLst>
            <a:ext uri="{FF2B5EF4-FFF2-40B4-BE49-F238E27FC236}">
              <a16:creationId xmlns:a16="http://schemas.microsoft.com/office/drawing/2014/main" xmlns="" id="{00000000-0008-0000-0200-000099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22861</xdr:rowOff>
    </xdr:from>
    <xdr:to>
      <xdr:col>24</xdr:col>
      <xdr:colOff>62865</xdr:colOff>
      <xdr:row>85</xdr:row>
      <xdr:rowOff>106680</xdr:rowOff>
    </xdr:to>
    <xdr:cxnSp macro="">
      <xdr:nvCxnSpPr>
        <xdr:cNvPr id="154" name="直線コネクタ 153">
          <a:extLst>
            <a:ext uri="{FF2B5EF4-FFF2-40B4-BE49-F238E27FC236}">
              <a16:creationId xmlns:a16="http://schemas.microsoft.com/office/drawing/2014/main" xmlns="" id="{00000000-0008-0000-0200-00009A000000}"/>
            </a:ext>
          </a:extLst>
        </xdr:cNvPr>
        <xdr:cNvCxnSpPr/>
      </xdr:nvCxnSpPr>
      <xdr:spPr>
        <a:xfrm flipV="1">
          <a:off x="4634865" y="13224511"/>
          <a:ext cx="0" cy="145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110507</xdr:rowOff>
    </xdr:from>
    <xdr:ext cx="340478" cy="259045"/>
    <xdr:sp macro="" textlink="">
      <xdr:nvSpPr>
        <xdr:cNvPr id="155" name="【福祉施設】&#10;有形固定資産減価償却率最小値テキスト">
          <a:extLst>
            <a:ext uri="{FF2B5EF4-FFF2-40B4-BE49-F238E27FC236}">
              <a16:creationId xmlns:a16="http://schemas.microsoft.com/office/drawing/2014/main" xmlns="" id="{00000000-0008-0000-0200-00009B000000}"/>
            </a:ext>
          </a:extLst>
        </xdr:cNvPr>
        <xdr:cNvSpPr txBox="1"/>
      </xdr:nvSpPr>
      <xdr:spPr>
        <a:xfrm>
          <a:off x="4673600" y="146837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106680</xdr:rowOff>
    </xdr:from>
    <xdr:to>
      <xdr:col>24</xdr:col>
      <xdr:colOff>152400</xdr:colOff>
      <xdr:row>85</xdr:row>
      <xdr:rowOff>106680</xdr:rowOff>
    </xdr:to>
    <xdr:cxnSp macro="">
      <xdr:nvCxnSpPr>
        <xdr:cNvPr id="156" name="直線コネクタ 155">
          <a:extLst>
            <a:ext uri="{FF2B5EF4-FFF2-40B4-BE49-F238E27FC236}">
              <a16:creationId xmlns:a16="http://schemas.microsoft.com/office/drawing/2014/main" xmlns="" id="{00000000-0008-0000-0200-00009C000000}"/>
            </a:ext>
          </a:extLst>
        </xdr:cNvPr>
        <xdr:cNvCxnSpPr/>
      </xdr:nvCxnSpPr>
      <xdr:spPr>
        <a:xfrm>
          <a:off x="4546600" y="1467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140988</xdr:rowOff>
    </xdr:from>
    <xdr:ext cx="405111" cy="259045"/>
    <xdr:sp macro="" textlink="">
      <xdr:nvSpPr>
        <xdr:cNvPr id="157" name="【福祉施設】&#10;有形固定資産減価償却率最大値テキスト">
          <a:extLst>
            <a:ext uri="{FF2B5EF4-FFF2-40B4-BE49-F238E27FC236}">
              <a16:creationId xmlns:a16="http://schemas.microsoft.com/office/drawing/2014/main" xmlns="" id="{00000000-0008-0000-0200-00009D000000}"/>
            </a:ext>
          </a:extLst>
        </xdr:cNvPr>
        <xdr:cNvSpPr txBox="1"/>
      </xdr:nvSpPr>
      <xdr:spPr>
        <a:xfrm>
          <a:off x="4673600" y="1299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22861</xdr:rowOff>
    </xdr:from>
    <xdr:to>
      <xdr:col>24</xdr:col>
      <xdr:colOff>152400</xdr:colOff>
      <xdr:row>77</xdr:row>
      <xdr:rowOff>22861</xdr:rowOff>
    </xdr:to>
    <xdr:cxnSp macro="">
      <xdr:nvCxnSpPr>
        <xdr:cNvPr id="158" name="直線コネクタ 157">
          <a:extLst>
            <a:ext uri="{FF2B5EF4-FFF2-40B4-BE49-F238E27FC236}">
              <a16:creationId xmlns:a16="http://schemas.microsoft.com/office/drawing/2014/main" xmlns="" id="{00000000-0008-0000-0200-00009E000000}"/>
            </a:ext>
          </a:extLst>
        </xdr:cNvPr>
        <xdr:cNvCxnSpPr/>
      </xdr:nvCxnSpPr>
      <xdr:spPr>
        <a:xfrm>
          <a:off x="4546600" y="1322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116222</xdr:rowOff>
    </xdr:from>
    <xdr:ext cx="405111" cy="259045"/>
    <xdr:sp macro="" textlink="">
      <xdr:nvSpPr>
        <xdr:cNvPr id="159" name="【福祉施設】&#10;有形固定資産減価償却率平均値テキスト">
          <a:extLst>
            <a:ext uri="{FF2B5EF4-FFF2-40B4-BE49-F238E27FC236}">
              <a16:creationId xmlns:a16="http://schemas.microsoft.com/office/drawing/2014/main" xmlns="" id="{00000000-0008-0000-0200-00009F000000}"/>
            </a:ext>
          </a:extLst>
        </xdr:cNvPr>
        <xdr:cNvSpPr txBox="1"/>
      </xdr:nvSpPr>
      <xdr:spPr>
        <a:xfrm>
          <a:off x="4673600" y="14003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137795</xdr:rowOff>
    </xdr:from>
    <xdr:to>
      <xdr:col>24</xdr:col>
      <xdr:colOff>114300</xdr:colOff>
      <xdr:row>82</xdr:row>
      <xdr:rowOff>67945</xdr:rowOff>
    </xdr:to>
    <xdr:sp macro="" textlink="">
      <xdr:nvSpPr>
        <xdr:cNvPr id="160" name="フローチャート: 判断 159">
          <a:extLst>
            <a:ext uri="{FF2B5EF4-FFF2-40B4-BE49-F238E27FC236}">
              <a16:creationId xmlns:a16="http://schemas.microsoft.com/office/drawing/2014/main" xmlns="" id="{00000000-0008-0000-0200-0000A0000000}"/>
            </a:ext>
          </a:extLst>
        </xdr:cNvPr>
        <xdr:cNvSpPr/>
      </xdr:nvSpPr>
      <xdr:spPr>
        <a:xfrm>
          <a:off x="45847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92075</xdr:rowOff>
    </xdr:from>
    <xdr:to>
      <xdr:col>20</xdr:col>
      <xdr:colOff>38100</xdr:colOff>
      <xdr:row>82</xdr:row>
      <xdr:rowOff>22225</xdr:rowOff>
    </xdr:to>
    <xdr:sp macro="" textlink="">
      <xdr:nvSpPr>
        <xdr:cNvPr id="161" name="フローチャート: 判断 160">
          <a:extLst>
            <a:ext uri="{FF2B5EF4-FFF2-40B4-BE49-F238E27FC236}">
              <a16:creationId xmlns:a16="http://schemas.microsoft.com/office/drawing/2014/main" xmlns="" id="{00000000-0008-0000-0200-0000A1000000}"/>
            </a:ext>
          </a:extLst>
        </xdr:cNvPr>
        <xdr:cNvSpPr/>
      </xdr:nvSpPr>
      <xdr:spPr>
        <a:xfrm>
          <a:off x="3746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38752</xdr:rowOff>
    </xdr:from>
    <xdr:ext cx="405111" cy="259045"/>
    <xdr:sp macro="" textlink="">
      <xdr:nvSpPr>
        <xdr:cNvPr id="162" name="n_1aveValue【福祉施設】&#10;有形固定資産減価償却率">
          <a:extLst>
            <a:ext uri="{FF2B5EF4-FFF2-40B4-BE49-F238E27FC236}">
              <a16:creationId xmlns:a16="http://schemas.microsoft.com/office/drawing/2014/main" xmlns="" id="{00000000-0008-0000-0200-0000A2000000}"/>
            </a:ext>
          </a:extLst>
        </xdr:cNvPr>
        <xdr:cNvSpPr txBox="1"/>
      </xdr:nvSpPr>
      <xdr:spPr>
        <a:xfrm>
          <a:off x="35820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8255</xdr:rowOff>
    </xdr:from>
    <xdr:to>
      <xdr:col>15</xdr:col>
      <xdr:colOff>101600</xdr:colOff>
      <xdr:row>81</xdr:row>
      <xdr:rowOff>109855</xdr:rowOff>
    </xdr:to>
    <xdr:sp macro="" textlink="">
      <xdr:nvSpPr>
        <xdr:cNvPr id="163" name="フローチャート: 判断 162">
          <a:extLst>
            <a:ext uri="{FF2B5EF4-FFF2-40B4-BE49-F238E27FC236}">
              <a16:creationId xmlns:a16="http://schemas.microsoft.com/office/drawing/2014/main" xmlns="" id="{00000000-0008-0000-0200-0000A3000000}"/>
            </a:ext>
          </a:extLst>
        </xdr:cNvPr>
        <xdr:cNvSpPr/>
      </xdr:nvSpPr>
      <xdr:spPr>
        <a:xfrm>
          <a:off x="2857500" y="1389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79</xdr:row>
      <xdr:rowOff>126382</xdr:rowOff>
    </xdr:from>
    <xdr:ext cx="405111" cy="259045"/>
    <xdr:sp macro="" textlink="">
      <xdr:nvSpPr>
        <xdr:cNvPr id="164" name="n_2aveValue【福祉施設】&#10;有形固定資産減価償却率">
          <a:extLst>
            <a:ext uri="{FF2B5EF4-FFF2-40B4-BE49-F238E27FC236}">
              <a16:creationId xmlns:a16="http://schemas.microsoft.com/office/drawing/2014/main" xmlns="" id="{00000000-0008-0000-0200-0000A4000000}"/>
            </a:ext>
          </a:extLst>
        </xdr:cNvPr>
        <xdr:cNvSpPr txBox="1"/>
      </xdr:nvSpPr>
      <xdr:spPr>
        <a:xfrm>
          <a:off x="2705744"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65" name="テキスト ボックス 164">
          <a:extLst>
            <a:ext uri="{FF2B5EF4-FFF2-40B4-BE49-F238E27FC236}">
              <a16:creationId xmlns:a16="http://schemas.microsoft.com/office/drawing/2014/main" xmlns="" id="{00000000-0008-0000-0200-0000A5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66" name="テキスト ボックス 165">
          <a:extLst>
            <a:ext uri="{FF2B5EF4-FFF2-40B4-BE49-F238E27FC236}">
              <a16:creationId xmlns:a16="http://schemas.microsoft.com/office/drawing/2014/main" xmlns="" id="{00000000-0008-0000-0200-0000A6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67" name="テキスト ボックス 166">
          <a:extLst>
            <a:ext uri="{FF2B5EF4-FFF2-40B4-BE49-F238E27FC236}">
              <a16:creationId xmlns:a16="http://schemas.microsoft.com/office/drawing/2014/main" xmlns="" id="{00000000-0008-0000-0200-0000A7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68" name="テキスト ボックス 167">
          <a:extLst>
            <a:ext uri="{FF2B5EF4-FFF2-40B4-BE49-F238E27FC236}">
              <a16:creationId xmlns:a16="http://schemas.microsoft.com/office/drawing/2014/main" xmlns="" id="{00000000-0008-0000-0200-0000A8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69" name="テキスト ボックス 168">
          <a:extLst>
            <a:ext uri="{FF2B5EF4-FFF2-40B4-BE49-F238E27FC236}">
              <a16:creationId xmlns:a16="http://schemas.microsoft.com/office/drawing/2014/main" xmlns="" id="{00000000-0008-0000-0200-0000A9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50164</xdr:rowOff>
    </xdr:from>
    <xdr:to>
      <xdr:col>20</xdr:col>
      <xdr:colOff>38100</xdr:colOff>
      <xdr:row>82</xdr:row>
      <xdr:rowOff>151764</xdr:rowOff>
    </xdr:to>
    <xdr:sp macro="" textlink="">
      <xdr:nvSpPr>
        <xdr:cNvPr id="170" name="楕円 169">
          <a:extLst>
            <a:ext uri="{FF2B5EF4-FFF2-40B4-BE49-F238E27FC236}">
              <a16:creationId xmlns:a16="http://schemas.microsoft.com/office/drawing/2014/main" xmlns="" id="{00000000-0008-0000-0200-0000AA000000}"/>
            </a:ext>
          </a:extLst>
        </xdr:cNvPr>
        <xdr:cNvSpPr/>
      </xdr:nvSpPr>
      <xdr:spPr>
        <a:xfrm>
          <a:off x="3746500" y="141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142891</xdr:rowOff>
    </xdr:from>
    <xdr:ext cx="405111" cy="259045"/>
    <xdr:sp macro="" textlink="">
      <xdr:nvSpPr>
        <xdr:cNvPr id="171" name="n_1mainValue【福祉施設】&#10;有形固定資産減価償却率">
          <a:extLst>
            <a:ext uri="{FF2B5EF4-FFF2-40B4-BE49-F238E27FC236}">
              <a16:creationId xmlns:a16="http://schemas.microsoft.com/office/drawing/2014/main" xmlns="" id="{00000000-0008-0000-0200-0000AB000000}"/>
            </a:ext>
          </a:extLst>
        </xdr:cNvPr>
        <xdr:cNvSpPr txBox="1"/>
      </xdr:nvSpPr>
      <xdr:spPr>
        <a:xfrm>
          <a:off x="3582044" y="1420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72" name="正方形/長方形 171">
          <a:extLst>
            <a:ext uri="{FF2B5EF4-FFF2-40B4-BE49-F238E27FC236}">
              <a16:creationId xmlns:a16="http://schemas.microsoft.com/office/drawing/2014/main" xmlns="" id="{00000000-0008-0000-0200-0000AC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3" name="正方形/長方形 172">
          <a:extLst>
            <a:ext uri="{FF2B5EF4-FFF2-40B4-BE49-F238E27FC236}">
              <a16:creationId xmlns:a16="http://schemas.microsoft.com/office/drawing/2014/main" xmlns="" id="{00000000-0008-0000-0200-0000AD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4" name="正方形/長方形 173">
          <a:extLst>
            <a:ext uri="{FF2B5EF4-FFF2-40B4-BE49-F238E27FC236}">
              <a16:creationId xmlns:a16="http://schemas.microsoft.com/office/drawing/2014/main" xmlns="" id="{00000000-0008-0000-0200-0000AE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5" name="正方形/長方形 174">
          <a:extLst>
            <a:ext uri="{FF2B5EF4-FFF2-40B4-BE49-F238E27FC236}">
              <a16:creationId xmlns:a16="http://schemas.microsoft.com/office/drawing/2014/main" xmlns="" id="{00000000-0008-0000-0200-0000AF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6" name="正方形/長方形 175">
          <a:extLst>
            <a:ext uri="{FF2B5EF4-FFF2-40B4-BE49-F238E27FC236}">
              <a16:creationId xmlns:a16="http://schemas.microsoft.com/office/drawing/2014/main" xmlns="" id="{00000000-0008-0000-0200-0000B0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7" name="正方形/長方形 176">
          <a:extLst>
            <a:ext uri="{FF2B5EF4-FFF2-40B4-BE49-F238E27FC236}">
              <a16:creationId xmlns:a16="http://schemas.microsoft.com/office/drawing/2014/main" xmlns="" id="{00000000-0008-0000-0200-0000B1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8" name="正方形/長方形 177">
          <a:extLst>
            <a:ext uri="{FF2B5EF4-FFF2-40B4-BE49-F238E27FC236}">
              <a16:creationId xmlns:a16="http://schemas.microsoft.com/office/drawing/2014/main" xmlns="" id="{00000000-0008-0000-0200-0000B2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9" name="正方形/長方形 178">
          <a:extLst>
            <a:ext uri="{FF2B5EF4-FFF2-40B4-BE49-F238E27FC236}">
              <a16:creationId xmlns:a16="http://schemas.microsoft.com/office/drawing/2014/main" xmlns="" id="{00000000-0008-0000-0200-0000B3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80" name="テキスト ボックス 179">
          <a:extLst>
            <a:ext uri="{FF2B5EF4-FFF2-40B4-BE49-F238E27FC236}">
              <a16:creationId xmlns:a16="http://schemas.microsoft.com/office/drawing/2014/main" xmlns="" id="{00000000-0008-0000-0200-0000B4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81" name="直線コネクタ 180">
          <a:extLst>
            <a:ext uri="{FF2B5EF4-FFF2-40B4-BE49-F238E27FC236}">
              <a16:creationId xmlns:a16="http://schemas.microsoft.com/office/drawing/2014/main" xmlns="" id="{00000000-0008-0000-0200-0000B5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82" name="直線コネクタ 181">
          <a:extLst>
            <a:ext uri="{FF2B5EF4-FFF2-40B4-BE49-F238E27FC236}">
              <a16:creationId xmlns:a16="http://schemas.microsoft.com/office/drawing/2014/main" xmlns="" id="{00000000-0008-0000-0200-0000B6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83" name="テキスト ボックス 182">
          <a:extLst>
            <a:ext uri="{FF2B5EF4-FFF2-40B4-BE49-F238E27FC236}">
              <a16:creationId xmlns:a16="http://schemas.microsoft.com/office/drawing/2014/main" xmlns="" id="{00000000-0008-0000-0200-0000B7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84" name="直線コネクタ 183">
          <a:extLst>
            <a:ext uri="{FF2B5EF4-FFF2-40B4-BE49-F238E27FC236}">
              <a16:creationId xmlns:a16="http://schemas.microsoft.com/office/drawing/2014/main" xmlns="" id="{00000000-0008-0000-0200-0000B8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85" name="テキスト ボックス 184">
          <a:extLst>
            <a:ext uri="{FF2B5EF4-FFF2-40B4-BE49-F238E27FC236}">
              <a16:creationId xmlns:a16="http://schemas.microsoft.com/office/drawing/2014/main" xmlns="" id="{00000000-0008-0000-0200-0000B9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86" name="直線コネクタ 185">
          <a:extLst>
            <a:ext uri="{FF2B5EF4-FFF2-40B4-BE49-F238E27FC236}">
              <a16:creationId xmlns:a16="http://schemas.microsoft.com/office/drawing/2014/main" xmlns="" id="{00000000-0008-0000-0200-0000BA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87" name="テキスト ボックス 186">
          <a:extLst>
            <a:ext uri="{FF2B5EF4-FFF2-40B4-BE49-F238E27FC236}">
              <a16:creationId xmlns:a16="http://schemas.microsoft.com/office/drawing/2014/main" xmlns="" id="{00000000-0008-0000-0200-0000BB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88" name="直線コネクタ 187">
          <a:extLst>
            <a:ext uri="{FF2B5EF4-FFF2-40B4-BE49-F238E27FC236}">
              <a16:creationId xmlns:a16="http://schemas.microsoft.com/office/drawing/2014/main" xmlns="" id="{00000000-0008-0000-0200-0000BC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89" name="テキスト ボックス 188">
          <a:extLst>
            <a:ext uri="{FF2B5EF4-FFF2-40B4-BE49-F238E27FC236}">
              <a16:creationId xmlns:a16="http://schemas.microsoft.com/office/drawing/2014/main" xmlns="" id="{00000000-0008-0000-0200-0000BD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90" name="直線コネクタ 189">
          <a:extLst>
            <a:ext uri="{FF2B5EF4-FFF2-40B4-BE49-F238E27FC236}">
              <a16:creationId xmlns:a16="http://schemas.microsoft.com/office/drawing/2014/main" xmlns="" id="{00000000-0008-0000-0200-0000BE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91" name="テキスト ボックス 190">
          <a:extLst>
            <a:ext uri="{FF2B5EF4-FFF2-40B4-BE49-F238E27FC236}">
              <a16:creationId xmlns:a16="http://schemas.microsoft.com/office/drawing/2014/main" xmlns="" id="{00000000-0008-0000-0200-0000BF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92" name="直線コネクタ 191">
          <a:extLst>
            <a:ext uri="{FF2B5EF4-FFF2-40B4-BE49-F238E27FC236}">
              <a16:creationId xmlns:a16="http://schemas.microsoft.com/office/drawing/2014/main" xmlns="" id="{00000000-0008-0000-0200-0000C0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93" name="テキスト ボックス 192">
          <a:extLst>
            <a:ext uri="{FF2B5EF4-FFF2-40B4-BE49-F238E27FC236}">
              <a16:creationId xmlns:a16="http://schemas.microsoft.com/office/drawing/2014/main" xmlns="" id="{00000000-0008-0000-0200-0000C1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94" name="【福祉施設】&#10;一人当たり面積グラフ枠">
          <a:extLst>
            <a:ext uri="{FF2B5EF4-FFF2-40B4-BE49-F238E27FC236}">
              <a16:creationId xmlns:a16="http://schemas.microsoft.com/office/drawing/2014/main" xmlns="" id="{00000000-0008-0000-0200-0000C2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88773</xdr:rowOff>
    </xdr:from>
    <xdr:to>
      <xdr:col>54</xdr:col>
      <xdr:colOff>189865</xdr:colOff>
      <xdr:row>86</xdr:row>
      <xdr:rowOff>73152</xdr:rowOff>
    </xdr:to>
    <xdr:cxnSp macro="">
      <xdr:nvCxnSpPr>
        <xdr:cNvPr id="195" name="直線コネクタ 194">
          <a:extLst>
            <a:ext uri="{FF2B5EF4-FFF2-40B4-BE49-F238E27FC236}">
              <a16:creationId xmlns:a16="http://schemas.microsoft.com/office/drawing/2014/main" xmlns="" id="{00000000-0008-0000-0200-0000C3000000}"/>
            </a:ext>
          </a:extLst>
        </xdr:cNvPr>
        <xdr:cNvCxnSpPr/>
      </xdr:nvCxnSpPr>
      <xdr:spPr>
        <a:xfrm flipV="1">
          <a:off x="10476865" y="13461873"/>
          <a:ext cx="0" cy="1355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76979</xdr:rowOff>
    </xdr:from>
    <xdr:ext cx="469744" cy="259045"/>
    <xdr:sp macro="" textlink="">
      <xdr:nvSpPr>
        <xdr:cNvPr id="196" name="【福祉施設】&#10;一人当たり面積最小値テキスト">
          <a:extLst>
            <a:ext uri="{FF2B5EF4-FFF2-40B4-BE49-F238E27FC236}">
              <a16:creationId xmlns:a16="http://schemas.microsoft.com/office/drawing/2014/main" xmlns="" id="{00000000-0008-0000-0200-0000C4000000}"/>
            </a:ext>
          </a:extLst>
        </xdr:cNvPr>
        <xdr:cNvSpPr txBox="1"/>
      </xdr:nvSpPr>
      <xdr:spPr>
        <a:xfrm>
          <a:off x="10515600" y="1482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73152</xdr:rowOff>
    </xdr:from>
    <xdr:to>
      <xdr:col>55</xdr:col>
      <xdr:colOff>88900</xdr:colOff>
      <xdr:row>86</xdr:row>
      <xdr:rowOff>73152</xdr:rowOff>
    </xdr:to>
    <xdr:cxnSp macro="">
      <xdr:nvCxnSpPr>
        <xdr:cNvPr id="197" name="直線コネクタ 196">
          <a:extLst>
            <a:ext uri="{FF2B5EF4-FFF2-40B4-BE49-F238E27FC236}">
              <a16:creationId xmlns:a16="http://schemas.microsoft.com/office/drawing/2014/main" xmlns="" id="{00000000-0008-0000-0200-0000C5000000}"/>
            </a:ext>
          </a:extLst>
        </xdr:cNvPr>
        <xdr:cNvCxnSpPr/>
      </xdr:nvCxnSpPr>
      <xdr:spPr>
        <a:xfrm>
          <a:off x="10388600" y="14817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35450</xdr:rowOff>
    </xdr:from>
    <xdr:ext cx="469744" cy="259045"/>
    <xdr:sp macro="" textlink="">
      <xdr:nvSpPr>
        <xdr:cNvPr id="198" name="【福祉施設】&#10;一人当たり面積最大値テキスト">
          <a:extLst>
            <a:ext uri="{FF2B5EF4-FFF2-40B4-BE49-F238E27FC236}">
              <a16:creationId xmlns:a16="http://schemas.microsoft.com/office/drawing/2014/main" xmlns="" id="{00000000-0008-0000-0200-0000C6000000}"/>
            </a:ext>
          </a:extLst>
        </xdr:cNvPr>
        <xdr:cNvSpPr txBox="1"/>
      </xdr:nvSpPr>
      <xdr:spPr>
        <a:xfrm>
          <a:off x="10515600" y="1323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88773</xdr:rowOff>
    </xdr:from>
    <xdr:to>
      <xdr:col>55</xdr:col>
      <xdr:colOff>88900</xdr:colOff>
      <xdr:row>78</xdr:row>
      <xdr:rowOff>88773</xdr:rowOff>
    </xdr:to>
    <xdr:cxnSp macro="">
      <xdr:nvCxnSpPr>
        <xdr:cNvPr id="199" name="直線コネクタ 198">
          <a:extLst>
            <a:ext uri="{FF2B5EF4-FFF2-40B4-BE49-F238E27FC236}">
              <a16:creationId xmlns:a16="http://schemas.microsoft.com/office/drawing/2014/main" xmlns="" id="{00000000-0008-0000-0200-0000C7000000}"/>
            </a:ext>
          </a:extLst>
        </xdr:cNvPr>
        <xdr:cNvCxnSpPr/>
      </xdr:nvCxnSpPr>
      <xdr:spPr>
        <a:xfrm>
          <a:off x="10388600" y="13461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164989</xdr:rowOff>
    </xdr:from>
    <xdr:ext cx="469744" cy="259045"/>
    <xdr:sp macro="" textlink="">
      <xdr:nvSpPr>
        <xdr:cNvPr id="200" name="【福祉施設】&#10;一人当たり面積平均値テキスト">
          <a:extLst>
            <a:ext uri="{FF2B5EF4-FFF2-40B4-BE49-F238E27FC236}">
              <a16:creationId xmlns:a16="http://schemas.microsoft.com/office/drawing/2014/main" xmlns="" id="{00000000-0008-0000-0200-0000C8000000}"/>
            </a:ext>
          </a:extLst>
        </xdr:cNvPr>
        <xdr:cNvSpPr txBox="1"/>
      </xdr:nvSpPr>
      <xdr:spPr>
        <a:xfrm>
          <a:off x="10515600" y="145667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15112</xdr:rowOff>
    </xdr:from>
    <xdr:to>
      <xdr:col>55</xdr:col>
      <xdr:colOff>50800</xdr:colOff>
      <xdr:row>85</xdr:row>
      <xdr:rowOff>116712</xdr:rowOff>
    </xdr:to>
    <xdr:sp macro="" textlink="">
      <xdr:nvSpPr>
        <xdr:cNvPr id="201" name="フローチャート: 判断 200">
          <a:extLst>
            <a:ext uri="{FF2B5EF4-FFF2-40B4-BE49-F238E27FC236}">
              <a16:creationId xmlns:a16="http://schemas.microsoft.com/office/drawing/2014/main" xmlns="" id="{00000000-0008-0000-0200-0000C9000000}"/>
            </a:ext>
          </a:extLst>
        </xdr:cNvPr>
        <xdr:cNvSpPr/>
      </xdr:nvSpPr>
      <xdr:spPr>
        <a:xfrm>
          <a:off x="10426700" y="14588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4826</xdr:rowOff>
    </xdr:from>
    <xdr:to>
      <xdr:col>50</xdr:col>
      <xdr:colOff>165100</xdr:colOff>
      <xdr:row>85</xdr:row>
      <xdr:rowOff>106426</xdr:rowOff>
    </xdr:to>
    <xdr:sp macro="" textlink="">
      <xdr:nvSpPr>
        <xdr:cNvPr id="202" name="フローチャート: 判断 201">
          <a:extLst>
            <a:ext uri="{FF2B5EF4-FFF2-40B4-BE49-F238E27FC236}">
              <a16:creationId xmlns:a16="http://schemas.microsoft.com/office/drawing/2014/main" xmlns="" id="{00000000-0008-0000-0200-0000CA000000}"/>
            </a:ext>
          </a:extLst>
        </xdr:cNvPr>
        <xdr:cNvSpPr/>
      </xdr:nvSpPr>
      <xdr:spPr>
        <a:xfrm>
          <a:off x="9588500" y="1457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97553</xdr:rowOff>
    </xdr:from>
    <xdr:ext cx="469744" cy="259045"/>
    <xdr:sp macro="" textlink="">
      <xdr:nvSpPr>
        <xdr:cNvPr id="203" name="n_1aveValue【福祉施設】&#10;一人当たり面積">
          <a:extLst>
            <a:ext uri="{FF2B5EF4-FFF2-40B4-BE49-F238E27FC236}">
              <a16:creationId xmlns:a16="http://schemas.microsoft.com/office/drawing/2014/main" xmlns="" id="{00000000-0008-0000-0200-0000CB000000}"/>
            </a:ext>
          </a:extLst>
        </xdr:cNvPr>
        <xdr:cNvSpPr txBox="1"/>
      </xdr:nvSpPr>
      <xdr:spPr>
        <a:xfrm>
          <a:off x="9391727" y="1467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169799</xdr:rowOff>
    </xdr:from>
    <xdr:to>
      <xdr:col>46</xdr:col>
      <xdr:colOff>38100</xdr:colOff>
      <xdr:row>85</xdr:row>
      <xdr:rowOff>99949</xdr:rowOff>
    </xdr:to>
    <xdr:sp macro="" textlink="">
      <xdr:nvSpPr>
        <xdr:cNvPr id="204" name="フローチャート: 判断 203">
          <a:extLst>
            <a:ext uri="{FF2B5EF4-FFF2-40B4-BE49-F238E27FC236}">
              <a16:creationId xmlns:a16="http://schemas.microsoft.com/office/drawing/2014/main" xmlns="" id="{00000000-0008-0000-0200-0000CC000000}"/>
            </a:ext>
          </a:extLst>
        </xdr:cNvPr>
        <xdr:cNvSpPr/>
      </xdr:nvSpPr>
      <xdr:spPr>
        <a:xfrm>
          <a:off x="8699500" y="1457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116476</xdr:rowOff>
    </xdr:from>
    <xdr:ext cx="469744" cy="259045"/>
    <xdr:sp macro="" textlink="">
      <xdr:nvSpPr>
        <xdr:cNvPr id="205" name="n_2aveValue【福祉施設】&#10;一人当たり面積">
          <a:extLst>
            <a:ext uri="{FF2B5EF4-FFF2-40B4-BE49-F238E27FC236}">
              <a16:creationId xmlns:a16="http://schemas.microsoft.com/office/drawing/2014/main" xmlns="" id="{00000000-0008-0000-0200-0000CD000000}"/>
            </a:ext>
          </a:extLst>
        </xdr:cNvPr>
        <xdr:cNvSpPr txBox="1"/>
      </xdr:nvSpPr>
      <xdr:spPr>
        <a:xfrm>
          <a:off x="8515427" y="1434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xmlns="" id="{00000000-0008-0000-0200-0000CE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07" name="テキスト ボックス 206">
          <a:extLst>
            <a:ext uri="{FF2B5EF4-FFF2-40B4-BE49-F238E27FC236}">
              <a16:creationId xmlns:a16="http://schemas.microsoft.com/office/drawing/2014/main" xmlns="" id="{00000000-0008-0000-0200-0000CF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08" name="テキスト ボックス 207">
          <a:extLst>
            <a:ext uri="{FF2B5EF4-FFF2-40B4-BE49-F238E27FC236}">
              <a16:creationId xmlns:a16="http://schemas.microsoft.com/office/drawing/2014/main" xmlns="" id="{00000000-0008-0000-0200-0000D0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09" name="テキスト ボックス 208">
          <a:extLst>
            <a:ext uri="{FF2B5EF4-FFF2-40B4-BE49-F238E27FC236}">
              <a16:creationId xmlns:a16="http://schemas.microsoft.com/office/drawing/2014/main" xmlns="" id="{00000000-0008-0000-0200-0000D100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10" name="テキスト ボックス 209">
          <a:extLst>
            <a:ext uri="{FF2B5EF4-FFF2-40B4-BE49-F238E27FC236}">
              <a16:creationId xmlns:a16="http://schemas.microsoft.com/office/drawing/2014/main" xmlns="" id="{00000000-0008-0000-0200-0000D200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150749</xdr:rowOff>
    </xdr:from>
    <xdr:to>
      <xdr:col>50</xdr:col>
      <xdr:colOff>165100</xdr:colOff>
      <xdr:row>84</xdr:row>
      <xdr:rowOff>80899</xdr:rowOff>
    </xdr:to>
    <xdr:sp macro="" textlink="">
      <xdr:nvSpPr>
        <xdr:cNvPr id="211" name="楕円 210">
          <a:extLst>
            <a:ext uri="{FF2B5EF4-FFF2-40B4-BE49-F238E27FC236}">
              <a16:creationId xmlns:a16="http://schemas.microsoft.com/office/drawing/2014/main" xmlns="" id="{00000000-0008-0000-0200-0000D3000000}"/>
            </a:ext>
          </a:extLst>
        </xdr:cNvPr>
        <xdr:cNvSpPr/>
      </xdr:nvSpPr>
      <xdr:spPr>
        <a:xfrm>
          <a:off x="9588500" y="1438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97426</xdr:rowOff>
    </xdr:from>
    <xdr:ext cx="469744" cy="259045"/>
    <xdr:sp macro="" textlink="">
      <xdr:nvSpPr>
        <xdr:cNvPr id="212" name="n_1mainValue【福祉施設】&#10;一人当たり面積">
          <a:extLst>
            <a:ext uri="{FF2B5EF4-FFF2-40B4-BE49-F238E27FC236}">
              <a16:creationId xmlns:a16="http://schemas.microsoft.com/office/drawing/2014/main" xmlns="" id="{00000000-0008-0000-0200-0000D4000000}"/>
            </a:ext>
          </a:extLst>
        </xdr:cNvPr>
        <xdr:cNvSpPr txBox="1"/>
      </xdr:nvSpPr>
      <xdr:spPr>
        <a:xfrm>
          <a:off x="9391727" y="14156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13" name="正方形/長方形 212">
          <a:extLst>
            <a:ext uri="{FF2B5EF4-FFF2-40B4-BE49-F238E27FC236}">
              <a16:creationId xmlns:a16="http://schemas.microsoft.com/office/drawing/2014/main" xmlns="" id="{00000000-0008-0000-0200-0000D5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14" name="正方形/長方形 213">
          <a:extLst>
            <a:ext uri="{FF2B5EF4-FFF2-40B4-BE49-F238E27FC236}">
              <a16:creationId xmlns:a16="http://schemas.microsoft.com/office/drawing/2014/main" xmlns="" id="{00000000-0008-0000-0200-0000D6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15" name="正方形/長方形 214">
          <a:extLst>
            <a:ext uri="{FF2B5EF4-FFF2-40B4-BE49-F238E27FC236}">
              <a16:creationId xmlns:a16="http://schemas.microsoft.com/office/drawing/2014/main" xmlns="" id="{00000000-0008-0000-0200-0000D7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16" name="正方形/長方形 215">
          <a:extLst>
            <a:ext uri="{FF2B5EF4-FFF2-40B4-BE49-F238E27FC236}">
              <a16:creationId xmlns:a16="http://schemas.microsoft.com/office/drawing/2014/main" xmlns="" id="{00000000-0008-0000-0200-0000D8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17" name="正方形/長方形 216">
          <a:extLst>
            <a:ext uri="{FF2B5EF4-FFF2-40B4-BE49-F238E27FC236}">
              <a16:creationId xmlns:a16="http://schemas.microsoft.com/office/drawing/2014/main" xmlns="" id="{00000000-0008-0000-0200-0000D9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18" name="正方形/長方形 217">
          <a:extLst>
            <a:ext uri="{FF2B5EF4-FFF2-40B4-BE49-F238E27FC236}">
              <a16:creationId xmlns:a16="http://schemas.microsoft.com/office/drawing/2014/main" xmlns="" id="{00000000-0008-0000-0200-0000DA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19" name="正方形/長方形 218">
          <a:extLst>
            <a:ext uri="{FF2B5EF4-FFF2-40B4-BE49-F238E27FC236}">
              <a16:creationId xmlns:a16="http://schemas.microsoft.com/office/drawing/2014/main" xmlns="" id="{00000000-0008-0000-0200-0000DB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20" name="正方形/長方形 219">
          <a:extLst>
            <a:ext uri="{FF2B5EF4-FFF2-40B4-BE49-F238E27FC236}">
              <a16:creationId xmlns:a16="http://schemas.microsoft.com/office/drawing/2014/main" xmlns="" id="{00000000-0008-0000-0200-0000DC00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21" name="テキスト ボックス 220">
          <a:extLst>
            <a:ext uri="{FF2B5EF4-FFF2-40B4-BE49-F238E27FC236}">
              <a16:creationId xmlns:a16="http://schemas.microsoft.com/office/drawing/2014/main" xmlns="" id="{00000000-0008-0000-0200-0000DD00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22" name="直線コネクタ 221">
          <a:extLst>
            <a:ext uri="{FF2B5EF4-FFF2-40B4-BE49-F238E27FC236}">
              <a16:creationId xmlns:a16="http://schemas.microsoft.com/office/drawing/2014/main" xmlns="" id="{00000000-0008-0000-0200-0000DE00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23" name="直線コネクタ 222">
          <a:extLst>
            <a:ext uri="{FF2B5EF4-FFF2-40B4-BE49-F238E27FC236}">
              <a16:creationId xmlns:a16="http://schemas.microsoft.com/office/drawing/2014/main" xmlns="" id="{00000000-0008-0000-0200-0000DF00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24" name="テキスト ボックス 223">
          <a:extLst>
            <a:ext uri="{FF2B5EF4-FFF2-40B4-BE49-F238E27FC236}">
              <a16:creationId xmlns:a16="http://schemas.microsoft.com/office/drawing/2014/main" xmlns="" id="{00000000-0008-0000-0200-0000E0000000}"/>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25" name="直線コネクタ 224">
          <a:extLst>
            <a:ext uri="{FF2B5EF4-FFF2-40B4-BE49-F238E27FC236}">
              <a16:creationId xmlns:a16="http://schemas.microsoft.com/office/drawing/2014/main" xmlns="" id="{00000000-0008-0000-0200-0000E100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26" name="テキスト ボックス 225">
          <a:extLst>
            <a:ext uri="{FF2B5EF4-FFF2-40B4-BE49-F238E27FC236}">
              <a16:creationId xmlns:a16="http://schemas.microsoft.com/office/drawing/2014/main" xmlns="" id="{00000000-0008-0000-0200-0000E200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27" name="直線コネクタ 226">
          <a:extLst>
            <a:ext uri="{FF2B5EF4-FFF2-40B4-BE49-F238E27FC236}">
              <a16:creationId xmlns:a16="http://schemas.microsoft.com/office/drawing/2014/main" xmlns="" id="{00000000-0008-0000-0200-0000E300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28" name="テキスト ボックス 227">
          <a:extLst>
            <a:ext uri="{FF2B5EF4-FFF2-40B4-BE49-F238E27FC236}">
              <a16:creationId xmlns:a16="http://schemas.microsoft.com/office/drawing/2014/main" xmlns="" id="{00000000-0008-0000-0200-0000E400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29" name="直線コネクタ 228">
          <a:extLst>
            <a:ext uri="{FF2B5EF4-FFF2-40B4-BE49-F238E27FC236}">
              <a16:creationId xmlns:a16="http://schemas.microsoft.com/office/drawing/2014/main" xmlns="" id="{00000000-0008-0000-0200-0000E500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30" name="テキスト ボックス 229">
          <a:extLst>
            <a:ext uri="{FF2B5EF4-FFF2-40B4-BE49-F238E27FC236}">
              <a16:creationId xmlns:a16="http://schemas.microsoft.com/office/drawing/2014/main" xmlns="" id="{00000000-0008-0000-0200-0000E600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31" name="直線コネクタ 230">
          <a:extLst>
            <a:ext uri="{FF2B5EF4-FFF2-40B4-BE49-F238E27FC236}">
              <a16:creationId xmlns:a16="http://schemas.microsoft.com/office/drawing/2014/main" xmlns="" id="{00000000-0008-0000-0200-0000E700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32" name="テキスト ボックス 231">
          <a:extLst>
            <a:ext uri="{FF2B5EF4-FFF2-40B4-BE49-F238E27FC236}">
              <a16:creationId xmlns:a16="http://schemas.microsoft.com/office/drawing/2014/main" xmlns="" id="{00000000-0008-0000-0200-0000E800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33" name="直線コネクタ 232">
          <a:extLst>
            <a:ext uri="{FF2B5EF4-FFF2-40B4-BE49-F238E27FC236}">
              <a16:creationId xmlns:a16="http://schemas.microsoft.com/office/drawing/2014/main" xmlns="" id="{00000000-0008-0000-0200-0000E900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34" name="テキスト ボックス 233">
          <a:extLst>
            <a:ext uri="{FF2B5EF4-FFF2-40B4-BE49-F238E27FC236}">
              <a16:creationId xmlns:a16="http://schemas.microsoft.com/office/drawing/2014/main" xmlns="" id="{00000000-0008-0000-0200-0000EA000000}"/>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35" name="直線コネクタ 234">
          <a:extLst>
            <a:ext uri="{FF2B5EF4-FFF2-40B4-BE49-F238E27FC236}">
              <a16:creationId xmlns:a16="http://schemas.microsoft.com/office/drawing/2014/main" xmlns="" id="{00000000-0008-0000-0200-0000EB00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36" name="テキスト ボックス 235">
          <a:extLst>
            <a:ext uri="{FF2B5EF4-FFF2-40B4-BE49-F238E27FC236}">
              <a16:creationId xmlns:a16="http://schemas.microsoft.com/office/drawing/2014/main" xmlns="" id="{00000000-0008-0000-0200-0000EC00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37" name="【市民会館】&#10;有形固定資産減価償却率グラフ枠">
          <a:extLst>
            <a:ext uri="{FF2B5EF4-FFF2-40B4-BE49-F238E27FC236}">
              <a16:creationId xmlns:a16="http://schemas.microsoft.com/office/drawing/2014/main" xmlns="" id="{00000000-0008-0000-0200-0000ED00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167639</xdr:rowOff>
    </xdr:from>
    <xdr:to>
      <xdr:col>24</xdr:col>
      <xdr:colOff>62865</xdr:colOff>
      <xdr:row>108</xdr:row>
      <xdr:rowOff>108857</xdr:rowOff>
    </xdr:to>
    <xdr:cxnSp macro="">
      <xdr:nvCxnSpPr>
        <xdr:cNvPr id="238" name="直線コネクタ 237">
          <a:extLst>
            <a:ext uri="{FF2B5EF4-FFF2-40B4-BE49-F238E27FC236}">
              <a16:creationId xmlns:a16="http://schemas.microsoft.com/office/drawing/2014/main" xmlns="" id="{00000000-0008-0000-0200-0000EE000000}"/>
            </a:ext>
          </a:extLst>
        </xdr:cNvPr>
        <xdr:cNvCxnSpPr/>
      </xdr:nvCxnSpPr>
      <xdr:spPr>
        <a:xfrm flipV="1">
          <a:off x="4634865" y="17312639"/>
          <a:ext cx="0" cy="1312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112684</xdr:rowOff>
    </xdr:from>
    <xdr:ext cx="340478" cy="259045"/>
    <xdr:sp macro="" textlink="">
      <xdr:nvSpPr>
        <xdr:cNvPr id="239" name="【市民会館】&#10;有形固定資産減価償却率最小値テキスト">
          <a:extLst>
            <a:ext uri="{FF2B5EF4-FFF2-40B4-BE49-F238E27FC236}">
              <a16:creationId xmlns:a16="http://schemas.microsoft.com/office/drawing/2014/main" xmlns="" id="{00000000-0008-0000-0200-0000EF000000}"/>
            </a:ext>
          </a:extLst>
        </xdr:cNvPr>
        <xdr:cNvSpPr txBox="1"/>
      </xdr:nvSpPr>
      <xdr:spPr>
        <a:xfrm>
          <a:off x="4673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108857</xdr:rowOff>
    </xdr:from>
    <xdr:to>
      <xdr:col>24</xdr:col>
      <xdr:colOff>152400</xdr:colOff>
      <xdr:row>108</xdr:row>
      <xdr:rowOff>108857</xdr:rowOff>
    </xdr:to>
    <xdr:cxnSp macro="">
      <xdr:nvCxnSpPr>
        <xdr:cNvPr id="240" name="直線コネクタ 239">
          <a:extLst>
            <a:ext uri="{FF2B5EF4-FFF2-40B4-BE49-F238E27FC236}">
              <a16:creationId xmlns:a16="http://schemas.microsoft.com/office/drawing/2014/main" xmlns="" id="{00000000-0008-0000-0200-0000F0000000}"/>
            </a:ext>
          </a:extLst>
        </xdr:cNvPr>
        <xdr:cNvCxnSpPr/>
      </xdr:nvCxnSpPr>
      <xdr:spPr>
        <a:xfrm>
          <a:off x="4546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114316</xdr:rowOff>
    </xdr:from>
    <xdr:ext cx="405111" cy="259045"/>
    <xdr:sp macro="" textlink="">
      <xdr:nvSpPr>
        <xdr:cNvPr id="241" name="【市民会館】&#10;有形固定資産減価償却率最大値テキスト">
          <a:extLst>
            <a:ext uri="{FF2B5EF4-FFF2-40B4-BE49-F238E27FC236}">
              <a16:creationId xmlns:a16="http://schemas.microsoft.com/office/drawing/2014/main" xmlns="" id="{00000000-0008-0000-0200-0000F1000000}"/>
            </a:ext>
          </a:extLst>
        </xdr:cNvPr>
        <xdr:cNvSpPr txBox="1"/>
      </xdr:nvSpPr>
      <xdr:spPr>
        <a:xfrm>
          <a:off x="4673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167639</xdr:rowOff>
    </xdr:from>
    <xdr:to>
      <xdr:col>24</xdr:col>
      <xdr:colOff>152400</xdr:colOff>
      <xdr:row>100</xdr:row>
      <xdr:rowOff>167639</xdr:rowOff>
    </xdr:to>
    <xdr:cxnSp macro="">
      <xdr:nvCxnSpPr>
        <xdr:cNvPr id="242" name="直線コネクタ 241">
          <a:extLst>
            <a:ext uri="{FF2B5EF4-FFF2-40B4-BE49-F238E27FC236}">
              <a16:creationId xmlns:a16="http://schemas.microsoft.com/office/drawing/2014/main" xmlns="" id="{00000000-0008-0000-0200-0000F2000000}"/>
            </a:ext>
          </a:extLst>
        </xdr:cNvPr>
        <xdr:cNvCxnSpPr/>
      </xdr:nvCxnSpPr>
      <xdr:spPr>
        <a:xfrm>
          <a:off x="4546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165479</xdr:rowOff>
    </xdr:from>
    <xdr:ext cx="405111" cy="259045"/>
    <xdr:sp macro="" textlink="">
      <xdr:nvSpPr>
        <xdr:cNvPr id="243" name="【市民会館】&#10;有形固定資産減価償却率平均値テキスト">
          <a:extLst>
            <a:ext uri="{FF2B5EF4-FFF2-40B4-BE49-F238E27FC236}">
              <a16:creationId xmlns:a16="http://schemas.microsoft.com/office/drawing/2014/main" xmlns="" id="{00000000-0008-0000-0200-0000F3000000}"/>
            </a:ext>
          </a:extLst>
        </xdr:cNvPr>
        <xdr:cNvSpPr txBox="1"/>
      </xdr:nvSpPr>
      <xdr:spPr>
        <a:xfrm>
          <a:off x="4673600" y="178248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15602</xdr:rowOff>
    </xdr:from>
    <xdr:to>
      <xdr:col>24</xdr:col>
      <xdr:colOff>114300</xdr:colOff>
      <xdr:row>104</xdr:row>
      <xdr:rowOff>117202</xdr:rowOff>
    </xdr:to>
    <xdr:sp macro="" textlink="">
      <xdr:nvSpPr>
        <xdr:cNvPr id="244" name="フローチャート: 判断 243">
          <a:extLst>
            <a:ext uri="{FF2B5EF4-FFF2-40B4-BE49-F238E27FC236}">
              <a16:creationId xmlns:a16="http://schemas.microsoft.com/office/drawing/2014/main" xmlns="" id="{00000000-0008-0000-0200-0000F4000000}"/>
            </a:ext>
          </a:extLst>
        </xdr:cNvPr>
        <xdr:cNvSpPr/>
      </xdr:nvSpPr>
      <xdr:spPr>
        <a:xfrm>
          <a:off x="45847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115207</xdr:rowOff>
    </xdr:from>
    <xdr:to>
      <xdr:col>20</xdr:col>
      <xdr:colOff>38100</xdr:colOff>
      <xdr:row>104</xdr:row>
      <xdr:rowOff>45357</xdr:rowOff>
    </xdr:to>
    <xdr:sp macro="" textlink="">
      <xdr:nvSpPr>
        <xdr:cNvPr id="245" name="フローチャート: 判断 244">
          <a:extLst>
            <a:ext uri="{FF2B5EF4-FFF2-40B4-BE49-F238E27FC236}">
              <a16:creationId xmlns:a16="http://schemas.microsoft.com/office/drawing/2014/main" xmlns="" id="{00000000-0008-0000-0200-0000F5000000}"/>
            </a:ext>
          </a:extLst>
        </xdr:cNvPr>
        <xdr:cNvSpPr/>
      </xdr:nvSpPr>
      <xdr:spPr>
        <a:xfrm>
          <a:off x="3746500" y="1777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36484</xdr:rowOff>
    </xdr:from>
    <xdr:ext cx="405111" cy="259045"/>
    <xdr:sp macro="" textlink="">
      <xdr:nvSpPr>
        <xdr:cNvPr id="246" name="n_1aveValue【市民会館】&#10;有形固定資産減価償却率">
          <a:extLst>
            <a:ext uri="{FF2B5EF4-FFF2-40B4-BE49-F238E27FC236}">
              <a16:creationId xmlns:a16="http://schemas.microsoft.com/office/drawing/2014/main" xmlns="" id="{00000000-0008-0000-0200-0000F6000000}"/>
            </a:ext>
          </a:extLst>
        </xdr:cNvPr>
        <xdr:cNvSpPr txBox="1"/>
      </xdr:nvSpPr>
      <xdr:spPr>
        <a:xfrm>
          <a:off x="3582044" y="1786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67855</xdr:rowOff>
    </xdr:from>
    <xdr:to>
      <xdr:col>15</xdr:col>
      <xdr:colOff>101600</xdr:colOff>
      <xdr:row>104</xdr:row>
      <xdr:rowOff>169455</xdr:rowOff>
    </xdr:to>
    <xdr:sp macro="" textlink="">
      <xdr:nvSpPr>
        <xdr:cNvPr id="247" name="フローチャート: 判断 246">
          <a:extLst>
            <a:ext uri="{FF2B5EF4-FFF2-40B4-BE49-F238E27FC236}">
              <a16:creationId xmlns:a16="http://schemas.microsoft.com/office/drawing/2014/main" xmlns="" id="{00000000-0008-0000-0200-0000F7000000}"/>
            </a:ext>
          </a:extLst>
        </xdr:cNvPr>
        <xdr:cNvSpPr/>
      </xdr:nvSpPr>
      <xdr:spPr>
        <a:xfrm>
          <a:off x="2857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14532</xdr:rowOff>
    </xdr:from>
    <xdr:ext cx="405111" cy="259045"/>
    <xdr:sp macro="" textlink="">
      <xdr:nvSpPr>
        <xdr:cNvPr id="248" name="n_2aveValue【市民会館】&#10;有形固定資産減価償却率">
          <a:extLst>
            <a:ext uri="{FF2B5EF4-FFF2-40B4-BE49-F238E27FC236}">
              <a16:creationId xmlns:a16="http://schemas.microsoft.com/office/drawing/2014/main" xmlns="" id="{00000000-0008-0000-0200-0000F8000000}"/>
            </a:ext>
          </a:extLst>
        </xdr:cNvPr>
        <xdr:cNvSpPr txBox="1"/>
      </xdr:nvSpPr>
      <xdr:spPr>
        <a:xfrm>
          <a:off x="2705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49" name="テキスト ボックス 248">
          <a:extLst>
            <a:ext uri="{FF2B5EF4-FFF2-40B4-BE49-F238E27FC236}">
              <a16:creationId xmlns:a16="http://schemas.microsoft.com/office/drawing/2014/main" xmlns="" id="{00000000-0008-0000-0200-0000F900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50" name="テキスト ボックス 249">
          <a:extLst>
            <a:ext uri="{FF2B5EF4-FFF2-40B4-BE49-F238E27FC236}">
              <a16:creationId xmlns:a16="http://schemas.microsoft.com/office/drawing/2014/main" xmlns="" id="{00000000-0008-0000-0200-0000FA00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51" name="テキスト ボックス 250">
          <a:extLst>
            <a:ext uri="{FF2B5EF4-FFF2-40B4-BE49-F238E27FC236}">
              <a16:creationId xmlns:a16="http://schemas.microsoft.com/office/drawing/2014/main" xmlns="" id="{00000000-0008-0000-0200-0000FB00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52" name="テキスト ボックス 251">
          <a:extLst>
            <a:ext uri="{FF2B5EF4-FFF2-40B4-BE49-F238E27FC236}">
              <a16:creationId xmlns:a16="http://schemas.microsoft.com/office/drawing/2014/main" xmlns="" id="{00000000-0008-0000-0200-0000FC00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53" name="テキスト ボックス 252">
          <a:extLst>
            <a:ext uri="{FF2B5EF4-FFF2-40B4-BE49-F238E27FC236}">
              <a16:creationId xmlns:a16="http://schemas.microsoft.com/office/drawing/2014/main" xmlns="" id="{00000000-0008-0000-0200-0000FD00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126637</xdr:rowOff>
    </xdr:from>
    <xdr:to>
      <xdr:col>20</xdr:col>
      <xdr:colOff>38100</xdr:colOff>
      <xdr:row>101</xdr:row>
      <xdr:rowOff>56787</xdr:rowOff>
    </xdr:to>
    <xdr:sp macro="" textlink="">
      <xdr:nvSpPr>
        <xdr:cNvPr id="254" name="楕円 253">
          <a:extLst>
            <a:ext uri="{FF2B5EF4-FFF2-40B4-BE49-F238E27FC236}">
              <a16:creationId xmlns:a16="http://schemas.microsoft.com/office/drawing/2014/main" xmlns="" id="{00000000-0008-0000-0200-0000FE000000}"/>
            </a:ext>
          </a:extLst>
        </xdr:cNvPr>
        <xdr:cNvSpPr/>
      </xdr:nvSpPr>
      <xdr:spPr>
        <a:xfrm>
          <a:off x="3746500" y="1727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99</xdr:row>
      <xdr:rowOff>73314</xdr:rowOff>
    </xdr:from>
    <xdr:ext cx="405111" cy="259045"/>
    <xdr:sp macro="" textlink="">
      <xdr:nvSpPr>
        <xdr:cNvPr id="255" name="n_1mainValue【市民会館】&#10;有形固定資産減価償却率">
          <a:extLst>
            <a:ext uri="{FF2B5EF4-FFF2-40B4-BE49-F238E27FC236}">
              <a16:creationId xmlns:a16="http://schemas.microsoft.com/office/drawing/2014/main" xmlns="" id="{00000000-0008-0000-0200-0000FF000000}"/>
            </a:ext>
          </a:extLst>
        </xdr:cNvPr>
        <xdr:cNvSpPr txBox="1"/>
      </xdr:nvSpPr>
      <xdr:spPr>
        <a:xfrm>
          <a:off x="3582044" y="1704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56" name="正方形/長方形 255">
          <a:extLst>
            <a:ext uri="{FF2B5EF4-FFF2-40B4-BE49-F238E27FC236}">
              <a16:creationId xmlns:a16="http://schemas.microsoft.com/office/drawing/2014/main" xmlns="" id="{00000000-0008-0000-0200-00000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7" name="正方形/長方形 256">
          <a:extLst>
            <a:ext uri="{FF2B5EF4-FFF2-40B4-BE49-F238E27FC236}">
              <a16:creationId xmlns:a16="http://schemas.microsoft.com/office/drawing/2014/main" xmlns="" id="{00000000-0008-0000-0200-00000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58" name="正方形/長方形 257">
          <a:extLst>
            <a:ext uri="{FF2B5EF4-FFF2-40B4-BE49-F238E27FC236}">
              <a16:creationId xmlns:a16="http://schemas.microsoft.com/office/drawing/2014/main" xmlns="" id="{00000000-0008-0000-0200-00000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59" name="正方形/長方形 258">
          <a:extLst>
            <a:ext uri="{FF2B5EF4-FFF2-40B4-BE49-F238E27FC236}">
              <a16:creationId xmlns:a16="http://schemas.microsoft.com/office/drawing/2014/main" xmlns="" id="{00000000-0008-0000-0200-00000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0" name="正方形/長方形 259">
          <a:extLst>
            <a:ext uri="{FF2B5EF4-FFF2-40B4-BE49-F238E27FC236}">
              <a16:creationId xmlns:a16="http://schemas.microsoft.com/office/drawing/2014/main" xmlns="" id="{00000000-0008-0000-0200-00000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61" name="正方形/長方形 260">
          <a:extLst>
            <a:ext uri="{FF2B5EF4-FFF2-40B4-BE49-F238E27FC236}">
              <a16:creationId xmlns:a16="http://schemas.microsoft.com/office/drawing/2014/main" xmlns="" id="{00000000-0008-0000-0200-00000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2" name="正方形/長方形 261">
          <a:extLst>
            <a:ext uri="{FF2B5EF4-FFF2-40B4-BE49-F238E27FC236}">
              <a16:creationId xmlns:a16="http://schemas.microsoft.com/office/drawing/2014/main" xmlns="" id="{00000000-0008-0000-0200-00000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3" name="正方形/長方形 262">
          <a:extLst>
            <a:ext uri="{FF2B5EF4-FFF2-40B4-BE49-F238E27FC236}">
              <a16:creationId xmlns:a16="http://schemas.microsoft.com/office/drawing/2014/main" xmlns="" id="{00000000-0008-0000-0200-000007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64" name="テキスト ボックス 263">
          <a:extLst>
            <a:ext uri="{FF2B5EF4-FFF2-40B4-BE49-F238E27FC236}">
              <a16:creationId xmlns:a16="http://schemas.microsoft.com/office/drawing/2014/main" xmlns="" id="{00000000-0008-0000-0200-000008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65" name="直線コネクタ 264">
          <a:extLst>
            <a:ext uri="{FF2B5EF4-FFF2-40B4-BE49-F238E27FC236}">
              <a16:creationId xmlns:a16="http://schemas.microsoft.com/office/drawing/2014/main" xmlns="" id="{00000000-0008-0000-0200-000009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66" name="直線コネクタ 265">
          <a:extLst>
            <a:ext uri="{FF2B5EF4-FFF2-40B4-BE49-F238E27FC236}">
              <a16:creationId xmlns:a16="http://schemas.microsoft.com/office/drawing/2014/main" xmlns="" id="{00000000-0008-0000-0200-00000A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67" name="テキスト ボックス 266">
          <a:extLst>
            <a:ext uri="{FF2B5EF4-FFF2-40B4-BE49-F238E27FC236}">
              <a16:creationId xmlns:a16="http://schemas.microsoft.com/office/drawing/2014/main" xmlns="" id="{00000000-0008-0000-0200-00000B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68" name="直線コネクタ 267">
          <a:extLst>
            <a:ext uri="{FF2B5EF4-FFF2-40B4-BE49-F238E27FC236}">
              <a16:creationId xmlns:a16="http://schemas.microsoft.com/office/drawing/2014/main" xmlns="" id="{00000000-0008-0000-0200-00000C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69" name="テキスト ボックス 268">
          <a:extLst>
            <a:ext uri="{FF2B5EF4-FFF2-40B4-BE49-F238E27FC236}">
              <a16:creationId xmlns:a16="http://schemas.microsoft.com/office/drawing/2014/main" xmlns="" id="{00000000-0008-0000-0200-00000D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70" name="直線コネクタ 269">
          <a:extLst>
            <a:ext uri="{FF2B5EF4-FFF2-40B4-BE49-F238E27FC236}">
              <a16:creationId xmlns:a16="http://schemas.microsoft.com/office/drawing/2014/main" xmlns="" id="{00000000-0008-0000-0200-00000E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71" name="テキスト ボックス 270">
          <a:extLst>
            <a:ext uri="{FF2B5EF4-FFF2-40B4-BE49-F238E27FC236}">
              <a16:creationId xmlns:a16="http://schemas.microsoft.com/office/drawing/2014/main" xmlns="" id="{00000000-0008-0000-0200-00000F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72" name="直線コネクタ 271">
          <a:extLst>
            <a:ext uri="{FF2B5EF4-FFF2-40B4-BE49-F238E27FC236}">
              <a16:creationId xmlns:a16="http://schemas.microsoft.com/office/drawing/2014/main" xmlns="" id="{00000000-0008-0000-0200-000010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273" name="テキスト ボックス 272">
          <a:extLst>
            <a:ext uri="{FF2B5EF4-FFF2-40B4-BE49-F238E27FC236}">
              <a16:creationId xmlns:a16="http://schemas.microsoft.com/office/drawing/2014/main" xmlns="" id="{00000000-0008-0000-0200-000011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274" name="直線コネクタ 273">
          <a:extLst>
            <a:ext uri="{FF2B5EF4-FFF2-40B4-BE49-F238E27FC236}">
              <a16:creationId xmlns:a16="http://schemas.microsoft.com/office/drawing/2014/main" xmlns="" id="{00000000-0008-0000-0200-000012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275" name="テキスト ボックス 274">
          <a:extLst>
            <a:ext uri="{FF2B5EF4-FFF2-40B4-BE49-F238E27FC236}">
              <a16:creationId xmlns:a16="http://schemas.microsoft.com/office/drawing/2014/main" xmlns="" id="{00000000-0008-0000-0200-000013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276" name="直線コネクタ 275">
          <a:extLst>
            <a:ext uri="{FF2B5EF4-FFF2-40B4-BE49-F238E27FC236}">
              <a16:creationId xmlns:a16="http://schemas.microsoft.com/office/drawing/2014/main" xmlns="" id="{00000000-0008-0000-0200-000014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277" name="テキスト ボックス 276">
          <a:extLst>
            <a:ext uri="{FF2B5EF4-FFF2-40B4-BE49-F238E27FC236}">
              <a16:creationId xmlns:a16="http://schemas.microsoft.com/office/drawing/2014/main" xmlns="" id="{00000000-0008-0000-0200-000015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78" name="直線コネクタ 277">
          <a:extLst>
            <a:ext uri="{FF2B5EF4-FFF2-40B4-BE49-F238E27FC236}">
              <a16:creationId xmlns:a16="http://schemas.microsoft.com/office/drawing/2014/main" xmlns="" id="{00000000-0008-0000-0200-000016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79" name="テキスト ボックス 278">
          <a:extLst>
            <a:ext uri="{FF2B5EF4-FFF2-40B4-BE49-F238E27FC236}">
              <a16:creationId xmlns:a16="http://schemas.microsoft.com/office/drawing/2014/main" xmlns="" id="{00000000-0008-0000-0200-000017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80" name="【市民会館】&#10;一人当たり面積グラフ枠">
          <a:extLst>
            <a:ext uri="{FF2B5EF4-FFF2-40B4-BE49-F238E27FC236}">
              <a16:creationId xmlns:a16="http://schemas.microsoft.com/office/drawing/2014/main" xmlns="" id="{00000000-0008-0000-0200-000018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24493</xdr:rowOff>
    </xdr:from>
    <xdr:to>
      <xdr:col>54</xdr:col>
      <xdr:colOff>189865</xdr:colOff>
      <xdr:row>108</xdr:row>
      <xdr:rowOff>50074</xdr:rowOff>
    </xdr:to>
    <xdr:cxnSp macro="">
      <xdr:nvCxnSpPr>
        <xdr:cNvPr id="281" name="直線コネクタ 280">
          <a:extLst>
            <a:ext uri="{FF2B5EF4-FFF2-40B4-BE49-F238E27FC236}">
              <a16:creationId xmlns:a16="http://schemas.microsoft.com/office/drawing/2014/main" xmlns="" id="{00000000-0008-0000-0200-000019010000}"/>
            </a:ext>
          </a:extLst>
        </xdr:cNvPr>
        <xdr:cNvCxnSpPr/>
      </xdr:nvCxnSpPr>
      <xdr:spPr>
        <a:xfrm flipV="1">
          <a:off x="10476865" y="16998043"/>
          <a:ext cx="0" cy="1568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53901</xdr:rowOff>
    </xdr:from>
    <xdr:ext cx="469744" cy="259045"/>
    <xdr:sp macro="" textlink="">
      <xdr:nvSpPr>
        <xdr:cNvPr id="282" name="【市民会館】&#10;一人当たり面積最小値テキスト">
          <a:extLst>
            <a:ext uri="{FF2B5EF4-FFF2-40B4-BE49-F238E27FC236}">
              <a16:creationId xmlns:a16="http://schemas.microsoft.com/office/drawing/2014/main" xmlns="" id="{00000000-0008-0000-0200-00001A010000}"/>
            </a:ext>
          </a:extLst>
        </xdr:cNvPr>
        <xdr:cNvSpPr txBox="1"/>
      </xdr:nvSpPr>
      <xdr:spPr>
        <a:xfrm>
          <a:off x="10515600" y="1857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50074</xdr:rowOff>
    </xdr:from>
    <xdr:to>
      <xdr:col>55</xdr:col>
      <xdr:colOff>88900</xdr:colOff>
      <xdr:row>108</xdr:row>
      <xdr:rowOff>50074</xdr:rowOff>
    </xdr:to>
    <xdr:cxnSp macro="">
      <xdr:nvCxnSpPr>
        <xdr:cNvPr id="283" name="直線コネクタ 282">
          <a:extLst>
            <a:ext uri="{FF2B5EF4-FFF2-40B4-BE49-F238E27FC236}">
              <a16:creationId xmlns:a16="http://schemas.microsoft.com/office/drawing/2014/main" xmlns="" id="{00000000-0008-0000-0200-00001B010000}"/>
            </a:ext>
          </a:extLst>
        </xdr:cNvPr>
        <xdr:cNvCxnSpPr/>
      </xdr:nvCxnSpPr>
      <xdr:spPr>
        <a:xfrm>
          <a:off x="10388600" y="1856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97</xdr:row>
      <xdr:rowOff>142620</xdr:rowOff>
    </xdr:from>
    <xdr:ext cx="469744" cy="259045"/>
    <xdr:sp macro="" textlink="">
      <xdr:nvSpPr>
        <xdr:cNvPr id="284" name="【市民会館】&#10;一人当たり面積最大値テキスト">
          <a:extLst>
            <a:ext uri="{FF2B5EF4-FFF2-40B4-BE49-F238E27FC236}">
              <a16:creationId xmlns:a16="http://schemas.microsoft.com/office/drawing/2014/main" xmlns="" id="{00000000-0008-0000-0200-00001C010000}"/>
            </a:ext>
          </a:extLst>
        </xdr:cNvPr>
        <xdr:cNvSpPr txBox="1"/>
      </xdr:nvSpPr>
      <xdr:spPr>
        <a:xfrm>
          <a:off x="10515600" y="16773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24493</xdr:rowOff>
    </xdr:from>
    <xdr:to>
      <xdr:col>55</xdr:col>
      <xdr:colOff>88900</xdr:colOff>
      <xdr:row>99</xdr:row>
      <xdr:rowOff>24493</xdr:rowOff>
    </xdr:to>
    <xdr:cxnSp macro="">
      <xdr:nvCxnSpPr>
        <xdr:cNvPr id="285" name="直線コネクタ 284">
          <a:extLst>
            <a:ext uri="{FF2B5EF4-FFF2-40B4-BE49-F238E27FC236}">
              <a16:creationId xmlns:a16="http://schemas.microsoft.com/office/drawing/2014/main" xmlns="" id="{00000000-0008-0000-0200-00001D010000}"/>
            </a:ext>
          </a:extLst>
        </xdr:cNvPr>
        <xdr:cNvCxnSpPr/>
      </xdr:nvCxnSpPr>
      <xdr:spPr>
        <a:xfrm>
          <a:off x="10388600" y="1699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148607</xdr:rowOff>
    </xdr:from>
    <xdr:ext cx="469744" cy="259045"/>
    <xdr:sp macro="" textlink="">
      <xdr:nvSpPr>
        <xdr:cNvPr id="286" name="【市民会館】&#10;一人当たり面積平均値テキスト">
          <a:extLst>
            <a:ext uri="{FF2B5EF4-FFF2-40B4-BE49-F238E27FC236}">
              <a16:creationId xmlns:a16="http://schemas.microsoft.com/office/drawing/2014/main" xmlns="" id="{00000000-0008-0000-0200-00001E010000}"/>
            </a:ext>
          </a:extLst>
        </xdr:cNvPr>
        <xdr:cNvSpPr txBox="1"/>
      </xdr:nvSpPr>
      <xdr:spPr>
        <a:xfrm>
          <a:off x="10515600" y="17979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170180</xdr:rowOff>
    </xdr:from>
    <xdr:to>
      <xdr:col>55</xdr:col>
      <xdr:colOff>50800</xdr:colOff>
      <xdr:row>105</xdr:row>
      <xdr:rowOff>100330</xdr:rowOff>
    </xdr:to>
    <xdr:sp macro="" textlink="">
      <xdr:nvSpPr>
        <xdr:cNvPr id="287" name="フローチャート: 判断 286">
          <a:extLst>
            <a:ext uri="{FF2B5EF4-FFF2-40B4-BE49-F238E27FC236}">
              <a16:creationId xmlns:a16="http://schemas.microsoft.com/office/drawing/2014/main" xmlns="" id="{00000000-0008-0000-0200-00001F010000}"/>
            </a:ext>
          </a:extLst>
        </xdr:cNvPr>
        <xdr:cNvSpPr/>
      </xdr:nvSpPr>
      <xdr:spPr>
        <a:xfrm>
          <a:off x="104267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147320</xdr:rowOff>
    </xdr:from>
    <xdr:to>
      <xdr:col>50</xdr:col>
      <xdr:colOff>165100</xdr:colOff>
      <xdr:row>105</xdr:row>
      <xdr:rowOff>77470</xdr:rowOff>
    </xdr:to>
    <xdr:sp macro="" textlink="">
      <xdr:nvSpPr>
        <xdr:cNvPr id="288" name="フローチャート: 判断 287">
          <a:extLst>
            <a:ext uri="{FF2B5EF4-FFF2-40B4-BE49-F238E27FC236}">
              <a16:creationId xmlns:a16="http://schemas.microsoft.com/office/drawing/2014/main" xmlns="" id="{00000000-0008-0000-0200-000020010000}"/>
            </a:ext>
          </a:extLst>
        </xdr:cNvPr>
        <xdr:cNvSpPr/>
      </xdr:nvSpPr>
      <xdr:spPr>
        <a:xfrm>
          <a:off x="9588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93997</xdr:rowOff>
    </xdr:from>
    <xdr:ext cx="469744" cy="259045"/>
    <xdr:sp macro="" textlink="">
      <xdr:nvSpPr>
        <xdr:cNvPr id="289" name="n_1aveValue【市民会館】&#10;一人当たり面積">
          <a:extLst>
            <a:ext uri="{FF2B5EF4-FFF2-40B4-BE49-F238E27FC236}">
              <a16:creationId xmlns:a16="http://schemas.microsoft.com/office/drawing/2014/main" xmlns="" id="{00000000-0008-0000-0200-000021010000}"/>
            </a:ext>
          </a:extLst>
        </xdr:cNvPr>
        <xdr:cNvSpPr txBox="1"/>
      </xdr:nvSpPr>
      <xdr:spPr>
        <a:xfrm>
          <a:off x="93917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102</xdr:row>
      <xdr:rowOff>74386</xdr:rowOff>
    </xdr:from>
    <xdr:to>
      <xdr:col>46</xdr:col>
      <xdr:colOff>38100</xdr:colOff>
      <xdr:row>103</xdr:row>
      <xdr:rowOff>4536</xdr:rowOff>
    </xdr:to>
    <xdr:sp macro="" textlink="">
      <xdr:nvSpPr>
        <xdr:cNvPr id="290" name="フローチャート: 判断 289">
          <a:extLst>
            <a:ext uri="{FF2B5EF4-FFF2-40B4-BE49-F238E27FC236}">
              <a16:creationId xmlns:a16="http://schemas.microsoft.com/office/drawing/2014/main" xmlns="" id="{00000000-0008-0000-0200-000022010000}"/>
            </a:ext>
          </a:extLst>
        </xdr:cNvPr>
        <xdr:cNvSpPr/>
      </xdr:nvSpPr>
      <xdr:spPr>
        <a:xfrm>
          <a:off x="8699500" y="1756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101</xdr:row>
      <xdr:rowOff>21063</xdr:rowOff>
    </xdr:from>
    <xdr:ext cx="469744" cy="259045"/>
    <xdr:sp macro="" textlink="">
      <xdr:nvSpPr>
        <xdr:cNvPr id="291" name="n_2aveValue【市民会館】&#10;一人当たり面積">
          <a:extLst>
            <a:ext uri="{FF2B5EF4-FFF2-40B4-BE49-F238E27FC236}">
              <a16:creationId xmlns:a16="http://schemas.microsoft.com/office/drawing/2014/main" xmlns="" id="{00000000-0008-0000-0200-000023010000}"/>
            </a:ext>
          </a:extLst>
        </xdr:cNvPr>
        <xdr:cNvSpPr txBox="1"/>
      </xdr:nvSpPr>
      <xdr:spPr>
        <a:xfrm>
          <a:off x="8515427" y="1733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292" name="テキスト ボックス 291">
          <a:extLst>
            <a:ext uri="{FF2B5EF4-FFF2-40B4-BE49-F238E27FC236}">
              <a16:creationId xmlns:a16="http://schemas.microsoft.com/office/drawing/2014/main" xmlns="" id="{00000000-0008-0000-0200-000024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93" name="テキスト ボックス 292">
          <a:extLst>
            <a:ext uri="{FF2B5EF4-FFF2-40B4-BE49-F238E27FC236}">
              <a16:creationId xmlns:a16="http://schemas.microsoft.com/office/drawing/2014/main" xmlns="" id="{00000000-0008-0000-0200-000025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94" name="テキスト ボックス 293">
          <a:extLst>
            <a:ext uri="{FF2B5EF4-FFF2-40B4-BE49-F238E27FC236}">
              <a16:creationId xmlns:a16="http://schemas.microsoft.com/office/drawing/2014/main" xmlns="" id="{00000000-0008-0000-0200-000026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95" name="テキスト ボックス 294">
          <a:extLst>
            <a:ext uri="{FF2B5EF4-FFF2-40B4-BE49-F238E27FC236}">
              <a16:creationId xmlns:a16="http://schemas.microsoft.com/office/drawing/2014/main" xmlns="" id="{00000000-0008-0000-0200-000027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96" name="テキスト ボックス 295">
          <a:extLst>
            <a:ext uri="{FF2B5EF4-FFF2-40B4-BE49-F238E27FC236}">
              <a16:creationId xmlns:a16="http://schemas.microsoft.com/office/drawing/2014/main" xmlns="" id="{00000000-0008-0000-0200-000028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122827</xdr:rowOff>
    </xdr:from>
    <xdr:to>
      <xdr:col>50</xdr:col>
      <xdr:colOff>165100</xdr:colOff>
      <xdr:row>108</xdr:row>
      <xdr:rowOff>52977</xdr:rowOff>
    </xdr:to>
    <xdr:sp macro="" textlink="">
      <xdr:nvSpPr>
        <xdr:cNvPr id="297" name="楕円 296">
          <a:extLst>
            <a:ext uri="{FF2B5EF4-FFF2-40B4-BE49-F238E27FC236}">
              <a16:creationId xmlns:a16="http://schemas.microsoft.com/office/drawing/2014/main" xmlns="" id="{00000000-0008-0000-0200-000029010000}"/>
            </a:ext>
          </a:extLst>
        </xdr:cNvPr>
        <xdr:cNvSpPr/>
      </xdr:nvSpPr>
      <xdr:spPr>
        <a:xfrm>
          <a:off x="9588500" y="1846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108</xdr:row>
      <xdr:rowOff>44104</xdr:rowOff>
    </xdr:from>
    <xdr:ext cx="469744" cy="259045"/>
    <xdr:sp macro="" textlink="">
      <xdr:nvSpPr>
        <xdr:cNvPr id="298" name="n_1mainValue【市民会館】&#10;一人当たり面積">
          <a:extLst>
            <a:ext uri="{FF2B5EF4-FFF2-40B4-BE49-F238E27FC236}">
              <a16:creationId xmlns:a16="http://schemas.microsoft.com/office/drawing/2014/main" xmlns="" id="{00000000-0008-0000-0200-00002A010000}"/>
            </a:ext>
          </a:extLst>
        </xdr:cNvPr>
        <xdr:cNvSpPr txBox="1"/>
      </xdr:nvSpPr>
      <xdr:spPr>
        <a:xfrm>
          <a:off x="9391727" y="18560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9" name="正方形/長方形 298">
          <a:extLst>
            <a:ext uri="{FF2B5EF4-FFF2-40B4-BE49-F238E27FC236}">
              <a16:creationId xmlns:a16="http://schemas.microsoft.com/office/drawing/2014/main" xmlns="" id="{00000000-0008-0000-0200-00002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0" name="正方形/長方形 299">
          <a:extLst>
            <a:ext uri="{FF2B5EF4-FFF2-40B4-BE49-F238E27FC236}">
              <a16:creationId xmlns:a16="http://schemas.microsoft.com/office/drawing/2014/main" xmlns="" id="{00000000-0008-0000-0200-00002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1" name="正方形/長方形 300">
          <a:extLst>
            <a:ext uri="{FF2B5EF4-FFF2-40B4-BE49-F238E27FC236}">
              <a16:creationId xmlns:a16="http://schemas.microsoft.com/office/drawing/2014/main" xmlns="" id="{00000000-0008-0000-0200-00002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2" name="正方形/長方形 301">
          <a:extLst>
            <a:ext uri="{FF2B5EF4-FFF2-40B4-BE49-F238E27FC236}">
              <a16:creationId xmlns:a16="http://schemas.microsoft.com/office/drawing/2014/main" xmlns="" id="{00000000-0008-0000-0200-00002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3" name="正方形/長方形 302">
          <a:extLst>
            <a:ext uri="{FF2B5EF4-FFF2-40B4-BE49-F238E27FC236}">
              <a16:creationId xmlns:a16="http://schemas.microsoft.com/office/drawing/2014/main" xmlns="" id="{00000000-0008-0000-0200-00002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4" name="正方形/長方形 303">
          <a:extLst>
            <a:ext uri="{FF2B5EF4-FFF2-40B4-BE49-F238E27FC236}">
              <a16:creationId xmlns:a16="http://schemas.microsoft.com/office/drawing/2014/main" xmlns="" id="{00000000-0008-0000-0200-00003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5" name="正方形/長方形 304">
          <a:extLst>
            <a:ext uri="{FF2B5EF4-FFF2-40B4-BE49-F238E27FC236}">
              <a16:creationId xmlns:a16="http://schemas.microsoft.com/office/drawing/2014/main" xmlns="" id="{00000000-0008-0000-0200-00003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6" name="正方形/長方形 305">
          <a:extLst>
            <a:ext uri="{FF2B5EF4-FFF2-40B4-BE49-F238E27FC236}">
              <a16:creationId xmlns:a16="http://schemas.microsoft.com/office/drawing/2014/main" xmlns="" id="{00000000-0008-0000-0200-00003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7" name="テキスト ボックス 306">
          <a:extLst>
            <a:ext uri="{FF2B5EF4-FFF2-40B4-BE49-F238E27FC236}">
              <a16:creationId xmlns:a16="http://schemas.microsoft.com/office/drawing/2014/main" xmlns="" id="{00000000-0008-0000-0200-00003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8" name="直線コネクタ 307">
          <a:extLst>
            <a:ext uri="{FF2B5EF4-FFF2-40B4-BE49-F238E27FC236}">
              <a16:creationId xmlns:a16="http://schemas.microsoft.com/office/drawing/2014/main" xmlns="" id="{00000000-0008-0000-0200-00003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09" name="テキスト ボックス 308">
          <a:extLst>
            <a:ext uri="{FF2B5EF4-FFF2-40B4-BE49-F238E27FC236}">
              <a16:creationId xmlns:a16="http://schemas.microsoft.com/office/drawing/2014/main" xmlns="" id="{00000000-0008-0000-0200-00003501000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10" name="直線コネクタ 309">
          <a:extLst>
            <a:ext uri="{FF2B5EF4-FFF2-40B4-BE49-F238E27FC236}">
              <a16:creationId xmlns:a16="http://schemas.microsoft.com/office/drawing/2014/main" xmlns="" id="{00000000-0008-0000-0200-000036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11" name="テキスト ボックス 310">
          <a:extLst>
            <a:ext uri="{FF2B5EF4-FFF2-40B4-BE49-F238E27FC236}">
              <a16:creationId xmlns:a16="http://schemas.microsoft.com/office/drawing/2014/main" xmlns="" id="{00000000-0008-0000-0200-000037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2" name="直線コネクタ 311">
          <a:extLst>
            <a:ext uri="{FF2B5EF4-FFF2-40B4-BE49-F238E27FC236}">
              <a16:creationId xmlns:a16="http://schemas.microsoft.com/office/drawing/2014/main" xmlns="" id="{00000000-0008-0000-0200-000038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3" name="テキスト ボックス 312">
          <a:extLst>
            <a:ext uri="{FF2B5EF4-FFF2-40B4-BE49-F238E27FC236}">
              <a16:creationId xmlns:a16="http://schemas.microsoft.com/office/drawing/2014/main" xmlns="" id="{00000000-0008-0000-0200-000039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4" name="直線コネクタ 313">
          <a:extLst>
            <a:ext uri="{FF2B5EF4-FFF2-40B4-BE49-F238E27FC236}">
              <a16:creationId xmlns:a16="http://schemas.microsoft.com/office/drawing/2014/main" xmlns="" id="{00000000-0008-0000-0200-00003A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5" name="テキスト ボックス 314">
          <a:extLst>
            <a:ext uri="{FF2B5EF4-FFF2-40B4-BE49-F238E27FC236}">
              <a16:creationId xmlns:a16="http://schemas.microsoft.com/office/drawing/2014/main" xmlns="" id="{00000000-0008-0000-0200-00003B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6" name="直線コネクタ 315">
          <a:extLst>
            <a:ext uri="{FF2B5EF4-FFF2-40B4-BE49-F238E27FC236}">
              <a16:creationId xmlns:a16="http://schemas.microsoft.com/office/drawing/2014/main" xmlns="" id="{00000000-0008-0000-0200-00003C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7" name="テキスト ボックス 316">
          <a:extLst>
            <a:ext uri="{FF2B5EF4-FFF2-40B4-BE49-F238E27FC236}">
              <a16:creationId xmlns:a16="http://schemas.microsoft.com/office/drawing/2014/main" xmlns="" id="{00000000-0008-0000-0200-00003D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8" name="直線コネクタ 317">
          <a:extLst>
            <a:ext uri="{FF2B5EF4-FFF2-40B4-BE49-F238E27FC236}">
              <a16:creationId xmlns:a16="http://schemas.microsoft.com/office/drawing/2014/main" xmlns="" id="{00000000-0008-0000-0200-00003E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19" name="テキスト ボックス 318">
          <a:extLst>
            <a:ext uri="{FF2B5EF4-FFF2-40B4-BE49-F238E27FC236}">
              <a16:creationId xmlns:a16="http://schemas.microsoft.com/office/drawing/2014/main" xmlns="" id="{00000000-0008-0000-0200-00003F010000}"/>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0" name="直線コネクタ 319">
          <a:extLst>
            <a:ext uri="{FF2B5EF4-FFF2-40B4-BE49-F238E27FC236}">
              <a16:creationId xmlns:a16="http://schemas.microsoft.com/office/drawing/2014/main" xmlns="" id="{00000000-0008-0000-0200-000040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21" name="テキスト ボックス 320">
          <a:extLst>
            <a:ext uri="{FF2B5EF4-FFF2-40B4-BE49-F238E27FC236}">
              <a16:creationId xmlns:a16="http://schemas.microsoft.com/office/drawing/2014/main" xmlns="" id="{00000000-0008-0000-0200-000041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2" name="【一般廃棄物処理施設】&#10;有形固定資産減価償却率グラフ枠">
          <a:extLst>
            <a:ext uri="{FF2B5EF4-FFF2-40B4-BE49-F238E27FC236}">
              <a16:creationId xmlns:a16="http://schemas.microsoft.com/office/drawing/2014/main" xmlns="" id="{00000000-0008-0000-0200-000042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7620</xdr:rowOff>
    </xdr:to>
    <xdr:cxnSp macro="">
      <xdr:nvCxnSpPr>
        <xdr:cNvPr id="323" name="直線コネクタ 322">
          <a:extLst>
            <a:ext uri="{FF2B5EF4-FFF2-40B4-BE49-F238E27FC236}">
              <a16:creationId xmlns:a16="http://schemas.microsoft.com/office/drawing/2014/main" xmlns="" id="{00000000-0008-0000-0200-000043010000}"/>
            </a:ext>
          </a:extLst>
        </xdr:cNvPr>
        <xdr:cNvCxnSpPr/>
      </xdr:nvCxnSpPr>
      <xdr:spPr>
        <a:xfrm flipV="1">
          <a:off x="16318864" y="571500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11447</xdr:rowOff>
    </xdr:from>
    <xdr:ext cx="405111" cy="259045"/>
    <xdr:sp macro="" textlink="">
      <xdr:nvSpPr>
        <xdr:cNvPr id="324" name="【一般廃棄物処理施設】&#10;有形固定資産減価償却率最小値テキスト">
          <a:extLst>
            <a:ext uri="{FF2B5EF4-FFF2-40B4-BE49-F238E27FC236}">
              <a16:creationId xmlns:a16="http://schemas.microsoft.com/office/drawing/2014/main" xmlns="" id="{00000000-0008-0000-0200-000044010000}"/>
            </a:ext>
          </a:extLst>
        </xdr:cNvPr>
        <xdr:cNvSpPr txBox="1"/>
      </xdr:nvSpPr>
      <xdr:spPr>
        <a:xfrm>
          <a:off x="16357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xdr:rowOff>
    </xdr:from>
    <xdr:to>
      <xdr:col>86</xdr:col>
      <xdr:colOff>25400</xdr:colOff>
      <xdr:row>42</xdr:row>
      <xdr:rowOff>7620</xdr:rowOff>
    </xdr:to>
    <xdr:cxnSp macro="">
      <xdr:nvCxnSpPr>
        <xdr:cNvPr id="325" name="直線コネクタ 324">
          <a:extLst>
            <a:ext uri="{FF2B5EF4-FFF2-40B4-BE49-F238E27FC236}">
              <a16:creationId xmlns:a16="http://schemas.microsoft.com/office/drawing/2014/main" xmlns="" id="{00000000-0008-0000-0200-000045010000}"/>
            </a:ext>
          </a:extLst>
        </xdr:cNvPr>
        <xdr:cNvCxnSpPr/>
      </xdr:nvCxnSpPr>
      <xdr:spPr>
        <a:xfrm>
          <a:off x="16230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26" name="【一般廃棄物処理施設】&#10;有形固定資産減価償却率最大値テキスト">
          <a:extLst>
            <a:ext uri="{FF2B5EF4-FFF2-40B4-BE49-F238E27FC236}">
              <a16:creationId xmlns:a16="http://schemas.microsoft.com/office/drawing/2014/main" xmlns="" id="{00000000-0008-0000-0200-000046010000}"/>
            </a:ext>
          </a:extLst>
        </xdr:cNvPr>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27" name="直線コネクタ 326">
          <a:extLst>
            <a:ext uri="{FF2B5EF4-FFF2-40B4-BE49-F238E27FC236}">
              <a16:creationId xmlns:a16="http://schemas.microsoft.com/office/drawing/2014/main" xmlns="" id="{00000000-0008-0000-0200-00004701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160037</xdr:rowOff>
    </xdr:from>
    <xdr:ext cx="405111" cy="259045"/>
    <xdr:sp macro="" textlink="">
      <xdr:nvSpPr>
        <xdr:cNvPr id="328" name="【一般廃棄物処理施設】&#10;有形固定資産減価償却率平均値テキスト">
          <a:extLst>
            <a:ext uri="{FF2B5EF4-FFF2-40B4-BE49-F238E27FC236}">
              <a16:creationId xmlns:a16="http://schemas.microsoft.com/office/drawing/2014/main" xmlns="" id="{00000000-0008-0000-0200-000048010000}"/>
            </a:ext>
          </a:extLst>
        </xdr:cNvPr>
        <xdr:cNvSpPr txBox="1"/>
      </xdr:nvSpPr>
      <xdr:spPr>
        <a:xfrm>
          <a:off x="16357600" y="6160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xdr:rowOff>
    </xdr:from>
    <xdr:to>
      <xdr:col>85</xdr:col>
      <xdr:colOff>177800</xdr:colOff>
      <xdr:row>36</xdr:row>
      <xdr:rowOff>111760</xdr:rowOff>
    </xdr:to>
    <xdr:sp macro="" textlink="">
      <xdr:nvSpPr>
        <xdr:cNvPr id="329" name="フローチャート: 判断 328">
          <a:extLst>
            <a:ext uri="{FF2B5EF4-FFF2-40B4-BE49-F238E27FC236}">
              <a16:creationId xmlns:a16="http://schemas.microsoft.com/office/drawing/2014/main" xmlns="" id="{00000000-0008-0000-0200-000049010000}"/>
            </a:ext>
          </a:extLst>
        </xdr:cNvPr>
        <xdr:cNvSpPr/>
      </xdr:nvSpPr>
      <xdr:spPr>
        <a:xfrm>
          <a:off x="162687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33020</xdr:rowOff>
    </xdr:from>
    <xdr:to>
      <xdr:col>81</xdr:col>
      <xdr:colOff>101600</xdr:colOff>
      <xdr:row>36</xdr:row>
      <xdr:rowOff>134620</xdr:rowOff>
    </xdr:to>
    <xdr:sp macro="" textlink="">
      <xdr:nvSpPr>
        <xdr:cNvPr id="330" name="フローチャート: 判断 329">
          <a:extLst>
            <a:ext uri="{FF2B5EF4-FFF2-40B4-BE49-F238E27FC236}">
              <a16:creationId xmlns:a16="http://schemas.microsoft.com/office/drawing/2014/main" xmlns="" id="{00000000-0008-0000-0200-00004A010000}"/>
            </a:ext>
          </a:extLst>
        </xdr:cNvPr>
        <xdr:cNvSpPr/>
      </xdr:nvSpPr>
      <xdr:spPr>
        <a:xfrm>
          <a:off x="15430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34</xdr:row>
      <xdr:rowOff>151147</xdr:rowOff>
    </xdr:from>
    <xdr:ext cx="405111" cy="259045"/>
    <xdr:sp macro="" textlink="">
      <xdr:nvSpPr>
        <xdr:cNvPr id="331" name="n_1aveValue【一般廃棄物処理施設】&#10;有形固定資産減価償却率">
          <a:extLst>
            <a:ext uri="{FF2B5EF4-FFF2-40B4-BE49-F238E27FC236}">
              <a16:creationId xmlns:a16="http://schemas.microsoft.com/office/drawing/2014/main" xmlns="" id="{00000000-0008-0000-0200-00004B010000}"/>
            </a:ext>
          </a:extLst>
        </xdr:cNvPr>
        <xdr:cNvSpPr txBox="1"/>
      </xdr:nvSpPr>
      <xdr:spPr>
        <a:xfrm>
          <a:off x="152660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6350</xdr:rowOff>
    </xdr:from>
    <xdr:to>
      <xdr:col>76</xdr:col>
      <xdr:colOff>165100</xdr:colOff>
      <xdr:row>37</xdr:row>
      <xdr:rowOff>107950</xdr:rowOff>
    </xdr:to>
    <xdr:sp macro="" textlink="">
      <xdr:nvSpPr>
        <xdr:cNvPr id="332" name="フローチャート: 判断 331">
          <a:extLst>
            <a:ext uri="{FF2B5EF4-FFF2-40B4-BE49-F238E27FC236}">
              <a16:creationId xmlns:a16="http://schemas.microsoft.com/office/drawing/2014/main" xmlns="" id="{00000000-0008-0000-0200-00004C010000}"/>
            </a:ext>
          </a:extLst>
        </xdr:cNvPr>
        <xdr:cNvSpPr/>
      </xdr:nvSpPr>
      <xdr:spPr>
        <a:xfrm>
          <a:off x="14541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124477</xdr:rowOff>
    </xdr:from>
    <xdr:ext cx="405111" cy="259045"/>
    <xdr:sp macro="" textlink="">
      <xdr:nvSpPr>
        <xdr:cNvPr id="333" name="n_2aveValue【一般廃棄物処理施設】&#10;有形固定資産減価償却率">
          <a:extLst>
            <a:ext uri="{FF2B5EF4-FFF2-40B4-BE49-F238E27FC236}">
              <a16:creationId xmlns:a16="http://schemas.microsoft.com/office/drawing/2014/main" xmlns="" id="{00000000-0008-0000-0200-00004D010000}"/>
            </a:ext>
          </a:extLst>
        </xdr:cNvPr>
        <xdr:cNvSpPr txBox="1"/>
      </xdr:nvSpPr>
      <xdr:spPr>
        <a:xfrm>
          <a:off x="14389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xmlns="" id="{00000000-0008-0000-0200-00004E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xmlns="" id="{00000000-0008-0000-0200-00004F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xmlns="" id="{00000000-0008-0000-0200-000050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xmlns="" id="{00000000-0008-0000-0200-000051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8" name="テキスト ボックス 337">
          <a:extLst>
            <a:ext uri="{FF2B5EF4-FFF2-40B4-BE49-F238E27FC236}">
              <a16:creationId xmlns:a16="http://schemas.microsoft.com/office/drawing/2014/main" xmlns="" id="{00000000-0008-0000-0200-000052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19685</xdr:rowOff>
    </xdr:from>
    <xdr:to>
      <xdr:col>81</xdr:col>
      <xdr:colOff>101600</xdr:colOff>
      <xdr:row>39</xdr:row>
      <xdr:rowOff>121285</xdr:rowOff>
    </xdr:to>
    <xdr:sp macro="" textlink="">
      <xdr:nvSpPr>
        <xdr:cNvPr id="339" name="楕円 338">
          <a:extLst>
            <a:ext uri="{FF2B5EF4-FFF2-40B4-BE49-F238E27FC236}">
              <a16:creationId xmlns:a16="http://schemas.microsoft.com/office/drawing/2014/main" xmlns="" id="{00000000-0008-0000-0200-000053010000}"/>
            </a:ext>
          </a:extLst>
        </xdr:cNvPr>
        <xdr:cNvSpPr/>
      </xdr:nvSpPr>
      <xdr:spPr>
        <a:xfrm>
          <a:off x="15430500" y="67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39</xdr:row>
      <xdr:rowOff>112412</xdr:rowOff>
    </xdr:from>
    <xdr:ext cx="405111" cy="259045"/>
    <xdr:sp macro="" textlink="">
      <xdr:nvSpPr>
        <xdr:cNvPr id="340" name="n_1mainValue【一般廃棄物処理施設】&#10;有形固定資産減価償却率">
          <a:extLst>
            <a:ext uri="{FF2B5EF4-FFF2-40B4-BE49-F238E27FC236}">
              <a16:creationId xmlns:a16="http://schemas.microsoft.com/office/drawing/2014/main" xmlns="" id="{00000000-0008-0000-0200-000054010000}"/>
            </a:ext>
          </a:extLst>
        </xdr:cNvPr>
        <xdr:cNvSpPr txBox="1"/>
      </xdr:nvSpPr>
      <xdr:spPr>
        <a:xfrm>
          <a:off x="15266044" y="679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1" name="正方形/長方形 340">
          <a:extLst>
            <a:ext uri="{FF2B5EF4-FFF2-40B4-BE49-F238E27FC236}">
              <a16:creationId xmlns:a16="http://schemas.microsoft.com/office/drawing/2014/main" xmlns="" id="{00000000-0008-0000-0200-000055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2" name="正方形/長方形 341">
          <a:extLst>
            <a:ext uri="{FF2B5EF4-FFF2-40B4-BE49-F238E27FC236}">
              <a16:creationId xmlns:a16="http://schemas.microsoft.com/office/drawing/2014/main" xmlns="" id="{00000000-0008-0000-0200-000056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3" name="正方形/長方形 342">
          <a:extLst>
            <a:ext uri="{FF2B5EF4-FFF2-40B4-BE49-F238E27FC236}">
              <a16:creationId xmlns:a16="http://schemas.microsoft.com/office/drawing/2014/main" xmlns="" id="{00000000-0008-0000-0200-000057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4" name="正方形/長方形 343">
          <a:extLst>
            <a:ext uri="{FF2B5EF4-FFF2-40B4-BE49-F238E27FC236}">
              <a16:creationId xmlns:a16="http://schemas.microsoft.com/office/drawing/2014/main" xmlns="" id="{00000000-0008-0000-0200-000058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5" name="正方形/長方形 344">
          <a:extLst>
            <a:ext uri="{FF2B5EF4-FFF2-40B4-BE49-F238E27FC236}">
              <a16:creationId xmlns:a16="http://schemas.microsoft.com/office/drawing/2014/main" xmlns="" id="{00000000-0008-0000-0200-000059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6" name="正方形/長方形 345">
          <a:extLst>
            <a:ext uri="{FF2B5EF4-FFF2-40B4-BE49-F238E27FC236}">
              <a16:creationId xmlns:a16="http://schemas.microsoft.com/office/drawing/2014/main" xmlns="" id="{00000000-0008-0000-0200-00005A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7" name="正方形/長方形 346">
          <a:extLst>
            <a:ext uri="{FF2B5EF4-FFF2-40B4-BE49-F238E27FC236}">
              <a16:creationId xmlns:a16="http://schemas.microsoft.com/office/drawing/2014/main" xmlns="" id="{00000000-0008-0000-0200-00005B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8" name="正方形/長方形 347">
          <a:extLst>
            <a:ext uri="{FF2B5EF4-FFF2-40B4-BE49-F238E27FC236}">
              <a16:creationId xmlns:a16="http://schemas.microsoft.com/office/drawing/2014/main" xmlns="" id="{00000000-0008-0000-0200-00005C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9" name="テキスト ボックス 348">
          <a:extLst>
            <a:ext uri="{FF2B5EF4-FFF2-40B4-BE49-F238E27FC236}">
              <a16:creationId xmlns:a16="http://schemas.microsoft.com/office/drawing/2014/main" xmlns="" id="{00000000-0008-0000-0200-00005D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0" name="直線コネクタ 349">
          <a:extLst>
            <a:ext uri="{FF2B5EF4-FFF2-40B4-BE49-F238E27FC236}">
              <a16:creationId xmlns:a16="http://schemas.microsoft.com/office/drawing/2014/main" xmlns="" id="{00000000-0008-0000-0200-00005E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51" name="直線コネクタ 350">
          <a:extLst>
            <a:ext uri="{FF2B5EF4-FFF2-40B4-BE49-F238E27FC236}">
              <a16:creationId xmlns:a16="http://schemas.microsoft.com/office/drawing/2014/main" xmlns="" id="{00000000-0008-0000-0200-00005F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52" name="テキスト ボックス 351">
          <a:extLst>
            <a:ext uri="{FF2B5EF4-FFF2-40B4-BE49-F238E27FC236}">
              <a16:creationId xmlns:a16="http://schemas.microsoft.com/office/drawing/2014/main" xmlns="" id="{00000000-0008-0000-0200-00006001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53" name="直線コネクタ 352">
          <a:extLst>
            <a:ext uri="{FF2B5EF4-FFF2-40B4-BE49-F238E27FC236}">
              <a16:creationId xmlns:a16="http://schemas.microsoft.com/office/drawing/2014/main" xmlns="" id="{00000000-0008-0000-0200-000061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54" name="テキスト ボックス 353">
          <a:extLst>
            <a:ext uri="{FF2B5EF4-FFF2-40B4-BE49-F238E27FC236}">
              <a16:creationId xmlns:a16="http://schemas.microsoft.com/office/drawing/2014/main" xmlns="" id="{00000000-0008-0000-0200-00006201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55" name="直線コネクタ 354">
          <a:extLst>
            <a:ext uri="{FF2B5EF4-FFF2-40B4-BE49-F238E27FC236}">
              <a16:creationId xmlns:a16="http://schemas.microsoft.com/office/drawing/2014/main" xmlns="" id="{00000000-0008-0000-0200-000063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56" name="テキスト ボックス 355">
          <a:extLst>
            <a:ext uri="{FF2B5EF4-FFF2-40B4-BE49-F238E27FC236}">
              <a16:creationId xmlns:a16="http://schemas.microsoft.com/office/drawing/2014/main" xmlns="" id="{00000000-0008-0000-0200-00006401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57" name="直線コネクタ 356">
          <a:extLst>
            <a:ext uri="{FF2B5EF4-FFF2-40B4-BE49-F238E27FC236}">
              <a16:creationId xmlns:a16="http://schemas.microsoft.com/office/drawing/2014/main" xmlns="" id="{00000000-0008-0000-0200-000065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58" name="テキスト ボックス 357">
          <a:extLst>
            <a:ext uri="{FF2B5EF4-FFF2-40B4-BE49-F238E27FC236}">
              <a16:creationId xmlns:a16="http://schemas.microsoft.com/office/drawing/2014/main" xmlns="" id="{00000000-0008-0000-0200-00006601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59" name="直線コネクタ 358">
          <a:extLst>
            <a:ext uri="{FF2B5EF4-FFF2-40B4-BE49-F238E27FC236}">
              <a16:creationId xmlns:a16="http://schemas.microsoft.com/office/drawing/2014/main" xmlns="" id="{00000000-0008-0000-0200-000067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360" name="テキスト ボックス 359">
          <a:extLst>
            <a:ext uri="{FF2B5EF4-FFF2-40B4-BE49-F238E27FC236}">
              <a16:creationId xmlns:a16="http://schemas.microsoft.com/office/drawing/2014/main" xmlns="" id="{00000000-0008-0000-0200-000068010000}"/>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61" name="直線コネクタ 360">
          <a:extLst>
            <a:ext uri="{FF2B5EF4-FFF2-40B4-BE49-F238E27FC236}">
              <a16:creationId xmlns:a16="http://schemas.microsoft.com/office/drawing/2014/main" xmlns="" id="{00000000-0008-0000-0200-000069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62" name="テキスト ボックス 361">
          <a:extLst>
            <a:ext uri="{FF2B5EF4-FFF2-40B4-BE49-F238E27FC236}">
              <a16:creationId xmlns:a16="http://schemas.microsoft.com/office/drawing/2014/main" xmlns="" id="{00000000-0008-0000-0200-00006A010000}"/>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3" name="直線コネクタ 362">
          <a:extLst>
            <a:ext uri="{FF2B5EF4-FFF2-40B4-BE49-F238E27FC236}">
              <a16:creationId xmlns:a16="http://schemas.microsoft.com/office/drawing/2014/main" xmlns="" id="{00000000-0008-0000-0200-00006B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64" name="テキスト ボックス 363">
          <a:extLst>
            <a:ext uri="{FF2B5EF4-FFF2-40B4-BE49-F238E27FC236}">
              <a16:creationId xmlns:a16="http://schemas.microsoft.com/office/drawing/2014/main" xmlns="" id="{00000000-0008-0000-0200-00006C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5" name="【一般廃棄物処理施設】&#10;一人当たり有形固定資産（償却資産）額グラフ枠">
          <a:extLst>
            <a:ext uri="{FF2B5EF4-FFF2-40B4-BE49-F238E27FC236}">
              <a16:creationId xmlns:a16="http://schemas.microsoft.com/office/drawing/2014/main" xmlns="" id="{00000000-0008-0000-0200-00006D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87047</xdr:rowOff>
    </xdr:from>
    <xdr:to>
      <xdr:col>116</xdr:col>
      <xdr:colOff>62864</xdr:colOff>
      <xdr:row>42</xdr:row>
      <xdr:rowOff>77320</xdr:rowOff>
    </xdr:to>
    <xdr:cxnSp macro="">
      <xdr:nvCxnSpPr>
        <xdr:cNvPr id="366" name="直線コネクタ 365">
          <a:extLst>
            <a:ext uri="{FF2B5EF4-FFF2-40B4-BE49-F238E27FC236}">
              <a16:creationId xmlns:a16="http://schemas.microsoft.com/office/drawing/2014/main" xmlns="" id="{00000000-0008-0000-0200-00006E010000}"/>
            </a:ext>
          </a:extLst>
        </xdr:cNvPr>
        <xdr:cNvCxnSpPr/>
      </xdr:nvCxnSpPr>
      <xdr:spPr>
        <a:xfrm flipV="1">
          <a:off x="22160864" y="5744897"/>
          <a:ext cx="0" cy="153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81147</xdr:rowOff>
    </xdr:from>
    <xdr:ext cx="534377" cy="259045"/>
    <xdr:sp macro="" textlink="">
      <xdr:nvSpPr>
        <xdr:cNvPr id="367" name="【一般廃棄物処理施設】&#10;一人当たり有形固定資産（償却資産）額最小値テキスト">
          <a:extLst>
            <a:ext uri="{FF2B5EF4-FFF2-40B4-BE49-F238E27FC236}">
              <a16:creationId xmlns:a16="http://schemas.microsoft.com/office/drawing/2014/main" xmlns="" id="{00000000-0008-0000-0200-00006F010000}"/>
            </a:ext>
          </a:extLst>
        </xdr:cNvPr>
        <xdr:cNvSpPr txBox="1"/>
      </xdr:nvSpPr>
      <xdr:spPr>
        <a:xfrm>
          <a:off x="22199600" y="728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77320</xdr:rowOff>
    </xdr:from>
    <xdr:to>
      <xdr:col>116</xdr:col>
      <xdr:colOff>152400</xdr:colOff>
      <xdr:row>42</xdr:row>
      <xdr:rowOff>77320</xdr:rowOff>
    </xdr:to>
    <xdr:cxnSp macro="">
      <xdr:nvCxnSpPr>
        <xdr:cNvPr id="368" name="直線コネクタ 367">
          <a:extLst>
            <a:ext uri="{FF2B5EF4-FFF2-40B4-BE49-F238E27FC236}">
              <a16:creationId xmlns:a16="http://schemas.microsoft.com/office/drawing/2014/main" xmlns="" id="{00000000-0008-0000-0200-000070010000}"/>
            </a:ext>
          </a:extLst>
        </xdr:cNvPr>
        <xdr:cNvCxnSpPr/>
      </xdr:nvCxnSpPr>
      <xdr:spPr>
        <a:xfrm>
          <a:off x="22072600" y="7278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33724</xdr:rowOff>
    </xdr:from>
    <xdr:ext cx="690189" cy="259045"/>
    <xdr:sp macro="" textlink="">
      <xdr:nvSpPr>
        <xdr:cNvPr id="369" name="【一般廃棄物処理施設】&#10;一人当たり有形固定資産（償却資産）額最大値テキスト">
          <a:extLst>
            <a:ext uri="{FF2B5EF4-FFF2-40B4-BE49-F238E27FC236}">
              <a16:creationId xmlns:a16="http://schemas.microsoft.com/office/drawing/2014/main" xmlns="" id="{00000000-0008-0000-0200-000071010000}"/>
            </a:ext>
          </a:extLst>
        </xdr:cNvPr>
        <xdr:cNvSpPr txBox="1"/>
      </xdr:nvSpPr>
      <xdr:spPr>
        <a:xfrm>
          <a:off x="22199600" y="55201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87047</xdr:rowOff>
    </xdr:from>
    <xdr:to>
      <xdr:col>116</xdr:col>
      <xdr:colOff>152400</xdr:colOff>
      <xdr:row>33</xdr:row>
      <xdr:rowOff>87047</xdr:rowOff>
    </xdr:to>
    <xdr:cxnSp macro="">
      <xdr:nvCxnSpPr>
        <xdr:cNvPr id="370" name="直線コネクタ 369">
          <a:extLst>
            <a:ext uri="{FF2B5EF4-FFF2-40B4-BE49-F238E27FC236}">
              <a16:creationId xmlns:a16="http://schemas.microsoft.com/office/drawing/2014/main" xmlns="" id="{00000000-0008-0000-0200-000072010000}"/>
            </a:ext>
          </a:extLst>
        </xdr:cNvPr>
        <xdr:cNvCxnSpPr/>
      </xdr:nvCxnSpPr>
      <xdr:spPr>
        <a:xfrm>
          <a:off x="22072600" y="5744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139770</xdr:rowOff>
    </xdr:from>
    <xdr:ext cx="599010" cy="259045"/>
    <xdr:sp macro="" textlink="">
      <xdr:nvSpPr>
        <xdr:cNvPr id="371" name="【一般廃棄物処理施設】&#10;一人当たり有形固定資産（償却資産）額平均値テキスト">
          <a:extLst>
            <a:ext uri="{FF2B5EF4-FFF2-40B4-BE49-F238E27FC236}">
              <a16:creationId xmlns:a16="http://schemas.microsoft.com/office/drawing/2014/main" xmlns="" id="{00000000-0008-0000-0200-000073010000}"/>
            </a:ext>
          </a:extLst>
        </xdr:cNvPr>
        <xdr:cNvSpPr txBox="1"/>
      </xdr:nvSpPr>
      <xdr:spPr>
        <a:xfrm>
          <a:off x="22199600" y="6997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161343</xdr:rowOff>
    </xdr:from>
    <xdr:to>
      <xdr:col>116</xdr:col>
      <xdr:colOff>114300</xdr:colOff>
      <xdr:row>41</xdr:row>
      <xdr:rowOff>91493</xdr:rowOff>
    </xdr:to>
    <xdr:sp macro="" textlink="">
      <xdr:nvSpPr>
        <xdr:cNvPr id="372" name="フローチャート: 判断 371">
          <a:extLst>
            <a:ext uri="{FF2B5EF4-FFF2-40B4-BE49-F238E27FC236}">
              <a16:creationId xmlns:a16="http://schemas.microsoft.com/office/drawing/2014/main" xmlns="" id="{00000000-0008-0000-0200-000074010000}"/>
            </a:ext>
          </a:extLst>
        </xdr:cNvPr>
        <xdr:cNvSpPr/>
      </xdr:nvSpPr>
      <xdr:spPr>
        <a:xfrm>
          <a:off x="22110700" y="701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156039</xdr:rowOff>
    </xdr:from>
    <xdr:to>
      <xdr:col>112</xdr:col>
      <xdr:colOff>38100</xdr:colOff>
      <xdr:row>41</xdr:row>
      <xdr:rowOff>86189</xdr:rowOff>
    </xdr:to>
    <xdr:sp macro="" textlink="">
      <xdr:nvSpPr>
        <xdr:cNvPr id="373" name="フローチャート: 判断 372">
          <a:extLst>
            <a:ext uri="{FF2B5EF4-FFF2-40B4-BE49-F238E27FC236}">
              <a16:creationId xmlns:a16="http://schemas.microsoft.com/office/drawing/2014/main" xmlns="" id="{00000000-0008-0000-0200-000075010000}"/>
            </a:ext>
          </a:extLst>
        </xdr:cNvPr>
        <xdr:cNvSpPr/>
      </xdr:nvSpPr>
      <xdr:spPr>
        <a:xfrm>
          <a:off x="21272500" y="701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41</xdr:row>
      <xdr:rowOff>77316</xdr:rowOff>
    </xdr:from>
    <xdr:ext cx="599010" cy="259045"/>
    <xdr:sp macro="" textlink="">
      <xdr:nvSpPr>
        <xdr:cNvPr id="374" name="n_1aveValue【一般廃棄物処理施設】&#10;一人当たり有形固定資産（償却資産）額">
          <a:extLst>
            <a:ext uri="{FF2B5EF4-FFF2-40B4-BE49-F238E27FC236}">
              <a16:creationId xmlns:a16="http://schemas.microsoft.com/office/drawing/2014/main" xmlns="" id="{00000000-0008-0000-0200-000076010000}"/>
            </a:ext>
          </a:extLst>
        </xdr:cNvPr>
        <xdr:cNvSpPr txBox="1"/>
      </xdr:nvSpPr>
      <xdr:spPr>
        <a:xfrm>
          <a:off x="21011095" y="7106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1030</xdr:rowOff>
    </xdr:from>
    <xdr:to>
      <xdr:col>107</xdr:col>
      <xdr:colOff>101600</xdr:colOff>
      <xdr:row>41</xdr:row>
      <xdr:rowOff>102630</xdr:rowOff>
    </xdr:to>
    <xdr:sp macro="" textlink="">
      <xdr:nvSpPr>
        <xdr:cNvPr id="375" name="フローチャート: 判断 374">
          <a:extLst>
            <a:ext uri="{FF2B5EF4-FFF2-40B4-BE49-F238E27FC236}">
              <a16:creationId xmlns:a16="http://schemas.microsoft.com/office/drawing/2014/main" xmlns="" id="{00000000-0008-0000-0200-000077010000}"/>
            </a:ext>
          </a:extLst>
        </xdr:cNvPr>
        <xdr:cNvSpPr/>
      </xdr:nvSpPr>
      <xdr:spPr>
        <a:xfrm>
          <a:off x="20383500" y="703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119157</xdr:rowOff>
    </xdr:from>
    <xdr:ext cx="599010" cy="259045"/>
    <xdr:sp macro="" textlink="">
      <xdr:nvSpPr>
        <xdr:cNvPr id="376" name="n_2aveValue【一般廃棄物処理施設】&#10;一人当たり有形固定資産（償却資産）額">
          <a:extLst>
            <a:ext uri="{FF2B5EF4-FFF2-40B4-BE49-F238E27FC236}">
              <a16:creationId xmlns:a16="http://schemas.microsoft.com/office/drawing/2014/main" xmlns="" id="{00000000-0008-0000-0200-000078010000}"/>
            </a:ext>
          </a:extLst>
        </xdr:cNvPr>
        <xdr:cNvSpPr txBox="1"/>
      </xdr:nvSpPr>
      <xdr:spPr>
        <a:xfrm>
          <a:off x="20134795" y="680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77" name="テキスト ボックス 376">
          <a:extLst>
            <a:ext uri="{FF2B5EF4-FFF2-40B4-BE49-F238E27FC236}">
              <a16:creationId xmlns:a16="http://schemas.microsoft.com/office/drawing/2014/main" xmlns="" id="{00000000-0008-0000-0200-000079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8" name="テキスト ボックス 377">
          <a:extLst>
            <a:ext uri="{FF2B5EF4-FFF2-40B4-BE49-F238E27FC236}">
              <a16:creationId xmlns:a16="http://schemas.microsoft.com/office/drawing/2014/main" xmlns="" id="{00000000-0008-0000-0200-00007A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9" name="テキスト ボックス 378">
          <a:extLst>
            <a:ext uri="{FF2B5EF4-FFF2-40B4-BE49-F238E27FC236}">
              <a16:creationId xmlns:a16="http://schemas.microsoft.com/office/drawing/2014/main" xmlns="" id="{00000000-0008-0000-0200-00007B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0" name="テキスト ボックス 379">
          <a:extLst>
            <a:ext uri="{FF2B5EF4-FFF2-40B4-BE49-F238E27FC236}">
              <a16:creationId xmlns:a16="http://schemas.microsoft.com/office/drawing/2014/main" xmlns="" id="{00000000-0008-0000-0200-00007C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xmlns="" id="{00000000-0008-0000-0200-00007D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100840</xdr:rowOff>
    </xdr:from>
    <xdr:to>
      <xdr:col>112</xdr:col>
      <xdr:colOff>38100</xdr:colOff>
      <xdr:row>41</xdr:row>
      <xdr:rowOff>30990</xdr:rowOff>
    </xdr:to>
    <xdr:sp macro="" textlink="">
      <xdr:nvSpPr>
        <xdr:cNvPr id="382" name="楕円 381">
          <a:extLst>
            <a:ext uri="{FF2B5EF4-FFF2-40B4-BE49-F238E27FC236}">
              <a16:creationId xmlns:a16="http://schemas.microsoft.com/office/drawing/2014/main" xmlns="" id="{00000000-0008-0000-0200-00007E010000}"/>
            </a:ext>
          </a:extLst>
        </xdr:cNvPr>
        <xdr:cNvSpPr/>
      </xdr:nvSpPr>
      <xdr:spPr>
        <a:xfrm>
          <a:off x="21272500" y="6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47517</xdr:rowOff>
    </xdr:from>
    <xdr:ext cx="599010" cy="259045"/>
    <xdr:sp macro="" textlink="">
      <xdr:nvSpPr>
        <xdr:cNvPr id="383" name="n_1mainValue【一般廃棄物処理施設】&#10;一人当たり有形固定資産（償却資産）額">
          <a:extLst>
            <a:ext uri="{FF2B5EF4-FFF2-40B4-BE49-F238E27FC236}">
              <a16:creationId xmlns:a16="http://schemas.microsoft.com/office/drawing/2014/main" xmlns="" id="{00000000-0008-0000-0200-00007F010000}"/>
            </a:ext>
          </a:extLst>
        </xdr:cNvPr>
        <xdr:cNvSpPr txBox="1"/>
      </xdr:nvSpPr>
      <xdr:spPr>
        <a:xfrm>
          <a:off x="21011095" y="6734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4" name="正方形/長方形 383">
          <a:extLst>
            <a:ext uri="{FF2B5EF4-FFF2-40B4-BE49-F238E27FC236}">
              <a16:creationId xmlns:a16="http://schemas.microsoft.com/office/drawing/2014/main" xmlns="" id="{00000000-0008-0000-0200-000080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5" name="正方形/長方形 384">
          <a:extLst>
            <a:ext uri="{FF2B5EF4-FFF2-40B4-BE49-F238E27FC236}">
              <a16:creationId xmlns:a16="http://schemas.microsoft.com/office/drawing/2014/main" xmlns="" id="{00000000-0008-0000-0200-000081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6" name="正方形/長方形 385">
          <a:extLst>
            <a:ext uri="{FF2B5EF4-FFF2-40B4-BE49-F238E27FC236}">
              <a16:creationId xmlns:a16="http://schemas.microsoft.com/office/drawing/2014/main" xmlns="" id="{00000000-0008-0000-0200-000082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7" name="正方形/長方形 386">
          <a:extLst>
            <a:ext uri="{FF2B5EF4-FFF2-40B4-BE49-F238E27FC236}">
              <a16:creationId xmlns:a16="http://schemas.microsoft.com/office/drawing/2014/main" xmlns="" id="{00000000-0008-0000-0200-000083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8" name="正方形/長方形 387">
          <a:extLst>
            <a:ext uri="{FF2B5EF4-FFF2-40B4-BE49-F238E27FC236}">
              <a16:creationId xmlns:a16="http://schemas.microsoft.com/office/drawing/2014/main" xmlns="" id="{00000000-0008-0000-0200-000084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9" name="正方形/長方形 388">
          <a:extLst>
            <a:ext uri="{FF2B5EF4-FFF2-40B4-BE49-F238E27FC236}">
              <a16:creationId xmlns:a16="http://schemas.microsoft.com/office/drawing/2014/main" xmlns="" id="{00000000-0008-0000-0200-000085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0" name="正方形/長方形 389">
          <a:extLst>
            <a:ext uri="{FF2B5EF4-FFF2-40B4-BE49-F238E27FC236}">
              <a16:creationId xmlns:a16="http://schemas.microsoft.com/office/drawing/2014/main" xmlns="" id="{00000000-0008-0000-0200-000086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1" name="正方形/長方形 390">
          <a:extLst>
            <a:ext uri="{FF2B5EF4-FFF2-40B4-BE49-F238E27FC236}">
              <a16:creationId xmlns:a16="http://schemas.microsoft.com/office/drawing/2014/main" xmlns="" id="{00000000-0008-0000-0200-000087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2" name="テキスト ボックス 391">
          <a:extLst>
            <a:ext uri="{FF2B5EF4-FFF2-40B4-BE49-F238E27FC236}">
              <a16:creationId xmlns:a16="http://schemas.microsoft.com/office/drawing/2014/main" xmlns="" id="{00000000-0008-0000-0200-000088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3" name="直線コネクタ 392">
          <a:extLst>
            <a:ext uri="{FF2B5EF4-FFF2-40B4-BE49-F238E27FC236}">
              <a16:creationId xmlns:a16="http://schemas.microsoft.com/office/drawing/2014/main" xmlns="" id="{00000000-0008-0000-0200-000089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94" name="直線コネクタ 393">
          <a:extLst>
            <a:ext uri="{FF2B5EF4-FFF2-40B4-BE49-F238E27FC236}">
              <a16:creationId xmlns:a16="http://schemas.microsoft.com/office/drawing/2014/main" xmlns="" id="{00000000-0008-0000-0200-00008A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95" name="テキスト ボックス 394">
          <a:extLst>
            <a:ext uri="{FF2B5EF4-FFF2-40B4-BE49-F238E27FC236}">
              <a16:creationId xmlns:a16="http://schemas.microsoft.com/office/drawing/2014/main" xmlns="" id="{00000000-0008-0000-0200-00008B010000}"/>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96" name="直線コネクタ 395">
          <a:extLst>
            <a:ext uri="{FF2B5EF4-FFF2-40B4-BE49-F238E27FC236}">
              <a16:creationId xmlns:a16="http://schemas.microsoft.com/office/drawing/2014/main" xmlns="" id="{00000000-0008-0000-0200-00008C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97" name="テキスト ボックス 396">
          <a:extLst>
            <a:ext uri="{FF2B5EF4-FFF2-40B4-BE49-F238E27FC236}">
              <a16:creationId xmlns:a16="http://schemas.microsoft.com/office/drawing/2014/main" xmlns="" id="{00000000-0008-0000-0200-00008D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98" name="直線コネクタ 397">
          <a:extLst>
            <a:ext uri="{FF2B5EF4-FFF2-40B4-BE49-F238E27FC236}">
              <a16:creationId xmlns:a16="http://schemas.microsoft.com/office/drawing/2014/main" xmlns="" id="{00000000-0008-0000-0200-00008E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99" name="テキスト ボックス 398">
          <a:extLst>
            <a:ext uri="{FF2B5EF4-FFF2-40B4-BE49-F238E27FC236}">
              <a16:creationId xmlns:a16="http://schemas.microsoft.com/office/drawing/2014/main" xmlns="" id="{00000000-0008-0000-0200-00008F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00" name="直線コネクタ 399">
          <a:extLst>
            <a:ext uri="{FF2B5EF4-FFF2-40B4-BE49-F238E27FC236}">
              <a16:creationId xmlns:a16="http://schemas.microsoft.com/office/drawing/2014/main" xmlns="" id="{00000000-0008-0000-0200-000090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01" name="テキスト ボックス 400">
          <a:extLst>
            <a:ext uri="{FF2B5EF4-FFF2-40B4-BE49-F238E27FC236}">
              <a16:creationId xmlns:a16="http://schemas.microsoft.com/office/drawing/2014/main" xmlns="" id="{00000000-0008-0000-0200-000091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02" name="直線コネクタ 401">
          <a:extLst>
            <a:ext uri="{FF2B5EF4-FFF2-40B4-BE49-F238E27FC236}">
              <a16:creationId xmlns:a16="http://schemas.microsoft.com/office/drawing/2014/main" xmlns="" id="{00000000-0008-0000-0200-000092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03" name="テキスト ボックス 402">
          <a:extLst>
            <a:ext uri="{FF2B5EF4-FFF2-40B4-BE49-F238E27FC236}">
              <a16:creationId xmlns:a16="http://schemas.microsoft.com/office/drawing/2014/main" xmlns="" id="{00000000-0008-0000-0200-000093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04" name="直線コネクタ 403">
          <a:extLst>
            <a:ext uri="{FF2B5EF4-FFF2-40B4-BE49-F238E27FC236}">
              <a16:creationId xmlns:a16="http://schemas.microsoft.com/office/drawing/2014/main" xmlns="" id="{00000000-0008-0000-0200-000094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05" name="テキスト ボックス 404">
          <a:extLst>
            <a:ext uri="{FF2B5EF4-FFF2-40B4-BE49-F238E27FC236}">
              <a16:creationId xmlns:a16="http://schemas.microsoft.com/office/drawing/2014/main" xmlns="" id="{00000000-0008-0000-0200-000095010000}"/>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6" name="直線コネクタ 405">
          <a:extLst>
            <a:ext uri="{FF2B5EF4-FFF2-40B4-BE49-F238E27FC236}">
              <a16:creationId xmlns:a16="http://schemas.microsoft.com/office/drawing/2014/main" xmlns="" id="{00000000-0008-0000-0200-000096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7" name="テキスト ボックス 406">
          <a:extLst>
            <a:ext uri="{FF2B5EF4-FFF2-40B4-BE49-F238E27FC236}">
              <a16:creationId xmlns:a16="http://schemas.microsoft.com/office/drawing/2014/main" xmlns="" id="{00000000-0008-0000-0200-000097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8" name="【保健センター・保健所】&#10;有形固定資産減価償却率グラフ枠">
          <a:extLst>
            <a:ext uri="{FF2B5EF4-FFF2-40B4-BE49-F238E27FC236}">
              <a16:creationId xmlns:a16="http://schemas.microsoft.com/office/drawing/2014/main" xmlns="" id="{00000000-0008-0000-0200-000098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164919</xdr:rowOff>
    </xdr:to>
    <xdr:cxnSp macro="">
      <xdr:nvCxnSpPr>
        <xdr:cNvPr id="409" name="直線コネクタ 408">
          <a:extLst>
            <a:ext uri="{FF2B5EF4-FFF2-40B4-BE49-F238E27FC236}">
              <a16:creationId xmlns:a16="http://schemas.microsoft.com/office/drawing/2014/main" xmlns="" id="{00000000-0008-0000-0200-000099010000}"/>
            </a:ext>
          </a:extLst>
        </xdr:cNvPr>
        <xdr:cNvCxnSpPr/>
      </xdr:nvCxnSpPr>
      <xdr:spPr>
        <a:xfrm flipV="1">
          <a:off x="16318864" y="9470572"/>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168746</xdr:rowOff>
    </xdr:from>
    <xdr:ext cx="340478" cy="259045"/>
    <xdr:sp macro="" textlink="">
      <xdr:nvSpPr>
        <xdr:cNvPr id="410" name="【保健センター・保健所】&#10;有形固定資産減価償却率最小値テキスト">
          <a:extLst>
            <a:ext uri="{FF2B5EF4-FFF2-40B4-BE49-F238E27FC236}">
              <a16:creationId xmlns:a16="http://schemas.microsoft.com/office/drawing/2014/main" xmlns="" id="{00000000-0008-0000-0200-00009A010000}"/>
            </a:ext>
          </a:extLst>
        </xdr:cNvPr>
        <xdr:cNvSpPr txBox="1"/>
      </xdr:nvSpPr>
      <xdr:spPr>
        <a:xfrm>
          <a:off x="16357600" y="109700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164919</xdr:rowOff>
    </xdr:from>
    <xdr:to>
      <xdr:col>86</xdr:col>
      <xdr:colOff>25400</xdr:colOff>
      <xdr:row>63</xdr:row>
      <xdr:rowOff>164919</xdr:rowOff>
    </xdr:to>
    <xdr:cxnSp macro="">
      <xdr:nvCxnSpPr>
        <xdr:cNvPr id="411" name="直線コネクタ 410">
          <a:extLst>
            <a:ext uri="{FF2B5EF4-FFF2-40B4-BE49-F238E27FC236}">
              <a16:creationId xmlns:a16="http://schemas.microsoft.com/office/drawing/2014/main" xmlns="" id="{00000000-0008-0000-0200-00009B010000}"/>
            </a:ext>
          </a:extLst>
        </xdr:cNvPr>
        <xdr:cNvCxnSpPr/>
      </xdr:nvCxnSpPr>
      <xdr:spPr>
        <a:xfrm>
          <a:off x="16230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12" name="【保健センター・保健所】&#10;有形固定資産減価償却率最大値テキスト">
          <a:extLst>
            <a:ext uri="{FF2B5EF4-FFF2-40B4-BE49-F238E27FC236}">
              <a16:creationId xmlns:a16="http://schemas.microsoft.com/office/drawing/2014/main" xmlns="" id="{00000000-0008-0000-0200-00009C010000}"/>
            </a:ext>
          </a:extLst>
        </xdr:cNvPr>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13" name="直線コネクタ 412">
          <a:extLst>
            <a:ext uri="{FF2B5EF4-FFF2-40B4-BE49-F238E27FC236}">
              <a16:creationId xmlns:a16="http://schemas.microsoft.com/office/drawing/2014/main" xmlns="" id="{00000000-0008-0000-0200-00009D010000}"/>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149696</xdr:rowOff>
    </xdr:from>
    <xdr:ext cx="405111" cy="259045"/>
    <xdr:sp macro="" textlink="">
      <xdr:nvSpPr>
        <xdr:cNvPr id="414" name="【保健センター・保健所】&#10;有形固定資産減価償却率平均値テキスト">
          <a:extLst>
            <a:ext uri="{FF2B5EF4-FFF2-40B4-BE49-F238E27FC236}">
              <a16:creationId xmlns:a16="http://schemas.microsoft.com/office/drawing/2014/main" xmlns="" id="{00000000-0008-0000-0200-00009E010000}"/>
            </a:ext>
          </a:extLst>
        </xdr:cNvPr>
        <xdr:cNvSpPr txBox="1"/>
      </xdr:nvSpPr>
      <xdr:spPr>
        <a:xfrm>
          <a:off x="16357600" y="10265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171269</xdr:rowOff>
    </xdr:from>
    <xdr:to>
      <xdr:col>85</xdr:col>
      <xdr:colOff>177800</xdr:colOff>
      <xdr:row>60</xdr:row>
      <xdr:rowOff>101419</xdr:rowOff>
    </xdr:to>
    <xdr:sp macro="" textlink="">
      <xdr:nvSpPr>
        <xdr:cNvPr id="415" name="フローチャート: 判断 414">
          <a:extLst>
            <a:ext uri="{FF2B5EF4-FFF2-40B4-BE49-F238E27FC236}">
              <a16:creationId xmlns:a16="http://schemas.microsoft.com/office/drawing/2014/main" xmlns="" id="{00000000-0008-0000-0200-00009F010000}"/>
            </a:ext>
          </a:extLst>
        </xdr:cNvPr>
        <xdr:cNvSpPr/>
      </xdr:nvSpPr>
      <xdr:spPr>
        <a:xfrm>
          <a:off x="16268700" y="1028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416" name="フローチャート: 判断 415">
          <a:extLst>
            <a:ext uri="{FF2B5EF4-FFF2-40B4-BE49-F238E27FC236}">
              <a16:creationId xmlns:a16="http://schemas.microsoft.com/office/drawing/2014/main" xmlns="" id="{00000000-0008-0000-0200-0000A0010000}"/>
            </a:ext>
          </a:extLst>
        </xdr:cNvPr>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100710</xdr:rowOff>
    </xdr:from>
    <xdr:ext cx="405111" cy="259045"/>
    <xdr:sp macro="" textlink="">
      <xdr:nvSpPr>
        <xdr:cNvPr id="417" name="n_1aveValue【保健センター・保健所】&#10;有形固定資産減価償却率">
          <a:extLst>
            <a:ext uri="{FF2B5EF4-FFF2-40B4-BE49-F238E27FC236}">
              <a16:creationId xmlns:a16="http://schemas.microsoft.com/office/drawing/2014/main" xmlns="" id="{00000000-0008-0000-0200-0000A1010000}"/>
            </a:ext>
          </a:extLst>
        </xdr:cNvPr>
        <xdr:cNvSpPr txBox="1"/>
      </xdr:nvSpPr>
      <xdr:spPr>
        <a:xfrm>
          <a:off x="152660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29210</xdr:rowOff>
    </xdr:from>
    <xdr:to>
      <xdr:col>76</xdr:col>
      <xdr:colOff>165100</xdr:colOff>
      <xdr:row>60</xdr:row>
      <xdr:rowOff>130810</xdr:rowOff>
    </xdr:to>
    <xdr:sp macro="" textlink="">
      <xdr:nvSpPr>
        <xdr:cNvPr id="418" name="フローチャート: 判断 417">
          <a:extLst>
            <a:ext uri="{FF2B5EF4-FFF2-40B4-BE49-F238E27FC236}">
              <a16:creationId xmlns:a16="http://schemas.microsoft.com/office/drawing/2014/main" xmlns="" id="{00000000-0008-0000-0200-0000A2010000}"/>
            </a:ext>
          </a:extLst>
        </xdr:cNvPr>
        <xdr:cNvSpPr/>
      </xdr:nvSpPr>
      <xdr:spPr>
        <a:xfrm>
          <a:off x="14541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147337</xdr:rowOff>
    </xdr:from>
    <xdr:ext cx="405111" cy="259045"/>
    <xdr:sp macro="" textlink="">
      <xdr:nvSpPr>
        <xdr:cNvPr id="419" name="n_2aveValue【保健センター・保健所】&#10;有形固定資産減価償却率">
          <a:extLst>
            <a:ext uri="{FF2B5EF4-FFF2-40B4-BE49-F238E27FC236}">
              <a16:creationId xmlns:a16="http://schemas.microsoft.com/office/drawing/2014/main" xmlns="" id="{00000000-0008-0000-0200-0000A3010000}"/>
            </a:ext>
          </a:extLst>
        </xdr:cNvPr>
        <xdr:cNvSpPr txBox="1"/>
      </xdr:nvSpPr>
      <xdr:spPr>
        <a:xfrm>
          <a:off x="14389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20" name="テキスト ボックス 419">
          <a:extLst>
            <a:ext uri="{FF2B5EF4-FFF2-40B4-BE49-F238E27FC236}">
              <a16:creationId xmlns:a16="http://schemas.microsoft.com/office/drawing/2014/main" xmlns="" id="{00000000-0008-0000-0200-0000A4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1" name="テキスト ボックス 420">
          <a:extLst>
            <a:ext uri="{FF2B5EF4-FFF2-40B4-BE49-F238E27FC236}">
              <a16:creationId xmlns:a16="http://schemas.microsoft.com/office/drawing/2014/main" xmlns="" id="{00000000-0008-0000-0200-0000A5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2" name="テキスト ボックス 421">
          <a:extLst>
            <a:ext uri="{FF2B5EF4-FFF2-40B4-BE49-F238E27FC236}">
              <a16:creationId xmlns:a16="http://schemas.microsoft.com/office/drawing/2014/main" xmlns="" id="{00000000-0008-0000-0200-0000A6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3" name="テキスト ボックス 422">
          <a:extLst>
            <a:ext uri="{FF2B5EF4-FFF2-40B4-BE49-F238E27FC236}">
              <a16:creationId xmlns:a16="http://schemas.microsoft.com/office/drawing/2014/main" xmlns="" id="{00000000-0008-0000-0200-0000A7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4" name="テキスト ボックス 423">
          <a:extLst>
            <a:ext uri="{FF2B5EF4-FFF2-40B4-BE49-F238E27FC236}">
              <a16:creationId xmlns:a16="http://schemas.microsoft.com/office/drawing/2014/main" xmlns="" id="{00000000-0008-0000-0200-0000A8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120650</xdr:rowOff>
    </xdr:from>
    <xdr:to>
      <xdr:col>81</xdr:col>
      <xdr:colOff>101600</xdr:colOff>
      <xdr:row>60</xdr:row>
      <xdr:rowOff>50800</xdr:rowOff>
    </xdr:to>
    <xdr:sp macro="" textlink="">
      <xdr:nvSpPr>
        <xdr:cNvPr id="425" name="楕円 424">
          <a:extLst>
            <a:ext uri="{FF2B5EF4-FFF2-40B4-BE49-F238E27FC236}">
              <a16:creationId xmlns:a16="http://schemas.microsoft.com/office/drawing/2014/main" xmlns="" id="{00000000-0008-0000-0200-0000A9010000}"/>
            </a:ext>
          </a:extLst>
        </xdr:cNvPr>
        <xdr:cNvSpPr/>
      </xdr:nvSpPr>
      <xdr:spPr>
        <a:xfrm>
          <a:off x="15430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67327</xdr:rowOff>
    </xdr:from>
    <xdr:ext cx="405111" cy="259045"/>
    <xdr:sp macro="" textlink="">
      <xdr:nvSpPr>
        <xdr:cNvPr id="426" name="n_1mainValue【保健センター・保健所】&#10;有形固定資産減価償却率">
          <a:extLst>
            <a:ext uri="{FF2B5EF4-FFF2-40B4-BE49-F238E27FC236}">
              <a16:creationId xmlns:a16="http://schemas.microsoft.com/office/drawing/2014/main" xmlns="" id="{00000000-0008-0000-0200-0000AA010000}"/>
            </a:ext>
          </a:extLst>
        </xdr:cNvPr>
        <xdr:cNvSpPr txBox="1"/>
      </xdr:nvSpPr>
      <xdr:spPr>
        <a:xfrm>
          <a:off x="15266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7" name="正方形/長方形 426">
          <a:extLst>
            <a:ext uri="{FF2B5EF4-FFF2-40B4-BE49-F238E27FC236}">
              <a16:creationId xmlns:a16="http://schemas.microsoft.com/office/drawing/2014/main" xmlns="" id="{00000000-0008-0000-0200-0000AB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8" name="正方形/長方形 427">
          <a:extLst>
            <a:ext uri="{FF2B5EF4-FFF2-40B4-BE49-F238E27FC236}">
              <a16:creationId xmlns:a16="http://schemas.microsoft.com/office/drawing/2014/main" xmlns="" id="{00000000-0008-0000-0200-0000AC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9" name="正方形/長方形 428">
          <a:extLst>
            <a:ext uri="{FF2B5EF4-FFF2-40B4-BE49-F238E27FC236}">
              <a16:creationId xmlns:a16="http://schemas.microsoft.com/office/drawing/2014/main" xmlns="" id="{00000000-0008-0000-0200-0000AD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0" name="正方形/長方形 429">
          <a:extLst>
            <a:ext uri="{FF2B5EF4-FFF2-40B4-BE49-F238E27FC236}">
              <a16:creationId xmlns:a16="http://schemas.microsoft.com/office/drawing/2014/main" xmlns="" id="{00000000-0008-0000-0200-0000AE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1" name="正方形/長方形 430">
          <a:extLst>
            <a:ext uri="{FF2B5EF4-FFF2-40B4-BE49-F238E27FC236}">
              <a16:creationId xmlns:a16="http://schemas.microsoft.com/office/drawing/2014/main" xmlns="" id="{00000000-0008-0000-0200-0000AF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2" name="正方形/長方形 431">
          <a:extLst>
            <a:ext uri="{FF2B5EF4-FFF2-40B4-BE49-F238E27FC236}">
              <a16:creationId xmlns:a16="http://schemas.microsoft.com/office/drawing/2014/main" xmlns="" id="{00000000-0008-0000-0200-0000B0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3" name="正方形/長方形 432">
          <a:extLst>
            <a:ext uri="{FF2B5EF4-FFF2-40B4-BE49-F238E27FC236}">
              <a16:creationId xmlns:a16="http://schemas.microsoft.com/office/drawing/2014/main" xmlns="" id="{00000000-0008-0000-0200-0000B1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4" name="正方形/長方形 433">
          <a:extLst>
            <a:ext uri="{FF2B5EF4-FFF2-40B4-BE49-F238E27FC236}">
              <a16:creationId xmlns:a16="http://schemas.microsoft.com/office/drawing/2014/main" xmlns="" id="{00000000-0008-0000-0200-0000B2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5" name="テキスト ボックス 434">
          <a:extLst>
            <a:ext uri="{FF2B5EF4-FFF2-40B4-BE49-F238E27FC236}">
              <a16:creationId xmlns:a16="http://schemas.microsoft.com/office/drawing/2014/main" xmlns="" id="{00000000-0008-0000-0200-0000B3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6" name="直線コネクタ 435">
          <a:extLst>
            <a:ext uri="{FF2B5EF4-FFF2-40B4-BE49-F238E27FC236}">
              <a16:creationId xmlns:a16="http://schemas.microsoft.com/office/drawing/2014/main" xmlns="" id="{00000000-0008-0000-0200-0000B4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37" name="直線コネクタ 436">
          <a:extLst>
            <a:ext uri="{FF2B5EF4-FFF2-40B4-BE49-F238E27FC236}">
              <a16:creationId xmlns:a16="http://schemas.microsoft.com/office/drawing/2014/main" xmlns="" id="{00000000-0008-0000-0200-0000B5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38" name="テキスト ボックス 437">
          <a:extLst>
            <a:ext uri="{FF2B5EF4-FFF2-40B4-BE49-F238E27FC236}">
              <a16:creationId xmlns:a16="http://schemas.microsoft.com/office/drawing/2014/main" xmlns="" id="{00000000-0008-0000-0200-0000B6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39" name="直線コネクタ 438">
          <a:extLst>
            <a:ext uri="{FF2B5EF4-FFF2-40B4-BE49-F238E27FC236}">
              <a16:creationId xmlns:a16="http://schemas.microsoft.com/office/drawing/2014/main" xmlns="" id="{00000000-0008-0000-0200-0000B7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40" name="テキスト ボックス 439">
          <a:extLst>
            <a:ext uri="{FF2B5EF4-FFF2-40B4-BE49-F238E27FC236}">
              <a16:creationId xmlns:a16="http://schemas.microsoft.com/office/drawing/2014/main" xmlns="" id="{00000000-0008-0000-0200-0000B8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41" name="直線コネクタ 440">
          <a:extLst>
            <a:ext uri="{FF2B5EF4-FFF2-40B4-BE49-F238E27FC236}">
              <a16:creationId xmlns:a16="http://schemas.microsoft.com/office/drawing/2014/main" xmlns="" id="{00000000-0008-0000-0200-0000B9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42" name="テキスト ボックス 441">
          <a:extLst>
            <a:ext uri="{FF2B5EF4-FFF2-40B4-BE49-F238E27FC236}">
              <a16:creationId xmlns:a16="http://schemas.microsoft.com/office/drawing/2014/main" xmlns="" id="{00000000-0008-0000-0200-0000BA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43" name="直線コネクタ 442">
          <a:extLst>
            <a:ext uri="{FF2B5EF4-FFF2-40B4-BE49-F238E27FC236}">
              <a16:creationId xmlns:a16="http://schemas.microsoft.com/office/drawing/2014/main" xmlns="" id="{00000000-0008-0000-0200-0000BB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44" name="テキスト ボックス 443">
          <a:extLst>
            <a:ext uri="{FF2B5EF4-FFF2-40B4-BE49-F238E27FC236}">
              <a16:creationId xmlns:a16="http://schemas.microsoft.com/office/drawing/2014/main" xmlns="" id="{00000000-0008-0000-0200-0000BC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45" name="直線コネクタ 444">
          <a:extLst>
            <a:ext uri="{FF2B5EF4-FFF2-40B4-BE49-F238E27FC236}">
              <a16:creationId xmlns:a16="http://schemas.microsoft.com/office/drawing/2014/main" xmlns="" id="{00000000-0008-0000-0200-0000BD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46" name="テキスト ボックス 445">
          <a:extLst>
            <a:ext uri="{FF2B5EF4-FFF2-40B4-BE49-F238E27FC236}">
              <a16:creationId xmlns:a16="http://schemas.microsoft.com/office/drawing/2014/main" xmlns="" id="{00000000-0008-0000-0200-0000BE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7" name="直線コネクタ 446">
          <a:extLst>
            <a:ext uri="{FF2B5EF4-FFF2-40B4-BE49-F238E27FC236}">
              <a16:creationId xmlns:a16="http://schemas.microsoft.com/office/drawing/2014/main" xmlns="" id="{00000000-0008-0000-0200-0000BF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8" name="テキスト ボックス 447">
          <a:extLst>
            <a:ext uri="{FF2B5EF4-FFF2-40B4-BE49-F238E27FC236}">
              <a16:creationId xmlns:a16="http://schemas.microsoft.com/office/drawing/2014/main" xmlns="" id="{00000000-0008-0000-0200-0000C0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9" name="【保健センター・保健所】&#10;一人当たり面積グラフ枠">
          <a:extLst>
            <a:ext uri="{FF2B5EF4-FFF2-40B4-BE49-F238E27FC236}">
              <a16:creationId xmlns:a16="http://schemas.microsoft.com/office/drawing/2014/main" xmlns="" id="{00000000-0008-0000-0200-0000C1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63</xdr:row>
      <xdr:rowOff>160020</xdr:rowOff>
    </xdr:to>
    <xdr:cxnSp macro="">
      <xdr:nvCxnSpPr>
        <xdr:cNvPr id="450" name="直線コネクタ 449">
          <a:extLst>
            <a:ext uri="{FF2B5EF4-FFF2-40B4-BE49-F238E27FC236}">
              <a16:creationId xmlns:a16="http://schemas.microsoft.com/office/drawing/2014/main" xmlns="" id="{00000000-0008-0000-0200-0000C2010000}"/>
            </a:ext>
          </a:extLst>
        </xdr:cNvPr>
        <xdr:cNvCxnSpPr/>
      </xdr:nvCxnSpPr>
      <xdr:spPr>
        <a:xfrm flipV="1">
          <a:off x="22160864" y="949452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163847</xdr:rowOff>
    </xdr:from>
    <xdr:ext cx="469744" cy="259045"/>
    <xdr:sp macro="" textlink="">
      <xdr:nvSpPr>
        <xdr:cNvPr id="451" name="【保健センター・保健所】&#10;一人当たり面積最小値テキスト">
          <a:extLst>
            <a:ext uri="{FF2B5EF4-FFF2-40B4-BE49-F238E27FC236}">
              <a16:creationId xmlns:a16="http://schemas.microsoft.com/office/drawing/2014/main" xmlns="" id="{00000000-0008-0000-0200-0000C3010000}"/>
            </a:ext>
          </a:extLst>
        </xdr:cNvPr>
        <xdr:cNvSpPr txBox="1"/>
      </xdr:nvSpPr>
      <xdr:spPr>
        <a:xfrm>
          <a:off x="22199600"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160020</xdr:rowOff>
    </xdr:from>
    <xdr:to>
      <xdr:col>116</xdr:col>
      <xdr:colOff>152400</xdr:colOff>
      <xdr:row>63</xdr:row>
      <xdr:rowOff>160020</xdr:rowOff>
    </xdr:to>
    <xdr:cxnSp macro="">
      <xdr:nvCxnSpPr>
        <xdr:cNvPr id="452" name="直線コネクタ 451">
          <a:extLst>
            <a:ext uri="{FF2B5EF4-FFF2-40B4-BE49-F238E27FC236}">
              <a16:creationId xmlns:a16="http://schemas.microsoft.com/office/drawing/2014/main" xmlns="" id="{00000000-0008-0000-0200-0000C4010000}"/>
            </a:ext>
          </a:extLst>
        </xdr:cNvPr>
        <xdr:cNvCxnSpPr/>
      </xdr:nvCxnSpPr>
      <xdr:spPr>
        <a:xfrm>
          <a:off x="22072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453" name="【保健センター・保健所】&#10;一人当たり面積最大値テキスト">
          <a:extLst>
            <a:ext uri="{FF2B5EF4-FFF2-40B4-BE49-F238E27FC236}">
              <a16:creationId xmlns:a16="http://schemas.microsoft.com/office/drawing/2014/main" xmlns="" id="{00000000-0008-0000-0200-0000C5010000}"/>
            </a:ext>
          </a:extLst>
        </xdr:cNvPr>
        <xdr:cNvSpPr txBox="1"/>
      </xdr:nvSpPr>
      <xdr:spPr>
        <a:xfrm>
          <a:off x="22199600" y="926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454" name="直線コネクタ 453">
          <a:extLst>
            <a:ext uri="{FF2B5EF4-FFF2-40B4-BE49-F238E27FC236}">
              <a16:creationId xmlns:a16="http://schemas.microsoft.com/office/drawing/2014/main" xmlns="" id="{00000000-0008-0000-0200-0000C6010000}"/>
            </a:ext>
          </a:extLst>
        </xdr:cNvPr>
        <xdr:cNvCxnSpPr/>
      </xdr:nvCxnSpPr>
      <xdr:spPr>
        <a:xfrm>
          <a:off x="22072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142511</xdr:rowOff>
    </xdr:from>
    <xdr:ext cx="469744" cy="259045"/>
    <xdr:sp macro="" textlink="">
      <xdr:nvSpPr>
        <xdr:cNvPr id="455" name="【保健センター・保健所】&#10;一人当たり面積平均値テキスト">
          <a:extLst>
            <a:ext uri="{FF2B5EF4-FFF2-40B4-BE49-F238E27FC236}">
              <a16:creationId xmlns:a16="http://schemas.microsoft.com/office/drawing/2014/main" xmlns="" id="{00000000-0008-0000-0200-0000C7010000}"/>
            </a:ext>
          </a:extLst>
        </xdr:cNvPr>
        <xdr:cNvSpPr txBox="1"/>
      </xdr:nvSpPr>
      <xdr:spPr>
        <a:xfrm>
          <a:off x="22199600" y="10772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164084</xdr:rowOff>
    </xdr:from>
    <xdr:to>
      <xdr:col>116</xdr:col>
      <xdr:colOff>114300</xdr:colOff>
      <xdr:row>63</xdr:row>
      <xdr:rowOff>94234</xdr:rowOff>
    </xdr:to>
    <xdr:sp macro="" textlink="">
      <xdr:nvSpPr>
        <xdr:cNvPr id="456" name="フローチャート: 判断 455">
          <a:extLst>
            <a:ext uri="{FF2B5EF4-FFF2-40B4-BE49-F238E27FC236}">
              <a16:creationId xmlns:a16="http://schemas.microsoft.com/office/drawing/2014/main" xmlns="" id="{00000000-0008-0000-0200-0000C8010000}"/>
            </a:ext>
          </a:extLst>
        </xdr:cNvPr>
        <xdr:cNvSpPr/>
      </xdr:nvSpPr>
      <xdr:spPr>
        <a:xfrm>
          <a:off x="22110700" y="1079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73406</xdr:rowOff>
    </xdr:from>
    <xdr:to>
      <xdr:col>112</xdr:col>
      <xdr:colOff>38100</xdr:colOff>
      <xdr:row>63</xdr:row>
      <xdr:rowOff>3556</xdr:rowOff>
    </xdr:to>
    <xdr:sp macro="" textlink="">
      <xdr:nvSpPr>
        <xdr:cNvPr id="457" name="フローチャート: 判断 456">
          <a:extLst>
            <a:ext uri="{FF2B5EF4-FFF2-40B4-BE49-F238E27FC236}">
              <a16:creationId xmlns:a16="http://schemas.microsoft.com/office/drawing/2014/main" xmlns="" id="{00000000-0008-0000-0200-0000C9010000}"/>
            </a:ext>
          </a:extLst>
        </xdr:cNvPr>
        <xdr:cNvSpPr/>
      </xdr:nvSpPr>
      <xdr:spPr>
        <a:xfrm>
          <a:off x="21272500" y="1070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20083</xdr:rowOff>
    </xdr:from>
    <xdr:ext cx="469744" cy="259045"/>
    <xdr:sp macro="" textlink="">
      <xdr:nvSpPr>
        <xdr:cNvPr id="458" name="n_1aveValue【保健センター・保健所】&#10;一人当たり面積">
          <a:extLst>
            <a:ext uri="{FF2B5EF4-FFF2-40B4-BE49-F238E27FC236}">
              <a16:creationId xmlns:a16="http://schemas.microsoft.com/office/drawing/2014/main" xmlns="" id="{00000000-0008-0000-0200-0000CA010000}"/>
            </a:ext>
          </a:extLst>
        </xdr:cNvPr>
        <xdr:cNvSpPr txBox="1"/>
      </xdr:nvSpPr>
      <xdr:spPr>
        <a:xfrm>
          <a:off x="21075727" y="1047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108458</xdr:rowOff>
    </xdr:from>
    <xdr:to>
      <xdr:col>107</xdr:col>
      <xdr:colOff>101600</xdr:colOff>
      <xdr:row>63</xdr:row>
      <xdr:rowOff>38608</xdr:rowOff>
    </xdr:to>
    <xdr:sp macro="" textlink="">
      <xdr:nvSpPr>
        <xdr:cNvPr id="459" name="フローチャート: 判断 458">
          <a:extLst>
            <a:ext uri="{FF2B5EF4-FFF2-40B4-BE49-F238E27FC236}">
              <a16:creationId xmlns:a16="http://schemas.microsoft.com/office/drawing/2014/main" xmlns="" id="{00000000-0008-0000-0200-0000CB010000}"/>
            </a:ext>
          </a:extLst>
        </xdr:cNvPr>
        <xdr:cNvSpPr/>
      </xdr:nvSpPr>
      <xdr:spPr>
        <a:xfrm>
          <a:off x="20383500" y="1073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55135</xdr:rowOff>
    </xdr:from>
    <xdr:ext cx="469744" cy="259045"/>
    <xdr:sp macro="" textlink="">
      <xdr:nvSpPr>
        <xdr:cNvPr id="460" name="n_2aveValue【保健センター・保健所】&#10;一人当たり面積">
          <a:extLst>
            <a:ext uri="{FF2B5EF4-FFF2-40B4-BE49-F238E27FC236}">
              <a16:creationId xmlns:a16="http://schemas.microsoft.com/office/drawing/2014/main" xmlns="" id="{00000000-0008-0000-0200-0000CC010000}"/>
            </a:ext>
          </a:extLst>
        </xdr:cNvPr>
        <xdr:cNvSpPr txBox="1"/>
      </xdr:nvSpPr>
      <xdr:spPr>
        <a:xfrm>
          <a:off x="20199427" y="1051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61" name="テキスト ボックス 460">
          <a:extLst>
            <a:ext uri="{FF2B5EF4-FFF2-40B4-BE49-F238E27FC236}">
              <a16:creationId xmlns:a16="http://schemas.microsoft.com/office/drawing/2014/main" xmlns="" id="{00000000-0008-0000-0200-0000CD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2" name="テキスト ボックス 461">
          <a:extLst>
            <a:ext uri="{FF2B5EF4-FFF2-40B4-BE49-F238E27FC236}">
              <a16:creationId xmlns:a16="http://schemas.microsoft.com/office/drawing/2014/main" xmlns="" id="{00000000-0008-0000-0200-0000CE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3" name="テキスト ボックス 462">
          <a:extLst>
            <a:ext uri="{FF2B5EF4-FFF2-40B4-BE49-F238E27FC236}">
              <a16:creationId xmlns:a16="http://schemas.microsoft.com/office/drawing/2014/main" xmlns="" id="{00000000-0008-0000-0200-0000CF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4" name="テキスト ボックス 463">
          <a:extLst>
            <a:ext uri="{FF2B5EF4-FFF2-40B4-BE49-F238E27FC236}">
              <a16:creationId xmlns:a16="http://schemas.microsoft.com/office/drawing/2014/main" xmlns="" id="{00000000-0008-0000-0200-0000D0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5" name="テキスト ボックス 464">
          <a:extLst>
            <a:ext uri="{FF2B5EF4-FFF2-40B4-BE49-F238E27FC236}">
              <a16:creationId xmlns:a16="http://schemas.microsoft.com/office/drawing/2014/main" xmlns="" id="{00000000-0008-0000-0200-0000D1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39116</xdr:rowOff>
    </xdr:from>
    <xdr:to>
      <xdr:col>112</xdr:col>
      <xdr:colOff>38100</xdr:colOff>
      <xdr:row>63</xdr:row>
      <xdr:rowOff>140716</xdr:rowOff>
    </xdr:to>
    <xdr:sp macro="" textlink="">
      <xdr:nvSpPr>
        <xdr:cNvPr id="466" name="楕円 465">
          <a:extLst>
            <a:ext uri="{FF2B5EF4-FFF2-40B4-BE49-F238E27FC236}">
              <a16:creationId xmlns:a16="http://schemas.microsoft.com/office/drawing/2014/main" xmlns="" id="{00000000-0008-0000-0200-0000D2010000}"/>
            </a:ext>
          </a:extLst>
        </xdr:cNvPr>
        <xdr:cNvSpPr/>
      </xdr:nvSpPr>
      <xdr:spPr>
        <a:xfrm>
          <a:off x="21272500" y="1084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131843</xdr:rowOff>
    </xdr:from>
    <xdr:ext cx="469744" cy="259045"/>
    <xdr:sp macro="" textlink="">
      <xdr:nvSpPr>
        <xdr:cNvPr id="467" name="n_1mainValue【保健センター・保健所】&#10;一人当たり面積">
          <a:extLst>
            <a:ext uri="{FF2B5EF4-FFF2-40B4-BE49-F238E27FC236}">
              <a16:creationId xmlns:a16="http://schemas.microsoft.com/office/drawing/2014/main" xmlns="" id="{00000000-0008-0000-0200-0000D3010000}"/>
            </a:ext>
          </a:extLst>
        </xdr:cNvPr>
        <xdr:cNvSpPr txBox="1"/>
      </xdr:nvSpPr>
      <xdr:spPr>
        <a:xfrm>
          <a:off x="21075727" y="1093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8" name="正方形/長方形 467">
          <a:extLst>
            <a:ext uri="{FF2B5EF4-FFF2-40B4-BE49-F238E27FC236}">
              <a16:creationId xmlns:a16="http://schemas.microsoft.com/office/drawing/2014/main" xmlns="" id="{00000000-0008-0000-0200-0000D4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9" name="正方形/長方形 468">
          <a:extLst>
            <a:ext uri="{FF2B5EF4-FFF2-40B4-BE49-F238E27FC236}">
              <a16:creationId xmlns:a16="http://schemas.microsoft.com/office/drawing/2014/main" xmlns="" id="{00000000-0008-0000-0200-0000D5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70" name="正方形/長方形 469">
          <a:extLst>
            <a:ext uri="{FF2B5EF4-FFF2-40B4-BE49-F238E27FC236}">
              <a16:creationId xmlns:a16="http://schemas.microsoft.com/office/drawing/2014/main" xmlns="" id="{00000000-0008-0000-0200-0000D6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71" name="正方形/長方形 470">
          <a:extLst>
            <a:ext uri="{FF2B5EF4-FFF2-40B4-BE49-F238E27FC236}">
              <a16:creationId xmlns:a16="http://schemas.microsoft.com/office/drawing/2014/main" xmlns="" id="{00000000-0008-0000-0200-0000D7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2" name="正方形/長方形 471">
          <a:extLst>
            <a:ext uri="{FF2B5EF4-FFF2-40B4-BE49-F238E27FC236}">
              <a16:creationId xmlns:a16="http://schemas.microsoft.com/office/drawing/2014/main" xmlns="" id="{00000000-0008-0000-0200-0000D8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3" name="正方形/長方形 472">
          <a:extLst>
            <a:ext uri="{FF2B5EF4-FFF2-40B4-BE49-F238E27FC236}">
              <a16:creationId xmlns:a16="http://schemas.microsoft.com/office/drawing/2014/main" xmlns="" id="{00000000-0008-0000-0200-0000D9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4" name="正方形/長方形 473">
          <a:extLst>
            <a:ext uri="{FF2B5EF4-FFF2-40B4-BE49-F238E27FC236}">
              <a16:creationId xmlns:a16="http://schemas.microsoft.com/office/drawing/2014/main" xmlns="" id="{00000000-0008-0000-0200-0000DA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5" name="正方形/長方形 474">
          <a:extLst>
            <a:ext uri="{FF2B5EF4-FFF2-40B4-BE49-F238E27FC236}">
              <a16:creationId xmlns:a16="http://schemas.microsoft.com/office/drawing/2014/main" xmlns="" id="{00000000-0008-0000-0200-0000DB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76" name="テキスト ボックス 475">
          <a:extLst>
            <a:ext uri="{FF2B5EF4-FFF2-40B4-BE49-F238E27FC236}">
              <a16:creationId xmlns:a16="http://schemas.microsoft.com/office/drawing/2014/main" xmlns="" id="{00000000-0008-0000-0200-0000DC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7" name="直線コネクタ 476">
          <a:extLst>
            <a:ext uri="{FF2B5EF4-FFF2-40B4-BE49-F238E27FC236}">
              <a16:creationId xmlns:a16="http://schemas.microsoft.com/office/drawing/2014/main" xmlns="" id="{00000000-0008-0000-0200-0000DD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78" name="テキスト ボックス 477">
          <a:extLst>
            <a:ext uri="{FF2B5EF4-FFF2-40B4-BE49-F238E27FC236}">
              <a16:creationId xmlns:a16="http://schemas.microsoft.com/office/drawing/2014/main" xmlns="" id="{00000000-0008-0000-0200-0000DE010000}"/>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79" name="直線コネクタ 478">
          <a:extLst>
            <a:ext uri="{FF2B5EF4-FFF2-40B4-BE49-F238E27FC236}">
              <a16:creationId xmlns:a16="http://schemas.microsoft.com/office/drawing/2014/main" xmlns="" id="{00000000-0008-0000-0200-0000DF01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80" name="テキスト ボックス 479">
          <a:extLst>
            <a:ext uri="{FF2B5EF4-FFF2-40B4-BE49-F238E27FC236}">
              <a16:creationId xmlns:a16="http://schemas.microsoft.com/office/drawing/2014/main" xmlns="" id="{00000000-0008-0000-0200-0000E0010000}"/>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81" name="直線コネクタ 480">
          <a:extLst>
            <a:ext uri="{FF2B5EF4-FFF2-40B4-BE49-F238E27FC236}">
              <a16:creationId xmlns:a16="http://schemas.microsoft.com/office/drawing/2014/main" xmlns="" id="{00000000-0008-0000-0200-0000E101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82" name="テキスト ボックス 481">
          <a:extLst>
            <a:ext uri="{FF2B5EF4-FFF2-40B4-BE49-F238E27FC236}">
              <a16:creationId xmlns:a16="http://schemas.microsoft.com/office/drawing/2014/main" xmlns="" id="{00000000-0008-0000-0200-0000E201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83" name="直線コネクタ 482">
          <a:extLst>
            <a:ext uri="{FF2B5EF4-FFF2-40B4-BE49-F238E27FC236}">
              <a16:creationId xmlns:a16="http://schemas.microsoft.com/office/drawing/2014/main" xmlns="" id="{00000000-0008-0000-0200-0000E301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84" name="テキスト ボックス 483">
          <a:extLst>
            <a:ext uri="{FF2B5EF4-FFF2-40B4-BE49-F238E27FC236}">
              <a16:creationId xmlns:a16="http://schemas.microsoft.com/office/drawing/2014/main" xmlns="" id="{00000000-0008-0000-0200-0000E401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85" name="直線コネクタ 484">
          <a:extLst>
            <a:ext uri="{FF2B5EF4-FFF2-40B4-BE49-F238E27FC236}">
              <a16:creationId xmlns:a16="http://schemas.microsoft.com/office/drawing/2014/main" xmlns="" id="{00000000-0008-0000-0200-0000E501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86" name="テキスト ボックス 485">
          <a:extLst>
            <a:ext uri="{FF2B5EF4-FFF2-40B4-BE49-F238E27FC236}">
              <a16:creationId xmlns:a16="http://schemas.microsoft.com/office/drawing/2014/main" xmlns="" id="{00000000-0008-0000-0200-0000E601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87" name="直線コネクタ 486">
          <a:extLst>
            <a:ext uri="{FF2B5EF4-FFF2-40B4-BE49-F238E27FC236}">
              <a16:creationId xmlns:a16="http://schemas.microsoft.com/office/drawing/2014/main" xmlns="" id="{00000000-0008-0000-0200-0000E701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88" name="テキスト ボックス 487">
          <a:extLst>
            <a:ext uri="{FF2B5EF4-FFF2-40B4-BE49-F238E27FC236}">
              <a16:creationId xmlns:a16="http://schemas.microsoft.com/office/drawing/2014/main" xmlns="" id="{00000000-0008-0000-0200-0000E8010000}"/>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9" name="直線コネクタ 488">
          <a:extLst>
            <a:ext uri="{FF2B5EF4-FFF2-40B4-BE49-F238E27FC236}">
              <a16:creationId xmlns:a16="http://schemas.microsoft.com/office/drawing/2014/main" xmlns="" id="{00000000-0008-0000-0200-0000E9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90" name="テキスト ボックス 489">
          <a:extLst>
            <a:ext uri="{FF2B5EF4-FFF2-40B4-BE49-F238E27FC236}">
              <a16:creationId xmlns:a16="http://schemas.microsoft.com/office/drawing/2014/main" xmlns="" id="{00000000-0008-0000-0200-0000EA01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91" name="【消防施設】&#10;有形固定資産減価償却率グラフ枠">
          <a:extLst>
            <a:ext uri="{FF2B5EF4-FFF2-40B4-BE49-F238E27FC236}">
              <a16:creationId xmlns:a16="http://schemas.microsoft.com/office/drawing/2014/main" xmlns="" id="{00000000-0008-0000-0200-0000EB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102870</xdr:rowOff>
    </xdr:from>
    <xdr:to>
      <xdr:col>85</xdr:col>
      <xdr:colOff>126364</xdr:colOff>
      <xdr:row>86</xdr:row>
      <xdr:rowOff>22861</xdr:rowOff>
    </xdr:to>
    <xdr:cxnSp macro="">
      <xdr:nvCxnSpPr>
        <xdr:cNvPr id="492" name="直線コネクタ 491">
          <a:extLst>
            <a:ext uri="{FF2B5EF4-FFF2-40B4-BE49-F238E27FC236}">
              <a16:creationId xmlns:a16="http://schemas.microsoft.com/office/drawing/2014/main" xmlns="" id="{00000000-0008-0000-0200-0000EC010000}"/>
            </a:ext>
          </a:extLst>
        </xdr:cNvPr>
        <xdr:cNvCxnSpPr/>
      </xdr:nvCxnSpPr>
      <xdr:spPr>
        <a:xfrm flipV="1">
          <a:off x="16318864" y="13475970"/>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26688</xdr:rowOff>
    </xdr:from>
    <xdr:ext cx="405111" cy="259045"/>
    <xdr:sp macro="" textlink="">
      <xdr:nvSpPr>
        <xdr:cNvPr id="493" name="【消防施設】&#10;有形固定資産減価償却率最小値テキスト">
          <a:extLst>
            <a:ext uri="{FF2B5EF4-FFF2-40B4-BE49-F238E27FC236}">
              <a16:creationId xmlns:a16="http://schemas.microsoft.com/office/drawing/2014/main" xmlns="" id="{00000000-0008-0000-0200-0000ED010000}"/>
            </a:ext>
          </a:extLst>
        </xdr:cNvPr>
        <xdr:cNvSpPr txBox="1"/>
      </xdr:nvSpPr>
      <xdr:spPr>
        <a:xfrm>
          <a:off x="16357600" y="1477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22861</xdr:rowOff>
    </xdr:from>
    <xdr:to>
      <xdr:col>86</xdr:col>
      <xdr:colOff>25400</xdr:colOff>
      <xdr:row>86</xdr:row>
      <xdr:rowOff>22861</xdr:rowOff>
    </xdr:to>
    <xdr:cxnSp macro="">
      <xdr:nvCxnSpPr>
        <xdr:cNvPr id="494" name="直線コネクタ 493">
          <a:extLst>
            <a:ext uri="{FF2B5EF4-FFF2-40B4-BE49-F238E27FC236}">
              <a16:creationId xmlns:a16="http://schemas.microsoft.com/office/drawing/2014/main" xmlns="" id="{00000000-0008-0000-0200-0000EE010000}"/>
            </a:ext>
          </a:extLst>
        </xdr:cNvPr>
        <xdr:cNvCxnSpPr/>
      </xdr:nvCxnSpPr>
      <xdr:spPr>
        <a:xfrm>
          <a:off x="16230600" y="14767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49547</xdr:rowOff>
    </xdr:from>
    <xdr:ext cx="405111" cy="259045"/>
    <xdr:sp macro="" textlink="">
      <xdr:nvSpPr>
        <xdr:cNvPr id="495" name="【消防施設】&#10;有形固定資産減価償却率最大値テキスト">
          <a:extLst>
            <a:ext uri="{FF2B5EF4-FFF2-40B4-BE49-F238E27FC236}">
              <a16:creationId xmlns:a16="http://schemas.microsoft.com/office/drawing/2014/main" xmlns="" id="{00000000-0008-0000-0200-0000EF010000}"/>
            </a:ext>
          </a:extLst>
        </xdr:cNvPr>
        <xdr:cNvSpPr txBox="1"/>
      </xdr:nvSpPr>
      <xdr:spPr>
        <a:xfrm>
          <a:off x="16357600" y="1325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102870</xdr:rowOff>
    </xdr:from>
    <xdr:to>
      <xdr:col>86</xdr:col>
      <xdr:colOff>25400</xdr:colOff>
      <xdr:row>78</xdr:row>
      <xdr:rowOff>102870</xdr:rowOff>
    </xdr:to>
    <xdr:cxnSp macro="">
      <xdr:nvCxnSpPr>
        <xdr:cNvPr id="496" name="直線コネクタ 495">
          <a:extLst>
            <a:ext uri="{FF2B5EF4-FFF2-40B4-BE49-F238E27FC236}">
              <a16:creationId xmlns:a16="http://schemas.microsoft.com/office/drawing/2014/main" xmlns="" id="{00000000-0008-0000-0200-0000F0010000}"/>
            </a:ext>
          </a:extLst>
        </xdr:cNvPr>
        <xdr:cNvCxnSpPr/>
      </xdr:nvCxnSpPr>
      <xdr:spPr>
        <a:xfrm>
          <a:off x="16230600" y="1347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26688</xdr:rowOff>
    </xdr:from>
    <xdr:ext cx="405111" cy="259045"/>
    <xdr:sp macro="" textlink="">
      <xdr:nvSpPr>
        <xdr:cNvPr id="497" name="【消防施設】&#10;有形固定資産減価償却率平均値テキスト">
          <a:extLst>
            <a:ext uri="{FF2B5EF4-FFF2-40B4-BE49-F238E27FC236}">
              <a16:creationId xmlns:a16="http://schemas.microsoft.com/office/drawing/2014/main" xmlns="" id="{00000000-0008-0000-0200-0000F1010000}"/>
            </a:ext>
          </a:extLst>
        </xdr:cNvPr>
        <xdr:cNvSpPr txBox="1"/>
      </xdr:nvSpPr>
      <xdr:spPr>
        <a:xfrm>
          <a:off x="16357600" y="13914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48261</xdr:rowOff>
    </xdr:from>
    <xdr:to>
      <xdr:col>85</xdr:col>
      <xdr:colOff>177800</xdr:colOff>
      <xdr:row>81</xdr:row>
      <xdr:rowOff>149861</xdr:rowOff>
    </xdr:to>
    <xdr:sp macro="" textlink="">
      <xdr:nvSpPr>
        <xdr:cNvPr id="498" name="フローチャート: 判断 497">
          <a:extLst>
            <a:ext uri="{FF2B5EF4-FFF2-40B4-BE49-F238E27FC236}">
              <a16:creationId xmlns:a16="http://schemas.microsoft.com/office/drawing/2014/main" xmlns="" id="{00000000-0008-0000-0200-0000F2010000}"/>
            </a:ext>
          </a:extLst>
        </xdr:cNvPr>
        <xdr:cNvSpPr/>
      </xdr:nvSpPr>
      <xdr:spPr>
        <a:xfrm>
          <a:off x="16268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76836</xdr:rowOff>
    </xdr:from>
    <xdr:to>
      <xdr:col>81</xdr:col>
      <xdr:colOff>101600</xdr:colOff>
      <xdr:row>83</xdr:row>
      <xdr:rowOff>6986</xdr:rowOff>
    </xdr:to>
    <xdr:sp macro="" textlink="">
      <xdr:nvSpPr>
        <xdr:cNvPr id="499" name="フローチャート: 判断 498">
          <a:extLst>
            <a:ext uri="{FF2B5EF4-FFF2-40B4-BE49-F238E27FC236}">
              <a16:creationId xmlns:a16="http://schemas.microsoft.com/office/drawing/2014/main" xmlns="" id="{00000000-0008-0000-0200-0000F3010000}"/>
            </a:ext>
          </a:extLst>
        </xdr:cNvPr>
        <xdr:cNvSpPr/>
      </xdr:nvSpPr>
      <xdr:spPr>
        <a:xfrm>
          <a:off x="15430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169563</xdr:rowOff>
    </xdr:from>
    <xdr:ext cx="405111" cy="259045"/>
    <xdr:sp macro="" textlink="">
      <xdr:nvSpPr>
        <xdr:cNvPr id="500" name="n_1aveValue【消防施設】&#10;有形固定資産減価償却率">
          <a:extLst>
            <a:ext uri="{FF2B5EF4-FFF2-40B4-BE49-F238E27FC236}">
              <a16:creationId xmlns:a16="http://schemas.microsoft.com/office/drawing/2014/main" xmlns="" id="{00000000-0008-0000-0200-0000F4010000}"/>
            </a:ext>
          </a:extLst>
        </xdr:cNvPr>
        <xdr:cNvSpPr txBox="1"/>
      </xdr:nvSpPr>
      <xdr:spPr>
        <a:xfrm>
          <a:off x="152660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69214</xdr:rowOff>
    </xdr:from>
    <xdr:to>
      <xdr:col>76</xdr:col>
      <xdr:colOff>165100</xdr:colOff>
      <xdr:row>82</xdr:row>
      <xdr:rowOff>170814</xdr:rowOff>
    </xdr:to>
    <xdr:sp macro="" textlink="">
      <xdr:nvSpPr>
        <xdr:cNvPr id="501" name="フローチャート: 判断 500">
          <a:extLst>
            <a:ext uri="{FF2B5EF4-FFF2-40B4-BE49-F238E27FC236}">
              <a16:creationId xmlns:a16="http://schemas.microsoft.com/office/drawing/2014/main" xmlns="" id="{00000000-0008-0000-0200-0000F5010000}"/>
            </a:ext>
          </a:extLst>
        </xdr:cNvPr>
        <xdr:cNvSpPr/>
      </xdr:nvSpPr>
      <xdr:spPr>
        <a:xfrm>
          <a:off x="14541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15891</xdr:rowOff>
    </xdr:from>
    <xdr:ext cx="405111" cy="259045"/>
    <xdr:sp macro="" textlink="">
      <xdr:nvSpPr>
        <xdr:cNvPr id="502" name="n_2aveValue【消防施設】&#10;有形固定資産減価償却率">
          <a:extLst>
            <a:ext uri="{FF2B5EF4-FFF2-40B4-BE49-F238E27FC236}">
              <a16:creationId xmlns:a16="http://schemas.microsoft.com/office/drawing/2014/main" xmlns="" id="{00000000-0008-0000-0200-0000F6010000}"/>
            </a:ext>
          </a:extLst>
        </xdr:cNvPr>
        <xdr:cNvSpPr txBox="1"/>
      </xdr:nvSpPr>
      <xdr:spPr>
        <a:xfrm>
          <a:off x="14389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03" name="テキスト ボックス 502">
          <a:extLst>
            <a:ext uri="{FF2B5EF4-FFF2-40B4-BE49-F238E27FC236}">
              <a16:creationId xmlns:a16="http://schemas.microsoft.com/office/drawing/2014/main" xmlns="" id="{00000000-0008-0000-0200-0000F7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04" name="テキスト ボックス 503">
          <a:extLst>
            <a:ext uri="{FF2B5EF4-FFF2-40B4-BE49-F238E27FC236}">
              <a16:creationId xmlns:a16="http://schemas.microsoft.com/office/drawing/2014/main" xmlns="" id="{00000000-0008-0000-0200-0000F8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05" name="テキスト ボックス 504">
          <a:extLst>
            <a:ext uri="{FF2B5EF4-FFF2-40B4-BE49-F238E27FC236}">
              <a16:creationId xmlns:a16="http://schemas.microsoft.com/office/drawing/2014/main" xmlns="" id="{00000000-0008-0000-0200-0000F9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06" name="テキスト ボックス 505">
          <a:extLst>
            <a:ext uri="{FF2B5EF4-FFF2-40B4-BE49-F238E27FC236}">
              <a16:creationId xmlns:a16="http://schemas.microsoft.com/office/drawing/2014/main" xmlns="" id="{00000000-0008-0000-0200-0000FA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07" name="テキスト ボックス 506">
          <a:extLst>
            <a:ext uri="{FF2B5EF4-FFF2-40B4-BE49-F238E27FC236}">
              <a16:creationId xmlns:a16="http://schemas.microsoft.com/office/drawing/2014/main" xmlns="" id="{00000000-0008-0000-0200-0000FB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82550</xdr:rowOff>
    </xdr:from>
    <xdr:to>
      <xdr:col>81</xdr:col>
      <xdr:colOff>101600</xdr:colOff>
      <xdr:row>78</xdr:row>
      <xdr:rowOff>12700</xdr:rowOff>
    </xdr:to>
    <xdr:sp macro="" textlink="">
      <xdr:nvSpPr>
        <xdr:cNvPr id="508" name="楕円 507">
          <a:extLst>
            <a:ext uri="{FF2B5EF4-FFF2-40B4-BE49-F238E27FC236}">
              <a16:creationId xmlns:a16="http://schemas.microsoft.com/office/drawing/2014/main" xmlns="" id="{00000000-0008-0000-0200-0000FC010000}"/>
            </a:ext>
          </a:extLst>
        </xdr:cNvPr>
        <xdr:cNvSpPr/>
      </xdr:nvSpPr>
      <xdr:spPr>
        <a:xfrm>
          <a:off x="15430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184227</xdr:colOff>
      <xdr:row>76</xdr:row>
      <xdr:rowOff>29227</xdr:rowOff>
    </xdr:from>
    <xdr:ext cx="469744" cy="259045"/>
    <xdr:sp macro="" textlink="">
      <xdr:nvSpPr>
        <xdr:cNvPr id="509" name="n_1mainValue【消防施設】&#10;有形固定資産減価償却率">
          <a:extLst>
            <a:ext uri="{FF2B5EF4-FFF2-40B4-BE49-F238E27FC236}">
              <a16:creationId xmlns:a16="http://schemas.microsoft.com/office/drawing/2014/main" xmlns="" id="{00000000-0008-0000-0200-0000FD010000}"/>
            </a:ext>
          </a:extLst>
        </xdr:cNvPr>
        <xdr:cNvSpPr txBox="1"/>
      </xdr:nvSpPr>
      <xdr:spPr>
        <a:xfrm>
          <a:off x="1523372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10" name="正方形/長方形 509">
          <a:extLst>
            <a:ext uri="{FF2B5EF4-FFF2-40B4-BE49-F238E27FC236}">
              <a16:creationId xmlns:a16="http://schemas.microsoft.com/office/drawing/2014/main" xmlns="" id="{00000000-0008-0000-0200-0000FE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1" name="正方形/長方形 510">
          <a:extLst>
            <a:ext uri="{FF2B5EF4-FFF2-40B4-BE49-F238E27FC236}">
              <a16:creationId xmlns:a16="http://schemas.microsoft.com/office/drawing/2014/main" xmlns="" id="{00000000-0008-0000-0200-0000FF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2" name="正方形/長方形 511">
          <a:extLst>
            <a:ext uri="{FF2B5EF4-FFF2-40B4-BE49-F238E27FC236}">
              <a16:creationId xmlns:a16="http://schemas.microsoft.com/office/drawing/2014/main" xmlns="" id="{00000000-0008-0000-0200-000000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3" name="正方形/長方形 512">
          <a:extLst>
            <a:ext uri="{FF2B5EF4-FFF2-40B4-BE49-F238E27FC236}">
              <a16:creationId xmlns:a16="http://schemas.microsoft.com/office/drawing/2014/main" xmlns="" id="{00000000-0008-0000-0200-000001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4" name="正方形/長方形 513">
          <a:extLst>
            <a:ext uri="{FF2B5EF4-FFF2-40B4-BE49-F238E27FC236}">
              <a16:creationId xmlns:a16="http://schemas.microsoft.com/office/drawing/2014/main" xmlns="" id="{00000000-0008-0000-0200-000002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5" name="正方形/長方形 514">
          <a:extLst>
            <a:ext uri="{FF2B5EF4-FFF2-40B4-BE49-F238E27FC236}">
              <a16:creationId xmlns:a16="http://schemas.microsoft.com/office/drawing/2014/main" xmlns="" id="{00000000-0008-0000-0200-000003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6" name="正方形/長方形 515">
          <a:extLst>
            <a:ext uri="{FF2B5EF4-FFF2-40B4-BE49-F238E27FC236}">
              <a16:creationId xmlns:a16="http://schemas.microsoft.com/office/drawing/2014/main" xmlns="" id="{00000000-0008-0000-0200-000004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7" name="正方形/長方形 516">
          <a:extLst>
            <a:ext uri="{FF2B5EF4-FFF2-40B4-BE49-F238E27FC236}">
              <a16:creationId xmlns:a16="http://schemas.microsoft.com/office/drawing/2014/main" xmlns="" id="{00000000-0008-0000-0200-000005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8" name="テキスト ボックス 517">
          <a:extLst>
            <a:ext uri="{FF2B5EF4-FFF2-40B4-BE49-F238E27FC236}">
              <a16:creationId xmlns:a16="http://schemas.microsoft.com/office/drawing/2014/main" xmlns="" id="{00000000-0008-0000-0200-000006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19" name="直線コネクタ 518">
          <a:extLst>
            <a:ext uri="{FF2B5EF4-FFF2-40B4-BE49-F238E27FC236}">
              <a16:creationId xmlns:a16="http://schemas.microsoft.com/office/drawing/2014/main" xmlns="" id="{00000000-0008-0000-0200-000007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20" name="直線コネクタ 519">
          <a:extLst>
            <a:ext uri="{FF2B5EF4-FFF2-40B4-BE49-F238E27FC236}">
              <a16:creationId xmlns:a16="http://schemas.microsoft.com/office/drawing/2014/main" xmlns="" id="{00000000-0008-0000-0200-000008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21" name="テキスト ボックス 520">
          <a:extLst>
            <a:ext uri="{FF2B5EF4-FFF2-40B4-BE49-F238E27FC236}">
              <a16:creationId xmlns:a16="http://schemas.microsoft.com/office/drawing/2014/main" xmlns="" id="{00000000-0008-0000-0200-000009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22" name="直線コネクタ 521">
          <a:extLst>
            <a:ext uri="{FF2B5EF4-FFF2-40B4-BE49-F238E27FC236}">
              <a16:creationId xmlns:a16="http://schemas.microsoft.com/office/drawing/2014/main" xmlns="" id="{00000000-0008-0000-0200-00000A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23" name="テキスト ボックス 522">
          <a:extLst>
            <a:ext uri="{FF2B5EF4-FFF2-40B4-BE49-F238E27FC236}">
              <a16:creationId xmlns:a16="http://schemas.microsoft.com/office/drawing/2014/main" xmlns="" id="{00000000-0008-0000-0200-00000B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24" name="直線コネクタ 523">
          <a:extLst>
            <a:ext uri="{FF2B5EF4-FFF2-40B4-BE49-F238E27FC236}">
              <a16:creationId xmlns:a16="http://schemas.microsoft.com/office/drawing/2014/main" xmlns="" id="{00000000-0008-0000-0200-00000C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25" name="テキスト ボックス 524">
          <a:extLst>
            <a:ext uri="{FF2B5EF4-FFF2-40B4-BE49-F238E27FC236}">
              <a16:creationId xmlns:a16="http://schemas.microsoft.com/office/drawing/2014/main" xmlns="" id="{00000000-0008-0000-0200-00000D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26" name="直線コネクタ 525">
          <a:extLst>
            <a:ext uri="{FF2B5EF4-FFF2-40B4-BE49-F238E27FC236}">
              <a16:creationId xmlns:a16="http://schemas.microsoft.com/office/drawing/2014/main" xmlns="" id="{00000000-0008-0000-0200-00000E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27" name="テキスト ボックス 526">
          <a:extLst>
            <a:ext uri="{FF2B5EF4-FFF2-40B4-BE49-F238E27FC236}">
              <a16:creationId xmlns:a16="http://schemas.microsoft.com/office/drawing/2014/main" xmlns="" id="{00000000-0008-0000-0200-00000F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8" name="直線コネクタ 527">
          <a:extLst>
            <a:ext uri="{FF2B5EF4-FFF2-40B4-BE49-F238E27FC236}">
              <a16:creationId xmlns:a16="http://schemas.microsoft.com/office/drawing/2014/main" xmlns="" id="{00000000-0008-0000-0200-000010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9" name="テキスト ボックス 528">
          <a:extLst>
            <a:ext uri="{FF2B5EF4-FFF2-40B4-BE49-F238E27FC236}">
              <a16:creationId xmlns:a16="http://schemas.microsoft.com/office/drawing/2014/main" xmlns="" id="{00000000-0008-0000-0200-000011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30" name="【消防施設】&#10;一人当たり面積グラフ枠">
          <a:extLst>
            <a:ext uri="{FF2B5EF4-FFF2-40B4-BE49-F238E27FC236}">
              <a16:creationId xmlns:a16="http://schemas.microsoft.com/office/drawing/2014/main" xmlns="" id="{00000000-0008-0000-0200-000012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88849</xdr:rowOff>
    </xdr:from>
    <xdr:to>
      <xdr:col>116</xdr:col>
      <xdr:colOff>62864</xdr:colOff>
      <xdr:row>85</xdr:row>
      <xdr:rowOff>162916</xdr:rowOff>
    </xdr:to>
    <xdr:cxnSp macro="">
      <xdr:nvCxnSpPr>
        <xdr:cNvPr id="531" name="直線コネクタ 530">
          <a:extLst>
            <a:ext uri="{FF2B5EF4-FFF2-40B4-BE49-F238E27FC236}">
              <a16:creationId xmlns:a16="http://schemas.microsoft.com/office/drawing/2014/main" xmlns="" id="{00000000-0008-0000-0200-000013020000}"/>
            </a:ext>
          </a:extLst>
        </xdr:cNvPr>
        <xdr:cNvCxnSpPr/>
      </xdr:nvCxnSpPr>
      <xdr:spPr>
        <a:xfrm flipV="1">
          <a:off x="22160864" y="13461949"/>
          <a:ext cx="0" cy="12742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166743</xdr:rowOff>
    </xdr:from>
    <xdr:ext cx="469744" cy="259045"/>
    <xdr:sp macro="" textlink="">
      <xdr:nvSpPr>
        <xdr:cNvPr id="532" name="【消防施設】&#10;一人当たり面積最小値テキスト">
          <a:extLst>
            <a:ext uri="{FF2B5EF4-FFF2-40B4-BE49-F238E27FC236}">
              <a16:creationId xmlns:a16="http://schemas.microsoft.com/office/drawing/2014/main" xmlns="" id="{00000000-0008-0000-0200-000014020000}"/>
            </a:ext>
          </a:extLst>
        </xdr:cNvPr>
        <xdr:cNvSpPr txBox="1"/>
      </xdr:nvSpPr>
      <xdr:spPr>
        <a:xfrm>
          <a:off x="22199600" y="1473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162916</xdr:rowOff>
    </xdr:from>
    <xdr:to>
      <xdr:col>116</xdr:col>
      <xdr:colOff>152400</xdr:colOff>
      <xdr:row>85</xdr:row>
      <xdr:rowOff>162916</xdr:rowOff>
    </xdr:to>
    <xdr:cxnSp macro="">
      <xdr:nvCxnSpPr>
        <xdr:cNvPr id="533" name="直線コネクタ 532">
          <a:extLst>
            <a:ext uri="{FF2B5EF4-FFF2-40B4-BE49-F238E27FC236}">
              <a16:creationId xmlns:a16="http://schemas.microsoft.com/office/drawing/2014/main" xmlns="" id="{00000000-0008-0000-0200-000015020000}"/>
            </a:ext>
          </a:extLst>
        </xdr:cNvPr>
        <xdr:cNvCxnSpPr/>
      </xdr:nvCxnSpPr>
      <xdr:spPr>
        <a:xfrm>
          <a:off x="22072600" y="14736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35526</xdr:rowOff>
    </xdr:from>
    <xdr:ext cx="469744" cy="259045"/>
    <xdr:sp macro="" textlink="">
      <xdr:nvSpPr>
        <xdr:cNvPr id="534" name="【消防施設】&#10;一人当たり面積最大値テキスト">
          <a:extLst>
            <a:ext uri="{FF2B5EF4-FFF2-40B4-BE49-F238E27FC236}">
              <a16:creationId xmlns:a16="http://schemas.microsoft.com/office/drawing/2014/main" xmlns="" id="{00000000-0008-0000-0200-000016020000}"/>
            </a:ext>
          </a:extLst>
        </xdr:cNvPr>
        <xdr:cNvSpPr txBox="1"/>
      </xdr:nvSpPr>
      <xdr:spPr>
        <a:xfrm>
          <a:off x="22199600" y="1323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88849</xdr:rowOff>
    </xdr:from>
    <xdr:to>
      <xdr:col>116</xdr:col>
      <xdr:colOff>152400</xdr:colOff>
      <xdr:row>78</xdr:row>
      <xdr:rowOff>88849</xdr:rowOff>
    </xdr:to>
    <xdr:cxnSp macro="">
      <xdr:nvCxnSpPr>
        <xdr:cNvPr id="535" name="直線コネクタ 534">
          <a:extLst>
            <a:ext uri="{FF2B5EF4-FFF2-40B4-BE49-F238E27FC236}">
              <a16:creationId xmlns:a16="http://schemas.microsoft.com/office/drawing/2014/main" xmlns="" id="{00000000-0008-0000-0200-000017020000}"/>
            </a:ext>
          </a:extLst>
        </xdr:cNvPr>
        <xdr:cNvCxnSpPr/>
      </xdr:nvCxnSpPr>
      <xdr:spPr>
        <a:xfrm>
          <a:off x="22072600" y="13461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117975</xdr:rowOff>
    </xdr:from>
    <xdr:ext cx="469744" cy="259045"/>
    <xdr:sp macro="" textlink="">
      <xdr:nvSpPr>
        <xdr:cNvPr id="536" name="【消防施設】&#10;一人当たり面積平均値テキスト">
          <a:extLst>
            <a:ext uri="{FF2B5EF4-FFF2-40B4-BE49-F238E27FC236}">
              <a16:creationId xmlns:a16="http://schemas.microsoft.com/office/drawing/2014/main" xmlns="" id="{00000000-0008-0000-0200-000018020000}"/>
            </a:ext>
          </a:extLst>
        </xdr:cNvPr>
        <xdr:cNvSpPr txBox="1"/>
      </xdr:nvSpPr>
      <xdr:spPr>
        <a:xfrm>
          <a:off x="22199600" y="145197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139548</xdr:rowOff>
    </xdr:from>
    <xdr:to>
      <xdr:col>116</xdr:col>
      <xdr:colOff>114300</xdr:colOff>
      <xdr:row>85</xdr:row>
      <xdr:rowOff>69698</xdr:rowOff>
    </xdr:to>
    <xdr:sp macro="" textlink="">
      <xdr:nvSpPr>
        <xdr:cNvPr id="537" name="フローチャート: 判断 536">
          <a:extLst>
            <a:ext uri="{FF2B5EF4-FFF2-40B4-BE49-F238E27FC236}">
              <a16:creationId xmlns:a16="http://schemas.microsoft.com/office/drawing/2014/main" xmlns="" id="{00000000-0008-0000-0200-000019020000}"/>
            </a:ext>
          </a:extLst>
        </xdr:cNvPr>
        <xdr:cNvSpPr/>
      </xdr:nvSpPr>
      <xdr:spPr>
        <a:xfrm>
          <a:off x="22110700" y="1454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83313</xdr:rowOff>
    </xdr:from>
    <xdr:to>
      <xdr:col>112</xdr:col>
      <xdr:colOff>38100</xdr:colOff>
      <xdr:row>85</xdr:row>
      <xdr:rowOff>13463</xdr:rowOff>
    </xdr:to>
    <xdr:sp macro="" textlink="">
      <xdr:nvSpPr>
        <xdr:cNvPr id="538" name="フローチャート: 判断 537">
          <a:extLst>
            <a:ext uri="{FF2B5EF4-FFF2-40B4-BE49-F238E27FC236}">
              <a16:creationId xmlns:a16="http://schemas.microsoft.com/office/drawing/2014/main" xmlns="" id="{00000000-0008-0000-0200-00001A020000}"/>
            </a:ext>
          </a:extLst>
        </xdr:cNvPr>
        <xdr:cNvSpPr/>
      </xdr:nvSpPr>
      <xdr:spPr>
        <a:xfrm>
          <a:off x="21272500" y="1448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29990</xdr:rowOff>
    </xdr:from>
    <xdr:ext cx="469744" cy="259045"/>
    <xdr:sp macro="" textlink="">
      <xdr:nvSpPr>
        <xdr:cNvPr id="539" name="n_1aveValue【消防施設】&#10;一人当たり面積">
          <a:extLst>
            <a:ext uri="{FF2B5EF4-FFF2-40B4-BE49-F238E27FC236}">
              <a16:creationId xmlns:a16="http://schemas.microsoft.com/office/drawing/2014/main" xmlns="" id="{00000000-0008-0000-0200-00001B020000}"/>
            </a:ext>
          </a:extLst>
        </xdr:cNvPr>
        <xdr:cNvSpPr txBox="1"/>
      </xdr:nvSpPr>
      <xdr:spPr>
        <a:xfrm>
          <a:off x="21075727" y="1426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11988</xdr:rowOff>
    </xdr:from>
    <xdr:to>
      <xdr:col>107</xdr:col>
      <xdr:colOff>101600</xdr:colOff>
      <xdr:row>85</xdr:row>
      <xdr:rowOff>113588</xdr:rowOff>
    </xdr:to>
    <xdr:sp macro="" textlink="">
      <xdr:nvSpPr>
        <xdr:cNvPr id="540" name="フローチャート: 判断 539">
          <a:extLst>
            <a:ext uri="{FF2B5EF4-FFF2-40B4-BE49-F238E27FC236}">
              <a16:creationId xmlns:a16="http://schemas.microsoft.com/office/drawing/2014/main" xmlns="" id="{00000000-0008-0000-0200-00001C020000}"/>
            </a:ext>
          </a:extLst>
        </xdr:cNvPr>
        <xdr:cNvSpPr/>
      </xdr:nvSpPr>
      <xdr:spPr>
        <a:xfrm>
          <a:off x="20383500" y="145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130115</xdr:rowOff>
    </xdr:from>
    <xdr:ext cx="469744" cy="259045"/>
    <xdr:sp macro="" textlink="">
      <xdr:nvSpPr>
        <xdr:cNvPr id="541" name="n_2aveValue【消防施設】&#10;一人当たり面積">
          <a:extLst>
            <a:ext uri="{FF2B5EF4-FFF2-40B4-BE49-F238E27FC236}">
              <a16:creationId xmlns:a16="http://schemas.microsoft.com/office/drawing/2014/main" xmlns="" id="{00000000-0008-0000-0200-00001D020000}"/>
            </a:ext>
          </a:extLst>
        </xdr:cNvPr>
        <xdr:cNvSpPr txBox="1"/>
      </xdr:nvSpPr>
      <xdr:spPr>
        <a:xfrm>
          <a:off x="20199427" y="14360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42" name="テキスト ボックス 541">
          <a:extLst>
            <a:ext uri="{FF2B5EF4-FFF2-40B4-BE49-F238E27FC236}">
              <a16:creationId xmlns:a16="http://schemas.microsoft.com/office/drawing/2014/main" xmlns="" id="{00000000-0008-0000-0200-00001E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43" name="テキスト ボックス 542">
          <a:extLst>
            <a:ext uri="{FF2B5EF4-FFF2-40B4-BE49-F238E27FC236}">
              <a16:creationId xmlns:a16="http://schemas.microsoft.com/office/drawing/2014/main" xmlns="" id="{00000000-0008-0000-0200-00001F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4" name="テキスト ボックス 543">
          <a:extLst>
            <a:ext uri="{FF2B5EF4-FFF2-40B4-BE49-F238E27FC236}">
              <a16:creationId xmlns:a16="http://schemas.microsoft.com/office/drawing/2014/main" xmlns="" id="{00000000-0008-0000-0200-000020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5" name="テキスト ボックス 544">
          <a:extLst>
            <a:ext uri="{FF2B5EF4-FFF2-40B4-BE49-F238E27FC236}">
              <a16:creationId xmlns:a16="http://schemas.microsoft.com/office/drawing/2014/main" xmlns="" id="{00000000-0008-0000-0200-000021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6" name="テキスト ボックス 545">
          <a:extLst>
            <a:ext uri="{FF2B5EF4-FFF2-40B4-BE49-F238E27FC236}">
              <a16:creationId xmlns:a16="http://schemas.microsoft.com/office/drawing/2014/main" xmlns="" id="{00000000-0008-0000-0200-000022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104800</xdr:rowOff>
    </xdr:from>
    <xdr:to>
      <xdr:col>112</xdr:col>
      <xdr:colOff>38100</xdr:colOff>
      <xdr:row>86</xdr:row>
      <xdr:rowOff>34950</xdr:rowOff>
    </xdr:to>
    <xdr:sp macro="" textlink="">
      <xdr:nvSpPr>
        <xdr:cNvPr id="547" name="楕円 546">
          <a:extLst>
            <a:ext uri="{FF2B5EF4-FFF2-40B4-BE49-F238E27FC236}">
              <a16:creationId xmlns:a16="http://schemas.microsoft.com/office/drawing/2014/main" xmlns="" id="{00000000-0008-0000-0200-000023020000}"/>
            </a:ext>
          </a:extLst>
        </xdr:cNvPr>
        <xdr:cNvSpPr/>
      </xdr:nvSpPr>
      <xdr:spPr>
        <a:xfrm>
          <a:off x="21272500" y="1467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86</xdr:row>
      <xdr:rowOff>26077</xdr:rowOff>
    </xdr:from>
    <xdr:ext cx="469744" cy="259045"/>
    <xdr:sp macro="" textlink="">
      <xdr:nvSpPr>
        <xdr:cNvPr id="548" name="n_1mainValue【消防施設】&#10;一人当たり面積">
          <a:extLst>
            <a:ext uri="{FF2B5EF4-FFF2-40B4-BE49-F238E27FC236}">
              <a16:creationId xmlns:a16="http://schemas.microsoft.com/office/drawing/2014/main" xmlns="" id="{00000000-0008-0000-0200-000024020000}"/>
            </a:ext>
          </a:extLst>
        </xdr:cNvPr>
        <xdr:cNvSpPr txBox="1"/>
      </xdr:nvSpPr>
      <xdr:spPr>
        <a:xfrm>
          <a:off x="21075727" y="14770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9" name="正方形/長方形 548">
          <a:extLst>
            <a:ext uri="{FF2B5EF4-FFF2-40B4-BE49-F238E27FC236}">
              <a16:creationId xmlns:a16="http://schemas.microsoft.com/office/drawing/2014/main" xmlns="" id="{00000000-0008-0000-0200-000025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0" name="正方形/長方形 549">
          <a:extLst>
            <a:ext uri="{FF2B5EF4-FFF2-40B4-BE49-F238E27FC236}">
              <a16:creationId xmlns:a16="http://schemas.microsoft.com/office/drawing/2014/main" xmlns="" id="{00000000-0008-0000-0200-000026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1" name="正方形/長方形 550">
          <a:extLst>
            <a:ext uri="{FF2B5EF4-FFF2-40B4-BE49-F238E27FC236}">
              <a16:creationId xmlns:a16="http://schemas.microsoft.com/office/drawing/2014/main" xmlns="" id="{00000000-0008-0000-0200-000027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2" name="正方形/長方形 551">
          <a:extLst>
            <a:ext uri="{FF2B5EF4-FFF2-40B4-BE49-F238E27FC236}">
              <a16:creationId xmlns:a16="http://schemas.microsoft.com/office/drawing/2014/main" xmlns="" id="{00000000-0008-0000-0200-000028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3" name="正方形/長方形 552">
          <a:extLst>
            <a:ext uri="{FF2B5EF4-FFF2-40B4-BE49-F238E27FC236}">
              <a16:creationId xmlns:a16="http://schemas.microsoft.com/office/drawing/2014/main" xmlns="" id="{00000000-0008-0000-0200-000029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4" name="正方形/長方形 553">
          <a:extLst>
            <a:ext uri="{FF2B5EF4-FFF2-40B4-BE49-F238E27FC236}">
              <a16:creationId xmlns:a16="http://schemas.microsoft.com/office/drawing/2014/main" xmlns="" id="{00000000-0008-0000-0200-00002A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5" name="正方形/長方形 554">
          <a:extLst>
            <a:ext uri="{FF2B5EF4-FFF2-40B4-BE49-F238E27FC236}">
              <a16:creationId xmlns:a16="http://schemas.microsoft.com/office/drawing/2014/main" xmlns="" id="{00000000-0008-0000-0200-00002B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6" name="正方形/長方形 555">
          <a:extLst>
            <a:ext uri="{FF2B5EF4-FFF2-40B4-BE49-F238E27FC236}">
              <a16:creationId xmlns:a16="http://schemas.microsoft.com/office/drawing/2014/main" xmlns="" id="{00000000-0008-0000-0200-00002C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7" name="テキスト ボックス 556">
          <a:extLst>
            <a:ext uri="{FF2B5EF4-FFF2-40B4-BE49-F238E27FC236}">
              <a16:creationId xmlns:a16="http://schemas.microsoft.com/office/drawing/2014/main" xmlns="" id="{00000000-0008-0000-0200-00002D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8" name="直線コネクタ 557">
          <a:extLst>
            <a:ext uri="{FF2B5EF4-FFF2-40B4-BE49-F238E27FC236}">
              <a16:creationId xmlns:a16="http://schemas.microsoft.com/office/drawing/2014/main" xmlns="" id="{00000000-0008-0000-0200-00002E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59" name="直線コネクタ 558">
          <a:extLst>
            <a:ext uri="{FF2B5EF4-FFF2-40B4-BE49-F238E27FC236}">
              <a16:creationId xmlns:a16="http://schemas.microsoft.com/office/drawing/2014/main" xmlns="" id="{00000000-0008-0000-0200-00002F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60" name="テキスト ボックス 559">
          <a:extLst>
            <a:ext uri="{FF2B5EF4-FFF2-40B4-BE49-F238E27FC236}">
              <a16:creationId xmlns:a16="http://schemas.microsoft.com/office/drawing/2014/main" xmlns="" id="{00000000-0008-0000-0200-00003002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61" name="直線コネクタ 560">
          <a:extLst>
            <a:ext uri="{FF2B5EF4-FFF2-40B4-BE49-F238E27FC236}">
              <a16:creationId xmlns:a16="http://schemas.microsoft.com/office/drawing/2014/main" xmlns="" id="{00000000-0008-0000-0200-000031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62" name="テキスト ボックス 561">
          <a:extLst>
            <a:ext uri="{FF2B5EF4-FFF2-40B4-BE49-F238E27FC236}">
              <a16:creationId xmlns:a16="http://schemas.microsoft.com/office/drawing/2014/main" xmlns="" id="{00000000-0008-0000-0200-000032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3" name="直線コネクタ 562">
          <a:extLst>
            <a:ext uri="{FF2B5EF4-FFF2-40B4-BE49-F238E27FC236}">
              <a16:creationId xmlns:a16="http://schemas.microsoft.com/office/drawing/2014/main" xmlns="" id="{00000000-0008-0000-0200-000033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4" name="テキスト ボックス 563">
          <a:extLst>
            <a:ext uri="{FF2B5EF4-FFF2-40B4-BE49-F238E27FC236}">
              <a16:creationId xmlns:a16="http://schemas.microsoft.com/office/drawing/2014/main" xmlns="" id="{00000000-0008-0000-0200-000034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5" name="直線コネクタ 564">
          <a:extLst>
            <a:ext uri="{FF2B5EF4-FFF2-40B4-BE49-F238E27FC236}">
              <a16:creationId xmlns:a16="http://schemas.microsoft.com/office/drawing/2014/main" xmlns="" id="{00000000-0008-0000-0200-000035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6" name="テキスト ボックス 565">
          <a:extLst>
            <a:ext uri="{FF2B5EF4-FFF2-40B4-BE49-F238E27FC236}">
              <a16:creationId xmlns:a16="http://schemas.microsoft.com/office/drawing/2014/main" xmlns="" id="{00000000-0008-0000-0200-000036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7" name="直線コネクタ 566">
          <a:extLst>
            <a:ext uri="{FF2B5EF4-FFF2-40B4-BE49-F238E27FC236}">
              <a16:creationId xmlns:a16="http://schemas.microsoft.com/office/drawing/2014/main" xmlns="" id="{00000000-0008-0000-0200-000037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8" name="テキスト ボックス 567">
          <a:extLst>
            <a:ext uri="{FF2B5EF4-FFF2-40B4-BE49-F238E27FC236}">
              <a16:creationId xmlns:a16="http://schemas.microsoft.com/office/drawing/2014/main" xmlns="" id="{00000000-0008-0000-0200-000038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9" name="直線コネクタ 568">
          <a:extLst>
            <a:ext uri="{FF2B5EF4-FFF2-40B4-BE49-F238E27FC236}">
              <a16:creationId xmlns:a16="http://schemas.microsoft.com/office/drawing/2014/main" xmlns="" id="{00000000-0008-0000-0200-000039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70" name="テキスト ボックス 569">
          <a:extLst>
            <a:ext uri="{FF2B5EF4-FFF2-40B4-BE49-F238E27FC236}">
              <a16:creationId xmlns:a16="http://schemas.microsoft.com/office/drawing/2014/main" xmlns="" id="{00000000-0008-0000-0200-00003A02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1" name="直線コネクタ 570">
          <a:extLst>
            <a:ext uri="{FF2B5EF4-FFF2-40B4-BE49-F238E27FC236}">
              <a16:creationId xmlns:a16="http://schemas.microsoft.com/office/drawing/2014/main" xmlns="" id="{00000000-0008-0000-0200-00003B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72" name="テキスト ボックス 571">
          <a:extLst>
            <a:ext uri="{FF2B5EF4-FFF2-40B4-BE49-F238E27FC236}">
              <a16:creationId xmlns:a16="http://schemas.microsoft.com/office/drawing/2014/main" xmlns="" id="{00000000-0008-0000-0200-00003C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3" name="【庁舎】&#10;有形固定資産減価償却率グラフ枠">
          <a:extLst>
            <a:ext uri="{FF2B5EF4-FFF2-40B4-BE49-F238E27FC236}">
              <a16:creationId xmlns:a16="http://schemas.microsoft.com/office/drawing/2014/main" xmlns="" id="{00000000-0008-0000-0200-00003D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128451</xdr:rowOff>
    </xdr:from>
    <xdr:to>
      <xdr:col>85</xdr:col>
      <xdr:colOff>126364</xdr:colOff>
      <xdr:row>108</xdr:row>
      <xdr:rowOff>118655</xdr:rowOff>
    </xdr:to>
    <xdr:cxnSp macro="">
      <xdr:nvCxnSpPr>
        <xdr:cNvPr id="574" name="直線コネクタ 573">
          <a:extLst>
            <a:ext uri="{FF2B5EF4-FFF2-40B4-BE49-F238E27FC236}">
              <a16:creationId xmlns:a16="http://schemas.microsoft.com/office/drawing/2014/main" xmlns="" id="{00000000-0008-0000-0200-00003E020000}"/>
            </a:ext>
          </a:extLst>
        </xdr:cNvPr>
        <xdr:cNvCxnSpPr/>
      </xdr:nvCxnSpPr>
      <xdr:spPr>
        <a:xfrm flipV="1">
          <a:off x="16318864" y="17102001"/>
          <a:ext cx="0" cy="153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575" name="【庁舎】&#10;有形固定資産減価償却率最小値テキスト">
          <a:extLst>
            <a:ext uri="{FF2B5EF4-FFF2-40B4-BE49-F238E27FC236}">
              <a16:creationId xmlns:a16="http://schemas.microsoft.com/office/drawing/2014/main" xmlns="" id="{00000000-0008-0000-0200-00003F020000}"/>
            </a:ext>
          </a:extLst>
        </xdr:cNvPr>
        <xdr:cNvSpPr txBox="1"/>
      </xdr:nvSpPr>
      <xdr:spPr>
        <a:xfrm>
          <a:off x="16357600"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576" name="直線コネクタ 575">
          <a:extLst>
            <a:ext uri="{FF2B5EF4-FFF2-40B4-BE49-F238E27FC236}">
              <a16:creationId xmlns:a16="http://schemas.microsoft.com/office/drawing/2014/main" xmlns="" id="{00000000-0008-0000-0200-000040020000}"/>
            </a:ext>
          </a:extLst>
        </xdr:cNvPr>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75128</xdr:rowOff>
    </xdr:from>
    <xdr:ext cx="405111" cy="259045"/>
    <xdr:sp macro="" textlink="">
      <xdr:nvSpPr>
        <xdr:cNvPr id="577" name="【庁舎】&#10;有形固定資産減価償却率最大値テキスト">
          <a:extLst>
            <a:ext uri="{FF2B5EF4-FFF2-40B4-BE49-F238E27FC236}">
              <a16:creationId xmlns:a16="http://schemas.microsoft.com/office/drawing/2014/main" xmlns="" id="{00000000-0008-0000-0200-000041020000}"/>
            </a:ext>
          </a:extLst>
        </xdr:cNvPr>
        <xdr:cNvSpPr txBox="1"/>
      </xdr:nvSpPr>
      <xdr:spPr>
        <a:xfrm>
          <a:off x="16357600" y="1687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128451</xdr:rowOff>
    </xdr:from>
    <xdr:to>
      <xdr:col>86</xdr:col>
      <xdr:colOff>25400</xdr:colOff>
      <xdr:row>99</xdr:row>
      <xdr:rowOff>128451</xdr:rowOff>
    </xdr:to>
    <xdr:cxnSp macro="">
      <xdr:nvCxnSpPr>
        <xdr:cNvPr id="578" name="直線コネクタ 577">
          <a:extLst>
            <a:ext uri="{FF2B5EF4-FFF2-40B4-BE49-F238E27FC236}">
              <a16:creationId xmlns:a16="http://schemas.microsoft.com/office/drawing/2014/main" xmlns="" id="{00000000-0008-0000-0200-000042020000}"/>
            </a:ext>
          </a:extLst>
        </xdr:cNvPr>
        <xdr:cNvCxnSpPr/>
      </xdr:nvCxnSpPr>
      <xdr:spPr>
        <a:xfrm>
          <a:off x="16230600" y="1710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98533</xdr:rowOff>
    </xdr:from>
    <xdr:ext cx="405111" cy="259045"/>
    <xdr:sp macro="" textlink="">
      <xdr:nvSpPr>
        <xdr:cNvPr id="579" name="【庁舎】&#10;有形固定資産減価償却率平均値テキスト">
          <a:extLst>
            <a:ext uri="{FF2B5EF4-FFF2-40B4-BE49-F238E27FC236}">
              <a16:creationId xmlns:a16="http://schemas.microsoft.com/office/drawing/2014/main" xmlns="" id="{00000000-0008-0000-0200-000043020000}"/>
            </a:ext>
          </a:extLst>
        </xdr:cNvPr>
        <xdr:cNvSpPr txBox="1"/>
      </xdr:nvSpPr>
      <xdr:spPr>
        <a:xfrm>
          <a:off x="16357600" y="17757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120106</xdr:rowOff>
    </xdr:from>
    <xdr:to>
      <xdr:col>85</xdr:col>
      <xdr:colOff>177800</xdr:colOff>
      <xdr:row>104</xdr:row>
      <xdr:rowOff>50256</xdr:rowOff>
    </xdr:to>
    <xdr:sp macro="" textlink="">
      <xdr:nvSpPr>
        <xdr:cNvPr id="580" name="フローチャート: 判断 579">
          <a:extLst>
            <a:ext uri="{FF2B5EF4-FFF2-40B4-BE49-F238E27FC236}">
              <a16:creationId xmlns:a16="http://schemas.microsoft.com/office/drawing/2014/main" xmlns="" id="{00000000-0008-0000-0200-000044020000}"/>
            </a:ext>
          </a:extLst>
        </xdr:cNvPr>
        <xdr:cNvSpPr/>
      </xdr:nvSpPr>
      <xdr:spPr>
        <a:xfrm>
          <a:off x="16268700" y="1777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71120</xdr:rowOff>
    </xdr:from>
    <xdr:to>
      <xdr:col>81</xdr:col>
      <xdr:colOff>101600</xdr:colOff>
      <xdr:row>104</xdr:row>
      <xdr:rowOff>1270</xdr:rowOff>
    </xdr:to>
    <xdr:sp macro="" textlink="">
      <xdr:nvSpPr>
        <xdr:cNvPr id="581" name="フローチャート: 判断 580">
          <a:extLst>
            <a:ext uri="{FF2B5EF4-FFF2-40B4-BE49-F238E27FC236}">
              <a16:creationId xmlns:a16="http://schemas.microsoft.com/office/drawing/2014/main" xmlns="" id="{00000000-0008-0000-0200-000045020000}"/>
            </a:ext>
          </a:extLst>
        </xdr:cNvPr>
        <xdr:cNvSpPr/>
      </xdr:nvSpPr>
      <xdr:spPr>
        <a:xfrm>
          <a:off x="15430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163847</xdr:rowOff>
    </xdr:from>
    <xdr:ext cx="405111" cy="259045"/>
    <xdr:sp macro="" textlink="">
      <xdr:nvSpPr>
        <xdr:cNvPr id="582" name="n_1aveValue【庁舎】&#10;有形固定資産減価償却率">
          <a:extLst>
            <a:ext uri="{FF2B5EF4-FFF2-40B4-BE49-F238E27FC236}">
              <a16:creationId xmlns:a16="http://schemas.microsoft.com/office/drawing/2014/main" xmlns="" id="{00000000-0008-0000-0200-000046020000}"/>
            </a:ext>
          </a:extLst>
        </xdr:cNvPr>
        <xdr:cNvSpPr txBox="1"/>
      </xdr:nvSpPr>
      <xdr:spPr>
        <a:xfrm>
          <a:off x="152660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20501</xdr:rowOff>
    </xdr:from>
    <xdr:to>
      <xdr:col>76</xdr:col>
      <xdr:colOff>165100</xdr:colOff>
      <xdr:row>103</xdr:row>
      <xdr:rowOff>122101</xdr:rowOff>
    </xdr:to>
    <xdr:sp macro="" textlink="">
      <xdr:nvSpPr>
        <xdr:cNvPr id="583" name="フローチャート: 判断 582">
          <a:extLst>
            <a:ext uri="{FF2B5EF4-FFF2-40B4-BE49-F238E27FC236}">
              <a16:creationId xmlns:a16="http://schemas.microsoft.com/office/drawing/2014/main" xmlns="" id="{00000000-0008-0000-0200-000047020000}"/>
            </a:ext>
          </a:extLst>
        </xdr:cNvPr>
        <xdr:cNvSpPr/>
      </xdr:nvSpPr>
      <xdr:spPr>
        <a:xfrm>
          <a:off x="14541500" y="1767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101</xdr:row>
      <xdr:rowOff>138628</xdr:rowOff>
    </xdr:from>
    <xdr:ext cx="405111" cy="259045"/>
    <xdr:sp macro="" textlink="">
      <xdr:nvSpPr>
        <xdr:cNvPr id="584" name="n_2aveValue【庁舎】&#10;有形固定資産減価償却率">
          <a:extLst>
            <a:ext uri="{FF2B5EF4-FFF2-40B4-BE49-F238E27FC236}">
              <a16:creationId xmlns:a16="http://schemas.microsoft.com/office/drawing/2014/main" xmlns="" id="{00000000-0008-0000-0200-000048020000}"/>
            </a:ext>
          </a:extLst>
        </xdr:cNvPr>
        <xdr:cNvSpPr txBox="1"/>
      </xdr:nvSpPr>
      <xdr:spPr>
        <a:xfrm>
          <a:off x="14389744" y="1745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xmlns="" id="{00000000-0008-0000-0200-000049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6" name="テキスト ボックス 585">
          <a:extLst>
            <a:ext uri="{FF2B5EF4-FFF2-40B4-BE49-F238E27FC236}">
              <a16:creationId xmlns:a16="http://schemas.microsoft.com/office/drawing/2014/main" xmlns="" id="{00000000-0008-0000-0200-00004A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7" name="テキスト ボックス 586">
          <a:extLst>
            <a:ext uri="{FF2B5EF4-FFF2-40B4-BE49-F238E27FC236}">
              <a16:creationId xmlns:a16="http://schemas.microsoft.com/office/drawing/2014/main" xmlns="" id="{00000000-0008-0000-0200-00004B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8" name="テキスト ボックス 587">
          <a:extLst>
            <a:ext uri="{FF2B5EF4-FFF2-40B4-BE49-F238E27FC236}">
              <a16:creationId xmlns:a16="http://schemas.microsoft.com/office/drawing/2014/main" xmlns="" id="{00000000-0008-0000-0200-00004C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9" name="テキスト ボックス 588">
          <a:extLst>
            <a:ext uri="{FF2B5EF4-FFF2-40B4-BE49-F238E27FC236}">
              <a16:creationId xmlns:a16="http://schemas.microsoft.com/office/drawing/2014/main" xmlns="" id="{00000000-0008-0000-0200-00004D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102144</xdr:rowOff>
    </xdr:from>
    <xdr:to>
      <xdr:col>81</xdr:col>
      <xdr:colOff>101600</xdr:colOff>
      <xdr:row>100</xdr:row>
      <xdr:rowOff>32294</xdr:rowOff>
    </xdr:to>
    <xdr:sp macro="" textlink="">
      <xdr:nvSpPr>
        <xdr:cNvPr id="590" name="楕円 589">
          <a:extLst>
            <a:ext uri="{FF2B5EF4-FFF2-40B4-BE49-F238E27FC236}">
              <a16:creationId xmlns:a16="http://schemas.microsoft.com/office/drawing/2014/main" xmlns="" id="{00000000-0008-0000-0200-00004E020000}"/>
            </a:ext>
          </a:extLst>
        </xdr:cNvPr>
        <xdr:cNvSpPr/>
      </xdr:nvSpPr>
      <xdr:spPr>
        <a:xfrm>
          <a:off x="15430500" y="1707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98</xdr:row>
      <xdr:rowOff>48821</xdr:rowOff>
    </xdr:from>
    <xdr:ext cx="405111" cy="259045"/>
    <xdr:sp macro="" textlink="">
      <xdr:nvSpPr>
        <xdr:cNvPr id="591" name="n_1mainValue【庁舎】&#10;有形固定資産減価償却率">
          <a:extLst>
            <a:ext uri="{FF2B5EF4-FFF2-40B4-BE49-F238E27FC236}">
              <a16:creationId xmlns:a16="http://schemas.microsoft.com/office/drawing/2014/main" xmlns="" id="{00000000-0008-0000-0200-00004F020000}"/>
            </a:ext>
          </a:extLst>
        </xdr:cNvPr>
        <xdr:cNvSpPr txBox="1"/>
      </xdr:nvSpPr>
      <xdr:spPr>
        <a:xfrm>
          <a:off x="15266044" y="1685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2" name="正方形/長方形 591">
          <a:extLst>
            <a:ext uri="{FF2B5EF4-FFF2-40B4-BE49-F238E27FC236}">
              <a16:creationId xmlns:a16="http://schemas.microsoft.com/office/drawing/2014/main" xmlns="" id="{00000000-0008-0000-0200-000050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3" name="正方形/長方形 592">
          <a:extLst>
            <a:ext uri="{FF2B5EF4-FFF2-40B4-BE49-F238E27FC236}">
              <a16:creationId xmlns:a16="http://schemas.microsoft.com/office/drawing/2014/main" xmlns="" id="{00000000-0008-0000-0200-000051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4" name="正方形/長方形 593">
          <a:extLst>
            <a:ext uri="{FF2B5EF4-FFF2-40B4-BE49-F238E27FC236}">
              <a16:creationId xmlns:a16="http://schemas.microsoft.com/office/drawing/2014/main" xmlns="" id="{00000000-0008-0000-0200-000052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5" name="正方形/長方形 594">
          <a:extLst>
            <a:ext uri="{FF2B5EF4-FFF2-40B4-BE49-F238E27FC236}">
              <a16:creationId xmlns:a16="http://schemas.microsoft.com/office/drawing/2014/main" xmlns="" id="{00000000-0008-0000-0200-000053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6" name="正方形/長方形 595">
          <a:extLst>
            <a:ext uri="{FF2B5EF4-FFF2-40B4-BE49-F238E27FC236}">
              <a16:creationId xmlns:a16="http://schemas.microsoft.com/office/drawing/2014/main" xmlns="" id="{00000000-0008-0000-0200-000054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7" name="正方形/長方形 596">
          <a:extLst>
            <a:ext uri="{FF2B5EF4-FFF2-40B4-BE49-F238E27FC236}">
              <a16:creationId xmlns:a16="http://schemas.microsoft.com/office/drawing/2014/main" xmlns="" id="{00000000-0008-0000-0200-000055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8" name="正方形/長方形 597">
          <a:extLst>
            <a:ext uri="{FF2B5EF4-FFF2-40B4-BE49-F238E27FC236}">
              <a16:creationId xmlns:a16="http://schemas.microsoft.com/office/drawing/2014/main" xmlns="" id="{00000000-0008-0000-0200-000056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9" name="正方形/長方形 598">
          <a:extLst>
            <a:ext uri="{FF2B5EF4-FFF2-40B4-BE49-F238E27FC236}">
              <a16:creationId xmlns:a16="http://schemas.microsoft.com/office/drawing/2014/main" xmlns="" id="{00000000-0008-0000-0200-000057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0" name="テキスト ボックス 599">
          <a:extLst>
            <a:ext uri="{FF2B5EF4-FFF2-40B4-BE49-F238E27FC236}">
              <a16:creationId xmlns:a16="http://schemas.microsoft.com/office/drawing/2014/main" xmlns="" id="{00000000-0008-0000-0200-000058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1" name="直線コネクタ 600">
          <a:extLst>
            <a:ext uri="{FF2B5EF4-FFF2-40B4-BE49-F238E27FC236}">
              <a16:creationId xmlns:a16="http://schemas.microsoft.com/office/drawing/2014/main" xmlns="" id="{00000000-0008-0000-0200-000059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2" name="直線コネクタ 601">
          <a:extLst>
            <a:ext uri="{FF2B5EF4-FFF2-40B4-BE49-F238E27FC236}">
              <a16:creationId xmlns:a16="http://schemas.microsoft.com/office/drawing/2014/main" xmlns="" id="{00000000-0008-0000-0200-00005A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3" name="テキスト ボックス 602">
          <a:extLst>
            <a:ext uri="{FF2B5EF4-FFF2-40B4-BE49-F238E27FC236}">
              <a16:creationId xmlns:a16="http://schemas.microsoft.com/office/drawing/2014/main" xmlns="" id="{00000000-0008-0000-0200-00005B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4" name="直線コネクタ 603">
          <a:extLst>
            <a:ext uri="{FF2B5EF4-FFF2-40B4-BE49-F238E27FC236}">
              <a16:creationId xmlns:a16="http://schemas.microsoft.com/office/drawing/2014/main" xmlns="" id="{00000000-0008-0000-0200-00005C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05" name="テキスト ボックス 604">
          <a:extLst>
            <a:ext uri="{FF2B5EF4-FFF2-40B4-BE49-F238E27FC236}">
              <a16:creationId xmlns:a16="http://schemas.microsoft.com/office/drawing/2014/main" xmlns="" id="{00000000-0008-0000-0200-00005D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06" name="直線コネクタ 605">
          <a:extLst>
            <a:ext uri="{FF2B5EF4-FFF2-40B4-BE49-F238E27FC236}">
              <a16:creationId xmlns:a16="http://schemas.microsoft.com/office/drawing/2014/main" xmlns="" id="{00000000-0008-0000-0200-00005E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07" name="テキスト ボックス 606">
          <a:extLst>
            <a:ext uri="{FF2B5EF4-FFF2-40B4-BE49-F238E27FC236}">
              <a16:creationId xmlns:a16="http://schemas.microsoft.com/office/drawing/2014/main" xmlns="" id="{00000000-0008-0000-0200-00005F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08" name="直線コネクタ 607">
          <a:extLst>
            <a:ext uri="{FF2B5EF4-FFF2-40B4-BE49-F238E27FC236}">
              <a16:creationId xmlns:a16="http://schemas.microsoft.com/office/drawing/2014/main" xmlns="" id="{00000000-0008-0000-0200-000060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09" name="テキスト ボックス 608">
          <a:extLst>
            <a:ext uri="{FF2B5EF4-FFF2-40B4-BE49-F238E27FC236}">
              <a16:creationId xmlns:a16="http://schemas.microsoft.com/office/drawing/2014/main" xmlns="" id="{00000000-0008-0000-0200-000061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0" name="直線コネクタ 609">
          <a:extLst>
            <a:ext uri="{FF2B5EF4-FFF2-40B4-BE49-F238E27FC236}">
              <a16:creationId xmlns:a16="http://schemas.microsoft.com/office/drawing/2014/main" xmlns="" id="{00000000-0008-0000-0200-000062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1" name="テキスト ボックス 610">
          <a:extLst>
            <a:ext uri="{FF2B5EF4-FFF2-40B4-BE49-F238E27FC236}">
              <a16:creationId xmlns:a16="http://schemas.microsoft.com/office/drawing/2014/main" xmlns="" id="{00000000-0008-0000-0200-000063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2" name="直線コネクタ 611">
          <a:extLst>
            <a:ext uri="{FF2B5EF4-FFF2-40B4-BE49-F238E27FC236}">
              <a16:creationId xmlns:a16="http://schemas.microsoft.com/office/drawing/2014/main" xmlns="" id="{00000000-0008-0000-0200-000064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613" name="テキスト ボックス 612">
          <a:extLst>
            <a:ext uri="{FF2B5EF4-FFF2-40B4-BE49-F238E27FC236}">
              <a16:creationId xmlns:a16="http://schemas.microsoft.com/office/drawing/2014/main" xmlns="" id="{00000000-0008-0000-0200-000065020000}"/>
            </a:ext>
          </a:extLst>
        </xdr:cNvPr>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4" name="直線コネクタ 613">
          <a:extLst>
            <a:ext uri="{FF2B5EF4-FFF2-40B4-BE49-F238E27FC236}">
              <a16:creationId xmlns:a16="http://schemas.microsoft.com/office/drawing/2014/main" xmlns="" id="{00000000-0008-0000-0200-000066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15" name="テキスト ボックス 614">
          <a:extLst>
            <a:ext uri="{FF2B5EF4-FFF2-40B4-BE49-F238E27FC236}">
              <a16:creationId xmlns:a16="http://schemas.microsoft.com/office/drawing/2014/main" xmlns="" id="{00000000-0008-0000-0200-00006702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6" name="【庁舎】&#10;一人当たり面積グラフ枠">
          <a:extLst>
            <a:ext uri="{FF2B5EF4-FFF2-40B4-BE49-F238E27FC236}">
              <a16:creationId xmlns:a16="http://schemas.microsoft.com/office/drawing/2014/main" xmlns="" id="{00000000-0008-0000-0200-000068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14641</xdr:rowOff>
    </xdr:from>
    <xdr:to>
      <xdr:col>116</xdr:col>
      <xdr:colOff>62864</xdr:colOff>
      <xdr:row>108</xdr:row>
      <xdr:rowOff>169926</xdr:rowOff>
    </xdr:to>
    <xdr:cxnSp macro="">
      <xdr:nvCxnSpPr>
        <xdr:cNvPr id="617" name="直線コネクタ 616">
          <a:extLst>
            <a:ext uri="{FF2B5EF4-FFF2-40B4-BE49-F238E27FC236}">
              <a16:creationId xmlns:a16="http://schemas.microsoft.com/office/drawing/2014/main" xmlns="" id="{00000000-0008-0000-0200-000069020000}"/>
            </a:ext>
          </a:extLst>
        </xdr:cNvPr>
        <xdr:cNvCxnSpPr/>
      </xdr:nvCxnSpPr>
      <xdr:spPr>
        <a:xfrm flipV="1">
          <a:off x="22160864" y="17159641"/>
          <a:ext cx="0" cy="1526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2303</xdr:rowOff>
    </xdr:from>
    <xdr:ext cx="469744" cy="259045"/>
    <xdr:sp macro="" textlink="">
      <xdr:nvSpPr>
        <xdr:cNvPr id="618" name="【庁舎】&#10;一人当たり面積最小値テキスト">
          <a:extLst>
            <a:ext uri="{FF2B5EF4-FFF2-40B4-BE49-F238E27FC236}">
              <a16:creationId xmlns:a16="http://schemas.microsoft.com/office/drawing/2014/main" xmlns="" id="{00000000-0008-0000-0200-00006A020000}"/>
            </a:ext>
          </a:extLst>
        </xdr:cNvPr>
        <xdr:cNvSpPr txBox="1"/>
      </xdr:nvSpPr>
      <xdr:spPr>
        <a:xfrm>
          <a:off x="22199600" y="1869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169926</xdr:rowOff>
    </xdr:from>
    <xdr:to>
      <xdr:col>116</xdr:col>
      <xdr:colOff>152400</xdr:colOff>
      <xdr:row>108</xdr:row>
      <xdr:rowOff>169926</xdr:rowOff>
    </xdr:to>
    <xdr:cxnSp macro="">
      <xdr:nvCxnSpPr>
        <xdr:cNvPr id="619" name="直線コネクタ 618">
          <a:extLst>
            <a:ext uri="{FF2B5EF4-FFF2-40B4-BE49-F238E27FC236}">
              <a16:creationId xmlns:a16="http://schemas.microsoft.com/office/drawing/2014/main" xmlns="" id="{00000000-0008-0000-0200-00006B020000}"/>
            </a:ext>
          </a:extLst>
        </xdr:cNvPr>
        <xdr:cNvCxnSpPr/>
      </xdr:nvCxnSpPr>
      <xdr:spPr>
        <a:xfrm>
          <a:off x="22072600" y="18686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132768</xdr:rowOff>
    </xdr:from>
    <xdr:ext cx="469744" cy="259045"/>
    <xdr:sp macro="" textlink="">
      <xdr:nvSpPr>
        <xdr:cNvPr id="620" name="【庁舎】&#10;一人当たり面積最大値テキスト">
          <a:extLst>
            <a:ext uri="{FF2B5EF4-FFF2-40B4-BE49-F238E27FC236}">
              <a16:creationId xmlns:a16="http://schemas.microsoft.com/office/drawing/2014/main" xmlns="" id="{00000000-0008-0000-0200-00006C020000}"/>
            </a:ext>
          </a:extLst>
        </xdr:cNvPr>
        <xdr:cNvSpPr txBox="1"/>
      </xdr:nvSpPr>
      <xdr:spPr>
        <a:xfrm>
          <a:off x="22199600" y="1693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14641</xdr:rowOff>
    </xdr:from>
    <xdr:to>
      <xdr:col>116</xdr:col>
      <xdr:colOff>152400</xdr:colOff>
      <xdr:row>100</xdr:row>
      <xdr:rowOff>14641</xdr:rowOff>
    </xdr:to>
    <xdr:cxnSp macro="">
      <xdr:nvCxnSpPr>
        <xdr:cNvPr id="621" name="直線コネクタ 620">
          <a:extLst>
            <a:ext uri="{FF2B5EF4-FFF2-40B4-BE49-F238E27FC236}">
              <a16:creationId xmlns:a16="http://schemas.microsoft.com/office/drawing/2014/main" xmlns="" id="{00000000-0008-0000-0200-00006D020000}"/>
            </a:ext>
          </a:extLst>
        </xdr:cNvPr>
        <xdr:cNvCxnSpPr/>
      </xdr:nvCxnSpPr>
      <xdr:spPr>
        <a:xfrm>
          <a:off x="22072600" y="1715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170542</xdr:rowOff>
    </xdr:from>
    <xdr:ext cx="469744" cy="259045"/>
    <xdr:sp macro="" textlink="">
      <xdr:nvSpPr>
        <xdr:cNvPr id="622" name="【庁舎】&#10;一人当たり面積平均値テキスト">
          <a:extLst>
            <a:ext uri="{FF2B5EF4-FFF2-40B4-BE49-F238E27FC236}">
              <a16:creationId xmlns:a16="http://schemas.microsoft.com/office/drawing/2014/main" xmlns="" id="{00000000-0008-0000-0200-00006E020000}"/>
            </a:ext>
          </a:extLst>
        </xdr:cNvPr>
        <xdr:cNvSpPr txBox="1"/>
      </xdr:nvSpPr>
      <xdr:spPr>
        <a:xfrm>
          <a:off x="22199600" y="18515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20665</xdr:rowOff>
    </xdr:from>
    <xdr:to>
      <xdr:col>116</xdr:col>
      <xdr:colOff>114300</xdr:colOff>
      <xdr:row>108</xdr:row>
      <xdr:rowOff>122265</xdr:rowOff>
    </xdr:to>
    <xdr:sp macro="" textlink="">
      <xdr:nvSpPr>
        <xdr:cNvPr id="623" name="フローチャート: 判断 622">
          <a:extLst>
            <a:ext uri="{FF2B5EF4-FFF2-40B4-BE49-F238E27FC236}">
              <a16:creationId xmlns:a16="http://schemas.microsoft.com/office/drawing/2014/main" xmlns="" id="{00000000-0008-0000-0200-00006F020000}"/>
            </a:ext>
          </a:extLst>
        </xdr:cNvPr>
        <xdr:cNvSpPr/>
      </xdr:nvSpPr>
      <xdr:spPr>
        <a:xfrm>
          <a:off x="22110700" y="1853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11685</xdr:rowOff>
    </xdr:from>
    <xdr:to>
      <xdr:col>112</xdr:col>
      <xdr:colOff>38100</xdr:colOff>
      <xdr:row>108</xdr:row>
      <xdr:rowOff>113285</xdr:rowOff>
    </xdr:to>
    <xdr:sp macro="" textlink="">
      <xdr:nvSpPr>
        <xdr:cNvPr id="624" name="フローチャート: 判断 623">
          <a:extLst>
            <a:ext uri="{FF2B5EF4-FFF2-40B4-BE49-F238E27FC236}">
              <a16:creationId xmlns:a16="http://schemas.microsoft.com/office/drawing/2014/main" xmlns="" id="{00000000-0008-0000-0200-000070020000}"/>
            </a:ext>
          </a:extLst>
        </xdr:cNvPr>
        <xdr:cNvSpPr/>
      </xdr:nvSpPr>
      <xdr:spPr>
        <a:xfrm>
          <a:off x="21272500" y="1852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104412</xdr:rowOff>
    </xdr:from>
    <xdr:ext cx="469744" cy="259045"/>
    <xdr:sp macro="" textlink="">
      <xdr:nvSpPr>
        <xdr:cNvPr id="625" name="n_1aveValue【庁舎】&#10;一人当たり面積">
          <a:extLst>
            <a:ext uri="{FF2B5EF4-FFF2-40B4-BE49-F238E27FC236}">
              <a16:creationId xmlns:a16="http://schemas.microsoft.com/office/drawing/2014/main" xmlns="" id="{00000000-0008-0000-0200-000071020000}"/>
            </a:ext>
          </a:extLst>
        </xdr:cNvPr>
        <xdr:cNvSpPr txBox="1"/>
      </xdr:nvSpPr>
      <xdr:spPr>
        <a:xfrm>
          <a:off x="21075727" y="1862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16582</xdr:rowOff>
    </xdr:from>
    <xdr:to>
      <xdr:col>107</xdr:col>
      <xdr:colOff>101600</xdr:colOff>
      <xdr:row>108</xdr:row>
      <xdr:rowOff>118182</xdr:rowOff>
    </xdr:to>
    <xdr:sp macro="" textlink="">
      <xdr:nvSpPr>
        <xdr:cNvPr id="626" name="フローチャート: 判断 625">
          <a:extLst>
            <a:ext uri="{FF2B5EF4-FFF2-40B4-BE49-F238E27FC236}">
              <a16:creationId xmlns:a16="http://schemas.microsoft.com/office/drawing/2014/main" xmlns="" id="{00000000-0008-0000-0200-000072020000}"/>
            </a:ext>
          </a:extLst>
        </xdr:cNvPr>
        <xdr:cNvSpPr/>
      </xdr:nvSpPr>
      <xdr:spPr>
        <a:xfrm>
          <a:off x="20383500" y="1853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134709</xdr:rowOff>
    </xdr:from>
    <xdr:ext cx="469744" cy="259045"/>
    <xdr:sp macro="" textlink="">
      <xdr:nvSpPr>
        <xdr:cNvPr id="627" name="n_2aveValue【庁舎】&#10;一人当たり面積">
          <a:extLst>
            <a:ext uri="{FF2B5EF4-FFF2-40B4-BE49-F238E27FC236}">
              <a16:creationId xmlns:a16="http://schemas.microsoft.com/office/drawing/2014/main" xmlns="" id="{00000000-0008-0000-0200-000073020000}"/>
            </a:ext>
          </a:extLst>
        </xdr:cNvPr>
        <xdr:cNvSpPr txBox="1"/>
      </xdr:nvSpPr>
      <xdr:spPr>
        <a:xfrm>
          <a:off x="20199427" y="18308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28" name="テキスト ボックス 627">
          <a:extLst>
            <a:ext uri="{FF2B5EF4-FFF2-40B4-BE49-F238E27FC236}">
              <a16:creationId xmlns:a16="http://schemas.microsoft.com/office/drawing/2014/main" xmlns="" id="{00000000-0008-0000-0200-000074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9" name="テキスト ボックス 628">
          <a:extLst>
            <a:ext uri="{FF2B5EF4-FFF2-40B4-BE49-F238E27FC236}">
              <a16:creationId xmlns:a16="http://schemas.microsoft.com/office/drawing/2014/main" xmlns="" id="{00000000-0008-0000-0200-000075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xmlns="" id="{00000000-0008-0000-0200-000076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xmlns="" id="{00000000-0008-0000-0200-000077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xmlns="" id="{00000000-0008-0000-0200-000078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81080</xdr:rowOff>
    </xdr:from>
    <xdr:to>
      <xdr:col>112</xdr:col>
      <xdr:colOff>38100</xdr:colOff>
      <xdr:row>108</xdr:row>
      <xdr:rowOff>11230</xdr:rowOff>
    </xdr:to>
    <xdr:sp macro="" textlink="">
      <xdr:nvSpPr>
        <xdr:cNvPr id="633" name="楕円 632">
          <a:extLst>
            <a:ext uri="{FF2B5EF4-FFF2-40B4-BE49-F238E27FC236}">
              <a16:creationId xmlns:a16="http://schemas.microsoft.com/office/drawing/2014/main" xmlns="" id="{00000000-0008-0000-0200-000079020000}"/>
            </a:ext>
          </a:extLst>
        </xdr:cNvPr>
        <xdr:cNvSpPr/>
      </xdr:nvSpPr>
      <xdr:spPr>
        <a:xfrm>
          <a:off x="21272500" y="1842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27757</xdr:rowOff>
    </xdr:from>
    <xdr:ext cx="469744" cy="259045"/>
    <xdr:sp macro="" textlink="">
      <xdr:nvSpPr>
        <xdr:cNvPr id="634" name="n_1mainValue【庁舎】&#10;一人当たり面積">
          <a:extLst>
            <a:ext uri="{FF2B5EF4-FFF2-40B4-BE49-F238E27FC236}">
              <a16:creationId xmlns:a16="http://schemas.microsoft.com/office/drawing/2014/main" xmlns="" id="{00000000-0008-0000-0200-00007A020000}"/>
            </a:ext>
          </a:extLst>
        </xdr:cNvPr>
        <xdr:cNvSpPr txBox="1"/>
      </xdr:nvSpPr>
      <xdr:spPr>
        <a:xfrm>
          <a:off x="21075727" y="1820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5" name="正方形/長方形 634">
          <a:extLst>
            <a:ext uri="{FF2B5EF4-FFF2-40B4-BE49-F238E27FC236}">
              <a16:creationId xmlns:a16="http://schemas.microsoft.com/office/drawing/2014/main" xmlns="" id="{00000000-0008-0000-0200-00007B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6" name="正方形/長方形 635">
          <a:extLst>
            <a:ext uri="{FF2B5EF4-FFF2-40B4-BE49-F238E27FC236}">
              <a16:creationId xmlns:a16="http://schemas.microsoft.com/office/drawing/2014/main" xmlns="" id="{00000000-0008-0000-0200-00007C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7" name="テキスト ボックス 636">
          <a:extLst>
            <a:ext uri="{FF2B5EF4-FFF2-40B4-BE49-F238E27FC236}">
              <a16:creationId xmlns:a16="http://schemas.microsoft.com/office/drawing/2014/main" xmlns="" id="{00000000-0008-0000-0200-00007D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・類似団体と比較して特に有形固定資産減価償却率が高くなっているの施設は、消防施設、市民会館、庁舎であり、特に低くなっているのが、一般廃棄物処理施設である。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消防施設については、減価償却率１００％となっているが、現在の施設は、平成２３年度から仮庁舎との位置付けであり、新庁舎建設に向けた検討を進めている。庁舎及び市民会館について、ともに老朽化が進み、類似団体平均を大きく上回っている。更に、昭和５１年以前の新耐震基準以前の建物であるため、耐震改修などの対策が必要となっている。一般廃棄物処理施設に関しては、平成２１年度に汚泥処理施設を建設したため、減価償却率は類似団体を大きく下回ることとなった。しかしながら、当該処理施設以外のごみ処理施設単体では、減価償却率が８０％近くとなっており、老朽化が進んでいる。定期的な施設の点検により、必要な修繕をすることで、施設の長寿命化を図っている。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奈良県十津川村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3,372
3,357
672.38
6,321,965
5,981,424
201,253
3,229,887
6,834,512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人口の減少や全国及び奈良県平均を大きく上回る高齢化率（２９年１０月　４４．０％）に加え、村内に中心となる産業がないこと等により、財政基盤が弱く、類似団体平均を少し下回っている。２９年度中には組織の見直し（村長部局において９課、１室</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１事務所体制から２課減の７課</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、１室、１事務所</a:t>
          </a:r>
          <a:r>
            <a:rPr lang="ja-JP" altLang="en-US" sz="13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体制）を実施し、事務の効率化による歳出の見直しを行うとともに十津川村総合戦略に沿った施策の重点化の両立に努め、活力ある村づくりを展開することで、財政の健全化を図る。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110490</xdr:rowOff>
    </xdr:from>
    <xdr:to>
      <xdr:col>23</xdr:col>
      <xdr:colOff>133350</xdr:colOff>
      <xdr:row>45</xdr:row>
      <xdr:rowOff>25823</xdr:rowOff>
    </xdr:to>
    <xdr:cxnSp macro="">
      <xdr:nvCxnSpPr>
        <xdr:cNvPr id="63" name="直線コネクタ 62"/>
        <xdr:cNvCxnSpPr/>
      </xdr:nvCxnSpPr>
      <xdr:spPr>
        <a:xfrm flipV="1">
          <a:off x="4953000" y="6454140"/>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169350</xdr:rowOff>
    </xdr:from>
    <xdr:ext cx="762000" cy="259045"/>
    <xdr:sp macro="" textlink="">
      <xdr:nvSpPr>
        <xdr:cNvPr id="64" name="財政力最小値テキスト"/>
        <xdr:cNvSpPr txBox="1"/>
      </xdr:nvSpPr>
      <xdr:spPr>
        <a:xfrm>
          <a:off x="5041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25823</xdr:rowOff>
    </xdr:from>
    <xdr:to>
      <xdr:col>24</xdr:col>
      <xdr:colOff>12700</xdr:colOff>
      <xdr:row>45</xdr:row>
      <xdr:rowOff>25823</xdr:rowOff>
    </xdr:to>
    <xdr:cxnSp macro="">
      <xdr:nvCxnSpPr>
        <xdr:cNvPr id="65" name="直線コネクタ 64"/>
        <xdr:cNvCxnSpPr/>
      </xdr:nvCxnSpPr>
      <xdr:spPr>
        <a:xfrm>
          <a:off x="4864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25417</xdr:rowOff>
    </xdr:from>
    <xdr:ext cx="762000" cy="259045"/>
    <xdr:sp macro="" textlink="">
      <xdr:nvSpPr>
        <xdr:cNvPr id="66" name="財政力最大値テキスト"/>
        <xdr:cNvSpPr txBox="1"/>
      </xdr:nvSpPr>
      <xdr:spPr>
        <a:xfrm>
          <a:off x="5041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110490</xdr:rowOff>
    </xdr:from>
    <xdr:to>
      <xdr:col>24</xdr:col>
      <xdr:colOff>12700</xdr:colOff>
      <xdr:row>37</xdr:row>
      <xdr:rowOff>110490</xdr:rowOff>
    </xdr:to>
    <xdr:cxnSp macro="">
      <xdr:nvCxnSpPr>
        <xdr:cNvPr id="67" name="直線コネクタ 66"/>
        <xdr:cNvCxnSpPr/>
      </xdr:nvCxnSpPr>
      <xdr:spPr>
        <a:xfrm>
          <a:off x="4864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84667</xdr:rowOff>
    </xdr:to>
    <xdr:cxnSp macro="">
      <xdr:nvCxnSpPr>
        <xdr:cNvPr id="68" name="直線コネクタ 67"/>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42350</xdr:rowOff>
    </xdr:from>
    <xdr:ext cx="762000" cy="259045"/>
    <xdr:sp macro="" textlink="">
      <xdr:nvSpPr>
        <xdr:cNvPr id="69" name="財政力平均値テキスト"/>
        <xdr:cNvSpPr txBox="1"/>
      </xdr:nvSpPr>
      <xdr:spPr>
        <a:xfrm>
          <a:off x="5041900" y="7414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25823</xdr:rowOff>
    </xdr:from>
    <xdr:to>
      <xdr:col>23</xdr:col>
      <xdr:colOff>184150</xdr:colOff>
      <xdr:row>44</xdr:row>
      <xdr:rowOff>127423</xdr:rowOff>
    </xdr:to>
    <xdr:sp macro="" textlink="">
      <xdr:nvSpPr>
        <xdr:cNvPr id="70" name="フローチャート: 判断 69"/>
        <xdr:cNvSpPr/>
      </xdr:nvSpPr>
      <xdr:spPr>
        <a:xfrm>
          <a:off x="4902200" y="7569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84667</xdr:rowOff>
    </xdr:to>
    <xdr:cxnSp macro="">
      <xdr:nvCxnSpPr>
        <xdr:cNvPr id="71" name="直線コネクタ 70"/>
        <xdr:cNvCxnSpPr/>
      </xdr:nvCxnSpPr>
      <xdr:spPr>
        <a:xfrm>
          <a:off x="3225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17780</xdr:rowOff>
    </xdr:from>
    <xdr:to>
      <xdr:col>19</xdr:col>
      <xdr:colOff>184150</xdr:colOff>
      <xdr:row>44</xdr:row>
      <xdr:rowOff>119380</xdr:rowOff>
    </xdr:to>
    <xdr:sp macro="" textlink="">
      <xdr:nvSpPr>
        <xdr:cNvPr id="72" name="フローチャート: 判断 71"/>
        <xdr:cNvSpPr/>
      </xdr:nvSpPr>
      <xdr:spPr>
        <a:xfrm>
          <a:off x="40640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129557</xdr:rowOff>
    </xdr:from>
    <xdr:ext cx="736600" cy="259045"/>
    <xdr:sp macro="" textlink="">
      <xdr:nvSpPr>
        <xdr:cNvPr id="73" name="テキスト ボックス 72"/>
        <xdr:cNvSpPr txBox="1"/>
      </xdr:nvSpPr>
      <xdr:spPr>
        <a:xfrm>
          <a:off x="3733800" y="733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84667</xdr:rowOff>
    </xdr:to>
    <xdr:cxnSp macro="">
      <xdr:nvCxnSpPr>
        <xdr:cNvPr id="74" name="直線コネクタ 73"/>
        <xdr:cNvCxnSpPr/>
      </xdr:nvCxnSpPr>
      <xdr:spPr>
        <a:xfrm>
          <a:off x="2336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140970</xdr:rowOff>
    </xdr:from>
    <xdr:to>
      <xdr:col>15</xdr:col>
      <xdr:colOff>133350</xdr:colOff>
      <xdr:row>44</xdr:row>
      <xdr:rowOff>71120</xdr:rowOff>
    </xdr:to>
    <xdr:sp macro="" textlink="">
      <xdr:nvSpPr>
        <xdr:cNvPr id="75" name="フローチャート: 判断 74"/>
        <xdr:cNvSpPr/>
      </xdr:nvSpPr>
      <xdr:spPr>
        <a:xfrm>
          <a:off x="3175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81297</xdr:rowOff>
    </xdr:from>
    <xdr:ext cx="762000" cy="259045"/>
    <xdr:sp macro="" textlink="">
      <xdr:nvSpPr>
        <xdr:cNvPr id="76" name="テキスト ボックス 75"/>
        <xdr:cNvSpPr txBox="1"/>
      </xdr:nvSpPr>
      <xdr:spPr>
        <a:xfrm>
          <a:off x="284480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84667</xdr:rowOff>
    </xdr:to>
    <xdr:cxnSp macro="">
      <xdr:nvCxnSpPr>
        <xdr:cNvPr id="77" name="直線コネクタ 76"/>
        <xdr:cNvCxnSpPr/>
      </xdr:nvCxnSpPr>
      <xdr:spPr>
        <a:xfrm>
          <a:off x="1447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1694</xdr:rowOff>
    </xdr:from>
    <xdr:to>
      <xdr:col>11</xdr:col>
      <xdr:colOff>82550</xdr:colOff>
      <xdr:row>44</xdr:row>
      <xdr:rowOff>103294</xdr:rowOff>
    </xdr:to>
    <xdr:sp macro="" textlink="">
      <xdr:nvSpPr>
        <xdr:cNvPr id="78" name="フローチャート: 判断 77"/>
        <xdr:cNvSpPr/>
      </xdr:nvSpPr>
      <xdr:spPr>
        <a:xfrm>
          <a:off x="2286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113471</xdr:rowOff>
    </xdr:from>
    <xdr:ext cx="762000" cy="259045"/>
    <xdr:sp macro="" textlink="">
      <xdr:nvSpPr>
        <xdr:cNvPr id="79" name="テキスト ボックス 78"/>
        <xdr:cNvSpPr txBox="1"/>
      </xdr:nvSpPr>
      <xdr:spPr>
        <a:xfrm>
          <a:off x="1955800" y="731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157056</xdr:rowOff>
    </xdr:from>
    <xdr:to>
      <xdr:col>7</xdr:col>
      <xdr:colOff>31750</xdr:colOff>
      <xdr:row>44</xdr:row>
      <xdr:rowOff>87206</xdr:rowOff>
    </xdr:to>
    <xdr:sp macro="" textlink="">
      <xdr:nvSpPr>
        <xdr:cNvPr id="80" name="フローチャート: 判断 79"/>
        <xdr:cNvSpPr/>
      </xdr:nvSpPr>
      <xdr:spPr>
        <a:xfrm>
          <a:off x="1397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97383</xdr:rowOff>
    </xdr:from>
    <xdr:ext cx="762000" cy="259045"/>
    <xdr:sp macro="" textlink="">
      <xdr:nvSpPr>
        <xdr:cNvPr id="81" name="テキスト ボックス 80"/>
        <xdr:cNvSpPr txBox="1"/>
      </xdr:nvSpPr>
      <xdr:spPr>
        <a:xfrm>
          <a:off x="1066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7" name="楕円 86"/>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156651</xdr:rowOff>
    </xdr:from>
    <xdr:ext cx="762000" cy="259045"/>
    <xdr:sp macro="" textlink="">
      <xdr:nvSpPr>
        <xdr:cNvPr id="88" name="財政力該当値テキスト"/>
        <xdr:cNvSpPr txBox="1"/>
      </xdr:nvSpPr>
      <xdr:spPr>
        <a:xfrm>
          <a:off x="5041900" y="752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89" name="楕円 88"/>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0" name="テキスト ボックス 89"/>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1" name="楕円 90"/>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2" name="テキスト ボックス 91"/>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3" name="楕円 92"/>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4" name="テキスト ボックス 93"/>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5" name="楕円 94"/>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6" name="テキスト ボックス 95"/>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公債費が平成２２年度から２３年度の学校統合により発行した地方債の元金償還が始まったことなどにより年々増加している。また、各組合等への負担金も増加しており、今後新たな発行を抑えて残高の縮減等に努める。また、十津川村公共施設等総合管理計画に基づき、平成５７年度までに公共建築物の延床面積の約９％縮減をさせるなど、今後とも、事務事業の見直しを更に進めるとともに、全ての事務事業の優先度を厳しく点検し、優先度の低い事務事業について計画的に廃止・縮小を進め、経常経費の削減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23114</xdr:rowOff>
    </xdr:from>
    <xdr:to>
      <xdr:col>23</xdr:col>
      <xdr:colOff>133350</xdr:colOff>
      <xdr:row>67</xdr:row>
      <xdr:rowOff>87249</xdr:rowOff>
    </xdr:to>
    <xdr:cxnSp macro="">
      <xdr:nvCxnSpPr>
        <xdr:cNvPr id="124" name="直線コネクタ 123"/>
        <xdr:cNvCxnSpPr/>
      </xdr:nvCxnSpPr>
      <xdr:spPr>
        <a:xfrm flipV="1">
          <a:off x="4953000" y="10138664"/>
          <a:ext cx="0" cy="1435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59326</xdr:rowOff>
    </xdr:from>
    <xdr:ext cx="762000" cy="259045"/>
    <xdr:sp macro="" textlink="">
      <xdr:nvSpPr>
        <xdr:cNvPr id="125" name="財政構造の弾力性最小値テキスト"/>
        <xdr:cNvSpPr txBox="1"/>
      </xdr:nvSpPr>
      <xdr:spPr>
        <a:xfrm>
          <a:off x="5041900" y="11546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87249</xdr:rowOff>
    </xdr:from>
    <xdr:to>
      <xdr:col>24</xdr:col>
      <xdr:colOff>12700</xdr:colOff>
      <xdr:row>67</xdr:row>
      <xdr:rowOff>87249</xdr:rowOff>
    </xdr:to>
    <xdr:cxnSp macro="">
      <xdr:nvCxnSpPr>
        <xdr:cNvPr id="126" name="直線コネクタ 125"/>
        <xdr:cNvCxnSpPr/>
      </xdr:nvCxnSpPr>
      <xdr:spPr>
        <a:xfrm>
          <a:off x="4864100" y="11574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109491</xdr:rowOff>
    </xdr:from>
    <xdr:ext cx="762000" cy="259045"/>
    <xdr:sp macro="" textlink="">
      <xdr:nvSpPr>
        <xdr:cNvPr id="127" name="財政構造の弾力性最大値テキスト"/>
        <xdr:cNvSpPr txBox="1"/>
      </xdr:nvSpPr>
      <xdr:spPr>
        <a:xfrm>
          <a:off x="5041900" y="988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23114</xdr:rowOff>
    </xdr:from>
    <xdr:to>
      <xdr:col>24</xdr:col>
      <xdr:colOff>12700</xdr:colOff>
      <xdr:row>59</xdr:row>
      <xdr:rowOff>23114</xdr:rowOff>
    </xdr:to>
    <xdr:cxnSp macro="">
      <xdr:nvCxnSpPr>
        <xdr:cNvPr id="128" name="直線コネクタ 127"/>
        <xdr:cNvCxnSpPr/>
      </xdr:nvCxnSpPr>
      <xdr:spPr>
        <a:xfrm>
          <a:off x="4864100" y="101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121285</xdr:rowOff>
    </xdr:from>
    <xdr:to>
      <xdr:col>23</xdr:col>
      <xdr:colOff>133350</xdr:colOff>
      <xdr:row>66</xdr:row>
      <xdr:rowOff>65659</xdr:rowOff>
    </xdr:to>
    <xdr:cxnSp macro="">
      <xdr:nvCxnSpPr>
        <xdr:cNvPr id="129" name="直線コネクタ 128"/>
        <xdr:cNvCxnSpPr/>
      </xdr:nvCxnSpPr>
      <xdr:spPr>
        <a:xfrm>
          <a:off x="4114800" y="11265535"/>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48404</xdr:rowOff>
    </xdr:from>
    <xdr:ext cx="762000" cy="259045"/>
    <xdr:sp macro="" textlink="">
      <xdr:nvSpPr>
        <xdr:cNvPr id="130" name="財政構造の弾力性平均値テキスト"/>
        <xdr:cNvSpPr txBox="1"/>
      </xdr:nvSpPr>
      <xdr:spPr>
        <a:xfrm>
          <a:off x="5041900" y="110212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31877</xdr:rowOff>
    </xdr:from>
    <xdr:to>
      <xdr:col>23</xdr:col>
      <xdr:colOff>184150</xdr:colOff>
      <xdr:row>65</xdr:row>
      <xdr:rowOff>133477</xdr:rowOff>
    </xdr:to>
    <xdr:sp macro="" textlink="">
      <xdr:nvSpPr>
        <xdr:cNvPr id="131" name="フローチャート: 判断 130"/>
        <xdr:cNvSpPr/>
      </xdr:nvSpPr>
      <xdr:spPr>
        <a:xfrm>
          <a:off x="4902200" y="111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27178</xdr:rowOff>
    </xdr:from>
    <xdr:to>
      <xdr:col>19</xdr:col>
      <xdr:colOff>133350</xdr:colOff>
      <xdr:row>65</xdr:row>
      <xdr:rowOff>121285</xdr:rowOff>
    </xdr:to>
    <xdr:cxnSp macro="">
      <xdr:nvCxnSpPr>
        <xdr:cNvPr id="132" name="直線コネクタ 131"/>
        <xdr:cNvCxnSpPr/>
      </xdr:nvCxnSpPr>
      <xdr:spPr>
        <a:xfrm>
          <a:off x="3225800" y="11171428"/>
          <a:ext cx="8890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135763</xdr:rowOff>
    </xdr:from>
    <xdr:to>
      <xdr:col>19</xdr:col>
      <xdr:colOff>184150</xdr:colOff>
      <xdr:row>65</xdr:row>
      <xdr:rowOff>65913</xdr:rowOff>
    </xdr:to>
    <xdr:sp macro="" textlink="">
      <xdr:nvSpPr>
        <xdr:cNvPr id="133" name="フローチャート: 判断 132"/>
        <xdr:cNvSpPr/>
      </xdr:nvSpPr>
      <xdr:spPr>
        <a:xfrm>
          <a:off x="40640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76090</xdr:rowOff>
    </xdr:from>
    <xdr:ext cx="736600" cy="259045"/>
    <xdr:sp macro="" textlink="">
      <xdr:nvSpPr>
        <xdr:cNvPr id="134" name="テキスト ボックス 133"/>
        <xdr:cNvSpPr txBox="1"/>
      </xdr:nvSpPr>
      <xdr:spPr>
        <a:xfrm>
          <a:off x="3733800" y="10877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27178</xdr:rowOff>
    </xdr:from>
    <xdr:to>
      <xdr:col>15</xdr:col>
      <xdr:colOff>82550</xdr:colOff>
      <xdr:row>65</xdr:row>
      <xdr:rowOff>56134</xdr:rowOff>
    </xdr:to>
    <xdr:cxnSp macro="">
      <xdr:nvCxnSpPr>
        <xdr:cNvPr id="135" name="直線コネクタ 134"/>
        <xdr:cNvCxnSpPr/>
      </xdr:nvCxnSpPr>
      <xdr:spPr>
        <a:xfrm flipV="1">
          <a:off x="2336800" y="1117142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167259</xdr:rowOff>
    </xdr:from>
    <xdr:to>
      <xdr:col>15</xdr:col>
      <xdr:colOff>133350</xdr:colOff>
      <xdr:row>64</xdr:row>
      <xdr:rowOff>97409</xdr:rowOff>
    </xdr:to>
    <xdr:sp macro="" textlink="">
      <xdr:nvSpPr>
        <xdr:cNvPr id="136" name="フローチャート: 判断 135"/>
        <xdr:cNvSpPr/>
      </xdr:nvSpPr>
      <xdr:spPr>
        <a:xfrm>
          <a:off x="3175000" y="1096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107586</xdr:rowOff>
    </xdr:from>
    <xdr:ext cx="762000" cy="259045"/>
    <xdr:sp macro="" textlink="">
      <xdr:nvSpPr>
        <xdr:cNvPr id="137" name="テキスト ボックス 136"/>
        <xdr:cNvSpPr txBox="1"/>
      </xdr:nvSpPr>
      <xdr:spPr>
        <a:xfrm>
          <a:off x="2844800" y="10737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160147</xdr:rowOff>
    </xdr:from>
    <xdr:to>
      <xdr:col>11</xdr:col>
      <xdr:colOff>31750</xdr:colOff>
      <xdr:row>65</xdr:row>
      <xdr:rowOff>56134</xdr:rowOff>
    </xdr:to>
    <xdr:cxnSp macro="">
      <xdr:nvCxnSpPr>
        <xdr:cNvPr id="138" name="直線コネクタ 137"/>
        <xdr:cNvCxnSpPr/>
      </xdr:nvCxnSpPr>
      <xdr:spPr>
        <a:xfrm>
          <a:off x="1447800" y="10961497"/>
          <a:ext cx="889000" cy="23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109220</xdr:rowOff>
    </xdr:from>
    <xdr:to>
      <xdr:col>11</xdr:col>
      <xdr:colOff>82550</xdr:colOff>
      <xdr:row>65</xdr:row>
      <xdr:rowOff>39370</xdr:rowOff>
    </xdr:to>
    <xdr:sp macro="" textlink="">
      <xdr:nvSpPr>
        <xdr:cNvPr id="139" name="フローチャート: 判断 138"/>
        <xdr:cNvSpPr/>
      </xdr:nvSpPr>
      <xdr:spPr>
        <a:xfrm>
          <a:off x="2286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49547</xdr:rowOff>
    </xdr:from>
    <xdr:ext cx="762000" cy="259045"/>
    <xdr:sp macro="" textlink="">
      <xdr:nvSpPr>
        <xdr:cNvPr id="140" name="テキスト ボックス 139"/>
        <xdr:cNvSpPr txBox="1"/>
      </xdr:nvSpPr>
      <xdr:spPr>
        <a:xfrm>
          <a:off x="1955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19939</xdr:rowOff>
    </xdr:from>
    <xdr:to>
      <xdr:col>7</xdr:col>
      <xdr:colOff>31750</xdr:colOff>
      <xdr:row>64</xdr:row>
      <xdr:rowOff>121539</xdr:rowOff>
    </xdr:to>
    <xdr:sp macro="" textlink="">
      <xdr:nvSpPr>
        <xdr:cNvPr id="141" name="フローチャート: 判断 140"/>
        <xdr:cNvSpPr/>
      </xdr:nvSpPr>
      <xdr:spPr>
        <a:xfrm>
          <a:off x="1397000" y="1099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106316</xdr:rowOff>
    </xdr:from>
    <xdr:ext cx="762000" cy="259045"/>
    <xdr:sp macro="" textlink="">
      <xdr:nvSpPr>
        <xdr:cNvPr id="142" name="テキスト ボックス 141"/>
        <xdr:cNvSpPr txBox="1"/>
      </xdr:nvSpPr>
      <xdr:spPr>
        <a:xfrm>
          <a:off x="1066800" y="1107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14859</xdr:rowOff>
    </xdr:from>
    <xdr:to>
      <xdr:col>23</xdr:col>
      <xdr:colOff>184150</xdr:colOff>
      <xdr:row>66</xdr:row>
      <xdr:rowOff>116459</xdr:rowOff>
    </xdr:to>
    <xdr:sp macro="" textlink="">
      <xdr:nvSpPr>
        <xdr:cNvPr id="148" name="楕円 147"/>
        <xdr:cNvSpPr/>
      </xdr:nvSpPr>
      <xdr:spPr>
        <a:xfrm>
          <a:off x="4902200" y="1133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158386</xdr:rowOff>
    </xdr:from>
    <xdr:ext cx="762000" cy="259045"/>
    <xdr:sp macro="" textlink="">
      <xdr:nvSpPr>
        <xdr:cNvPr id="149" name="財政構造の弾力性該当値テキスト"/>
        <xdr:cNvSpPr txBox="1"/>
      </xdr:nvSpPr>
      <xdr:spPr>
        <a:xfrm>
          <a:off x="5041900" y="1130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70485</xdr:rowOff>
    </xdr:from>
    <xdr:to>
      <xdr:col>19</xdr:col>
      <xdr:colOff>184150</xdr:colOff>
      <xdr:row>66</xdr:row>
      <xdr:rowOff>635</xdr:rowOff>
    </xdr:to>
    <xdr:sp macro="" textlink="">
      <xdr:nvSpPr>
        <xdr:cNvPr id="150" name="楕円 149"/>
        <xdr:cNvSpPr/>
      </xdr:nvSpPr>
      <xdr:spPr>
        <a:xfrm>
          <a:off x="40640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156862</xdr:rowOff>
    </xdr:from>
    <xdr:ext cx="736600" cy="259045"/>
    <xdr:sp macro="" textlink="">
      <xdr:nvSpPr>
        <xdr:cNvPr id="151" name="テキスト ボックス 150"/>
        <xdr:cNvSpPr txBox="1"/>
      </xdr:nvSpPr>
      <xdr:spPr>
        <a:xfrm>
          <a:off x="3733800" y="11301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147828</xdr:rowOff>
    </xdr:from>
    <xdr:to>
      <xdr:col>15</xdr:col>
      <xdr:colOff>133350</xdr:colOff>
      <xdr:row>65</xdr:row>
      <xdr:rowOff>77978</xdr:rowOff>
    </xdr:to>
    <xdr:sp macro="" textlink="">
      <xdr:nvSpPr>
        <xdr:cNvPr id="152" name="楕円 151"/>
        <xdr:cNvSpPr/>
      </xdr:nvSpPr>
      <xdr:spPr>
        <a:xfrm>
          <a:off x="3175000" y="111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62755</xdr:rowOff>
    </xdr:from>
    <xdr:ext cx="762000" cy="259045"/>
    <xdr:sp macro="" textlink="">
      <xdr:nvSpPr>
        <xdr:cNvPr id="153" name="テキスト ボックス 152"/>
        <xdr:cNvSpPr txBox="1"/>
      </xdr:nvSpPr>
      <xdr:spPr>
        <a:xfrm>
          <a:off x="2844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5334</xdr:rowOff>
    </xdr:from>
    <xdr:to>
      <xdr:col>11</xdr:col>
      <xdr:colOff>82550</xdr:colOff>
      <xdr:row>65</xdr:row>
      <xdr:rowOff>106934</xdr:rowOff>
    </xdr:to>
    <xdr:sp macro="" textlink="">
      <xdr:nvSpPr>
        <xdr:cNvPr id="154" name="楕円 153"/>
        <xdr:cNvSpPr/>
      </xdr:nvSpPr>
      <xdr:spPr>
        <a:xfrm>
          <a:off x="22860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91711</xdr:rowOff>
    </xdr:from>
    <xdr:ext cx="762000" cy="259045"/>
    <xdr:sp macro="" textlink="">
      <xdr:nvSpPr>
        <xdr:cNvPr id="155" name="テキスト ボックス 154"/>
        <xdr:cNvSpPr txBox="1"/>
      </xdr:nvSpPr>
      <xdr:spPr>
        <a:xfrm>
          <a:off x="1955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109347</xdr:rowOff>
    </xdr:from>
    <xdr:to>
      <xdr:col>7</xdr:col>
      <xdr:colOff>31750</xdr:colOff>
      <xdr:row>64</xdr:row>
      <xdr:rowOff>39497</xdr:rowOff>
    </xdr:to>
    <xdr:sp macro="" textlink="">
      <xdr:nvSpPr>
        <xdr:cNvPr id="156" name="楕円 155"/>
        <xdr:cNvSpPr/>
      </xdr:nvSpPr>
      <xdr:spPr>
        <a:xfrm>
          <a:off x="1397000" y="1091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49674</xdr:rowOff>
    </xdr:from>
    <xdr:ext cx="762000" cy="259045"/>
    <xdr:sp macro="" textlink="">
      <xdr:nvSpPr>
        <xdr:cNvPr id="157" name="テキスト ボックス 156"/>
        <xdr:cNvSpPr txBox="1"/>
      </xdr:nvSpPr>
      <xdr:spPr>
        <a:xfrm>
          <a:off x="1066800" y="1067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[562,213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人件費、物件費の合計額の人口</a:t>
          </a:r>
          <a:r>
            <a:rPr kumimoji="1" lang="en-US" altLang="ja-JP" sz="1300">
              <a:latin typeface="ＭＳ Ｐゴシック" panose="020B0600070205080204" pitchFamily="50" charset="-128"/>
              <a:ea typeface="ＭＳ Ｐゴシック" panose="020B0600070205080204" pitchFamily="50" charset="-128"/>
            </a:rPr>
            <a:t>1 </a:t>
          </a:r>
          <a:r>
            <a:rPr kumimoji="1" lang="ja-JP" altLang="en-US" sz="1300">
              <a:latin typeface="ＭＳ Ｐゴシック" panose="020B0600070205080204" pitchFamily="50" charset="-128"/>
              <a:ea typeface="ＭＳ Ｐゴシック" panose="020B0600070205080204" pitchFamily="50" charset="-128"/>
            </a:rPr>
            <a:t>人当たりの金額が類似団体平均を上回っているのは、本村の面積が広いことが要因である。人件費においては、主に各地域に点在する施設や道路の管理などに対する経費であり、物件費においては、主に各地域を結ぶバスの運行やごみ収集などの業務を委託していることによる。今後は、事業の見直しを進め、コストの低減を図っていく方針である。</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98571</xdr:rowOff>
    </xdr:from>
    <xdr:to>
      <xdr:col>23</xdr:col>
      <xdr:colOff>133350</xdr:colOff>
      <xdr:row>90</xdr:row>
      <xdr:rowOff>8832</xdr:rowOff>
    </xdr:to>
    <xdr:cxnSp macro="">
      <xdr:nvCxnSpPr>
        <xdr:cNvPr id="184" name="直線コネクタ 183"/>
        <xdr:cNvCxnSpPr/>
      </xdr:nvCxnSpPr>
      <xdr:spPr>
        <a:xfrm flipV="1">
          <a:off x="4953000" y="13986021"/>
          <a:ext cx="0" cy="14533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152359</xdr:rowOff>
    </xdr:from>
    <xdr:ext cx="762000" cy="259045"/>
    <xdr:sp macro="" textlink="">
      <xdr:nvSpPr>
        <xdr:cNvPr id="185" name="人件費・物件費等の状況最小値テキスト"/>
        <xdr:cNvSpPr txBox="1"/>
      </xdr:nvSpPr>
      <xdr:spPr>
        <a:xfrm>
          <a:off x="5041900" y="1541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8832</xdr:rowOff>
    </xdr:from>
    <xdr:to>
      <xdr:col>24</xdr:col>
      <xdr:colOff>12700</xdr:colOff>
      <xdr:row>90</xdr:row>
      <xdr:rowOff>8832</xdr:rowOff>
    </xdr:to>
    <xdr:cxnSp macro="">
      <xdr:nvCxnSpPr>
        <xdr:cNvPr id="186" name="直線コネクタ 185"/>
        <xdr:cNvCxnSpPr/>
      </xdr:nvCxnSpPr>
      <xdr:spPr>
        <a:xfrm>
          <a:off x="4864100" y="15439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13498</xdr:rowOff>
    </xdr:from>
    <xdr:ext cx="762000" cy="259045"/>
    <xdr:sp macro="" textlink="">
      <xdr:nvSpPr>
        <xdr:cNvPr id="187" name="人件費・物件費等の状況最大値テキスト"/>
        <xdr:cNvSpPr txBox="1"/>
      </xdr:nvSpPr>
      <xdr:spPr>
        <a:xfrm>
          <a:off x="5041900" y="13729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98571</xdr:rowOff>
    </xdr:from>
    <xdr:to>
      <xdr:col>24</xdr:col>
      <xdr:colOff>12700</xdr:colOff>
      <xdr:row>81</xdr:row>
      <xdr:rowOff>98571</xdr:rowOff>
    </xdr:to>
    <xdr:cxnSp macro="">
      <xdr:nvCxnSpPr>
        <xdr:cNvPr id="188" name="直線コネクタ 187"/>
        <xdr:cNvCxnSpPr/>
      </xdr:nvCxnSpPr>
      <xdr:spPr>
        <a:xfrm>
          <a:off x="4864100" y="13986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93525</xdr:rowOff>
    </xdr:from>
    <xdr:to>
      <xdr:col>23</xdr:col>
      <xdr:colOff>133350</xdr:colOff>
      <xdr:row>82</xdr:row>
      <xdr:rowOff>96382</xdr:rowOff>
    </xdr:to>
    <xdr:cxnSp macro="">
      <xdr:nvCxnSpPr>
        <xdr:cNvPr id="189" name="直線コネクタ 188"/>
        <xdr:cNvCxnSpPr/>
      </xdr:nvCxnSpPr>
      <xdr:spPr>
        <a:xfrm flipV="1">
          <a:off x="4114800" y="14152425"/>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31244</xdr:rowOff>
    </xdr:from>
    <xdr:ext cx="762000" cy="259045"/>
    <xdr:sp macro="" textlink="">
      <xdr:nvSpPr>
        <xdr:cNvPr id="190" name="人件費・物件費等の状況平均値テキスト"/>
        <xdr:cNvSpPr txBox="1"/>
      </xdr:nvSpPr>
      <xdr:spPr>
        <a:xfrm>
          <a:off x="5041900" y="13918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14717</xdr:rowOff>
    </xdr:from>
    <xdr:to>
      <xdr:col>23</xdr:col>
      <xdr:colOff>184150</xdr:colOff>
      <xdr:row>82</xdr:row>
      <xdr:rowOff>116317</xdr:rowOff>
    </xdr:to>
    <xdr:sp macro="" textlink="">
      <xdr:nvSpPr>
        <xdr:cNvPr id="191" name="フローチャート: 判断 190"/>
        <xdr:cNvSpPr/>
      </xdr:nvSpPr>
      <xdr:spPr>
        <a:xfrm>
          <a:off x="49022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94059</xdr:rowOff>
    </xdr:from>
    <xdr:to>
      <xdr:col>19</xdr:col>
      <xdr:colOff>133350</xdr:colOff>
      <xdr:row>82</xdr:row>
      <xdr:rowOff>96382</xdr:rowOff>
    </xdr:to>
    <xdr:cxnSp macro="">
      <xdr:nvCxnSpPr>
        <xdr:cNvPr id="192" name="直線コネクタ 191"/>
        <xdr:cNvCxnSpPr/>
      </xdr:nvCxnSpPr>
      <xdr:spPr>
        <a:xfrm>
          <a:off x="3225800" y="14152959"/>
          <a:ext cx="889000" cy="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9320</xdr:rowOff>
    </xdr:from>
    <xdr:to>
      <xdr:col>19</xdr:col>
      <xdr:colOff>184150</xdr:colOff>
      <xdr:row>82</xdr:row>
      <xdr:rowOff>110920</xdr:rowOff>
    </xdr:to>
    <xdr:sp macro="" textlink="">
      <xdr:nvSpPr>
        <xdr:cNvPr id="193" name="フローチャート: 判断 192"/>
        <xdr:cNvSpPr/>
      </xdr:nvSpPr>
      <xdr:spPr>
        <a:xfrm>
          <a:off x="4064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121097</xdr:rowOff>
    </xdr:from>
    <xdr:ext cx="736600" cy="259045"/>
    <xdr:sp macro="" textlink="">
      <xdr:nvSpPr>
        <xdr:cNvPr id="194" name="テキスト ボックス 193"/>
        <xdr:cNvSpPr txBox="1"/>
      </xdr:nvSpPr>
      <xdr:spPr>
        <a:xfrm>
          <a:off x="3733800" y="1383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67439</xdr:rowOff>
    </xdr:from>
    <xdr:to>
      <xdr:col>15</xdr:col>
      <xdr:colOff>82550</xdr:colOff>
      <xdr:row>82</xdr:row>
      <xdr:rowOff>94059</xdr:rowOff>
    </xdr:to>
    <xdr:cxnSp macro="">
      <xdr:nvCxnSpPr>
        <xdr:cNvPr id="195" name="直線コネクタ 194"/>
        <xdr:cNvCxnSpPr/>
      </xdr:nvCxnSpPr>
      <xdr:spPr>
        <a:xfrm>
          <a:off x="2336800" y="14126339"/>
          <a:ext cx="889000" cy="2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10584</xdr:rowOff>
    </xdr:from>
    <xdr:to>
      <xdr:col>15</xdr:col>
      <xdr:colOff>133350</xdr:colOff>
      <xdr:row>82</xdr:row>
      <xdr:rowOff>112184</xdr:rowOff>
    </xdr:to>
    <xdr:sp macro="" textlink="">
      <xdr:nvSpPr>
        <xdr:cNvPr id="196" name="フローチャート: 判断 195"/>
        <xdr:cNvSpPr/>
      </xdr:nvSpPr>
      <xdr:spPr>
        <a:xfrm>
          <a:off x="3175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122361</xdr:rowOff>
    </xdr:from>
    <xdr:ext cx="762000" cy="259045"/>
    <xdr:sp macro="" textlink="">
      <xdr:nvSpPr>
        <xdr:cNvPr id="197" name="テキスト ボックス 196"/>
        <xdr:cNvSpPr txBox="1"/>
      </xdr:nvSpPr>
      <xdr:spPr>
        <a:xfrm>
          <a:off x="2844800" y="13838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67439</xdr:rowOff>
    </xdr:from>
    <xdr:to>
      <xdr:col>11</xdr:col>
      <xdr:colOff>31750</xdr:colOff>
      <xdr:row>82</xdr:row>
      <xdr:rowOff>79220</xdr:rowOff>
    </xdr:to>
    <xdr:cxnSp macro="">
      <xdr:nvCxnSpPr>
        <xdr:cNvPr id="198" name="直線コネクタ 197"/>
        <xdr:cNvCxnSpPr/>
      </xdr:nvCxnSpPr>
      <xdr:spPr>
        <a:xfrm flipV="1">
          <a:off x="1447800" y="14126339"/>
          <a:ext cx="889000" cy="1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135587</xdr:rowOff>
    </xdr:from>
    <xdr:to>
      <xdr:col>11</xdr:col>
      <xdr:colOff>82550</xdr:colOff>
      <xdr:row>82</xdr:row>
      <xdr:rowOff>65737</xdr:rowOff>
    </xdr:to>
    <xdr:sp macro="" textlink="">
      <xdr:nvSpPr>
        <xdr:cNvPr id="199" name="フローチャート: 判断 198"/>
        <xdr:cNvSpPr/>
      </xdr:nvSpPr>
      <xdr:spPr>
        <a:xfrm>
          <a:off x="2286000" y="140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75914</xdr:rowOff>
    </xdr:from>
    <xdr:ext cx="762000" cy="259045"/>
    <xdr:sp macro="" textlink="">
      <xdr:nvSpPr>
        <xdr:cNvPr id="200" name="テキスト ボックス 199"/>
        <xdr:cNvSpPr txBox="1"/>
      </xdr:nvSpPr>
      <xdr:spPr>
        <a:xfrm>
          <a:off x="1955800" y="13791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125647</xdr:rowOff>
    </xdr:from>
    <xdr:to>
      <xdr:col>7</xdr:col>
      <xdr:colOff>31750</xdr:colOff>
      <xdr:row>82</xdr:row>
      <xdr:rowOff>55797</xdr:rowOff>
    </xdr:to>
    <xdr:sp macro="" textlink="">
      <xdr:nvSpPr>
        <xdr:cNvPr id="201" name="フローチャート: 判断 200"/>
        <xdr:cNvSpPr/>
      </xdr:nvSpPr>
      <xdr:spPr>
        <a:xfrm>
          <a:off x="1397000" y="1401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65974</xdr:rowOff>
    </xdr:from>
    <xdr:ext cx="762000" cy="259045"/>
    <xdr:sp macro="" textlink="">
      <xdr:nvSpPr>
        <xdr:cNvPr id="202" name="テキスト ボックス 201"/>
        <xdr:cNvSpPr txBox="1"/>
      </xdr:nvSpPr>
      <xdr:spPr>
        <a:xfrm>
          <a:off x="1066800" y="13781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42725</xdr:rowOff>
    </xdr:from>
    <xdr:to>
      <xdr:col>23</xdr:col>
      <xdr:colOff>184150</xdr:colOff>
      <xdr:row>82</xdr:row>
      <xdr:rowOff>144325</xdr:rowOff>
    </xdr:to>
    <xdr:sp macro="" textlink="">
      <xdr:nvSpPr>
        <xdr:cNvPr id="208" name="楕円 207"/>
        <xdr:cNvSpPr/>
      </xdr:nvSpPr>
      <xdr:spPr>
        <a:xfrm>
          <a:off x="4902200" y="1410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14802</xdr:rowOff>
    </xdr:from>
    <xdr:ext cx="762000" cy="259045"/>
    <xdr:sp macro="" textlink="">
      <xdr:nvSpPr>
        <xdr:cNvPr id="209" name="人件費・物件費等の状況該当値テキスト"/>
        <xdr:cNvSpPr txBox="1"/>
      </xdr:nvSpPr>
      <xdr:spPr>
        <a:xfrm>
          <a:off x="5041900" y="14073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45582</xdr:rowOff>
    </xdr:from>
    <xdr:to>
      <xdr:col>19</xdr:col>
      <xdr:colOff>184150</xdr:colOff>
      <xdr:row>82</xdr:row>
      <xdr:rowOff>147182</xdr:rowOff>
    </xdr:to>
    <xdr:sp macro="" textlink="">
      <xdr:nvSpPr>
        <xdr:cNvPr id="210" name="楕円 209"/>
        <xdr:cNvSpPr/>
      </xdr:nvSpPr>
      <xdr:spPr>
        <a:xfrm>
          <a:off x="4064000" y="1410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131959</xdr:rowOff>
    </xdr:from>
    <xdr:ext cx="736600" cy="259045"/>
    <xdr:sp macro="" textlink="">
      <xdr:nvSpPr>
        <xdr:cNvPr id="211" name="テキスト ボックス 210"/>
        <xdr:cNvSpPr txBox="1"/>
      </xdr:nvSpPr>
      <xdr:spPr>
        <a:xfrm>
          <a:off x="3733800" y="14190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43259</xdr:rowOff>
    </xdr:from>
    <xdr:to>
      <xdr:col>15</xdr:col>
      <xdr:colOff>133350</xdr:colOff>
      <xdr:row>82</xdr:row>
      <xdr:rowOff>144859</xdr:rowOff>
    </xdr:to>
    <xdr:sp macro="" textlink="">
      <xdr:nvSpPr>
        <xdr:cNvPr id="212" name="楕円 211"/>
        <xdr:cNvSpPr/>
      </xdr:nvSpPr>
      <xdr:spPr>
        <a:xfrm>
          <a:off x="3175000" y="1410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129636</xdr:rowOff>
    </xdr:from>
    <xdr:ext cx="762000" cy="259045"/>
    <xdr:sp macro="" textlink="">
      <xdr:nvSpPr>
        <xdr:cNvPr id="213" name="テキスト ボックス 212"/>
        <xdr:cNvSpPr txBox="1"/>
      </xdr:nvSpPr>
      <xdr:spPr>
        <a:xfrm>
          <a:off x="2844800" y="14188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16639</xdr:rowOff>
    </xdr:from>
    <xdr:to>
      <xdr:col>11</xdr:col>
      <xdr:colOff>82550</xdr:colOff>
      <xdr:row>82</xdr:row>
      <xdr:rowOff>118239</xdr:rowOff>
    </xdr:to>
    <xdr:sp macro="" textlink="">
      <xdr:nvSpPr>
        <xdr:cNvPr id="214" name="楕円 213"/>
        <xdr:cNvSpPr/>
      </xdr:nvSpPr>
      <xdr:spPr>
        <a:xfrm>
          <a:off x="2286000" y="1407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103016</xdr:rowOff>
    </xdr:from>
    <xdr:ext cx="762000" cy="259045"/>
    <xdr:sp macro="" textlink="">
      <xdr:nvSpPr>
        <xdr:cNvPr id="215" name="テキスト ボックス 214"/>
        <xdr:cNvSpPr txBox="1"/>
      </xdr:nvSpPr>
      <xdr:spPr>
        <a:xfrm>
          <a:off x="1955800" y="14161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28420</xdr:rowOff>
    </xdr:from>
    <xdr:to>
      <xdr:col>7</xdr:col>
      <xdr:colOff>31750</xdr:colOff>
      <xdr:row>82</xdr:row>
      <xdr:rowOff>130020</xdr:rowOff>
    </xdr:to>
    <xdr:sp macro="" textlink="">
      <xdr:nvSpPr>
        <xdr:cNvPr id="216" name="楕円 215"/>
        <xdr:cNvSpPr/>
      </xdr:nvSpPr>
      <xdr:spPr>
        <a:xfrm>
          <a:off x="1397000" y="1408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114797</xdr:rowOff>
    </xdr:from>
    <xdr:ext cx="762000" cy="259045"/>
    <xdr:sp macro="" textlink="">
      <xdr:nvSpPr>
        <xdr:cNvPr id="217" name="テキスト ボックス 216"/>
        <xdr:cNvSpPr txBox="1"/>
      </xdr:nvSpPr>
      <xdr:spPr>
        <a:xfrm>
          <a:off x="1066800" y="1417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過去４年概ね横ばいで、類似団体平均と比較して１ポイント前後、低い水準で推移している。今後も適正な給与水準に努める。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平成２９年度の数値については、前年度の数値を引用している。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3" name="直線コネクタ 232"/>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4" name="テキスト ボックス 233"/>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5" name="直線コネクタ 23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6" name="テキスト ボックス 23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7" name="直線コネクタ 236"/>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38" name="テキスト ボックス 237"/>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9" name="直線コネクタ 23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0" name="テキスト ボックス 23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134938</xdr:rowOff>
    </xdr:from>
    <xdr:to>
      <xdr:col>81</xdr:col>
      <xdr:colOff>44450</xdr:colOff>
      <xdr:row>89</xdr:row>
      <xdr:rowOff>51752</xdr:rowOff>
    </xdr:to>
    <xdr:cxnSp macro="">
      <xdr:nvCxnSpPr>
        <xdr:cNvPr id="242" name="直線コネクタ 241"/>
        <xdr:cNvCxnSpPr/>
      </xdr:nvCxnSpPr>
      <xdr:spPr>
        <a:xfrm flipV="1">
          <a:off x="17018000" y="13850938"/>
          <a:ext cx="0" cy="1459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3" name="給与水準   （国との比較）最小値テキスト"/>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4" name="直線コネクタ 243"/>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49865</xdr:rowOff>
    </xdr:from>
    <xdr:ext cx="762000" cy="259045"/>
    <xdr:sp macro="" textlink="">
      <xdr:nvSpPr>
        <xdr:cNvPr id="245" name="給与水準   （国との比較）最大値テキスト"/>
        <xdr:cNvSpPr txBox="1"/>
      </xdr:nvSpPr>
      <xdr:spPr>
        <a:xfrm>
          <a:off x="17106900" y="135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134938</xdr:rowOff>
    </xdr:from>
    <xdr:to>
      <xdr:col>81</xdr:col>
      <xdr:colOff>133350</xdr:colOff>
      <xdr:row>80</xdr:row>
      <xdr:rowOff>134938</xdr:rowOff>
    </xdr:to>
    <xdr:cxnSp macro="">
      <xdr:nvCxnSpPr>
        <xdr:cNvPr id="246" name="直線コネクタ 245"/>
        <xdr:cNvCxnSpPr/>
      </xdr:nvCxnSpPr>
      <xdr:spPr>
        <a:xfrm>
          <a:off x="16929100" y="1385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5080</xdr:rowOff>
    </xdr:from>
    <xdr:to>
      <xdr:col>81</xdr:col>
      <xdr:colOff>44450</xdr:colOff>
      <xdr:row>86</xdr:row>
      <xdr:rowOff>5080</xdr:rowOff>
    </xdr:to>
    <xdr:cxnSp macro="">
      <xdr:nvCxnSpPr>
        <xdr:cNvPr id="247" name="直線コネクタ 246"/>
        <xdr:cNvCxnSpPr/>
      </xdr:nvCxnSpPr>
      <xdr:spPr>
        <a:xfrm>
          <a:off x="16179800" y="14749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48" name="給与水準   （国との比較）平均値テキスト"/>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49" name="フローチャート: 判断 248"/>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5080</xdr:rowOff>
    </xdr:from>
    <xdr:to>
      <xdr:col>77</xdr:col>
      <xdr:colOff>44450</xdr:colOff>
      <xdr:row>86</xdr:row>
      <xdr:rowOff>29211</xdr:rowOff>
    </xdr:to>
    <xdr:cxnSp macro="">
      <xdr:nvCxnSpPr>
        <xdr:cNvPr id="250" name="直線コネクタ 249"/>
        <xdr:cNvCxnSpPr/>
      </xdr:nvCxnSpPr>
      <xdr:spPr>
        <a:xfrm flipV="1">
          <a:off x="15290800" y="14749780"/>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62864</xdr:rowOff>
    </xdr:from>
    <xdr:to>
      <xdr:col>77</xdr:col>
      <xdr:colOff>95250</xdr:colOff>
      <xdr:row>86</xdr:row>
      <xdr:rowOff>164464</xdr:rowOff>
    </xdr:to>
    <xdr:sp macro="" textlink="">
      <xdr:nvSpPr>
        <xdr:cNvPr id="251" name="フローチャート: 判断 250"/>
        <xdr:cNvSpPr/>
      </xdr:nvSpPr>
      <xdr:spPr>
        <a:xfrm>
          <a:off x="16129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149241</xdr:rowOff>
    </xdr:from>
    <xdr:ext cx="736600" cy="259045"/>
    <xdr:sp macro="" textlink="">
      <xdr:nvSpPr>
        <xdr:cNvPr id="252" name="テキスト ボックス 251"/>
        <xdr:cNvSpPr txBox="1"/>
      </xdr:nvSpPr>
      <xdr:spPr>
        <a:xfrm>
          <a:off x="15798800" y="1489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23177</xdr:rowOff>
    </xdr:from>
    <xdr:to>
      <xdr:col>72</xdr:col>
      <xdr:colOff>203200</xdr:colOff>
      <xdr:row>86</xdr:row>
      <xdr:rowOff>29211</xdr:rowOff>
    </xdr:to>
    <xdr:cxnSp macro="">
      <xdr:nvCxnSpPr>
        <xdr:cNvPr id="253" name="直線コネクタ 252"/>
        <xdr:cNvCxnSpPr/>
      </xdr:nvCxnSpPr>
      <xdr:spPr>
        <a:xfrm>
          <a:off x="14401800" y="14767877"/>
          <a:ext cx="889000" cy="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4" name="フローチャート: 判断 253"/>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55" name="テキスト ボックス 254"/>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146368</xdr:rowOff>
    </xdr:from>
    <xdr:to>
      <xdr:col>68</xdr:col>
      <xdr:colOff>152400</xdr:colOff>
      <xdr:row>86</xdr:row>
      <xdr:rowOff>23177</xdr:rowOff>
    </xdr:to>
    <xdr:cxnSp macro="">
      <xdr:nvCxnSpPr>
        <xdr:cNvPr id="256" name="直線コネクタ 255"/>
        <xdr:cNvCxnSpPr/>
      </xdr:nvCxnSpPr>
      <xdr:spPr>
        <a:xfrm>
          <a:off x="13512800" y="14719618"/>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20638</xdr:rowOff>
    </xdr:from>
    <xdr:to>
      <xdr:col>68</xdr:col>
      <xdr:colOff>203200</xdr:colOff>
      <xdr:row>86</xdr:row>
      <xdr:rowOff>122238</xdr:rowOff>
    </xdr:to>
    <xdr:sp macro="" textlink="">
      <xdr:nvSpPr>
        <xdr:cNvPr id="257" name="フローチャート: 判断 256"/>
        <xdr:cNvSpPr/>
      </xdr:nvSpPr>
      <xdr:spPr>
        <a:xfrm>
          <a:off x="14351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107015</xdr:rowOff>
    </xdr:from>
    <xdr:ext cx="762000" cy="259045"/>
    <xdr:sp macro="" textlink="">
      <xdr:nvSpPr>
        <xdr:cNvPr id="258" name="テキスト ボックス 257"/>
        <xdr:cNvSpPr txBox="1"/>
      </xdr:nvSpPr>
      <xdr:spPr>
        <a:xfrm>
          <a:off x="14020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14605</xdr:rowOff>
    </xdr:from>
    <xdr:to>
      <xdr:col>64</xdr:col>
      <xdr:colOff>152400</xdr:colOff>
      <xdr:row>86</xdr:row>
      <xdr:rowOff>116205</xdr:rowOff>
    </xdr:to>
    <xdr:sp macro="" textlink="">
      <xdr:nvSpPr>
        <xdr:cNvPr id="259" name="フローチャート: 判断 258"/>
        <xdr:cNvSpPr/>
      </xdr:nvSpPr>
      <xdr:spPr>
        <a:xfrm>
          <a:off x="13462000" y="1475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100982</xdr:rowOff>
    </xdr:from>
    <xdr:ext cx="762000" cy="259045"/>
    <xdr:sp macro="" textlink="">
      <xdr:nvSpPr>
        <xdr:cNvPr id="260" name="テキスト ボックス 259"/>
        <xdr:cNvSpPr txBox="1"/>
      </xdr:nvSpPr>
      <xdr:spPr>
        <a:xfrm>
          <a:off x="13131800" y="1484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1" name="テキスト ボックス 26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2" name="テキスト ボックス 26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3" name="テキスト ボックス 26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4" name="テキスト ボックス 26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5" name="テキスト ボックス 26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125730</xdr:rowOff>
    </xdr:from>
    <xdr:to>
      <xdr:col>81</xdr:col>
      <xdr:colOff>95250</xdr:colOff>
      <xdr:row>86</xdr:row>
      <xdr:rowOff>55880</xdr:rowOff>
    </xdr:to>
    <xdr:sp macro="" textlink="">
      <xdr:nvSpPr>
        <xdr:cNvPr id="266" name="楕円 265"/>
        <xdr:cNvSpPr/>
      </xdr:nvSpPr>
      <xdr:spPr>
        <a:xfrm>
          <a:off x="169672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142257</xdr:rowOff>
    </xdr:from>
    <xdr:ext cx="762000" cy="259045"/>
    <xdr:sp macro="" textlink="">
      <xdr:nvSpPr>
        <xdr:cNvPr id="267" name="給与水準   （国との比較）該当値テキスト"/>
        <xdr:cNvSpPr txBox="1"/>
      </xdr:nvSpPr>
      <xdr:spPr>
        <a:xfrm>
          <a:off x="17106900" y="1454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125730</xdr:rowOff>
    </xdr:from>
    <xdr:to>
      <xdr:col>77</xdr:col>
      <xdr:colOff>95250</xdr:colOff>
      <xdr:row>86</xdr:row>
      <xdr:rowOff>55880</xdr:rowOff>
    </xdr:to>
    <xdr:sp macro="" textlink="">
      <xdr:nvSpPr>
        <xdr:cNvPr id="268" name="楕円 267"/>
        <xdr:cNvSpPr/>
      </xdr:nvSpPr>
      <xdr:spPr>
        <a:xfrm>
          <a:off x="16129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66057</xdr:rowOff>
    </xdr:from>
    <xdr:ext cx="736600" cy="259045"/>
    <xdr:sp macro="" textlink="">
      <xdr:nvSpPr>
        <xdr:cNvPr id="269" name="テキスト ボックス 268"/>
        <xdr:cNvSpPr txBox="1"/>
      </xdr:nvSpPr>
      <xdr:spPr>
        <a:xfrm>
          <a:off x="15798800" y="1446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149861</xdr:rowOff>
    </xdr:from>
    <xdr:to>
      <xdr:col>73</xdr:col>
      <xdr:colOff>44450</xdr:colOff>
      <xdr:row>86</xdr:row>
      <xdr:rowOff>80011</xdr:rowOff>
    </xdr:to>
    <xdr:sp macro="" textlink="">
      <xdr:nvSpPr>
        <xdr:cNvPr id="270" name="楕円 269"/>
        <xdr:cNvSpPr/>
      </xdr:nvSpPr>
      <xdr:spPr>
        <a:xfrm>
          <a:off x="15240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90188</xdr:rowOff>
    </xdr:from>
    <xdr:ext cx="762000" cy="259045"/>
    <xdr:sp macro="" textlink="">
      <xdr:nvSpPr>
        <xdr:cNvPr id="271" name="テキスト ボックス 270"/>
        <xdr:cNvSpPr txBox="1"/>
      </xdr:nvSpPr>
      <xdr:spPr>
        <a:xfrm>
          <a:off x="14909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143827</xdr:rowOff>
    </xdr:from>
    <xdr:to>
      <xdr:col>68</xdr:col>
      <xdr:colOff>203200</xdr:colOff>
      <xdr:row>86</xdr:row>
      <xdr:rowOff>73977</xdr:rowOff>
    </xdr:to>
    <xdr:sp macro="" textlink="">
      <xdr:nvSpPr>
        <xdr:cNvPr id="272" name="楕円 271"/>
        <xdr:cNvSpPr/>
      </xdr:nvSpPr>
      <xdr:spPr>
        <a:xfrm>
          <a:off x="14351000" y="1471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84154</xdr:rowOff>
    </xdr:from>
    <xdr:ext cx="762000" cy="259045"/>
    <xdr:sp macro="" textlink="">
      <xdr:nvSpPr>
        <xdr:cNvPr id="273" name="テキスト ボックス 272"/>
        <xdr:cNvSpPr txBox="1"/>
      </xdr:nvSpPr>
      <xdr:spPr>
        <a:xfrm>
          <a:off x="14020800" y="14485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95568</xdr:rowOff>
    </xdr:from>
    <xdr:to>
      <xdr:col>64</xdr:col>
      <xdr:colOff>152400</xdr:colOff>
      <xdr:row>86</xdr:row>
      <xdr:rowOff>25718</xdr:rowOff>
    </xdr:to>
    <xdr:sp macro="" textlink="">
      <xdr:nvSpPr>
        <xdr:cNvPr id="274" name="楕円 273"/>
        <xdr:cNvSpPr/>
      </xdr:nvSpPr>
      <xdr:spPr>
        <a:xfrm>
          <a:off x="13462000" y="146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35895</xdr:rowOff>
    </xdr:from>
    <xdr:ext cx="762000" cy="259045"/>
    <xdr:sp macro="" textlink="">
      <xdr:nvSpPr>
        <xdr:cNvPr id="275" name="テキスト ボックス 274"/>
        <xdr:cNvSpPr txBox="1"/>
      </xdr:nvSpPr>
      <xdr:spPr>
        <a:xfrm>
          <a:off x="13131800" y="1443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6" name="正方形/長方形 27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77" name="テキスト ボックス 27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78" name="テキスト ボックス 27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9" name="正方形/長方形 27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0" name="正方形/長方形 27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1" name="正方形/長方形 28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2" name="正方形/長方形 28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3" name="正方形/長方形 28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4" name="正方形/長方形 28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ごみ・し尿収集の民間委託等は行っているものの、村の面積が広大で、類似団体と比較し、保育所やそれ以外の公共施設の管理に対して多く配置しなくてはいけないことから、平均を上回っている。今後は、２９年度中に実施した組織の見直し（９課、１室、１事務所体制から２課減の７課、１室、１事務所体制）による、事務の効率化と十津川村公共施設等総合管理計画による施設の削減（平成５７年までに公共建築物の延床面積の９％以上を削減）などにより適切な定員管理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平成２９年度の数値については、前年度の数値を引用している。</a:t>
          </a:r>
        </a:p>
      </xdr:txBody>
    </xdr:sp>
    <xdr:clientData/>
  </xdr:twoCellAnchor>
  <xdr:oneCellAnchor>
    <xdr:from>
      <xdr:col>61</xdr:col>
      <xdr:colOff>6350</xdr:colOff>
      <xdr:row>54</xdr:row>
      <xdr:rowOff>139700</xdr:rowOff>
    </xdr:from>
    <xdr:ext cx="349839" cy="225703"/>
    <xdr:sp macro="" textlink="">
      <xdr:nvSpPr>
        <xdr:cNvPr id="289" name="テキスト ボックス 28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2" name="直線コネクタ 29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3" name="テキスト ボックス 29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4" name="直線コネクタ 29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5" name="テキスト ボックス 29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6" name="直線コネクタ 29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7" name="テキスト ボックス 29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8" name="直線コネクタ 29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299" name="テキスト ボックス 29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0" name="直線コネクタ 29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1" name="テキスト ボックス 30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160380</xdr:rowOff>
    </xdr:from>
    <xdr:to>
      <xdr:col>81</xdr:col>
      <xdr:colOff>44450</xdr:colOff>
      <xdr:row>68</xdr:row>
      <xdr:rowOff>28004</xdr:rowOff>
    </xdr:to>
    <xdr:cxnSp macro="">
      <xdr:nvCxnSpPr>
        <xdr:cNvPr id="304" name="直線コネクタ 303"/>
        <xdr:cNvCxnSpPr/>
      </xdr:nvCxnSpPr>
      <xdr:spPr>
        <a:xfrm flipV="1">
          <a:off x="17018000" y="10104480"/>
          <a:ext cx="0" cy="15821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xdr:rowOff>
    </xdr:from>
    <xdr:ext cx="762000" cy="259045"/>
    <xdr:sp macro="" textlink="">
      <xdr:nvSpPr>
        <xdr:cNvPr id="305" name="定員管理の状況最小値テキスト"/>
        <xdr:cNvSpPr txBox="1"/>
      </xdr:nvSpPr>
      <xdr:spPr>
        <a:xfrm>
          <a:off x="17106900" y="1165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28004</xdr:rowOff>
    </xdr:from>
    <xdr:to>
      <xdr:col>81</xdr:col>
      <xdr:colOff>133350</xdr:colOff>
      <xdr:row>68</xdr:row>
      <xdr:rowOff>28004</xdr:rowOff>
    </xdr:to>
    <xdr:cxnSp macro="">
      <xdr:nvCxnSpPr>
        <xdr:cNvPr id="306" name="直線コネクタ 305"/>
        <xdr:cNvCxnSpPr/>
      </xdr:nvCxnSpPr>
      <xdr:spPr>
        <a:xfrm>
          <a:off x="16929100" y="1168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75307</xdr:rowOff>
    </xdr:from>
    <xdr:ext cx="762000" cy="259045"/>
    <xdr:sp macro="" textlink="">
      <xdr:nvSpPr>
        <xdr:cNvPr id="307" name="定員管理の状況最大値テキスト"/>
        <xdr:cNvSpPr txBox="1"/>
      </xdr:nvSpPr>
      <xdr:spPr>
        <a:xfrm>
          <a:off x="17106900" y="98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160380</xdr:rowOff>
    </xdr:from>
    <xdr:to>
      <xdr:col>81</xdr:col>
      <xdr:colOff>133350</xdr:colOff>
      <xdr:row>58</xdr:row>
      <xdr:rowOff>160380</xdr:rowOff>
    </xdr:to>
    <xdr:cxnSp macro="">
      <xdr:nvCxnSpPr>
        <xdr:cNvPr id="308" name="直線コネクタ 307"/>
        <xdr:cNvCxnSpPr/>
      </xdr:nvCxnSpPr>
      <xdr:spPr>
        <a:xfrm>
          <a:off x="16929100" y="1010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114949</xdr:rowOff>
    </xdr:from>
    <xdr:to>
      <xdr:col>81</xdr:col>
      <xdr:colOff>44450</xdr:colOff>
      <xdr:row>60</xdr:row>
      <xdr:rowOff>129025</xdr:rowOff>
    </xdr:to>
    <xdr:cxnSp macro="">
      <xdr:nvCxnSpPr>
        <xdr:cNvPr id="309" name="直線コネクタ 308"/>
        <xdr:cNvCxnSpPr/>
      </xdr:nvCxnSpPr>
      <xdr:spPr>
        <a:xfrm>
          <a:off x="16179800" y="10401949"/>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2253</xdr:rowOff>
    </xdr:from>
    <xdr:ext cx="762000" cy="259045"/>
    <xdr:sp macro="" textlink="">
      <xdr:nvSpPr>
        <xdr:cNvPr id="310" name="定員管理の状況平均値テキスト"/>
        <xdr:cNvSpPr txBox="1"/>
      </xdr:nvSpPr>
      <xdr:spPr>
        <a:xfrm>
          <a:off x="17106900" y="101178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157176</xdr:rowOff>
    </xdr:from>
    <xdr:to>
      <xdr:col>81</xdr:col>
      <xdr:colOff>95250</xdr:colOff>
      <xdr:row>60</xdr:row>
      <xdr:rowOff>87326</xdr:rowOff>
    </xdr:to>
    <xdr:sp macro="" textlink="">
      <xdr:nvSpPr>
        <xdr:cNvPr id="311" name="フローチャート: 判断 310"/>
        <xdr:cNvSpPr/>
      </xdr:nvSpPr>
      <xdr:spPr>
        <a:xfrm>
          <a:off x="16967200" y="1027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84117</xdr:rowOff>
    </xdr:from>
    <xdr:to>
      <xdr:col>77</xdr:col>
      <xdr:colOff>44450</xdr:colOff>
      <xdr:row>60</xdr:row>
      <xdr:rowOff>114949</xdr:rowOff>
    </xdr:to>
    <xdr:cxnSp macro="">
      <xdr:nvCxnSpPr>
        <xdr:cNvPr id="312" name="直線コネクタ 311"/>
        <xdr:cNvCxnSpPr/>
      </xdr:nvCxnSpPr>
      <xdr:spPr>
        <a:xfrm>
          <a:off x="15290800" y="10371117"/>
          <a:ext cx="889000" cy="3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155702</xdr:rowOff>
    </xdr:from>
    <xdr:to>
      <xdr:col>77</xdr:col>
      <xdr:colOff>95250</xdr:colOff>
      <xdr:row>60</xdr:row>
      <xdr:rowOff>85852</xdr:rowOff>
    </xdr:to>
    <xdr:sp macro="" textlink="">
      <xdr:nvSpPr>
        <xdr:cNvPr id="313" name="フローチャート: 判断 312"/>
        <xdr:cNvSpPr/>
      </xdr:nvSpPr>
      <xdr:spPr>
        <a:xfrm>
          <a:off x="16129000" y="1027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96029</xdr:rowOff>
    </xdr:from>
    <xdr:ext cx="736600" cy="259045"/>
    <xdr:sp macro="" textlink="">
      <xdr:nvSpPr>
        <xdr:cNvPr id="314" name="テキスト ボックス 313"/>
        <xdr:cNvSpPr txBox="1"/>
      </xdr:nvSpPr>
      <xdr:spPr>
        <a:xfrm>
          <a:off x="15798800" y="10040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79693</xdr:rowOff>
    </xdr:from>
    <xdr:to>
      <xdr:col>72</xdr:col>
      <xdr:colOff>203200</xdr:colOff>
      <xdr:row>60</xdr:row>
      <xdr:rowOff>84117</xdr:rowOff>
    </xdr:to>
    <xdr:cxnSp macro="">
      <xdr:nvCxnSpPr>
        <xdr:cNvPr id="315" name="直線コネクタ 314"/>
        <xdr:cNvCxnSpPr/>
      </xdr:nvCxnSpPr>
      <xdr:spPr>
        <a:xfrm>
          <a:off x="14401800" y="10366693"/>
          <a:ext cx="889000" cy="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125137</xdr:rowOff>
    </xdr:from>
    <xdr:to>
      <xdr:col>73</xdr:col>
      <xdr:colOff>44450</xdr:colOff>
      <xdr:row>60</xdr:row>
      <xdr:rowOff>55287</xdr:rowOff>
    </xdr:to>
    <xdr:sp macro="" textlink="">
      <xdr:nvSpPr>
        <xdr:cNvPr id="316" name="フローチャート: 判断 315"/>
        <xdr:cNvSpPr/>
      </xdr:nvSpPr>
      <xdr:spPr>
        <a:xfrm>
          <a:off x="15240000" y="1024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65464</xdr:rowOff>
    </xdr:from>
    <xdr:ext cx="762000" cy="259045"/>
    <xdr:sp macro="" textlink="">
      <xdr:nvSpPr>
        <xdr:cNvPr id="317" name="テキスト ボックス 316"/>
        <xdr:cNvSpPr txBox="1"/>
      </xdr:nvSpPr>
      <xdr:spPr>
        <a:xfrm>
          <a:off x="14909800" y="10009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68431</xdr:rowOff>
    </xdr:from>
    <xdr:to>
      <xdr:col>68</xdr:col>
      <xdr:colOff>152400</xdr:colOff>
      <xdr:row>60</xdr:row>
      <xdr:rowOff>79693</xdr:rowOff>
    </xdr:to>
    <xdr:cxnSp macro="">
      <xdr:nvCxnSpPr>
        <xdr:cNvPr id="318" name="直線コネクタ 317"/>
        <xdr:cNvCxnSpPr/>
      </xdr:nvCxnSpPr>
      <xdr:spPr>
        <a:xfrm>
          <a:off x="13512800" y="10355431"/>
          <a:ext cx="889000" cy="1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120177</xdr:rowOff>
    </xdr:from>
    <xdr:to>
      <xdr:col>68</xdr:col>
      <xdr:colOff>203200</xdr:colOff>
      <xdr:row>60</xdr:row>
      <xdr:rowOff>50327</xdr:rowOff>
    </xdr:to>
    <xdr:sp macro="" textlink="">
      <xdr:nvSpPr>
        <xdr:cNvPr id="319" name="フローチャート: 判断 318"/>
        <xdr:cNvSpPr/>
      </xdr:nvSpPr>
      <xdr:spPr>
        <a:xfrm>
          <a:off x="14351000" y="1023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60504</xdr:rowOff>
    </xdr:from>
    <xdr:ext cx="762000" cy="259045"/>
    <xdr:sp macro="" textlink="">
      <xdr:nvSpPr>
        <xdr:cNvPr id="320" name="テキスト ボックス 319"/>
        <xdr:cNvSpPr txBox="1"/>
      </xdr:nvSpPr>
      <xdr:spPr>
        <a:xfrm>
          <a:off x="14020800" y="10004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111464</xdr:rowOff>
    </xdr:from>
    <xdr:to>
      <xdr:col>64</xdr:col>
      <xdr:colOff>152400</xdr:colOff>
      <xdr:row>60</xdr:row>
      <xdr:rowOff>41614</xdr:rowOff>
    </xdr:to>
    <xdr:sp macro="" textlink="">
      <xdr:nvSpPr>
        <xdr:cNvPr id="321" name="フローチャート: 判断 320"/>
        <xdr:cNvSpPr/>
      </xdr:nvSpPr>
      <xdr:spPr>
        <a:xfrm>
          <a:off x="13462000" y="1022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51791</xdr:rowOff>
    </xdr:from>
    <xdr:ext cx="762000" cy="259045"/>
    <xdr:sp macro="" textlink="">
      <xdr:nvSpPr>
        <xdr:cNvPr id="322" name="テキスト ボックス 321"/>
        <xdr:cNvSpPr txBox="1"/>
      </xdr:nvSpPr>
      <xdr:spPr>
        <a:xfrm>
          <a:off x="13131800" y="999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78225</xdr:rowOff>
    </xdr:from>
    <xdr:to>
      <xdr:col>81</xdr:col>
      <xdr:colOff>95250</xdr:colOff>
      <xdr:row>61</xdr:row>
      <xdr:rowOff>8375</xdr:rowOff>
    </xdr:to>
    <xdr:sp macro="" textlink="">
      <xdr:nvSpPr>
        <xdr:cNvPr id="328" name="楕円 327"/>
        <xdr:cNvSpPr/>
      </xdr:nvSpPr>
      <xdr:spPr>
        <a:xfrm>
          <a:off x="16967200" y="1036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50302</xdr:rowOff>
    </xdr:from>
    <xdr:ext cx="762000" cy="259045"/>
    <xdr:sp macro="" textlink="">
      <xdr:nvSpPr>
        <xdr:cNvPr id="329" name="定員管理の状況該当値テキスト"/>
        <xdr:cNvSpPr txBox="1"/>
      </xdr:nvSpPr>
      <xdr:spPr>
        <a:xfrm>
          <a:off x="17106900" y="1033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64149</xdr:rowOff>
    </xdr:from>
    <xdr:to>
      <xdr:col>77</xdr:col>
      <xdr:colOff>95250</xdr:colOff>
      <xdr:row>60</xdr:row>
      <xdr:rowOff>165749</xdr:rowOff>
    </xdr:to>
    <xdr:sp macro="" textlink="">
      <xdr:nvSpPr>
        <xdr:cNvPr id="330" name="楕円 329"/>
        <xdr:cNvSpPr/>
      </xdr:nvSpPr>
      <xdr:spPr>
        <a:xfrm>
          <a:off x="16129000" y="1035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150526</xdr:rowOff>
    </xdr:from>
    <xdr:ext cx="736600" cy="259045"/>
    <xdr:sp macro="" textlink="">
      <xdr:nvSpPr>
        <xdr:cNvPr id="331" name="テキスト ボックス 330"/>
        <xdr:cNvSpPr txBox="1"/>
      </xdr:nvSpPr>
      <xdr:spPr>
        <a:xfrm>
          <a:off x="15798800" y="10437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33317</xdr:rowOff>
    </xdr:from>
    <xdr:to>
      <xdr:col>73</xdr:col>
      <xdr:colOff>44450</xdr:colOff>
      <xdr:row>60</xdr:row>
      <xdr:rowOff>134917</xdr:rowOff>
    </xdr:to>
    <xdr:sp macro="" textlink="">
      <xdr:nvSpPr>
        <xdr:cNvPr id="332" name="楕円 331"/>
        <xdr:cNvSpPr/>
      </xdr:nvSpPr>
      <xdr:spPr>
        <a:xfrm>
          <a:off x="15240000" y="103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119694</xdr:rowOff>
    </xdr:from>
    <xdr:ext cx="762000" cy="259045"/>
    <xdr:sp macro="" textlink="">
      <xdr:nvSpPr>
        <xdr:cNvPr id="333" name="テキスト ボックス 332"/>
        <xdr:cNvSpPr txBox="1"/>
      </xdr:nvSpPr>
      <xdr:spPr>
        <a:xfrm>
          <a:off x="14909800" y="10406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28893</xdr:rowOff>
    </xdr:from>
    <xdr:to>
      <xdr:col>68</xdr:col>
      <xdr:colOff>203200</xdr:colOff>
      <xdr:row>60</xdr:row>
      <xdr:rowOff>130493</xdr:rowOff>
    </xdr:to>
    <xdr:sp macro="" textlink="">
      <xdr:nvSpPr>
        <xdr:cNvPr id="334" name="楕円 333"/>
        <xdr:cNvSpPr/>
      </xdr:nvSpPr>
      <xdr:spPr>
        <a:xfrm>
          <a:off x="14351000" y="1031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115270</xdr:rowOff>
    </xdr:from>
    <xdr:ext cx="762000" cy="259045"/>
    <xdr:sp macro="" textlink="">
      <xdr:nvSpPr>
        <xdr:cNvPr id="335" name="テキスト ボックス 334"/>
        <xdr:cNvSpPr txBox="1"/>
      </xdr:nvSpPr>
      <xdr:spPr>
        <a:xfrm>
          <a:off x="14020800" y="1040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17631</xdr:rowOff>
    </xdr:from>
    <xdr:to>
      <xdr:col>64</xdr:col>
      <xdr:colOff>152400</xdr:colOff>
      <xdr:row>60</xdr:row>
      <xdr:rowOff>119231</xdr:rowOff>
    </xdr:to>
    <xdr:sp macro="" textlink="">
      <xdr:nvSpPr>
        <xdr:cNvPr id="336" name="楕円 335"/>
        <xdr:cNvSpPr/>
      </xdr:nvSpPr>
      <xdr:spPr>
        <a:xfrm>
          <a:off x="13462000" y="1030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104008</xdr:rowOff>
    </xdr:from>
    <xdr:ext cx="762000" cy="259045"/>
    <xdr:sp macro="" textlink="">
      <xdr:nvSpPr>
        <xdr:cNvPr id="337" name="テキスト ボックス 336"/>
        <xdr:cNvSpPr txBox="1"/>
      </xdr:nvSpPr>
      <xdr:spPr>
        <a:xfrm>
          <a:off x="13131800" y="10391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２年度から２３年度にかけて中学校統合により発行した地方債の元金償還が始まったことに伴い上昇し、類似団体平均をやや下回っているものの、年々悪化している。今後、平成２７年度から２８年度にかけて小学校統合により発行した地方債の元金償還が控えているため、指標の悪化が見込まれる。今後、大規模な事業計画の整理・縮小を図るなど、地方債依存型の事業実施を見直したい。</a:t>
          </a:r>
        </a:p>
      </xdr:txBody>
    </xdr:sp>
    <xdr:clientData/>
  </xdr:twoCellAnchor>
  <xdr:oneCellAnchor>
    <xdr:from>
      <xdr:col>61</xdr:col>
      <xdr:colOff>6350</xdr:colOff>
      <xdr:row>32</xdr:row>
      <xdr:rowOff>101600</xdr:rowOff>
    </xdr:from>
    <xdr:ext cx="298543" cy="225703"/>
    <xdr:sp macro="" textlink="">
      <xdr:nvSpPr>
        <xdr:cNvPr id="351" name="テキスト ボックス 35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4" name="直線コネクタ 35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5" name="テキスト ボックス 35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6" name="直線コネクタ 35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7" name="テキスト ボックス 35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8" name="直線コネクタ 35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9" name="テキスト ボックス 35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0" name="直線コネクタ 35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1" name="テキスト ボックス 36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2" name="直線コネクタ 36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56727</xdr:rowOff>
    </xdr:from>
    <xdr:to>
      <xdr:col>81</xdr:col>
      <xdr:colOff>44450</xdr:colOff>
      <xdr:row>45</xdr:row>
      <xdr:rowOff>82127</xdr:rowOff>
    </xdr:to>
    <xdr:cxnSp macro="">
      <xdr:nvCxnSpPr>
        <xdr:cNvPr id="365" name="直線コネクタ 364"/>
        <xdr:cNvCxnSpPr/>
      </xdr:nvCxnSpPr>
      <xdr:spPr>
        <a:xfrm flipV="1">
          <a:off x="17018000" y="622892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54204</xdr:rowOff>
    </xdr:from>
    <xdr:ext cx="762000" cy="259045"/>
    <xdr:sp macro="" textlink="">
      <xdr:nvSpPr>
        <xdr:cNvPr id="366" name="公債費負担の状況最小値テキスト"/>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82127</xdr:rowOff>
    </xdr:from>
    <xdr:to>
      <xdr:col>81</xdr:col>
      <xdr:colOff>133350</xdr:colOff>
      <xdr:row>45</xdr:row>
      <xdr:rowOff>82127</xdr:rowOff>
    </xdr:to>
    <xdr:cxnSp macro="">
      <xdr:nvCxnSpPr>
        <xdr:cNvPr id="367" name="直線コネクタ 366"/>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143104</xdr:rowOff>
    </xdr:from>
    <xdr:ext cx="762000" cy="259045"/>
    <xdr:sp macro="" textlink="">
      <xdr:nvSpPr>
        <xdr:cNvPr id="368" name="公債費負担の状況最大値テキスト"/>
        <xdr:cNvSpPr txBox="1"/>
      </xdr:nvSpPr>
      <xdr:spPr>
        <a:xfrm>
          <a:off x="17106900" y="597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56727</xdr:rowOff>
    </xdr:from>
    <xdr:to>
      <xdr:col>81</xdr:col>
      <xdr:colOff>133350</xdr:colOff>
      <xdr:row>36</xdr:row>
      <xdr:rowOff>56727</xdr:rowOff>
    </xdr:to>
    <xdr:cxnSp macro="">
      <xdr:nvCxnSpPr>
        <xdr:cNvPr id="369" name="直線コネクタ 368"/>
        <xdr:cNvCxnSpPr/>
      </xdr:nvCxnSpPr>
      <xdr:spPr>
        <a:xfrm>
          <a:off x="16929100" y="622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44027</xdr:rowOff>
    </xdr:from>
    <xdr:to>
      <xdr:col>81</xdr:col>
      <xdr:colOff>44450</xdr:colOff>
      <xdr:row>41</xdr:row>
      <xdr:rowOff>100330</xdr:rowOff>
    </xdr:to>
    <xdr:cxnSp macro="">
      <xdr:nvCxnSpPr>
        <xdr:cNvPr id="370" name="直線コネクタ 369"/>
        <xdr:cNvCxnSpPr/>
      </xdr:nvCxnSpPr>
      <xdr:spPr>
        <a:xfrm>
          <a:off x="16179800" y="7073477"/>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45737</xdr:rowOff>
    </xdr:from>
    <xdr:ext cx="762000" cy="259045"/>
    <xdr:sp macro="" textlink="">
      <xdr:nvSpPr>
        <xdr:cNvPr id="371" name="公債費負担の状況平均値テキスト"/>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2" name="フローチャート: 判断 371"/>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135044</xdr:rowOff>
    </xdr:from>
    <xdr:to>
      <xdr:col>77</xdr:col>
      <xdr:colOff>44450</xdr:colOff>
      <xdr:row>41</xdr:row>
      <xdr:rowOff>44027</xdr:rowOff>
    </xdr:to>
    <xdr:cxnSp macro="">
      <xdr:nvCxnSpPr>
        <xdr:cNvPr id="373" name="直線コネクタ 372"/>
        <xdr:cNvCxnSpPr/>
      </xdr:nvCxnSpPr>
      <xdr:spPr>
        <a:xfrm>
          <a:off x="15290800" y="699304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57573</xdr:rowOff>
    </xdr:from>
    <xdr:to>
      <xdr:col>77</xdr:col>
      <xdr:colOff>95250</xdr:colOff>
      <xdr:row>41</xdr:row>
      <xdr:rowOff>159173</xdr:rowOff>
    </xdr:to>
    <xdr:sp macro="" textlink="">
      <xdr:nvSpPr>
        <xdr:cNvPr id="374" name="フローチャート: 判断 373"/>
        <xdr:cNvSpPr/>
      </xdr:nvSpPr>
      <xdr:spPr>
        <a:xfrm>
          <a:off x="16129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143950</xdr:rowOff>
    </xdr:from>
    <xdr:ext cx="736600" cy="259045"/>
    <xdr:sp macro="" textlink="">
      <xdr:nvSpPr>
        <xdr:cNvPr id="375" name="テキスト ボックス 374"/>
        <xdr:cNvSpPr txBox="1"/>
      </xdr:nvSpPr>
      <xdr:spPr>
        <a:xfrm>
          <a:off x="15798800" y="717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40</xdr:row>
      <xdr:rowOff>135044</xdr:rowOff>
    </xdr:to>
    <xdr:cxnSp macro="">
      <xdr:nvCxnSpPr>
        <xdr:cNvPr id="376" name="直線コネクタ 375"/>
        <xdr:cNvCxnSpPr/>
      </xdr:nvCxnSpPr>
      <xdr:spPr>
        <a:xfrm>
          <a:off x="14401800" y="698500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77" name="フローチャート: 判断 376"/>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103733</xdr:rowOff>
    </xdr:from>
    <xdr:ext cx="762000" cy="259045"/>
    <xdr:sp macro="" textlink="">
      <xdr:nvSpPr>
        <xdr:cNvPr id="378" name="テキスト ボックス 377"/>
        <xdr:cNvSpPr txBox="1"/>
      </xdr:nvSpPr>
      <xdr:spPr>
        <a:xfrm>
          <a:off x="14909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40</xdr:row>
      <xdr:rowOff>135044</xdr:rowOff>
    </xdr:to>
    <xdr:cxnSp macro="">
      <xdr:nvCxnSpPr>
        <xdr:cNvPr id="379" name="直線コネクタ 378"/>
        <xdr:cNvCxnSpPr/>
      </xdr:nvCxnSpPr>
      <xdr:spPr>
        <a:xfrm flipV="1">
          <a:off x="13512800" y="698500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121920</xdr:rowOff>
    </xdr:from>
    <xdr:to>
      <xdr:col>68</xdr:col>
      <xdr:colOff>203200</xdr:colOff>
      <xdr:row>42</xdr:row>
      <xdr:rowOff>52070</xdr:rowOff>
    </xdr:to>
    <xdr:sp macro="" textlink="">
      <xdr:nvSpPr>
        <xdr:cNvPr id="380" name="フローチャート: 判断 379"/>
        <xdr:cNvSpPr/>
      </xdr:nvSpPr>
      <xdr:spPr>
        <a:xfrm>
          <a:off x="14351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36847</xdr:rowOff>
    </xdr:from>
    <xdr:ext cx="762000" cy="259045"/>
    <xdr:sp macro="" textlink="">
      <xdr:nvSpPr>
        <xdr:cNvPr id="381" name="テキスト ボックス 380"/>
        <xdr:cNvSpPr txBox="1"/>
      </xdr:nvSpPr>
      <xdr:spPr>
        <a:xfrm>
          <a:off x="14020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382" name="フローチャート: 判断 381"/>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383" name="テキスト ボックス 382"/>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4" name="テキスト ボックス 38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5" name="テキスト ボックス 38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6" name="テキスト ボックス 38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7" name="テキスト ボックス 38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8" name="テキスト ボックス 38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89" name="楕円 388"/>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66057</xdr:rowOff>
    </xdr:from>
    <xdr:ext cx="762000" cy="259045"/>
    <xdr:sp macro="" textlink="">
      <xdr:nvSpPr>
        <xdr:cNvPr id="390" name="公債費負担の状況該当値テキスト"/>
        <xdr:cNvSpPr txBox="1"/>
      </xdr:nvSpPr>
      <xdr:spPr>
        <a:xfrm>
          <a:off x="171069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164677</xdr:rowOff>
    </xdr:from>
    <xdr:to>
      <xdr:col>77</xdr:col>
      <xdr:colOff>95250</xdr:colOff>
      <xdr:row>41</xdr:row>
      <xdr:rowOff>94827</xdr:rowOff>
    </xdr:to>
    <xdr:sp macro="" textlink="">
      <xdr:nvSpPr>
        <xdr:cNvPr id="391" name="楕円 390"/>
        <xdr:cNvSpPr/>
      </xdr:nvSpPr>
      <xdr:spPr>
        <a:xfrm>
          <a:off x="16129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105004</xdr:rowOff>
    </xdr:from>
    <xdr:ext cx="736600" cy="259045"/>
    <xdr:sp macro="" textlink="">
      <xdr:nvSpPr>
        <xdr:cNvPr id="392" name="テキスト ボックス 391"/>
        <xdr:cNvSpPr txBox="1"/>
      </xdr:nvSpPr>
      <xdr:spPr>
        <a:xfrm>
          <a:off x="15798800" y="679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84244</xdr:rowOff>
    </xdr:from>
    <xdr:to>
      <xdr:col>73</xdr:col>
      <xdr:colOff>44450</xdr:colOff>
      <xdr:row>41</xdr:row>
      <xdr:rowOff>14394</xdr:rowOff>
    </xdr:to>
    <xdr:sp macro="" textlink="">
      <xdr:nvSpPr>
        <xdr:cNvPr id="393" name="楕円 392"/>
        <xdr:cNvSpPr/>
      </xdr:nvSpPr>
      <xdr:spPr>
        <a:xfrm>
          <a:off x="15240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24571</xdr:rowOff>
    </xdr:from>
    <xdr:ext cx="762000" cy="259045"/>
    <xdr:sp macro="" textlink="">
      <xdr:nvSpPr>
        <xdr:cNvPr id="394" name="テキスト ボックス 393"/>
        <xdr:cNvSpPr txBox="1"/>
      </xdr:nvSpPr>
      <xdr:spPr>
        <a:xfrm>
          <a:off x="14909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395" name="楕円 394"/>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6" name="テキスト ボックス 395"/>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84244</xdr:rowOff>
    </xdr:from>
    <xdr:to>
      <xdr:col>64</xdr:col>
      <xdr:colOff>152400</xdr:colOff>
      <xdr:row>41</xdr:row>
      <xdr:rowOff>14394</xdr:rowOff>
    </xdr:to>
    <xdr:sp macro="" textlink="">
      <xdr:nvSpPr>
        <xdr:cNvPr id="397" name="楕円 396"/>
        <xdr:cNvSpPr/>
      </xdr:nvSpPr>
      <xdr:spPr>
        <a:xfrm>
          <a:off x="13462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24571</xdr:rowOff>
    </xdr:from>
    <xdr:ext cx="762000" cy="259045"/>
    <xdr:sp macro="" textlink="">
      <xdr:nvSpPr>
        <xdr:cNvPr id="398" name="テキスト ボックス 397"/>
        <xdr:cNvSpPr txBox="1"/>
      </xdr:nvSpPr>
      <xdr:spPr>
        <a:xfrm>
          <a:off x="13131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9" name="正方形/長方形 39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0" name="テキスト ボックス 39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1" name="テキスト ボックス 40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2" name="正方形/長方形 40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3" name="正方形/長方形 40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4" name="正方形/長方形 40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5" name="正方形/長方形 40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6" name="正方形/長方形 40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7" name="正方形/長方形 40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8" name="正方形/長方形 40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9" name="正方形/長方形 40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0" name="正方形/長方形 40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1" name="テキスト ボックス 41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おり、主な要因としては、学校統合による建設費に対する過疎債を発行したことによる地方債の残高の増並びに財政調整基金及び減債基金の取り崩しによる充当可能基金の減があげられる。今後は公債費等義務的経費の削減を中心とする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12" name="テキスト ボックス 41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3" name="直線コネクタ 41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4" name="テキスト ボックス 41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5" name="直線コネクタ 41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6" name="テキスト ボックス 41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7" name="直線コネクタ 41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8" name="テキスト ボックス 41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9" name="直線コネクタ 41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0" name="テキスト ボックス 41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1" name="直線コネクタ 42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2" name="テキスト ボックス 42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3" name="直線コネクタ 42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4" name="テキスト ボックス 42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109432</xdr:rowOff>
    </xdr:to>
    <xdr:cxnSp macro="">
      <xdr:nvCxnSpPr>
        <xdr:cNvPr id="427" name="直線コネクタ 426"/>
        <xdr:cNvCxnSpPr/>
      </xdr:nvCxnSpPr>
      <xdr:spPr>
        <a:xfrm flipV="1">
          <a:off x="17018000" y="2370667"/>
          <a:ext cx="0" cy="1339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81509</xdr:rowOff>
    </xdr:from>
    <xdr:ext cx="762000" cy="259045"/>
    <xdr:sp macro="" textlink="">
      <xdr:nvSpPr>
        <xdr:cNvPr id="428" name="将来負担の状況最小値テキスト"/>
        <xdr:cNvSpPr txBox="1"/>
      </xdr:nvSpPr>
      <xdr:spPr>
        <a:xfrm>
          <a:off x="17106900" y="368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109432</xdr:rowOff>
    </xdr:from>
    <xdr:to>
      <xdr:col>81</xdr:col>
      <xdr:colOff>133350</xdr:colOff>
      <xdr:row>21</xdr:row>
      <xdr:rowOff>109432</xdr:rowOff>
    </xdr:to>
    <xdr:cxnSp macro="">
      <xdr:nvCxnSpPr>
        <xdr:cNvPr id="429" name="直線コネクタ 428"/>
        <xdr:cNvCxnSpPr/>
      </xdr:nvCxnSpPr>
      <xdr:spPr>
        <a:xfrm>
          <a:off x="16929100" y="3709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0"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1" name="直線コネクタ 43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108712</xdr:rowOff>
    </xdr:from>
    <xdr:to>
      <xdr:col>81</xdr:col>
      <xdr:colOff>44450</xdr:colOff>
      <xdr:row>14</xdr:row>
      <xdr:rowOff>150537</xdr:rowOff>
    </xdr:to>
    <xdr:cxnSp macro="">
      <xdr:nvCxnSpPr>
        <xdr:cNvPr id="432" name="直線コネクタ 431"/>
        <xdr:cNvCxnSpPr/>
      </xdr:nvCxnSpPr>
      <xdr:spPr>
        <a:xfrm>
          <a:off x="16179800" y="2509012"/>
          <a:ext cx="838200" cy="4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3"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4" name="フローチャート: 判断 433"/>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5" name="フローチャート: 判断 434"/>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6" name="テキスト ボックス 435"/>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37" name="フローチャート: 判断 436"/>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38" name="テキスト ボックス 437"/>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39" name="フローチャート: 判断 438"/>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0" name="テキスト ボックス 439"/>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1" name="フローチャート: 判断 440"/>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2" name="テキスト ボックス 441"/>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99737</xdr:rowOff>
    </xdr:from>
    <xdr:to>
      <xdr:col>81</xdr:col>
      <xdr:colOff>95250</xdr:colOff>
      <xdr:row>15</xdr:row>
      <xdr:rowOff>29887</xdr:rowOff>
    </xdr:to>
    <xdr:sp macro="" textlink="">
      <xdr:nvSpPr>
        <xdr:cNvPr id="448" name="楕円 447"/>
        <xdr:cNvSpPr/>
      </xdr:nvSpPr>
      <xdr:spPr>
        <a:xfrm>
          <a:off x="16967200" y="250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71814</xdr:rowOff>
    </xdr:from>
    <xdr:ext cx="762000" cy="259045"/>
    <xdr:sp macro="" textlink="">
      <xdr:nvSpPr>
        <xdr:cNvPr id="449" name="将来負担の状況該当値テキスト"/>
        <xdr:cNvSpPr txBox="1"/>
      </xdr:nvSpPr>
      <xdr:spPr>
        <a:xfrm>
          <a:off x="17106900" y="2472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57912</xdr:rowOff>
    </xdr:from>
    <xdr:to>
      <xdr:col>77</xdr:col>
      <xdr:colOff>95250</xdr:colOff>
      <xdr:row>14</xdr:row>
      <xdr:rowOff>159512</xdr:rowOff>
    </xdr:to>
    <xdr:sp macro="" textlink="">
      <xdr:nvSpPr>
        <xdr:cNvPr id="450" name="楕円 449"/>
        <xdr:cNvSpPr/>
      </xdr:nvSpPr>
      <xdr:spPr>
        <a:xfrm>
          <a:off x="16129000" y="24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144289</xdr:rowOff>
    </xdr:from>
    <xdr:ext cx="736600" cy="259045"/>
    <xdr:sp macro="" textlink="">
      <xdr:nvSpPr>
        <xdr:cNvPr id="451" name="テキスト ボックス 450"/>
        <xdr:cNvSpPr txBox="1"/>
      </xdr:nvSpPr>
      <xdr:spPr>
        <a:xfrm>
          <a:off x="15798800" y="2544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奈良県十津川村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3,372
3,357
672.38
6,321,965
5,981,424
201,253
3,229,887
6,834,512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人件費に係る経常収支比率は類似団体平均を１．６ポイント下回っており、類似団体平均と比べて低い水準にある。これはごみ収集業務などを委託していることによるものである。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136144</xdr:rowOff>
    </xdr:from>
    <xdr:to>
      <xdr:col>24</xdr:col>
      <xdr:colOff>25400</xdr:colOff>
      <xdr:row>41</xdr:row>
      <xdr:rowOff>1270</xdr:rowOff>
    </xdr:to>
    <xdr:cxnSp macro="">
      <xdr:nvCxnSpPr>
        <xdr:cNvPr id="59" name="直線コネクタ 58"/>
        <xdr:cNvCxnSpPr/>
      </xdr:nvCxnSpPr>
      <xdr:spPr>
        <a:xfrm flipV="1">
          <a:off x="4826000" y="5622544"/>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51071</xdr:rowOff>
    </xdr:from>
    <xdr:ext cx="762000" cy="259045"/>
    <xdr:sp macro="" textlink="">
      <xdr:nvSpPr>
        <xdr:cNvPr id="62" name="人件費最大値テキスト"/>
        <xdr:cNvSpPr txBox="1"/>
      </xdr:nvSpPr>
      <xdr:spPr>
        <a:xfrm>
          <a:off x="4914900" y="536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136144</xdr:rowOff>
    </xdr:from>
    <xdr:to>
      <xdr:col>24</xdr:col>
      <xdr:colOff>114300</xdr:colOff>
      <xdr:row>32</xdr:row>
      <xdr:rowOff>136144</xdr:rowOff>
    </xdr:to>
    <xdr:cxnSp macro="">
      <xdr:nvCxnSpPr>
        <xdr:cNvPr id="63" name="直線コネクタ 62"/>
        <xdr:cNvCxnSpPr/>
      </xdr:nvCxnSpPr>
      <xdr:spPr>
        <a:xfrm>
          <a:off x="4737100" y="5622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53848</xdr:rowOff>
    </xdr:from>
    <xdr:to>
      <xdr:col>24</xdr:col>
      <xdr:colOff>25400</xdr:colOff>
      <xdr:row>34</xdr:row>
      <xdr:rowOff>94996</xdr:rowOff>
    </xdr:to>
    <xdr:cxnSp macro="">
      <xdr:nvCxnSpPr>
        <xdr:cNvPr id="64" name="直線コネクタ 63"/>
        <xdr:cNvCxnSpPr/>
      </xdr:nvCxnSpPr>
      <xdr:spPr>
        <a:xfrm>
          <a:off x="3987800" y="588314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89425</xdr:rowOff>
    </xdr:from>
    <xdr:ext cx="762000" cy="259045"/>
    <xdr:sp macro="" textlink="">
      <xdr:nvSpPr>
        <xdr:cNvPr id="65" name="人件費平均値テキスト"/>
        <xdr:cNvSpPr txBox="1"/>
      </xdr:nvSpPr>
      <xdr:spPr>
        <a:xfrm>
          <a:off x="4914900" y="5918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117348</xdr:rowOff>
    </xdr:from>
    <xdr:to>
      <xdr:col>24</xdr:col>
      <xdr:colOff>76200</xdr:colOff>
      <xdr:row>35</xdr:row>
      <xdr:rowOff>47498</xdr:rowOff>
    </xdr:to>
    <xdr:sp macro="" textlink="">
      <xdr:nvSpPr>
        <xdr:cNvPr id="66" name="フローチャート: 判断 65"/>
        <xdr:cNvSpPr/>
      </xdr:nvSpPr>
      <xdr:spPr>
        <a:xfrm>
          <a:off x="47752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53848</xdr:rowOff>
    </xdr:from>
    <xdr:to>
      <xdr:col>19</xdr:col>
      <xdr:colOff>187325</xdr:colOff>
      <xdr:row>34</xdr:row>
      <xdr:rowOff>53848</xdr:rowOff>
    </xdr:to>
    <xdr:cxnSp macro="">
      <xdr:nvCxnSpPr>
        <xdr:cNvPr id="67" name="直線コネクタ 66"/>
        <xdr:cNvCxnSpPr/>
      </xdr:nvCxnSpPr>
      <xdr:spPr>
        <a:xfrm>
          <a:off x="3098800" y="58831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103632</xdr:rowOff>
    </xdr:from>
    <xdr:to>
      <xdr:col>20</xdr:col>
      <xdr:colOff>38100</xdr:colOff>
      <xdr:row>35</xdr:row>
      <xdr:rowOff>33782</xdr:rowOff>
    </xdr:to>
    <xdr:sp macro="" textlink="">
      <xdr:nvSpPr>
        <xdr:cNvPr id="68" name="フローチャート: 判断 67"/>
        <xdr:cNvSpPr/>
      </xdr:nvSpPr>
      <xdr:spPr>
        <a:xfrm>
          <a:off x="39370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18559</xdr:rowOff>
    </xdr:from>
    <xdr:ext cx="736600" cy="259045"/>
    <xdr:sp macro="" textlink="">
      <xdr:nvSpPr>
        <xdr:cNvPr id="69" name="テキスト ボックス 68"/>
        <xdr:cNvSpPr txBox="1"/>
      </xdr:nvSpPr>
      <xdr:spPr>
        <a:xfrm>
          <a:off x="3606800" y="6019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53848</xdr:rowOff>
    </xdr:from>
    <xdr:to>
      <xdr:col>15</xdr:col>
      <xdr:colOff>98425</xdr:colOff>
      <xdr:row>34</xdr:row>
      <xdr:rowOff>76708</xdr:rowOff>
    </xdr:to>
    <xdr:cxnSp macro="">
      <xdr:nvCxnSpPr>
        <xdr:cNvPr id="70" name="直線コネクタ 69"/>
        <xdr:cNvCxnSpPr/>
      </xdr:nvCxnSpPr>
      <xdr:spPr>
        <a:xfrm flipV="1">
          <a:off x="2209800" y="58831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48768</xdr:rowOff>
    </xdr:from>
    <xdr:to>
      <xdr:col>15</xdr:col>
      <xdr:colOff>149225</xdr:colOff>
      <xdr:row>34</xdr:row>
      <xdr:rowOff>150368</xdr:rowOff>
    </xdr:to>
    <xdr:sp macro="" textlink="">
      <xdr:nvSpPr>
        <xdr:cNvPr id="71" name="フローチャート: 判断 70"/>
        <xdr:cNvSpPr/>
      </xdr:nvSpPr>
      <xdr:spPr>
        <a:xfrm>
          <a:off x="30480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135145</xdr:rowOff>
    </xdr:from>
    <xdr:ext cx="762000" cy="259045"/>
    <xdr:sp macro="" textlink="">
      <xdr:nvSpPr>
        <xdr:cNvPr id="72" name="テキスト ボックス 71"/>
        <xdr:cNvSpPr txBox="1"/>
      </xdr:nvSpPr>
      <xdr:spPr>
        <a:xfrm>
          <a:off x="2717800" y="596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3556</xdr:rowOff>
    </xdr:from>
    <xdr:to>
      <xdr:col>11</xdr:col>
      <xdr:colOff>9525</xdr:colOff>
      <xdr:row>34</xdr:row>
      <xdr:rowOff>76708</xdr:rowOff>
    </xdr:to>
    <xdr:cxnSp macro="">
      <xdr:nvCxnSpPr>
        <xdr:cNvPr id="73" name="直線コネクタ 72"/>
        <xdr:cNvCxnSpPr/>
      </xdr:nvCxnSpPr>
      <xdr:spPr>
        <a:xfrm>
          <a:off x="1320800" y="58328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103632</xdr:rowOff>
    </xdr:from>
    <xdr:to>
      <xdr:col>11</xdr:col>
      <xdr:colOff>60325</xdr:colOff>
      <xdr:row>35</xdr:row>
      <xdr:rowOff>33782</xdr:rowOff>
    </xdr:to>
    <xdr:sp macro="" textlink="">
      <xdr:nvSpPr>
        <xdr:cNvPr id="74" name="フローチャート: 判断 73"/>
        <xdr:cNvSpPr/>
      </xdr:nvSpPr>
      <xdr:spPr>
        <a:xfrm>
          <a:off x="21590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18559</xdr:rowOff>
    </xdr:from>
    <xdr:ext cx="762000" cy="259045"/>
    <xdr:sp macro="" textlink="">
      <xdr:nvSpPr>
        <xdr:cNvPr id="75" name="テキスト ボックス 74"/>
        <xdr:cNvSpPr txBox="1"/>
      </xdr:nvSpPr>
      <xdr:spPr>
        <a:xfrm>
          <a:off x="1828800" y="601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xdr:cNvSpPr/>
      </xdr:nvSpPr>
      <xdr:spPr>
        <a:xfrm>
          <a:off x="1270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130573</xdr:rowOff>
    </xdr:from>
    <xdr:ext cx="762000" cy="259045"/>
    <xdr:sp macro="" textlink="">
      <xdr:nvSpPr>
        <xdr:cNvPr id="77" name="テキスト ボックス 76"/>
        <xdr:cNvSpPr txBox="1"/>
      </xdr:nvSpPr>
      <xdr:spPr>
        <a:xfrm>
          <a:off x="939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44196</xdr:rowOff>
    </xdr:from>
    <xdr:to>
      <xdr:col>24</xdr:col>
      <xdr:colOff>76200</xdr:colOff>
      <xdr:row>34</xdr:row>
      <xdr:rowOff>145796</xdr:rowOff>
    </xdr:to>
    <xdr:sp macro="" textlink="">
      <xdr:nvSpPr>
        <xdr:cNvPr id="83" name="楕円 82"/>
        <xdr:cNvSpPr/>
      </xdr:nvSpPr>
      <xdr:spPr>
        <a:xfrm>
          <a:off x="47752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60723</xdr:rowOff>
    </xdr:from>
    <xdr:ext cx="762000" cy="259045"/>
    <xdr:sp macro="" textlink="">
      <xdr:nvSpPr>
        <xdr:cNvPr id="84" name="人件費該当値テキスト"/>
        <xdr:cNvSpPr txBox="1"/>
      </xdr:nvSpPr>
      <xdr:spPr>
        <a:xfrm>
          <a:off x="4914900" y="5718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3048</xdr:rowOff>
    </xdr:from>
    <xdr:to>
      <xdr:col>20</xdr:col>
      <xdr:colOff>38100</xdr:colOff>
      <xdr:row>34</xdr:row>
      <xdr:rowOff>104648</xdr:rowOff>
    </xdr:to>
    <xdr:sp macro="" textlink="">
      <xdr:nvSpPr>
        <xdr:cNvPr id="85" name="楕円 84"/>
        <xdr:cNvSpPr/>
      </xdr:nvSpPr>
      <xdr:spPr>
        <a:xfrm>
          <a:off x="3937000" y="58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114825</xdr:rowOff>
    </xdr:from>
    <xdr:ext cx="736600" cy="259045"/>
    <xdr:sp macro="" textlink="">
      <xdr:nvSpPr>
        <xdr:cNvPr id="86" name="テキスト ボックス 85"/>
        <xdr:cNvSpPr txBox="1"/>
      </xdr:nvSpPr>
      <xdr:spPr>
        <a:xfrm>
          <a:off x="3606800" y="5601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3048</xdr:rowOff>
    </xdr:from>
    <xdr:to>
      <xdr:col>15</xdr:col>
      <xdr:colOff>149225</xdr:colOff>
      <xdr:row>34</xdr:row>
      <xdr:rowOff>104648</xdr:rowOff>
    </xdr:to>
    <xdr:sp macro="" textlink="">
      <xdr:nvSpPr>
        <xdr:cNvPr id="87" name="楕円 86"/>
        <xdr:cNvSpPr/>
      </xdr:nvSpPr>
      <xdr:spPr>
        <a:xfrm>
          <a:off x="3048000" y="58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114825</xdr:rowOff>
    </xdr:from>
    <xdr:ext cx="762000" cy="259045"/>
    <xdr:sp macro="" textlink="">
      <xdr:nvSpPr>
        <xdr:cNvPr id="88" name="テキスト ボックス 87"/>
        <xdr:cNvSpPr txBox="1"/>
      </xdr:nvSpPr>
      <xdr:spPr>
        <a:xfrm>
          <a:off x="2717800" y="560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25908</xdr:rowOff>
    </xdr:from>
    <xdr:to>
      <xdr:col>11</xdr:col>
      <xdr:colOff>60325</xdr:colOff>
      <xdr:row>34</xdr:row>
      <xdr:rowOff>127508</xdr:rowOff>
    </xdr:to>
    <xdr:sp macro="" textlink="">
      <xdr:nvSpPr>
        <xdr:cNvPr id="89" name="楕円 88"/>
        <xdr:cNvSpPr/>
      </xdr:nvSpPr>
      <xdr:spPr>
        <a:xfrm>
          <a:off x="2159000" y="5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137685</xdr:rowOff>
    </xdr:from>
    <xdr:ext cx="762000" cy="259045"/>
    <xdr:sp macro="" textlink="">
      <xdr:nvSpPr>
        <xdr:cNvPr id="90" name="テキスト ボックス 89"/>
        <xdr:cNvSpPr txBox="1"/>
      </xdr:nvSpPr>
      <xdr:spPr>
        <a:xfrm>
          <a:off x="1828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124206</xdr:rowOff>
    </xdr:from>
    <xdr:to>
      <xdr:col>6</xdr:col>
      <xdr:colOff>171450</xdr:colOff>
      <xdr:row>34</xdr:row>
      <xdr:rowOff>54356</xdr:rowOff>
    </xdr:to>
    <xdr:sp macro="" textlink="">
      <xdr:nvSpPr>
        <xdr:cNvPr id="91" name="楕円 90"/>
        <xdr:cNvSpPr/>
      </xdr:nvSpPr>
      <xdr:spPr>
        <a:xfrm>
          <a:off x="1270000" y="578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64533</xdr:rowOff>
    </xdr:from>
    <xdr:ext cx="762000" cy="259045"/>
    <xdr:sp macro="" textlink="">
      <xdr:nvSpPr>
        <xdr:cNvPr id="92" name="テキスト ボックス 91"/>
        <xdr:cNvSpPr txBox="1"/>
      </xdr:nvSpPr>
      <xdr:spPr>
        <a:xfrm>
          <a:off x="939800" y="555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が類似団体平均に比べ大きく高止まりしているのは、類似団体平均と比較し、本村が村営バスの運行や、ごみ・し尿収集などを委託していることによる。今後は事業内容の精査など見直しによるコスト削減が必要となってい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161290</xdr:rowOff>
    </xdr:to>
    <xdr:cxnSp macro="">
      <xdr:nvCxnSpPr>
        <xdr:cNvPr id="117" name="直線コネクタ 116"/>
        <xdr:cNvCxnSpPr/>
      </xdr:nvCxnSpPr>
      <xdr:spPr>
        <a:xfrm flipV="1">
          <a:off x="16510000" y="25501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8"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19" name="直線コネクタ 118"/>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104140</xdr:rowOff>
    </xdr:from>
    <xdr:to>
      <xdr:col>82</xdr:col>
      <xdr:colOff>107950</xdr:colOff>
      <xdr:row>18</xdr:row>
      <xdr:rowOff>163576</xdr:rowOff>
    </xdr:to>
    <xdr:cxnSp macro="">
      <xdr:nvCxnSpPr>
        <xdr:cNvPr id="122" name="直線コネクタ 121"/>
        <xdr:cNvCxnSpPr/>
      </xdr:nvCxnSpPr>
      <xdr:spPr>
        <a:xfrm>
          <a:off x="15671800" y="319024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3" name="物件費平均値テキスト"/>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4" name="フローチャート: 判断 123"/>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76708</xdr:rowOff>
    </xdr:from>
    <xdr:to>
      <xdr:col>78</xdr:col>
      <xdr:colOff>69850</xdr:colOff>
      <xdr:row>18</xdr:row>
      <xdr:rowOff>104140</xdr:rowOff>
    </xdr:to>
    <xdr:cxnSp macro="">
      <xdr:nvCxnSpPr>
        <xdr:cNvPr id="125" name="直線コネクタ 124"/>
        <xdr:cNvCxnSpPr/>
      </xdr:nvCxnSpPr>
      <xdr:spPr>
        <a:xfrm>
          <a:off x="14782800" y="31628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14478</xdr:rowOff>
    </xdr:from>
    <xdr:to>
      <xdr:col>78</xdr:col>
      <xdr:colOff>120650</xdr:colOff>
      <xdr:row>17</xdr:row>
      <xdr:rowOff>116078</xdr:rowOff>
    </xdr:to>
    <xdr:sp macro="" textlink="">
      <xdr:nvSpPr>
        <xdr:cNvPr id="126" name="フローチャート: 判断 125"/>
        <xdr:cNvSpPr/>
      </xdr:nvSpPr>
      <xdr:spPr>
        <a:xfrm>
          <a:off x="15621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126255</xdr:rowOff>
    </xdr:from>
    <xdr:ext cx="736600" cy="259045"/>
    <xdr:sp macro="" textlink="">
      <xdr:nvSpPr>
        <xdr:cNvPr id="127" name="テキスト ボックス 126"/>
        <xdr:cNvSpPr txBox="1"/>
      </xdr:nvSpPr>
      <xdr:spPr>
        <a:xfrm>
          <a:off x="15290800" y="2698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76708</xdr:rowOff>
    </xdr:from>
    <xdr:to>
      <xdr:col>73</xdr:col>
      <xdr:colOff>180975</xdr:colOff>
      <xdr:row>18</xdr:row>
      <xdr:rowOff>159004</xdr:rowOff>
    </xdr:to>
    <xdr:cxnSp macro="">
      <xdr:nvCxnSpPr>
        <xdr:cNvPr id="128" name="直線コネクタ 127"/>
        <xdr:cNvCxnSpPr/>
      </xdr:nvCxnSpPr>
      <xdr:spPr>
        <a:xfrm flipV="1">
          <a:off x="13893800" y="316280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126492</xdr:rowOff>
    </xdr:from>
    <xdr:to>
      <xdr:col>74</xdr:col>
      <xdr:colOff>31750</xdr:colOff>
      <xdr:row>17</xdr:row>
      <xdr:rowOff>56642</xdr:rowOff>
    </xdr:to>
    <xdr:sp macro="" textlink="">
      <xdr:nvSpPr>
        <xdr:cNvPr id="129" name="フローチャート: 判断 128"/>
        <xdr:cNvSpPr/>
      </xdr:nvSpPr>
      <xdr:spPr>
        <a:xfrm>
          <a:off x="14732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66819</xdr:rowOff>
    </xdr:from>
    <xdr:ext cx="762000" cy="259045"/>
    <xdr:sp macro="" textlink="">
      <xdr:nvSpPr>
        <xdr:cNvPr id="130" name="テキスト ボックス 129"/>
        <xdr:cNvSpPr txBox="1"/>
      </xdr:nvSpPr>
      <xdr:spPr>
        <a:xfrm>
          <a:off x="14401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159004</xdr:rowOff>
    </xdr:from>
    <xdr:to>
      <xdr:col>69</xdr:col>
      <xdr:colOff>92075</xdr:colOff>
      <xdr:row>19</xdr:row>
      <xdr:rowOff>83566</xdr:rowOff>
    </xdr:to>
    <xdr:cxnSp macro="">
      <xdr:nvCxnSpPr>
        <xdr:cNvPr id="131" name="直線コネクタ 130"/>
        <xdr:cNvCxnSpPr/>
      </xdr:nvCxnSpPr>
      <xdr:spPr>
        <a:xfrm flipV="1">
          <a:off x="13004800" y="324510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135636</xdr:rowOff>
    </xdr:from>
    <xdr:to>
      <xdr:col>69</xdr:col>
      <xdr:colOff>142875</xdr:colOff>
      <xdr:row>17</xdr:row>
      <xdr:rowOff>65786</xdr:rowOff>
    </xdr:to>
    <xdr:sp macro="" textlink="">
      <xdr:nvSpPr>
        <xdr:cNvPr id="132" name="フローチャート: 判断 131"/>
        <xdr:cNvSpPr/>
      </xdr:nvSpPr>
      <xdr:spPr>
        <a:xfrm>
          <a:off x="13843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75963</xdr:rowOff>
    </xdr:from>
    <xdr:ext cx="762000" cy="259045"/>
    <xdr:sp macro="" textlink="">
      <xdr:nvSpPr>
        <xdr:cNvPr id="133" name="テキスト ボックス 132"/>
        <xdr:cNvSpPr txBox="1"/>
      </xdr:nvSpPr>
      <xdr:spPr>
        <a:xfrm>
          <a:off x="13512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94488</xdr:rowOff>
    </xdr:from>
    <xdr:to>
      <xdr:col>65</xdr:col>
      <xdr:colOff>53975</xdr:colOff>
      <xdr:row>17</xdr:row>
      <xdr:rowOff>24638</xdr:rowOff>
    </xdr:to>
    <xdr:sp macro="" textlink="">
      <xdr:nvSpPr>
        <xdr:cNvPr id="134" name="フローチャート: 判断 133"/>
        <xdr:cNvSpPr/>
      </xdr:nvSpPr>
      <xdr:spPr>
        <a:xfrm>
          <a:off x="12954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34815</xdr:rowOff>
    </xdr:from>
    <xdr:ext cx="762000" cy="259045"/>
    <xdr:sp macro="" textlink="">
      <xdr:nvSpPr>
        <xdr:cNvPr id="135" name="テキスト ボックス 134"/>
        <xdr:cNvSpPr txBox="1"/>
      </xdr:nvSpPr>
      <xdr:spPr>
        <a:xfrm>
          <a:off x="12623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112776</xdr:rowOff>
    </xdr:from>
    <xdr:to>
      <xdr:col>82</xdr:col>
      <xdr:colOff>158750</xdr:colOff>
      <xdr:row>19</xdr:row>
      <xdr:rowOff>42926</xdr:rowOff>
    </xdr:to>
    <xdr:sp macro="" textlink="">
      <xdr:nvSpPr>
        <xdr:cNvPr id="141" name="楕円 140"/>
        <xdr:cNvSpPr/>
      </xdr:nvSpPr>
      <xdr:spPr>
        <a:xfrm>
          <a:off x="16459200" y="319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84853</xdr:rowOff>
    </xdr:from>
    <xdr:ext cx="762000" cy="259045"/>
    <xdr:sp macro="" textlink="">
      <xdr:nvSpPr>
        <xdr:cNvPr id="142" name="物件費該当値テキスト"/>
        <xdr:cNvSpPr txBox="1"/>
      </xdr:nvSpPr>
      <xdr:spPr>
        <a:xfrm>
          <a:off x="16598900" y="317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53340</xdr:rowOff>
    </xdr:from>
    <xdr:to>
      <xdr:col>78</xdr:col>
      <xdr:colOff>120650</xdr:colOff>
      <xdr:row>18</xdr:row>
      <xdr:rowOff>154940</xdr:rowOff>
    </xdr:to>
    <xdr:sp macro="" textlink="">
      <xdr:nvSpPr>
        <xdr:cNvPr id="143" name="楕円 142"/>
        <xdr:cNvSpPr/>
      </xdr:nvSpPr>
      <xdr:spPr>
        <a:xfrm>
          <a:off x="15621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139717</xdr:rowOff>
    </xdr:from>
    <xdr:ext cx="736600" cy="259045"/>
    <xdr:sp macro="" textlink="">
      <xdr:nvSpPr>
        <xdr:cNvPr id="144" name="テキスト ボックス 143"/>
        <xdr:cNvSpPr txBox="1"/>
      </xdr:nvSpPr>
      <xdr:spPr>
        <a:xfrm>
          <a:off x="15290800" y="322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25908</xdr:rowOff>
    </xdr:from>
    <xdr:to>
      <xdr:col>74</xdr:col>
      <xdr:colOff>31750</xdr:colOff>
      <xdr:row>18</xdr:row>
      <xdr:rowOff>127508</xdr:rowOff>
    </xdr:to>
    <xdr:sp macro="" textlink="">
      <xdr:nvSpPr>
        <xdr:cNvPr id="145" name="楕円 144"/>
        <xdr:cNvSpPr/>
      </xdr:nvSpPr>
      <xdr:spPr>
        <a:xfrm>
          <a:off x="14732000" y="311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112285</xdr:rowOff>
    </xdr:from>
    <xdr:ext cx="762000" cy="259045"/>
    <xdr:sp macro="" textlink="">
      <xdr:nvSpPr>
        <xdr:cNvPr id="146" name="テキスト ボックス 145"/>
        <xdr:cNvSpPr txBox="1"/>
      </xdr:nvSpPr>
      <xdr:spPr>
        <a:xfrm>
          <a:off x="14401800" y="319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108204</xdr:rowOff>
    </xdr:from>
    <xdr:to>
      <xdr:col>69</xdr:col>
      <xdr:colOff>142875</xdr:colOff>
      <xdr:row>19</xdr:row>
      <xdr:rowOff>38354</xdr:rowOff>
    </xdr:to>
    <xdr:sp macro="" textlink="">
      <xdr:nvSpPr>
        <xdr:cNvPr id="147" name="楕円 146"/>
        <xdr:cNvSpPr/>
      </xdr:nvSpPr>
      <xdr:spPr>
        <a:xfrm>
          <a:off x="13843000" y="319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23131</xdr:rowOff>
    </xdr:from>
    <xdr:ext cx="762000" cy="259045"/>
    <xdr:sp macro="" textlink="">
      <xdr:nvSpPr>
        <xdr:cNvPr id="148" name="テキスト ボックス 147"/>
        <xdr:cNvSpPr txBox="1"/>
      </xdr:nvSpPr>
      <xdr:spPr>
        <a:xfrm>
          <a:off x="13512800" y="328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32766</xdr:rowOff>
    </xdr:from>
    <xdr:to>
      <xdr:col>65</xdr:col>
      <xdr:colOff>53975</xdr:colOff>
      <xdr:row>19</xdr:row>
      <xdr:rowOff>134366</xdr:rowOff>
    </xdr:to>
    <xdr:sp macro="" textlink="">
      <xdr:nvSpPr>
        <xdr:cNvPr id="149" name="楕円 148"/>
        <xdr:cNvSpPr/>
      </xdr:nvSpPr>
      <xdr:spPr>
        <a:xfrm>
          <a:off x="12954000" y="329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119143</xdr:rowOff>
    </xdr:from>
    <xdr:ext cx="762000" cy="259045"/>
    <xdr:sp macro="" textlink="">
      <xdr:nvSpPr>
        <xdr:cNvPr id="150" name="テキスト ボックス 149"/>
        <xdr:cNvSpPr txBox="1"/>
      </xdr:nvSpPr>
      <xdr:spPr>
        <a:xfrm>
          <a:off x="12623800" y="337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扶助費に係る経常収支比率が類似団体平均を下回っているものの、僅かに上昇傾向にある。今後とも適切な支出と見直しを進めていきたい。</a:t>
          </a: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159657</xdr:rowOff>
    </xdr:from>
    <xdr:to>
      <xdr:col>24</xdr:col>
      <xdr:colOff>25400</xdr:colOff>
      <xdr:row>61</xdr:row>
      <xdr:rowOff>86178</xdr:rowOff>
    </xdr:to>
    <xdr:cxnSp macro="">
      <xdr:nvCxnSpPr>
        <xdr:cNvPr id="179" name="直線コネクタ 178"/>
        <xdr:cNvCxnSpPr/>
      </xdr:nvCxnSpPr>
      <xdr:spPr>
        <a:xfrm flipV="1">
          <a:off x="4826000" y="90750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80"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81" name="直線コネクタ 180"/>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74584</xdr:rowOff>
    </xdr:from>
    <xdr:ext cx="762000" cy="259045"/>
    <xdr:sp macro="" textlink="">
      <xdr:nvSpPr>
        <xdr:cNvPr id="182" name="扶助費最大値テキスト"/>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159657</xdr:rowOff>
    </xdr:from>
    <xdr:to>
      <xdr:col>24</xdr:col>
      <xdr:colOff>114300</xdr:colOff>
      <xdr:row>52</xdr:row>
      <xdr:rowOff>159657</xdr:rowOff>
    </xdr:to>
    <xdr:cxnSp macro="">
      <xdr:nvCxnSpPr>
        <xdr:cNvPr id="183" name="直線コネクタ 182"/>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53522</xdr:rowOff>
    </xdr:from>
    <xdr:to>
      <xdr:col>24</xdr:col>
      <xdr:colOff>25400</xdr:colOff>
      <xdr:row>55</xdr:row>
      <xdr:rowOff>53522</xdr:rowOff>
    </xdr:to>
    <xdr:cxnSp macro="">
      <xdr:nvCxnSpPr>
        <xdr:cNvPr id="184" name="直線コネクタ 183"/>
        <xdr:cNvCxnSpPr/>
      </xdr:nvCxnSpPr>
      <xdr:spPr>
        <a:xfrm>
          <a:off x="3987800" y="94832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7455</xdr:rowOff>
    </xdr:from>
    <xdr:ext cx="762000" cy="259045"/>
    <xdr:sp macro="" textlink="">
      <xdr:nvSpPr>
        <xdr:cNvPr id="185" name="扶助費平均値テキスト"/>
        <xdr:cNvSpPr txBox="1"/>
      </xdr:nvSpPr>
      <xdr:spPr>
        <a:xfrm>
          <a:off x="4914900" y="9437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186" name="フローチャート: 判断 185"/>
        <xdr:cNvSpPr/>
      </xdr:nvSpPr>
      <xdr:spPr>
        <a:xfrm>
          <a:off x="47752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20865</xdr:rowOff>
    </xdr:from>
    <xdr:to>
      <xdr:col>19</xdr:col>
      <xdr:colOff>187325</xdr:colOff>
      <xdr:row>55</xdr:row>
      <xdr:rowOff>53522</xdr:rowOff>
    </xdr:to>
    <xdr:cxnSp macro="">
      <xdr:nvCxnSpPr>
        <xdr:cNvPr id="187" name="直線コネクタ 186"/>
        <xdr:cNvCxnSpPr/>
      </xdr:nvCxnSpPr>
      <xdr:spPr>
        <a:xfrm>
          <a:off x="3098800" y="9450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8" name="フローチャート: 判断 187"/>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89" name="テキスト ボックス 188"/>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20865</xdr:rowOff>
    </xdr:from>
    <xdr:to>
      <xdr:col>15</xdr:col>
      <xdr:colOff>98425</xdr:colOff>
      <xdr:row>55</xdr:row>
      <xdr:rowOff>20865</xdr:rowOff>
    </xdr:to>
    <xdr:cxnSp macro="">
      <xdr:nvCxnSpPr>
        <xdr:cNvPr id="190" name="直線コネクタ 189"/>
        <xdr:cNvCxnSpPr/>
      </xdr:nvCxnSpPr>
      <xdr:spPr>
        <a:xfrm>
          <a:off x="2209800" y="94506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1" name="フローチャート: 判断 190"/>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192" name="テキスト ボックス 191"/>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159657</xdr:rowOff>
    </xdr:from>
    <xdr:to>
      <xdr:col>11</xdr:col>
      <xdr:colOff>9525</xdr:colOff>
      <xdr:row>55</xdr:row>
      <xdr:rowOff>20865</xdr:rowOff>
    </xdr:to>
    <xdr:cxnSp macro="">
      <xdr:nvCxnSpPr>
        <xdr:cNvPr id="193" name="直線コネクタ 192"/>
        <xdr:cNvCxnSpPr/>
      </xdr:nvCxnSpPr>
      <xdr:spPr>
        <a:xfrm>
          <a:off x="1320800" y="94179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2722</xdr:rowOff>
    </xdr:from>
    <xdr:to>
      <xdr:col>11</xdr:col>
      <xdr:colOff>60325</xdr:colOff>
      <xdr:row>55</xdr:row>
      <xdr:rowOff>104322</xdr:rowOff>
    </xdr:to>
    <xdr:sp macro="" textlink="">
      <xdr:nvSpPr>
        <xdr:cNvPr id="194" name="フローチャート: 判断 193"/>
        <xdr:cNvSpPr/>
      </xdr:nvSpPr>
      <xdr:spPr>
        <a:xfrm>
          <a:off x="2159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89099</xdr:rowOff>
    </xdr:from>
    <xdr:ext cx="762000" cy="259045"/>
    <xdr:sp macro="" textlink="">
      <xdr:nvSpPr>
        <xdr:cNvPr id="195" name="テキスト ボックス 194"/>
        <xdr:cNvSpPr txBox="1"/>
      </xdr:nvSpPr>
      <xdr:spPr>
        <a:xfrm>
          <a:off x="1828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196" name="フローチャート: 判断 195"/>
        <xdr:cNvSpPr/>
      </xdr:nvSpPr>
      <xdr:spPr>
        <a:xfrm>
          <a:off x="1270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56442</xdr:rowOff>
    </xdr:from>
    <xdr:ext cx="762000" cy="259045"/>
    <xdr:sp macro="" textlink="">
      <xdr:nvSpPr>
        <xdr:cNvPr id="197" name="テキスト ボックス 196"/>
        <xdr:cNvSpPr txBox="1"/>
      </xdr:nvSpPr>
      <xdr:spPr>
        <a:xfrm>
          <a:off x="939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203" name="楕円 202"/>
        <xdr:cNvSpPr/>
      </xdr:nvSpPr>
      <xdr:spPr>
        <a:xfrm>
          <a:off x="4775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19249</xdr:rowOff>
    </xdr:from>
    <xdr:ext cx="762000" cy="259045"/>
    <xdr:sp macro="" textlink="">
      <xdr:nvSpPr>
        <xdr:cNvPr id="204" name="扶助費該当値テキスト"/>
        <xdr:cNvSpPr txBox="1"/>
      </xdr:nvSpPr>
      <xdr:spPr>
        <a:xfrm>
          <a:off x="49149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2722</xdr:rowOff>
    </xdr:from>
    <xdr:to>
      <xdr:col>20</xdr:col>
      <xdr:colOff>38100</xdr:colOff>
      <xdr:row>55</xdr:row>
      <xdr:rowOff>104322</xdr:rowOff>
    </xdr:to>
    <xdr:sp macro="" textlink="">
      <xdr:nvSpPr>
        <xdr:cNvPr id="205" name="楕円 204"/>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206" name="テキスト ボックス 205"/>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141515</xdr:rowOff>
    </xdr:from>
    <xdr:to>
      <xdr:col>15</xdr:col>
      <xdr:colOff>149225</xdr:colOff>
      <xdr:row>55</xdr:row>
      <xdr:rowOff>71665</xdr:rowOff>
    </xdr:to>
    <xdr:sp macro="" textlink="">
      <xdr:nvSpPr>
        <xdr:cNvPr id="207" name="楕円 206"/>
        <xdr:cNvSpPr/>
      </xdr:nvSpPr>
      <xdr:spPr>
        <a:xfrm>
          <a:off x="3048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208" name="テキスト ボックス 207"/>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141515</xdr:rowOff>
    </xdr:from>
    <xdr:to>
      <xdr:col>11</xdr:col>
      <xdr:colOff>60325</xdr:colOff>
      <xdr:row>55</xdr:row>
      <xdr:rowOff>71665</xdr:rowOff>
    </xdr:to>
    <xdr:sp macro="" textlink="">
      <xdr:nvSpPr>
        <xdr:cNvPr id="209" name="楕円 208"/>
        <xdr:cNvSpPr/>
      </xdr:nvSpPr>
      <xdr:spPr>
        <a:xfrm>
          <a:off x="2159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210" name="テキスト ボックス 209"/>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11" name="楕円 210"/>
        <xdr:cNvSpPr/>
      </xdr:nvSpPr>
      <xdr:spPr>
        <a:xfrm>
          <a:off x="1270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12" name="テキスト ボックス 211"/>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が類似団体平均を上回っているのは、繰出金が主な要因である。介護保険事業や簡易水道事業などの特別会計への繰出金が必要となっているためである。今後、簡易水道事業については経費を節減するとともに、独立採算の原則に立ち返った料金の値上げによる健全化を図ることなど、地方交付税を主な財源とする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142240</xdr:rowOff>
    </xdr:to>
    <xdr:cxnSp macro="">
      <xdr:nvCxnSpPr>
        <xdr:cNvPr id="239" name="直線コネクタ 238"/>
        <xdr:cNvCxnSpPr/>
      </xdr:nvCxnSpPr>
      <xdr:spPr>
        <a:xfrm flipV="1">
          <a:off x="16510000" y="90881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114317</xdr:rowOff>
    </xdr:from>
    <xdr:ext cx="762000" cy="259045"/>
    <xdr:sp macro="" textlink="">
      <xdr:nvSpPr>
        <xdr:cNvPr id="240" name="その他最小値テキスト"/>
        <xdr:cNvSpPr txBox="1"/>
      </xdr:nvSpPr>
      <xdr:spPr>
        <a:xfrm>
          <a:off x="16598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142240</xdr:rowOff>
    </xdr:from>
    <xdr:to>
      <xdr:col>82</xdr:col>
      <xdr:colOff>196850</xdr:colOff>
      <xdr:row>60</xdr:row>
      <xdr:rowOff>142240</xdr:rowOff>
    </xdr:to>
    <xdr:cxnSp macro="">
      <xdr:nvCxnSpPr>
        <xdr:cNvPr id="241" name="直線コネクタ 240"/>
        <xdr:cNvCxnSpPr/>
      </xdr:nvCxnSpPr>
      <xdr:spPr>
        <a:xfrm>
          <a:off x="16421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2"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3" name="直線コネクタ 242"/>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66040</xdr:rowOff>
    </xdr:from>
    <xdr:to>
      <xdr:col>82</xdr:col>
      <xdr:colOff>107950</xdr:colOff>
      <xdr:row>58</xdr:row>
      <xdr:rowOff>73660</xdr:rowOff>
    </xdr:to>
    <xdr:cxnSp macro="">
      <xdr:nvCxnSpPr>
        <xdr:cNvPr id="244" name="直線コネクタ 243"/>
        <xdr:cNvCxnSpPr/>
      </xdr:nvCxnSpPr>
      <xdr:spPr>
        <a:xfrm>
          <a:off x="15671800" y="100101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45" name="その他平均値テキスト"/>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6" name="フローチャート: 判断 245"/>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27940</xdr:rowOff>
    </xdr:from>
    <xdr:to>
      <xdr:col>78</xdr:col>
      <xdr:colOff>69850</xdr:colOff>
      <xdr:row>58</xdr:row>
      <xdr:rowOff>66040</xdr:rowOff>
    </xdr:to>
    <xdr:cxnSp macro="">
      <xdr:nvCxnSpPr>
        <xdr:cNvPr id="247" name="直線コネクタ 246"/>
        <xdr:cNvCxnSpPr/>
      </xdr:nvCxnSpPr>
      <xdr:spPr>
        <a:xfrm>
          <a:off x="14782800" y="99720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80010</xdr:rowOff>
    </xdr:from>
    <xdr:to>
      <xdr:col>78</xdr:col>
      <xdr:colOff>120650</xdr:colOff>
      <xdr:row>58</xdr:row>
      <xdr:rowOff>10160</xdr:rowOff>
    </xdr:to>
    <xdr:sp macro="" textlink="">
      <xdr:nvSpPr>
        <xdr:cNvPr id="248" name="フローチャート: 判断 247"/>
        <xdr:cNvSpPr/>
      </xdr:nvSpPr>
      <xdr:spPr>
        <a:xfrm>
          <a:off x="15621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20337</xdr:rowOff>
    </xdr:from>
    <xdr:ext cx="736600" cy="259045"/>
    <xdr:sp macro="" textlink="">
      <xdr:nvSpPr>
        <xdr:cNvPr id="249" name="テキスト ボックス 248"/>
        <xdr:cNvSpPr txBox="1"/>
      </xdr:nvSpPr>
      <xdr:spPr>
        <a:xfrm>
          <a:off x="15290800" y="962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xdr:rowOff>
    </xdr:from>
    <xdr:to>
      <xdr:col>73</xdr:col>
      <xdr:colOff>180975</xdr:colOff>
      <xdr:row>58</xdr:row>
      <xdr:rowOff>27940</xdr:rowOff>
    </xdr:to>
    <xdr:cxnSp macro="">
      <xdr:nvCxnSpPr>
        <xdr:cNvPr id="250" name="直線コネクタ 249"/>
        <xdr:cNvCxnSpPr/>
      </xdr:nvCxnSpPr>
      <xdr:spPr>
        <a:xfrm>
          <a:off x="13893800" y="99568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51" name="フローチャート: 判断 250"/>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168927</xdr:rowOff>
    </xdr:from>
    <xdr:ext cx="762000" cy="259045"/>
    <xdr:sp macro="" textlink="">
      <xdr:nvSpPr>
        <xdr:cNvPr id="252" name="テキスト ボックス 251"/>
        <xdr:cNvSpPr txBox="1"/>
      </xdr:nvSpPr>
      <xdr:spPr>
        <a:xfrm>
          <a:off x="14401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58</xdr:row>
      <xdr:rowOff>12700</xdr:rowOff>
    </xdr:to>
    <xdr:cxnSp macro="">
      <xdr:nvCxnSpPr>
        <xdr:cNvPr id="253" name="直線コネクタ 252"/>
        <xdr:cNvCxnSpPr/>
      </xdr:nvCxnSpPr>
      <xdr:spPr>
        <a:xfrm>
          <a:off x="13004800" y="97282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118110</xdr:rowOff>
    </xdr:from>
    <xdr:to>
      <xdr:col>69</xdr:col>
      <xdr:colOff>142875</xdr:colOff>
      <xdr:row>58</xdr:row>
      <xdr:rowOff>48260</xdr:rowOff>
    </xdr:to>
    <xdr:sp macro="" textlink="">
      <xdr:nvSpPr>
        <xdr:cNvPr id="254" name="フローチャート: 判断 253"/>
        <xdr:cNvSpPr/>
      </xdr:nvSpPr>
      <xdr:spPr>
        <a:xfrm>
          <a:off x="13843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58437</xdr:rowOff>
    </xdr:from>
    <xdr:ext cx="762000" cy="259045"/>
    <xdr:sp macro="" textlink="">
      <xdr:nvSpPr>
        <xdr:cNvPr id="255" name="テキスト ボックス 254"/>
        <xdr:cNvSpPr txBox="1"/>
      </xdr:nvSpPr>
      <xdr:spPr>
        <a:xfrm>
          <a:off x="13512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72390</xdr:rowOff>
    </xdr:from>
    <xdr:to>
      <xdr:col>65</xdr:col>
      <xdr:colOff>53975</xdr:colOff>
      <xdr:row>58</xdr:row>
      <xdr:rowOff>2540</xdr:rowOff>
    </xdr:to>
    <xdr:sp macro="" textlink="">
      <xdr:nvSpPr>
        <xdr:cNvPr id="256" name="フローチャート: 判断 255"/>
        <xdr:cNvSpPr/>
      </xdr:nvSpPr>
      <xdr:spPr>
        <a:xfrm>
          <a:off x="12954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158767</xdr:rowOff>
    </xdr:from>
    <xdr:ext cx="762000" cy="259045"/>
    <xdr:sp macro="" textlink="">
      <xdr:nvSpPr>
        <xdr:cNvPr id="257" name="テキスト ボックス 256"/>
        <xdr:cNvSpPr txBox="1"/>
      </xdr:nvSpPr>
      <xdr:spPr>
        <a:xfrm>
          <a:off x="12623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22860</xdr:rowOff>
    </xdr:from>
    <xdr:to>
      <xdr:col>82</xdr:col>
      <xdr:colOff>158750</xdr:colOff>
      <xdr:row>58</xdr:row>
      <xdr:rowOff>124460</xdr:rowOff>
    </xdr:to>
    <xdr:sp macro="" textlink="">
      <xdr:nvSpPr>
        <xdr:cNvPr id="263" name="楕円 262"/>
        <xdr:cNvSpPr/>
      </xdr:nvSpPr>
      <xdr:spPr>
        <a:xfrm>
          <a:off x="164592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166387</xdr:rowOff>
    </xdr:from>
    <xdr:ext cx="762000" cy="259045"/>
    <xdr:sp macro="" textlink="">
      <xdr:nvSpPr>
        <xdr:cNvPr id="264" name="その他該当値テキスト"/>
        <xdr:cNvSpPr txBox="1"/>
      </xdr:nvSpPr>
      <xdr:spPr>
        <a:xfrm>
          <a:off x="165989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xdr:rowOff>
    </xdr:from>
    <xdr:to>
      <xdr:col>78</xdr:col>
      <xdr:colOff>120650</xdr:colOff>
      <xdr:row>58</xdr:row>
      <xdr:rowOff>116840</xdr:rowOff>
    </xdr:to>
    <xdr:sp macro="" textlink="">
      <xdr:nvSpPr>
        <xdr:cNvPr id="265" name="楕円 264"/>
        <xdr:cNvSpPr/>
      </xdr:nvSpPr>
      <xdr:spPr>
        <a:xfrm>
          <a:off x="15621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66" name="テキスト ボックス 265"/>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148590</xdr:rowOff>
    </xdr:from>
    <xdr:to>
      <xdr:col>74</xdr:col>
      <xdr:colOff>31750</xdr:colOff>
      <xdr:row>58</xdr:row>
      <xdr:rowOff>78740</xdr:rowOff>
    </xdr:to>
    <xdr:sp macro="" textlink="">
      <xdr:nvSpPr>
        <xdr:cNvPr id="267" name="楕円 266"/>
        <xdr:cNvSpPr/>
      </xdr:nvSpPr>
      <xdr:spPr>
        <a:xfrm>
          <a:off x="14732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63517</xdr:rowOff>
    </xdr:from>
    <xdr:ext cx="762000" cy="259045"/>
    <xdr:sp macro="" textlink="">
      <xdr:nvSpPr>
        <xdr:cNvPr id="268" name="テキスト ボックス 267"/>
        <xdr:cNvSpPr txBox="1"/>
      </xdr:nvSpPr>
      <xdr:spPr>
        <a:xfrm>
          <a:off x="14401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133350</xdr:rowOff>
    </xdr:from>
    <xdr:to>
      <xdr:col>69</xdr:col>
      <xdr:colOff>142875</xdr:colOff>
      <xdr:row>58</xdr:row>
      <xdr:rowOff>63500</xdr:rowOff>
    </xdr:to>
    <xdr:sp macro="" textlink="">
      <xdr:nvSpPr>
        <xdr:cNvPr id="269" name="楕円 268"/>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70" name="テキスト ボックス 269"/>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71" name="楕円 270"/>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72" name="テキスト ボックス 271"/>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その他に係る経常収支比率が類似団体平均を下回っているものの、年々増加を続けている理由としては、奈良県広域消防組合や南和広域医療企業団などに対する負担金が増加していることが挙げられる。今後は、村で実施する事業において、必要性の低い補助金などを見直しや廃止を行う方針である。</a:t>
          </a: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41</xdr:row>
      <xdr:rowOff>124714</xdr:rowOff>
    </xdr:to>
    <xdr:cxnSp macro="">
      <xdr:nvCxnSpPr>
        <xdr:cNvPr id="297" name="直線コネクタ 296"/>
        <xdr:cNvCxnSpPr/>
      </xdr:nvCxnSpPr>
      <xdr:spPr>
        <a:xfrm flipV="1">
          <a:off x="16510000" y="587857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298" name="補助費等最小値テキスト"/>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299" name="直線コネクタ 298"/>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0"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1" name="直線コネクタ 300"/>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85852</xdr:rowOff>
    </xdr:from>
    <xdr:to>
      <xdr:col>82</xdr:col>
      <xdr:colOff>107950</xdr:colOff>
      <xdr:row>36</xdr:row>
      <xdr:rowOff>149860</xdr:rowOff>
    </xdr:to>
    <xdr:cxnSp macro="">
      <xdr:nvCxnSpPr>
        <xdr:cNvPr id="302" name="直線コネクタ 301"/>
        <xdr:cNvCxnSpPr/>
      </xdr:nvCxnSpPr>
      <xdr:spPr>
        <a:xfrm>
          <a:off x="15671800" y="625805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89425</xdr:rowOff>
    </xdr:from>
    <xdr:ext cx="762000" cy="259045"/>
    <xdr:sp macro="" textlink="">
      <xdr:nvSpPr>
        <xdr:cNvPr id="303" name="補助費等平均値テキスト"/>
        <xdr:cNvSpPr txBox="1"/>
      </xdr:nvSpPr>
      <xdr:spPr>
        <a:xfrm>
          <a:off x="16598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04" name="フローチャート: 判断 303"/>
        <xdr:cNvSpPr/>
      </xdr:nvSpPr>
      <xdr:spPr>
        <a:xfrm>
          <a:off x="16459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36</xdr:row>
      <xdr:rowOff>85852</xdr:rowOff>
    </xdr:to>
    <xdr:cxnSp macro="">
      <xdr:nvCxnSpPr>
        <xdr:cNvPr id="305" name="直線コネクタ 304"/>
        <xdr:cNvCxnSpPr/>
      </xdr:nvCxnSpPr>
      <xdr:spPr>
        <a:xfrm>
          <a:off x="14782800" y="62306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07" name="テキスト ボックス 306"/>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49276</xdr:rowOff>
    </xdr:from>
    <xdr:to>
      <xdr:col>73</xdr:col>
      <xdr:colOff>180975</xdr:colOff>
      <xdr:row>36</xdr:row>
      <xdr:rowOff>58420</xdr:rowOff>
    </xdr:to>
    <xdr:cxnSp macro="">
      <xdr:nvCxnSpPr>
        <xdr:cNvPr id="308" name="直線コネクタ 307"/>
        <xdr:cNvCxnSpPr/>
      </xdr:nvCxnSpPr>
      <xdr:spPr>
        <a:xfrm>
          <a:off x="13893800" y="62214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09" name="フローチャート: 判断 308"/>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0" name="テキスト ボックス 309"/>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131572</xdr:rowOff>
    </xdr:from>
    <xdr:to>
      <xdr:col>69</xdr:col>
      <xdr:colOff>92075</xdr:colOff>
      <xdr:row>36</xdr:row>
      <xdr:rowOff>49276</xdr:rowOff>
    </xdr:to>
    <xdr:cxnSp macro="">
      <xdr:nvCxnSpPr>
        <xdr:cNvPr id="311" name="直線コネクタ 310"/>
        <xdr:cNvCxnSpPr/>
      </xdr:nvCxnSpPr>
      <xdr:spPr>
        <a:xfrm>
          <a:off x="13004800" y="5960872"/>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2" name="フローチャート: 判断 311"/>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13" name="テキスト ボックス 312"/>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4" name="フローチャート: 判断 313"/>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144289</xdr:rowOff>
    </xdr:from>
    <xdr:ext cx="762000" cy="259045"/>
    <xdr:sp macro="" textlink="">
      <xdr:nvSpPr>
        <xdr:cNvPr id="315" name="テキスト ボックス 314"/>
        <xdr:cNvSpPr txBox="1"/>
      </xdr:nvSpPr>
      <xdr:spPr>
        <a:xfrm>
          <a:off x="12623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21" name="楕円 320"/>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115587</xdr:rowOff>
    </xdr:from>
    <xdr:ext cx="762000" cy="259045"/>
    <xdr:sp macro="" textlink="">
      <xdr:nvSpPr>
        <xdr:cNvPr id="322" name="補助費等該当値テキスト"/>
        <xdr:cNvSpPr txBox="1"/>
      </xdr:nvSpPr>
      <xdr:spPr>
        <a:xfrm>
          <a:off x="16598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35052</xdr:rowOff>
    </xdr:from>
    <xdr:to>
      <xdr:col>78</xdr:col>
      <xdr:colOff>120650</xdr:colOff>
      <xdr:row>36</xdr:row>
      <xdr:rowOff>136652</xdr:rowOff>
    </xdr:to>
    <xdr:sp macro="" textlink="">
      <xdr:nvSpPr>
        <xdr:cNvPr id="323" name="楕円 322"/>
        <xdr:cNvSpPr/>
      </xdr:nvSpPr>
      <xdr:spPr>
        <a:xfrm>
          <a:off x="15621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146829</xdr:rowOff>
    </xdr:from>
    <xdr:ext cx="736600" cy="259045"/>
    <xdr:sp macro="" textlink="">
      <xdr:nvSpPr>
        <xdr:cNvPr id="324" name="テキスト ボックス 323"/>
        <xdr:cNvSpPr txBox="1"/>
      </xdr:nvSpPr>
      <xdr:spPr>
        <a:xfrm>
          <a:off x="15290800" y="5976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xdr:rowOff>
    </xdr:from>
    <xdr:to>
      <xdr:col>74</xdr:col>
      <xdr:colOff>31750</xdr:colOff>
      <xdr:row>36</xdr:row>
      <xdr:rowOff>109220</xdr:rowOff>
    </xdr:to>
    <xdr:sp macro="" textlink="">
      <xdr:nvSpPr>
        <xdr:cNvPr id="325" name="楕円 324"/>
        <xdr:cNvSpPr/>
      </xdr:nvSpPr>
      <xdr:spPr>
        <a:xfrm>
          <a:off x="14732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119397</xdr:rowOff>
    </xdr:from>
    <xdr:ext cx="762000" cy="259045"/>
    <xdr:sp macro="" textlink="">
      <xdr:nvSpPr>
        <xdr:cNvPr id="326" name="テキスト ボックス 325"/>
        <xdr:cNvSpPr txBox="1"/>
      </xdr:nvSpPr>
      <xdr:spPr>
        <a:xfrm>
          <a:off x="14401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169926</xdr:rowOff>
    </xdr:from>
    <xdr:to>
      <xdr:col>69</xdr:col>
      <xdr:colOff>142875</xdr:colOff>
      <xdr:row>36</xdr:row>
      <xdr:rowOff>100076</xdr:rowOff>
    </xdr:to>
    <xdr:sp macro="" textlink="">
      <xdr:nvSpPr>
        <xdr:cNvPr id="327" name="楕円 326"/>
        <xdr:cNvSpPr/>
      </xdr:nvSpPr>
      <xdr:spPr>
        <a:xfrm>
          <a:off x="13843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110253</xdr:rowOff>
    </xdr:from>
    <xdr:ext cx="762000" cy="259045"/>
    <xdr:sp macro="" textlink="">
      <xdr:nvSpPr>
        <xdr:cNvPr id="328" name="テキスト ボックス 327"/>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80772</xdr:rowOff>
    </xdr:from>
    <xdr:to>
      <xdr:col>65</xdr:col>
      <xdr:colOff>53975</xdr:colOff>
      <xdr:row>35</xdr:row>
      <xdr:rowOff>10922</xdr:rowOff>
    </xdr:to>
    <xdr:sp macro="" textlink="">
      <xdr:nvSpPr>
        <xdr:cNvPr id="329" name="楕円 328"/>
        <xdr:cNvSpPr/>
      </xdr:nvSpPr>
      <xdr:spPr>
        <a:xfrm>
          <a:off x="12954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21099</xdr:rowOff>
    </xdr:from>
    <xdr:ext cx="762000" cy="259045"/>
    <xdr:sp macro="" textlink="">
      <xdr:nvSpPr>
        <xdr:cNvPr id="330" name="テキスト ボックス 329"/>
        <xdr:cNvSpPr txBox="1"/>
      </xdr:nvSpPr>
      <xdr:spPr>
        <a:xfrm>
          <a:off x="12623800" y="56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学校統合による建設事業が集中したことにより、地方債の償還金が膨らんでおり、公債費に係る経常収支比率は類似団体平均を１．６ポイント上回っている。今後も増加傾向にあり、そのピークは平成３５年度となると見込まれ、それまでは非常に厳しい財政運営となることが予想される。そのため、今後は地方債現在高が増えないように、施設や道路建設事業の精査など、地方債の新規発行を抑制していく。</a:t>
          </a: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85089</xdr:rowOff>
    </xdr:to>
    <xdr:cxnSp macro="">
      <xdr:nvCxnSpPr>
        <xdr:cNvPr id="357" name="直線コネクタ 356"/>
        <xdr:cNvCxnSpPr/>
      </xdr:nvCxnSpPr>
      <xdr:spPr>
        <a:xfrm flipV="1">
          <a:off x="4826000" y="12513310"/>
          <a:ext cx="0" cy="1459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58" name="公債費最小値テキスト"/>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59" name="直線コネクタ 358"/>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0"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1" name="直線コネクタ 360"/>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77</xdr:row>
      <xdr:rowOff>111761</xdr:rowOff>
    </xdr:to>
    <xdr:cxnSp macro="">
      <xdr:nvCxnSpPr>
        <xdr:cNvPr id="362" name="直線コネクタ 361"/>
        <xdr:cNvCxnSpPr/>
      </xdr:nvCxnSpPr>
      <xdr:spPr>
        <a:xfrm>
          <a:off x="3987800" y="1327150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16527</xdr:rowOff>
    </xdr:from>
    <xdr:ext cx="762000" cy="259045"/>
    <xdr:sp macro="" textlink="">
      <xdr:nvSpPr>
        <xdr:cNvPr id="363" name="公債費平均値テキスト"/>
        <xdr:cNvSpPr txBox="1"/>
      </xdr:nvSpPr>
      <xdr:spPr>
        <a:xfrm>
          <a:off x="4914900" y="13046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0</xdr:rowOff>
    </xdr:from>
    <xdr:to>
      <xdr:col>24</xdr:col>
      <xdr:colOff>76200</xdr:colOff>
      <xdr:row>77</xdr:row>
      <xdr:rowOff>101600</xdr:rowOff>
    </xdr:to>
    <xdr:sp macro="" textlink="">
      <xdr:nvSpPr>
        <xdr:cNvPr id="364" name="フローチャート: 判断 363"/>
        <xdr:cNvSpPr/>
      </xdr:nvSpPr>
      <xdr:spPr>
        <a:xfrm>
          <a:off x="47752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165100</xdr:rowOff>
    </xdr:from>
    <xdr:to>
      <xdr:col>19</xdr:col>
      <xdr:colOff>187325</xdr:colOff>
      <xdr:row>77</xdr:row>
      <xdr:rowOff>69850</xdr:rowOff>
    </xdr:to>
    <xdr:cxnSp macro="">
      <xdr:nvCxnSpPr>
        <xdr:cNvPr id="365" name="直線コネクタ 364"/>
        <xdr:cNvCxnSpPr/>
      </xdr:nvCxnSpPr>
      <xdr:spPr>
        <a:xfrm>
          <a:off x="3098800" y="13195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125730</xdr:rowOff>
    </xdr:from>
    <xdr:to>
      <xdr:col>20</xdr:col>
      <xdr:colOff>38100</xdr:colOff>
      <xdr:row>77</xdr:row>
      <xdr:rowOff>55880</xdr:rowOff>
    </xdr:to>
    <xdr:sp macro="" textlink="">
      <xdr:nvSpPr>
        <xdr:cNvPr id="366" name="フローチャート: 判断 365"/>
        <xdr:cNvSpPr/>
      </xdr:nvSpPr>
      <xdr:spPr>
        <a:xfrm>
          <a:off x="3937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66057</xdr:rowOff>
    </xdr:from>
    <xdr:ext cx="736600" cy="259045"/>
    <xdr:sp macro="" textlink="">
      <xdr:nvSpPr>
        <xdr:cNvPr id="367" name="テキスト ボックス 366"/>
        <xdr:cNvSpPr txBox="1"/>
      </xdr:nvSpPr>
      <xdr:spPr>
        <a:xfrm>
          <a:off x="3606800" y="12924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138430</xdr:rowOff>
    </xdr:from>
    <xdr:to>
      <xdr:col>15</xdr:col>
      <xdr:colOff>98425</xdr:colOff>
      <xdr:row>76</xdr:row>
      <xdr:rowOff>165100</xdr:rowOff>
    </xdr:to>
    <xdr:cxnSp macro="">
      <xdr:nvCxnSpPr>
        <xdr:cNvPr id="368" name="直線コネクタ 367"/>
        <xdr:cNvCxnSpPr/>
      </xdr:nvCxnSpPr>
      <xdr:spPr>
        <a:xfrm>
          <a:off x="2209800" y="131686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26670</xdr:rowOff>
    </xdr:from>
    <xdr:to>
      <xdr:col>15</xdr:col>
      <xdr:colOff>149225</xdr:colOff>
      <xdr:row>76</xdr:row>
      <xdr:rowOff>128270</xdr:rowOff>
    </xdr:to>
    <xdr:sp macro="" textlink="">
      <xdr:nvSpPr>
        <xdr:cNvPr id="369" name="フローチャート: 判断 368"/>
        <xdr:cNvSpPr/>
      </xdr:nvSpPr>
      <xdr:spPr>
        <a:xfrm>
          <a:off x="3048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138447</xdr:rowOff>
    </xdr:from>
    <xdr:ext cx="762000" cy="259045"/>
    <xdr:sp macro="" textlink="">
      <xdr:nvSpPr>
        <xdr:cNvPr id="370" name="テキスト ボックス 369"/>
        <xdr:cNvSpPr txBox="1"/>
      </xdr:nvSpPr>
      <xdr:spPr>
        <a:xfrm>
          <a:off x="2717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81280</xdr:rowOff>
    </xdr:from>
    <xdr:to>
      <xdr:col>11</xdr:col>
      <xdr:colOff>9525</xdr:colOff>
      <xdr:row>76</xdr:row>
      <xdr:rowOff>138430</xdr:rowOff>
    </xdr:to>
    <xdr:cxnSp macro="">
      <xdr:nvCxnSpPr>
        <xdr:cNvPr id="371" name="直線コネクタ 370"/>
        <xdr:cNvCxnSpPr/>
      </xdr:nvCxnSpPr>
      <xdr:spPr>
        <a:xfrm>
          <a:off x="1320800" y="131114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102870</xdr:rowOff>
    </xdr:from>
    <xdr:to>
      <xdr:col>11</xdr:col>
      <xdr:colOff>60325</xdr:colOff>
      <xdr:row>77</xdr:row>
      <xdr:rowOff>33020</xdr:rowOff>
    </xdr:to>
    <xdr:sp macro="" textlink="">
      <xdr:nvSpPr>
        <xdr:cNvPr id="372" name="フローチャート: 判断 371"/>
        <xdr:cNvSpPr/>
      </xdr:nvSpPr>
      <xdr:spPr>
        <a:xfrm>
          <a:off x="2159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17797</xdr:rowOff>
    </xdr:from>
    <xdr:ext cx="762000" cy="259045"/>
    <xdr:sp macro="" textlink="">
      <xdr:nvSpPr>
        <xdr:cNvPr id="373" name="テキスト ボックス 372"/>
        <xdr:cNvSpPr txBox="1"/>
      </xdr:nvSpPr>
      <xdr:spPr>
        <a:xfrm>
          <a:off x="1828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102870</xdr:rowOff>
    </xdr:from>
    <xdr:to>
      <xdr:col>6</xdr:col>
      <xdr:colOff>171450</xdr:colOff>
      <xdr:row>77</xdr:row>
      <xdr:rowOff>33020</xdr:rowOff>
    </xdr:to>
    <xdr:sp macro="" textlink="">
      <xdr:nvSpPr>
        <xdr:cNvPr id="374" name="フローチャート: 判断 373"/>
        <xdr:cNvSpPr/>
      </xdr:nvSpPr>
      <xdr:spPr>
        <a:xfrm>
          <a:off x="1270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17797</xdr:rowOff>
    </xdr:from>
    <xdr:ext cx="762000" cy="259045"/>
    <xdr:sp macro="" textlink="">
      <xdr:nvSpPr>
        <xdr:cNvPr id="375" name="テキスト ボックス 374"/>
        <xdr:cNvSpPr txBox="1"/>
      </xdr:nvSpPr>
      <xdr:spPr>
        <a:xfrm>
          <a:off x="939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60961</xdr:rowOff>
    </xdr:from>
    <xdr:to>
      <xdr:col>24</xdr:col>
      <xdr:colOff>76200</xdr:colOff>
      <xdr:row>77</xdr:row>
      <xdr:rowOff>162561</xdr:rowOff>
    </xdr:to>
    <xdr:sp macro="" textlink="">
      <xdr:nvSpPr>
        <xdr:cNvPr id="381" name="楕円 380"/>
        <xdr:cNvSpPr/>
      </xdr:nvSpPr>
      <xdr:spPr>
        <a:xfrm>
          <a:off x="47752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33038</xdr:rowOff>
    </xdr:from>
    <xdr:ext cx="762000" cy="259045"/>
    <xdr:sp macro="" textlink="">
      <xdr:nvSpPr>
        <xdr:cNvPr id="382" name="公債費該当値テキスト"/>
        <xdr:cNvSpPr txBox="1"/>
      </xdr:nvSpPr>
      <xdr:spPr>
        <a:xfrm>
          <a:off x="49149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19050</xdr:rowOff>
    </xdr:from>
    <xdr:to>
      <xdr:col>20</xdr:col>
      <xdr:colOff>38100</xdr:colOff>
      <xdr:row>77</xdr:row>
      <xdr:rowOff>120650</xdr:rowOff>
    </xdr:to>
    <xdr:sp macro="" textlink="">
      <xdr:nvSpPr>
        <xdr:cNvPr id="383" name="楕円 382"/>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84" name="テキスト ボックス 383"/>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114300</xdr:rowOff>
    </xdr:from>
    <xdr:to>
      <xdr:col>15</xdr:col>
      <xdr:colOff>149225</xdr:colOff>
      <xdr:row>77</xdr:row>
      <xdr:rowOff>44450</xdr:rowOff>
    </xdr:to>
    <xdr:sp macro="" textlink="">
      <xdr:nvSpPr>
        <xdr:cNvPr id="385" name="楕円 384"/>
        <xdr:cNvSpPr/>
      </xdr:nvSpPr>
      <xdr:spPr>
        <a:xfrm>
          <a:off x="3048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86" name="テキスト ボックス 385"/>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87630</xdr:rowOff>
    </xdr:from>
    <xdr:to>
      <xdr:col>11</xdr:col>
      <xdr:colOff>60325</xdr:colOff>
      <xdr:row>77</xdr:row>
      <xdr:rowOff>17780</xdr:rowOff>
    </xdr:to>
    <xdr:sp macro="" textlink="">
      <xdr:nvSpPr>
        <xdr:cNvPr id="387" name="楕円 386"/>
        <xdr:cNvSpPr/>
      </xdr:nvSpPr>
      <xdr:spPr>
        <a:xfrm>
          <a:off x="2159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27957</xdr:rowOff>
    </xdr:from>
    <xdr:ext cx="762000" cy="259045"/>
    <xdr:sp macro="" textlink="">
      <xdr:nvSpPr>
        <xdr:cNvPr id="388" name="テキスト ボックス 387"/>
        <xdr:cNvSpPr txBox="1"/>
      </xdr:nvSpPr>
      <xdr:spPr>
        <a:xfrm>
          <a:off x="1828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89" name="楕円 388"/>
        <xdr:cNvSpPr/>
      </xdr:nvSpPr>
      <xdr:spPr>
        <a:xfrm>
          <a:off x="1270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390" name="テキスト ボックス 389"/>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が類似団体平均を上回っているのは、物件費、繰出金が主な要因である。平成２６年度に類似団体平均上回って以降、４％前後で上回っている状態が続いている。各費目において事業の見直しが必要となっている。</a:t>
          </a:r>
        </a:p>
      </xdr:txBody>
    </xdr:sp>
    <xdr:clientData/>
  </xdr:twoCellAnchor>
  <xdr:oneCellAnchor>
    <xdr:from>
      <xdr:col>62</xdr:col>
      <xdr:colOff>6350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27396</xdr:rowOff>
    </xdr:from>
    <xdr:to>
      <xdr:col>82</xdr:col>
      <xdr:colOff>107950</xdr:colOff>
      <xdr:row>81</xdr:row>
      <xdr:rowOff>138430</xdr:rowOff>
    </xdr:to>
    <xdr:cxnSp macro="">
      <xdr:nvCxnSpPr>
        <xdr:cNvPr id="420" name="直線コネクタ 419"/>
        <xdr:cNvCxnSpPr/>
      </xdr:nvCxnSpPr>
      <xdr:spPr>
        <a:xfrm flipV="1">
          <a:off x="16510000" y="12543246"/>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110507</xdr:rowOff>
    </xdr:from>
    <xdr:ext cx="762000" cy="259045"/>
    <xdr:sp macro="" textlink="">
      <xdr:nvSpPr>
        <xdr:cNvPr id="421" name="公債費以外最小値テキスト"/>
        <xdr:cNvSpPr txBox="1"/>
      </xdr:nvSpPr>
      <xdr:spPr>
        <a:xfrm>
          <a:off x="16598900" y="1399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138430</xdr:rowOff>
    </xdr:from>
    <xdr:to>
      <xdr:col>82</xdr:col>
      <xdr:colOff>196850</xdr:colOff>
      <xdr:row>81</xdr:row>
      <xdr:rowOff>138430</xdr:rowOff>
    </xdr:to>
    <xdr:cxnSp macro="">
      <xdr:nvCxnSpPr>
        <xdr:cNvPr id="422" name="直線コネクタ 421"/>
        <xdr:cNvCxnSpPr/>
      </xdr:nvCxnSpPr>
      <xdr:spPr>
        <a:xfrm>
          <a:off x="16421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113773</xdr:rowOff>
    </xdr:from>
    <xdr:ext cx="762000" cy="259045"/>
    <xdr:sp macro="" textlink="">
      <xdr:nvSpPr>
        <xdr:cNvPr id="423" name="公債費以外最大値テキスト"/>
        <xdr:cNvSpPr txBox="1"/>
      </xdr:nvSpPr>
      <xdr:spPr>
        <a:xfrm>
          <a:off x="16598900" y="1228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27396</xdr:rowOff>
    </xdr:from>
    <xdr:to>
      <xdr:col>82</xdr:col>
      <xdr:colOff>196850</xdr:colOff>
      <xdr:row>73</xdr:row>
      <xdr:rowOff>27396</xdr:rowOff>
    </xdr:to>
    <xdr:cxnSp macro="">
      <xdr:nvCxnSpPr>
        <xdr:cNvPr id="424" name="直線コネクタ 423"/>
        <xdr:cNvCxnSpPr/>
      </xdr:nvCxnSpPr>
      <xdr:spPr>
        <a:xfrm>
          <a:off x="16421100" y="1254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45357</xdr:rowOff>
    </xdr:from>
    <xdr:to>
      <xdr:col>82</xdr:col>
      <xdr:colOff>107950</xdr:colOff>
      <xdr:row>78</xdr:row>
      <xdr:rowOff>166188</xdr:rowOff>
    </xdr:to>
    <xdr:cxnSp macro="">
      <xdr:nvCxnSpPr>
        <xdr:cNvPr id="425" name="直線コネクタ 424"/>
        <xdr:cNvCxnSpPr/>
      </xdr:nvCxnSpPr>
      <xdr:spPr>
        <a:xfrm>
          <a:off x="15671800" y="13418457"/>
          <a:ext cx="8382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146611</xdr:rowOff>
    </xdr:from>
    <xdr:ext cx="762000" cy="259045"/>
    <xdr:sp macro="" textlink="">
      <xdr:nvSpPr>
        <xdr:cNvPr id="426" name="公債費以外平均値テキスト"/>
        <xdr:cNvSpPr txBox="1"/>
      </xdr:nvSpPr>
      <xdr:spPr>
        <a:xfrm>
          <a:off x="16598900" y="131768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130084</xdr:rowOff>
    </xdr:from>
    <xdr:to>
      <xdr:col>82</xdr:col>
      <xdr:colOff>158750</xdr:colOff>
      <xdr:row>78</xdr:row>
      <xdr:rowOff>60234</xdr:rowOff>
    </xdr:to>
    <xdr:sp macro="" textlink="">
      <xdr:nvSpPr>
        <xdr:cNvPr id="427" name="フローチャート: 判断 426"/>
        <xdr:cNvSpPr/>
      </xdr:nvSpPr>
      <xdr:spPr>
        <a:xfrm>
          <a:off x="164592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154758</xdr:rowOff>
    </xdr:from>
    <xdr:to>
      <xdr:col>78</xdr:col>
      <xdr:colOff>69850</xdr:colOff>
      <xdr:row>78</xdr:row>
      <xdr:rowOff>45357</xdr:rowOff>
    </xdr:to>
    <xdr:cxnSp macro="">
      <xdr:nvCxnSpPr>
        <xdr:cNvPr id="428" name="直線コネクタ 427"/>
        <xdr:cNvCxnSpPr/>
      </xdr:nvCxnSpPr>
      <xdr:spPr>
        <a:xfrm>
          <a:off x="14782800" y="1335640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77832</xdr:rowOff>
    </xdr:from>
    <xdr:to>
      <xdr:col>78</xdr:col>
      <xdr:colOff>120650</xdr:colOff>
      <xdr:row>78</xdr:row>
      <xdr:rowOff>7982</xdr:rowOff>
    </xdr:to>
    <xdr:sp macro="" textlink="">
      <xdr:nvSpPr>
        <xdr:cNvPr id="429" name="フローチャート: 判断 428"/>
        <xdr:cNvSpPr/>
      </xdr:nvSpPr>
      <xdr:spPr>
        <a:xfrm>
          <a:off x="15621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18159</xdr:rowOff>
    </xdr:from>
    <xdr:ext cx="736600" cy="259045"/>
    <xdr:sp macro="" textlink="">
      <xdr:nvSpPr>
        <xdr:cNvPr id="430" name="テキスト ボックス 429"/>
        <xdr:cNvSpPr txBox="1"/>
      </xdr:nvSpPr>
      <xdr:spPr>
        <a:xfrm>
          <a:off x="15290800" y="13048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154758</xdr:rowOff>
    </xdr:from>
    <xdr:to>
      <xdr:col>73</xdr:col>
      <xdr:colOff>180975</xdr:colOff>
      <xdr:row>78</xdr:row>
      <xdr:rowOff>45357</xdr:rowOff>
    </xdr:to>
    <xdr:cxnSp macro="">
      <xdr:nvCxnSpPr>
        <xdr:cNvPr id="431" name="直線コネクタ 430"/>
        <xdr:cNvCxnSpPr/>
      </xdr:nvCxnSpPr>
      <xdr:spPr>
        <a:xfrm flipV="1">
          <a:off x="13893800" y="1335640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144780</xdr:rowOff>
    </xdr:from>
    <xdr:to>
      <xdr:col>74</xdr:col>
      <xdr:colOff>31750</xdr:colOff>
      <xdr:row>77</xdr:row>
      <xdr:rowOff>74930</xdr:rowOff>
    </xdr:to>
    <xdr:sp macro="" textlink="">
      <xdr:nvSpPr>
        <xdr:cNvPr id="432" name="フローチャート: 判断 431"/>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85107</xdr:rowOff>
    </xdr:from>
    <xdr:ext cx="762000" cy="259045"/>
    <xdr:sp macro="" textlink="">
      <xdr:nvSpPr>
        <xdr:cNvPr id="433" name="テキスト ボックス 432"/>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113937</xdr:rowOff>
    </xdr:from>
    <xdr:to>
      <xdr:col>69</xdr:col>
      <xdr:colOff>92075</xdr:colOff>
      <xdr:row>78</xdr:row>
      <xdr:rowOff>45357</xdr:rowOff>
    </xdr:to>
    <xdr:cxnSp macro="">
      <xdr:nvCxnSpPr>
        <xdr:cNvPr id="434" name="直線コネクタ 433"/>
        <xdr:cNvCxnSpPr/>
      </xdr:nvCxnSpPr>
      <xdr:spPr>
        <a:xfrm>
          <a:off x="13004800" y="13144137"/>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61505</xdr:rowOff>
    </xdr:from>
    <xdr:to>
      <xdr:col>69</xdr:col>
      <xdr:colOff>142875</xdr:colOff>
      <xdr:row>77</xdr:row>
      <xdr:rowOff>163105</xdr:rowOff>
    </xdr:to>
    <xdr:sp macro="" textlink="">
      <xdr:nvSpPr>
        <xdr:cNvPr id="435" name="フローチャート: 判断 434"/>
        <xdr:cNvSpPr/>
      </xdr:nvSpPr>
      <xdr:spPr>
        <a:xfrm>
          <a:off x="13843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1832</xdr:rowOff>
    </xdr:from>
    <xdr:ext cx="762000" cy="259045"/>
    <xdr:sp macro="" textlink="">
      <xdr:nvSpPr>
        <xdr:cNvPr id="436" name="テキスト ボックス 435"/>
        <xdr:cNvSpPr txBox="1"/>
      </xdr:nvSpPr>
      <xdr:spPr>
        <a:xfrm>
          <a:off x="13512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112123</xdr:rowOff>
    </xdr:from>
    <xdr:to>
      <xdr:col>65</xdr:col>
      <xdr:colOff>53975</xdr:colOff>
      <xdr:row>77</xdr:row>
      <xdr:rowOff>42273</xdr:rowOff>
    </xdr:to>
    <xdr:sp macro="" textlink="">
      <xdr:nvSpPr>
        <xdr:cNvPr id="437" name="フローチャート: 判断 436"/>
        <xdr:cNvSpPr/>
      </xdr:nvSpPr>
      <xdr:spPr>
        <a:xfrm>
          <a:off x="12954000" y="131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27050</xdr:rowOff>
    </xdr:from>
    <xdr:ext cx="762000" cy="259045"/>
    <xdr:sp macro="" textlink="">
      <xdr:nvSpPr>
        <xdr:cNvPr id="438" name="テキスト ボックス 437"/>
        <xdr:cNvSpPr txBox="1"/>
      </xdr:nvSpPr>
      <xdr:spPr>
        <a:xfrm>
          <a:off x="12623800" y="13228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115388</xdr:rowOff>
    </xdr:from>
    <xdr:to>
      <xdr:col>82</xdr:col>
      <xdr:colOff>158750</xdr:colOff>
      <xdr:row>79</xdr:row>
      <xdr:rowOff>45538</xdr:rowOff>
    </xdr:to>
    <xdr:sp macro="" textlink="">
      <xdr:nvSpPr>
        <xdr:cNvPr id="444" name="楕円 443"/>
        <xdr:cNvSpPr/>
      </xdr:nvSpPr>
      <xdr:spPr>
        <a:xfrm>
          <a:off x="16459200" y="1348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87465</xdr:rowOff>
    </xdr:from>
    <xdr:ext cx="762000" cy="259045"/>
    <xdr:sp macro="" textlink="">
      <xdr:nvSpPr>
        <xdr:cNvPr id="445" name="公債費以外該当値テキスト"/>
        <xdr:cNvSpPr txBox="1"/>
      </xdr:nvSpPr>
      <xdr:spPr>
        <a:xfrm>
          <a:off x="16598900" y="13460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166007</xdr:rowOff>
    </xdr:from>
    <xdr:to>
      <xdr:col>78</xdr:col>
      <xdr:colOff>120650</xdr:colOff>
      <xdr:row>78</xdr:row>
      <xdr:rowOff>96157</xdr:rowOff>
    </xdr:to>
    <xdr:sp macro="" textlink="">
      <xdr:nvSpPr>
        <xdr:cNvPr id="446" name="楕円 445"/>
        <xdr:cNvSpPr/>
      </xdr:nvSpPr>
      <xdr:spPr>
        <a:xfrm>
          <a:off x="15621000" y="1336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80934</xdr:rowOff>
    </xdr:from>
    <xdr:ext cx="736600" cy="259045"/>
    <xdr:sp macro="" textlink="">
      <xdr:nvSpPr>
        <xdr:cNvPr id="447" name="テキスト ボックス 446"/>
        <xdr:cNvSpPr txBox="1"/>
      </xdr:nvSpPr>
      <xdr:spPr>
        <a:xfrm>
          <a:off x="15290800" y="13454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103958</xdr:rowOff>
    </xdr:from>
    <xdr:to>
      <xdr:col>74</xdr:col>
      <xdr:colOff>31750</xdr:colOff>
      <xdr:row>78</xdr:row>
      <xdr:rowOff>34108</xdr:rowOff>
    </xdr:to>
    <xdr:sp macro="" textlink="">
      <xdr:nvSpPr>
        <xdr:cNvPr id="448" name="楕円 447"/>
        <xdr:cNvSpPr/>
      </xdr:nvSpPr>
      <xdr:spPr>
        <a:xfrm>
          <a:off x="14732000" y="133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18885</xdr:rowOff>
    </xdr:from>
    <xdr:ext cx="762000" cy="259045"/>
    <xdr:sp macro="" textlink="">
      <xdr:nvSpPr>
        <xdr:cNvPr id="449" name="テキスト ボックス 448"/>
        <xdr:cNvSpPr txBox="1"/>
      </xdr:nvSpPr>
      <xdr:spPr>
        <a:xfrm>
          <a:off x="14401800" y="133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166007</xdr:rowOff>
    </xdr:from>
    <xdr:to>
      <xdr:col>69</xdr:col>
      <xdr:colOff>142875</xdr:colOff>
      <xdr:row>78</xdr:row>
      <xdr:rowOff>96157</xdr:rowOff>
    </xdr:to>
    <xdr:sp macro="" textlink="">
      <xdr:nvSpPr>
        <xdr:cNvPr id="450" name="楕円 449"/>
        <xdr:cNvSpPr/>
      </xdr:nvSpPr>
      <xdr:spPr>
        <a:xfrm>
          <a:off x="13843000" y="1336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80934</xdr:rowOff>
    </xdr:from>
    <xdr:ext cx="762000" cy="259045"/>
    <xdr:sp macro="" textlink="">
      <xdr:nvSpPr>
        <xdr:cNvPr id="451" name="テキスト ボックス 450"/>
        <xdr:cNvSpPr txBox="1"/>
      </xdr:nvSpPr>
      <xdr:spPr>
        <a:xfrm>
          <a:off x="13512800" y="1345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63137</xdr:rowOff>
    </xdr:from>
    <xdr:to>
      <xdr:col>65</xdr:col>
      <xdr:colOff>53975</xdr:colOff>
      <xdr:row>76</xdr:row>
      <xdr:rowOff>164737</xdr:rowOff>
    </xdr:to>
    <xdr:sp macro="" textlink="">
      <xdr:nvSpPr>
        <xdr:cNvPr id="452" name="楕円 451"/>
        <xdr:cNvSpPr/>
      </xdr:nvSpPr>
      <xdr:spPr>
        <a:xfrm>
          <a:off x="12954000" y="1309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3464</xdr:rowOff>
    </xdr:from>
    <xdr:ext cx="762000" cy="259045"/>
    <xdr:sp macro="" textlink="">
      <xdr:nvSpPr>
        <xdr:cNvPr id="453" name="テキスト ボックス 452"/>
        <xdr:cNvSpPr txBox="1"/>
      </xdr:nvSpPr>
      <xdr:spPr>
        <a:xfrm>
          <a:off x="12623800" y="1286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奈良県十津川村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127773</xdr:rowOff>
    </xdr:from>
    <xdr:to>
      <xdr:col>29</xdr:col>
      <xdr:colOff>127000</xdr:colOff>
      <xdr:row>19</xdr:row>
      <xdr:rowOff>151195</xdr:rowOff>
    </xdr:to>
    <xdr:cxnSp macro="">
      <xdr:nvCxnSpPr>
        <xdr:cNvPr id="46" name="直線コネクタ 45"/>
        <xdr:cNvCxnSpPr/>
      </xdr:nvCxnSpPr>
      <xdr:spPr bwMode="auto">
        <a:xfrm flipV="1">
          <a:off x="5651500" y="1889898"/>
          <a:ext cx="0" cy="15664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123272</xdr:rowOff>
    </xdr:from>
    <xdr:ext cx="762000" cy="259045"/>
    <xdr:sp macro="" textlink="">
      <xdr:nvSpPr>
        <xdr:cNvPr id="47" name="人口1人当たり決算額の推移最小値テキスト130"/>
        <xdr:cNvSpPr txBox="1"/>
      </xdr:nvSpPr>
      <xdr:spPr>
        <a:xfrm>
          <a:off x="5740400" y="3428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151195</xdr:rowOff>
    </xdr:from>
    <xdr:to>
      <xdr:col>30</xdr:col>
      <xdr:colOff>25400</xdr:colOff>
      <xdr:row>19</xdr:row>
      <xdr:rowOff>151195</xdr:rowOff>
    </xdr:to>
    <xdr:cxnSp macro="">
      <xdr:nvCxnSpPr>
        <xdr:cNvPr id="48" name="直線コネクタ 47"/>
        <xdr:cNvCxnSpPr/>
      </xdr:nvCxnSpPr>
      <xdr:spPr bwMode="auto">
        <a:xfrm>
          <a:off x="5562600" y="3456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42700</xdr:rowOff>
    </xdr:from>
    <xdr:ext cx="762000" cy="259045"/>
    <xdr:sp macro="" textlink="">
      <xdr:nvSpPr>
        <xdr:cNvPr id="49" name="人口1人当たり決算額の推移最大値テキスト130"/>
        <xdr:cNvSpPr txBox="1"/>
      </xdr:nvSpPr>
      <xdr:spPr>
        <a:xfrm>
          <a:off x="5740400" y="1633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127773</xdr:rowOff>
    </xdr:from>
    <xdr:to>
      <xdr:col>30</xdr:col>
      <xdr:colOff>25400</xdr:colOff>
      <xdr:row>10</xdr:row>
      <xdr:rowOff>127773</xdr:rowOff>
    </xdr:to>
    <xdr:cxnSp macro="">
      <xdr:nvCxnSpPr>
        <xdr:cNvPr id="50" name="直線コネクタ 49"/>
        <xdr:cNvCxnSpPr/>
      </xdr:nvCxnSpPr>
      <xdr:spPr bwMode="auto">
        <a:xfrm>
          <a:off x="5562600" y="18898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35012</xdr:rowOff>
    </xdr:from>
    <xdr:to>
      <xdr:col>29</xdr:col>
      <xdr:colOff>127000</xdr:colOff>
      <xdr:row>18</xdr:row>
      <xdr:rowOff>51757</xdr:rowOff>
    </xdr:to>
    <xdr:cxnSp macro="">
      <xdr:nvCxnSpPr>
        <xdr:cNvPr id="51" name="直線コネクタ 50"/>
        <xdr:cNvCxnSpPr/>
      </xdr:nvCxnSpPr>
      <xdr:spPr bwMode="auto">
        <a:xfrm flipV="1">
          <a:off x="5003800" y="3168737"/>
          <a:ext cx="647700" cy="16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19789</xdr:rowOff>
    </xdr:from>
    <xdr:ext cx="762000" cy="259045"/>
    <xdr:sp macro="" textlink="">
      <xdr:nvSpPr>
        <xdr:cNvPr id="52" name="人口1人当たり決算額の推移平均値テキスト130"/>
        <xdr:cNvSpPr txBox="1"/>
      </xdr:nvSpPr>
      <xdr:spPr>
        <a:xfrm>
          <a:off x="5740400" y="3153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159284</xdr:rowOff>
    </xdr:from>
    <xdr:to>
      <xdr:col>29</xdr:col>
      <xdr:colOff>177800</xdr:colOff>
      <xdr:row>18</xdr:row>
      <xdr:rowOff>89434</xdr:rowOff>
    </xdr:to>
    <xdr:sp macro="" textlink="">
      <xdr:nvSpPr>
        <xdr:cNvPr id="53" name="フローチャート: 判断 52"/>
        <xdr:cNvSpPr/>
      </xdr:nvSpPr>
      <xdr:spPr bwMode="auto">
        <a:xfrm>
          <a:off x="56007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51757</xdr:rowOff>
    </xdr:from>
    <xdr:to>
      <xdr:col>26</xdr:col>
      <xdr:colOff>50800</xdr:colOff>
      <xdr:row>18</xdr:row>
      <xdr:rowOff>62701</xdr:rowOff>
    </xdr:to>
    <xdr:cxnSp macro="">
      <xdr:nvCxnSpPr>
        <xdr:cNvPr id="54" name="直線コネクタ 53"/>
        <xdr:cNvCxnSpPr/>
      </xdr:nvCxnSpPr>
      <xdr:spPr bwMode="auto">
        <a:xfrm flipV="1">
          <a:off x="4305300" y="3185482"/>
          <a:ext cx="698500" cy="10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167324</xdr:rowOff>
    </xdr:from>
    <xdr:to>
      <xdr:col>26</xdr:col>
      <xdr:colOff>101600</xdr:colOff>
      <xdr:row>18</xdr:row>
      <xdr:rowOff>97474</xdr:rowOff>
    </xdr:to>
    <xdr:sp macro="" textlink="">
      <xdr:nvSpPr>
        <xdr:cNvPr id="55" name="フローチャート: 判断 54"/>
        <xdr:cNvSpPr/>
      </xdr:nvSpPr>
      <xdr:spPr bwMode="auto">
        <a:xfrm>
          <a:off x="49530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107651</xdr:rowOff>
    </xdr:from>
    <xdr:ext cx="736600" cy="259045"/>
    <xdr:sp macro="" textlink="">
      <xdr:nvSpPr>
        <xdr:cNvPr id="56" name="テキスト ボックス 55"/>
        <xdr:cNvSpPr txBox="1"/>
      </xdr:nvSpPr>
      <xdr:spPr>
        <a:xfrm>
          <a:off x="4622800" y="28984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62701</xdr:rowOff>
    </xdr:from>
    <xdr:to>
      <xdr:col>22</xdr:col>
      <xdr:colOff>114300</xdr:colOff>
      <xdr:row>18</xdr:row>
      <xdr:rowOff>84137</xdr:rowOff>
    </xdr:to>
    <xdr:cxnSp macro="">
      <xdr:nvCxnSpPr>
        <xdr:cNvPr id="57" name="直線コネクタ 56"/>
        <xdr:cNvCxnSpPr/>
      </xdr:nvCxnSpPr>
      <xdr:spPr bwMode="auto">
        <a:xfrm flipV="1">
          <a:off x="3606800" y="3196426"/>
          <a:ext cx="698500" cy="214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30819</xdr:rowOff>
    </xdr:from>
    <xdr:to>
      <xdr:col>22</xdr:col>
      <xdr:colOff>165100</xdr:colOff>
      <xdr:row>18</xdr:row>
      <xdr:rowOff>132419</xdr:rowOff>
    </xdr:to>
    <xdr:sp macro="" textlink="">
      <xdr:nvSpPr>
        <xdr:cNvPr id="58" name="フローチャート: 判断 57"/>
        <xdr:cNvSpPr/>
      </xdr:nvSpPr>
      <xdr:spPr bwMode="auto">
        <a:xfrm>
          <a:off x="42545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117196</xdr:rowOff>
    </xdr:from>
    <xdr:ext cx="762000" cy="259045"/>
    <xdr:sp macro="" textlink="">
      <xdr:nvSpPr>
        <xdr:cNvPr id="59" name="テキスト ボックス 58"/>
        <xdr:cNvSpPr txBox="1"/>
      </xdr:nvSpPr>
      <xdr:spPr>
        <a:xfrm>
          <a:off x="3924300" y="325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84137</xdr:rowOff>
    </xdr:from>
    <xdr:to>
      <xdr:col>18</xdr:col>
      <xdr:colOff>177800</xdr:colOff>
      <xdr:row>18</xdr:row>
      <xdr:rowOff>92386</xdr:rowOff>
    </xdr:to>
    <xdr:cxnSp macro="">
      <xdr:nvCxnSpPr>
        <xdr:cNvPr id="60" name="直線コネクタ 59"/>
        <xdr:cNvCxnSpPr/>
      </xdr:nvCxnSpPr>
      <xdr:spPr bwMode="auto">
        <a:xfrm flipV="1">
          <a:off x="2908300" y="3217862"/>
          <a:ext cx="698500" cy="8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30163</xdr:rowOff>
    </xdr:from>
    <xdr:to>
      <xdr:col>19</xdr:col>
      <xdr:colOff>38100</xdr:colOff>
      <xdr:row>18</xdr:row>
      <xdr:rowOff>131763</xdr:rowOff>
    </xdr:to>
    <xdr:sp macro="" textlink="">
      <xdr:nvSpPr>
        <xdr:cNvPr id="61" name="フローチャート: 判断 60"/>
        <xdr:cNvSpPr/>
      </xdr:nvSpPr>
      <xdr:spPr bwMode="auto">
        <a:xfrm>
          <a:off x="3556000" y="31638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141940</xdr:rowOff>
    </xdr:from>
    <xdr:ext cx="762000" cy="259045"/>
    <xdr:sp macro="" textlink="">
      <xdr:nvSpPr>
        <xdr:cNvPr id="62" name="テキスト ボックス 61"/>
        <xdr:cNvSpPr txBox="1"/>
      </xdr:nvSpPr>
      <xdr:spPr>
        <a:xfrm>
          <a:off x="3225800" y="293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45657</xdr:rowOff>
    </xdr:from>
    <xdr:to>
      <xdr:col>15</xdr:col>
      <xdr:colOff>101600</xdr:colOff>
      <xdr:row>18</xdr:row>
      <xdr:rowOff>147257</xdr:rowOff>
    </xdr:to>
    <xdr:sp macro="" textlink="">
      <xdr:nvSpPr>
        <xdr:cNvPr id="63" name="フローチャート: 判断 62"/>
        <xdr:cNvSpPr/>
      </xdr:nvSpPr>
      <xdr:spPr bwMode="auto">
        <a:xfrm>
          <a:off x="2857500" y="3179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132034</xdr:rowOff>
    </xdr:from>
    <xdr:ext cx="762000" cy="259045"/>
    <xdr:sp macro="" textlink="">
      <xdr:nvSpPr>
        <xdr:cNvPr id="64" name="テキスト ボックス 63"/>
        <xdr:cNvSpPr txBox="1"/>
      </xdr:nvSpPr>
      <xdr:spPr>
        <a:xfrm>
          <a:off x="2527300" y="326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155662</xdr:rowOff>
    </xdr:from>
    <xdr:to>
      <xdr:col>29</xdr:col>
      <xdr:colOff>177800</xdr:colOff>
      <xdr:row>18</xdr:row>
      <xdr:rowOff>85812</xdr:rowOff>
    </xdr:to>
    <xdr:sp macro="" textlink="">
      <xdr:nvSpPr>
        <xdr:cNvPr id="70" name="楕円 69"/>
        <xdr:cNvSpPr/>
      </xdr:nvSpPr>
      <xdr:spPr bwMode="auto">
        <a:xfrm>
          <a:off x="5600700" y="3117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739</xdr:rowOff>
    </xdr:from>
    <xdr:ext cx="762000" cy="259045"/>
    <xdr:sp macro="" textlink="">
      <xdr:nvSpPr>
        <xdr:cNvPr id="71" name="人口1人当たり決算額の推移該当値テキスト130"/>
        <xdr:cNvSpPr txBox="1"/>
      </xdr:nvSpPr>
      <xdr:spPr>
        <a:xfrm>
          <a:off x="5740400" y="296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957</xdr:rowOff>
    </xdr:from>
    <xdr:to>
      <xdr:col>26</xdr:col>
      <xdr:colOff>101600</xdr:colOff>
      <xdr:row>18</xdr:row>
      <xdr:rowOff>102557</xdr:rowOff>
    </xdr:to>
    <xdr:sp macro="" textlink="">
      <xdr:nvSpPr>
        <xdr:cNvPr id="72" name="楕円 71"/>
        <xdr:cNvSpPr/>
      </xdr:nvSpPr>
      <xdr:spPr bwMode="auto">
        <a:xfrm>
          <a:off x="4953000" y="3134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87334</xdr:rowOff>
    </xdr:from>
    <xdr:ext cx="736600" cy="259045"/>
    <xdr:sp macro="" textlink="">
      <xdr:nvSpPr>
        <xdr:cNvPr id="73" name="テキスト ボックス 72"/>
        <xdr:cNvSpPr txBox="1"/>
      </xdr:nvSpPr>
      <xdr:spPr>
        <a:xfrm>
          <a:off x="4622800" y="3221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11901</xdr:rowOff>
    </xdr:from>
    <xdr:to>
      <xdr:col>22</xdr:col>
      <xdr:colOff>165100</xdr:colOff>
      <xdr:row>18</xdr:row>
      <xdr:rowOff>113501</xdr:rowOff>
    </xdr:to>
    <xdr:sp macro="" textlink="">
      <xdr:nvSpPr>
        <xdr:cNvPr id="74" name="楕円 73"/>
        <xdr:cNvSpPr/>
      </xdr:nvSpPr>
      <xdr:spPr bwMode="auto">
        <a:xfrm>
          <a:off x="4254500" y="3145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123678</xdr:rowOff>
    </xdr:from>
    <xdr:ext cx="762000" cy="259045"/>
    <xdr:sp macro="" textlink="">
      <xdr:nvSpPr>
        <xdr:cNvPr id="75" name="テキスト ボックス 74"/>
        <xdr:cNvSpPr txBox="1"/>
      </xdr:nvSpPr>
      <xdr:spPr>
        <a:xfrm>
          <a:off x="3924300" y="2914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33337</xdr:rowOff>
    </xdr:from>
    <xdr:to>
      <xdr:col>19</xdr:col>
      <xdr:colOff>38100</xdr:colOff>
      <xdr:row>18</xdr:row>
      <xdr:rowOff>134937</xdr:rowOff>
    </xdr:to>
    <xdr:sp macro="" textlink="">
      <xdr:nvSpPr>
        <xdr:cNvPr id="76" name="楕円 75"/>
        <xdr:cNvSpPr/>
      </xdr:nvSpPr>
      <xdr:spPr bwMode="auto">
        <a:xfrm>
          <a:off x="3556000" y="31670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119714</xdr:rowOff>
    </xdr:from>
    <xdr:ext cx="762000" cy="259045"/>
    <xdr:sp macro="" textlink="">
      <xdr:nvSpPr>
        <xdr:cNvPr id="77" name="テキスト ボックス 76"/>
        <xdr:cNvSpPr txBox="1"/>
      </xdr:nvSpPr>
      <xdr:spPr>
        <a:xfrm>
          <a:off x="3225800" y="3253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41586</xdr:rowOff>
    </xdr:from>
    <xdr:to>
      <xdr:col>15</xdr:col>
      <xdr:colOff>101600</xdr:colOff>
      <xdr:row>18</xdr:row>
      <xdr:rowOff>143186</xdr:rowOff>
    </xdr:to>
    <xdr:sp macro="" textlink="">
      <xdr:nvSpPr>
        <xdr:cNvPr id="78" name="楕円 77"/>
        <xdr:cNvSpPr/>
      </xdr:nvSpPr>
      <xdr:spPr bwMode="auto">
        <a:xfrm>
          <a:off x="2857500" y="3175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153363</xdr:rowOff>
    </xdr:from>
    <xdr:ext cx="762000" cy="259045"/>
    <xdr:sp macro="" textlink="">
      <xdr:nvSpPr>
        <xdr:cNvPr id="79" name="テキスト ボックス 78"/>
        <xdr:cNvSpPr txBox="1"/>
      </xdr:nvSpPr>
      <xdr:spPr>
        <a:xfrm>
          <a:off x="2527300" y="29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89845</xdr:rowOff>
    </xdr:from>
    <xdr:to>
      <xdr:col>29</xdr:col>
      <xdr:colOff>127000</xdr:colOff>
      <xdr:row>38</xdr:row>
      <xdr:rowOff>9324</xdr:rowOff>
    </xdr:to>
    <xdr:cxnSp macro="">
      <xdr:nvCxnSpPr>
        <xdr:cNvPr id="107" name="直線コネクタ 106"/>
        <xdr:cNvCxnSpPr/>
      </xdr:nvCxnSpPr>
      <xdr:spPr bwMode="auto">
        <a:xfrm flipV="1">
          <a:off x="5651500" y="6014395"/>
          <a:ext cx="0" cy="14625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324301</xdr:rowOff>
    </xdr:from>
    <xdr:ext cx="762000" cy="259045"/>
    <xdr:sp macro="" textlink="">
      <xdr:nvSpPr>
        <xdr:cNvPr id="108" name="人口1人当たり決算額の推移最小値テキスト445"/>
        <xdr:cNvSpPr txBox="1"/>
      </xdr:nvSpPr>
      <xdr:spPr>
        <a:xfrm>
          <a:off x="5740400" y="744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9324</xdr:rowOff>
    </xdr:from>
    <xdr:to>
      <xdr:col>30</xdr:col>
      <xdr:colOff>25400</xdr:colOff>
      <xdr:row>38</xdr:row>
      <xdr:rowOff>9324</xdr:rowOff>
    </xdr:to>
    <xdr:cxnSp macro="">
      <xdr:nvCxnSpPr>
        <xdr:cNvPr id="109" name="直線コネクタ 108"/>
        <xdr:cNvCxnSpPr/>
      </xdr:nvCxnSpPr>
      <xdr:spPr bwMode="auto">
        <a:xfrm>
          <a:off x="5562600" y="74769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4772</xdr:rowOff>
    </xdr:from>
    <xdr:ext cx="762000" cy="259045"/>
    <xdr:sp macro="" textlink="">
      <xdr:nvSpPr>
        <xdr:cNvPr id="110" name="人口1人当たり決算額の推移最大値テキスト445"/>
        <xdr:cNvSpPr txBox="1"/>
      </xdr:nvSpPr>
      <xdr:spPr>
        <a:xfrm>
          <a:off x="5740400" y="5757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89845</xdr:rowOff>
    </xdr:from>
    <xdr:to>
      <xdr:col>30</xdr:col>
      <xdr:colOff>25400</xdr:colOff>
      <xdr:row>33</xdr:row>
      <xdr:rowOff>89845</xdr:rowOff>
    </xdr:to>
    <xdr:cxnSp macro="">
      <xdr:nvCxnSpPr>
        <xdr:cNvPr id="111" name="直線コネクタ 110"/>
        <xdr:cNvCxnSpPr/>
      </xdr:nvCxnSpPr>
      <xdr:spPr bwMode="auto">
        <a:xfrm>
          <a:off x="5562600" y="6014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113886</xdr:rowOff>
    </xdr:from>
    <xdr:to>
      <xdr:col>29</xdr:col>
      <xdr:colOff>127000</xdr:colOff>
      <xdr:row>35</xdr:row>
      <xdr:rowOff>144762</xdr:rowOff>
    </xdr:to>
    <xdr:cxnSp macro="">
      <xdr:nvCxnSpPr>
        <xdr:cNvPr id="112" name="直線コネクタ 111"/>
        <xdr:cNvCxnSpPr/>
      </xdr:nvCxnSpPr>
      <xdr:spPr bwMode="auto">
        <a:xfrm flipV="1">
          <a:off x="5003800" y="6724236"/>
          <a:ext cx="647700" cy="30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136441</xdr:rowOff>
    </xdr:from>
    <xdr:ext cx="762000" cy="259045"/>
    <xdr:sp macro="" textlink="">
      <xdr:nvSpPr>
        <xdr:cNvPr id="113" name="人口1人当たり決算額の推移平均値テキスト445"/>
        <xdr:cNvSpPr txBox="1"/>
      </xdr:nvSpPr>
      <xdr:spPr>
        <a:xfrm>
          <a:off x="5740400" y="67467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164364</xdr:rowOff>
    </xdr:from>
    <xdr:to>
      <xdr:col>29</xdr:col>
      <xdr:colOff>177800</xdr:colOff>
      <xdr:row>35</xdr:row>
      <xdr:rowOff>265964</xdr:rowOff>
    </xdr:to>
    <xdr:sp macro="" textlink="">
      <xdr:nvSpPr>
        <xdr:cNvPr id="114" name="フローチャート: 判断 113"/>
        <xdr:cNvSpPr/>
      </xdr:nvSpPr>
      <xdr:spPr bwMode="auto">
        <a:xfrm>
          <a:off x="5600700" y="6774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144762</xdr:rowOff>
    </xdr:from>
    <xdr:to>
      <xdr:col>26</xdr:col>
      <xdr:colOff>50800</xdr:colOff>
      <xdr:row>35</xdr:row>
      <xdr:rowOff>213967</xdr:rowOff>
    </xdr:to>
    <xdr:cxnSp macro="">
      <xdr:nvCxnSpPr>
        <xdr:cNvPr id="115" name="直線コネクタ 114"/>
        <xdr:cNvCxnSpPr/>
      </xdr:nvCxnSpPr>
      <xdr:spPr bwMode="auto">
        <a:xfrm flipV="1">
          <a:off x="4305300" y="6755112"/>
          <a:ext cx="698500" cy="69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195149</xdr:rowOff>
    </xdr:from>
    <xdr:to>
      <xdr:col>26</xdr:col>
      <xdr:colOff>101600</xdr:colOff>
      <xdr:row>35</xdr:row>
      <xdr:rowOff>296749</xdr:rowOff>
    </xdr:to>
    <xdr:sp macro="" textlink="">
      <xdr:nvSpPr>
        <xdr:cNvPr id="116" name="フローチャート: 判断 115"/>
        <xdr:cNvSpPr/>
      </xdr:nvSpPr>
      <xdr:spPr bwMode="auto">
        <a:xfrm>
          <a:off x="4953000" y="6805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281526</xdr:rowOff>
    </xdr:from>
    <xdr:ext cx="736600" cy="259045"/>
    <xdr:sp macro="" textlink="">
      <xdr:nvSpPr>
        <xdr:cNvPr id="117" name="テキスト ボックス 116"/>
        <xdr:cNvSpPr txBox="1"/>
      </xdr:nvSpPr>
      <xdr:spPr>
        <a:xfrm>
          <a:off x="4622800" y="6891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213967</xdr:rowOff>
    </xdr:from>
    <xdr:to>
      <xdr:col>22</xdr:col>
      <xdr:colOff>114300</xdr:colOff>
      <xdr:row>35</xdr:row>
      <xdr:rowOff>271566</xdr:rowOff>
    </xdr:to>
    <xdr:cxnSp macro="">
      <xdr:nvCxnSpPr>
        <xdr:cNvPr id="118" name="直線コネクタ 117"/>
        <xdr:cNvCxnSpPr/>
      </xdr:nvCxnSpPr>
      <xdr:spPr bwMode="auto">
        <a:xfrm flipV="1">
          <a:off x="3606800" y="6824317"/>
          <a:ext cx="698500" cy="575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254828</xdr:rowOff>
    </xdr:from>
    <xdr:to>
      <xdr:col>22</xdr:col>
      <xdr:colOff>165100</xdr:colOff>
      <xdr:row>36</xdr:row>
      <xdr:rowOff>13528</xdr:rowOff>
    </xdr:to>
    <xdr:sp macro="" textlink="">
      <xdr:nvSpPr>
        <xdr:cNvPr id="119" name="フローチャート: 判断 118"/>
        <xdr:cNvSpPr/>
      </xdr:nvSpPr>
      <xdr:spPr bwMode="auto">
        <a:xfrm>
          <a:off x="4254500" y="68651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341205</xdr:rowOff>
    </xdr:from>
    <xdr:ext cx="762000" cy="259045"/>
    <xdr:sp macro="" textlink="">
      <xdr:nvSpPr>
        <xdr:cNvPr id="120" name="テキスト ボックス 119"/>
        <xdr:cNvSpPr txBox="1"/>
      </xdr:nvSpPr>
      <xdr:spPr>
        <a:xfrm>
          <a:off x="3924300" y="695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271566</xdr:rowOff>
    </xdr:from>
    <xdr:to>
      <xdr:col>18</xdr:col>
      <xdr:colOff>177800</xdr:colOff>
      <xdr:row>35</xdr:row>
      <xdr:rowOff>325036</xdr:rowOff>
    </xdr:to>
    <xdr:cxnSp macro="">
      <xdr:nvCxnSpPr>
        <xdr:cNvPr id="121" name="直線コネクタ 120"/>
        <xdr:cNvCxnSpPr/>
      </xdr:nvCxnSpPr>
      <xdr:spPr bwMode="auto">
        <a:xfrm flipV="1">
          <a:off x="2908300" y="6881916"/>
          <a:ext cx="698500" cy="53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212948</xdr:rowOff>
    </xdr:from>
    <xdr:to>
      <xdr:col>19</xdr:col>
      <xdr:colOff>38100</xdr:colOff>
      <xdr:row>35</xdr:row>
      <xdr:rowOff>314548</xdr:rowOff>
    </xdr:to>
    <xdr:sp macro="" textlink="">
      <xdr:nvSpPr>
        <xdr:cNvPr id="122" name="フローチャート: 判断 121"/>
        <xdr:cNvSpPr/>
      </xdr:nvSpPr>
      <xdr:spPr bwMode="auto">
        <a:xfrm>
          <a:off x="3556000" y="682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324725</xdr:rowOff>
    </xdr:from>
    <xdr:ext cx="762000" cy="259045"/>
    <xdr:sp macro="" textlink="">
      <xdr:nvSpPr>
        <xdr:cNvPr id="123" name="テキスト ボックス 122"/>
        <xdr:cNvSpPr txBox="1"/>
      </xdr:nvSpPr>
      <xdr:spPr>
        <a:xfrm>
          <a:off x="3225800" y="659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173012</xdr:rowOff>
    </xdr:from>
    <xdr:to>
      <xdr:col>15</xdr:col>
      <xdr:colOff>101600</xdr:colOff>
      <xdr:row>35</xdr:row>
      <xdr:rowOff>274612</xdr:rowOff>
    </xdr:to>
    <xdr:sp macro="" textlink="">
      <xdr:nvSpPr>
        <xdr:cNvPr id="124" name="フローチャート: 判断 123"/>
        <xdr:cNvSpPr/>
      </xdr:nvSpPr>
      <xdr:spPr bwMode="auto">
        <a:xfrm>
          <a:off x="2857500" y="6783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284789</xdr:rowOff>
    </xdr:from>
    <xdr:ext cx="762000" cy="259045"/>
    <xdr:sp macro="" textlink="">
      <xdr:nvSpPr>
        <xdr:cNvPr id="125" name="テキスト ボックス 124"/>
        <xdr:cNvSpPr txBox="1"/>
      </xdr:nvSpPr>
      <xdr:spPr>
        <a:xfrm>
          <a:off x="2527300" y="6552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63086</xdr:rowOff>
    </xdr:from>
    <xdr:to>
      <xdr:col>29</xdr:col>
      <xdr:colOff>177800</xdr:colOff>
      <xdr:row>35</xdr:row>
      <xdr:rowOff>164686</xdr:rowOff>
    </xdr:to>
    <xdr:sp macro="" textlink="">
      <xdr:nvSpPr>
        <xdr:cNvPr id="131" name="楕円 130"/>
        <xdr:cNvSpPr/>
      </xdr:nvSpPr>
      <xdr:spPr bwMode="auto">
        <a:xfrm>
          <a:off x="5600700" y="6673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251063</xdr:rowOff>
    </xdr:from>
    <xdr:ext cx="762000" cy="259045"/>
    <xdr:sp macro="" textlink="">
      <xdr:nvSpPr>
        <xdr:cNvPr id="132" name="人口1人当たり決算額の推移該当値テキスト445"/>
        <xdr:cNvSpPr txBox="1"/>
      </xdr:nvSpPr>
      <xdr:spPr>
        <a:xfrm>
          <a:off x="5740400" y="651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93962</xdr:rowOff>
    </xdr:from>
    <xdr:to>
      <xdr:col>26</xdr:col>
      <xdr:colOff>101600</xdr:colOff>
      <xdr:row>35</xdr:row>
      <xdr:rowOff>195562</xdr:rowOff>
    </xdr:to>
    <xdr:sp macro="" textlink="">
      <xdr:nvSpPr>
        <xdr:cNvPr id="133" name="楕円 132"/>
        <xdr:cNvSpPr/>
      </xdr:nvSpPr>
      <xdr:spPr bwMode="auto">
        <a:xfrm>
          <a:off x="4953000" y="6704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205739</xdr:rowOff>
    </xdr:from>
    <xdr:ext cx="736600" cy="259045"/>
    <xdr:sp macro="" textlink="">
      <xdr:nvSpPr>
        <xdr:cNvPr id="134" name="テキスト ボックス 133"/>
        <xdr:cNvSpPr txBox="1"/>
      </xdr:nvSpPr>
      <xdr:spPr>
        <a:xfrm>
          <a:off x="4622800" y="6473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163167</xdr:rowOff>
    </xdr:from>
    <xdr:to>
      <xdr:col>22</xdr:col>
      <xdr:colOff>165100</xdr:colOff>
      <xdr:row>35</xdr:row>
      <xdr:rowOff>264767</xdr:rowOff>
    </xdr:to>
    <xdr:sp macro="" textlink="">
      <xdr:nvSpPr>
        <xdr:cNvPr id="135" name="楕円 134"/>
        <xdr:cNvSpPr/>
      </xdr:nvSpPr>
      <xdr:spPr bwMode="auto">
        <a:xfrm>
          <a:off x="4254500" y="6773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274944</xdr:rowOff>
    </xdr:from>
    <xdr:ext cx="762000" cy="259045"/>
    <xdr:sp macro="" textlink="">
      <xdr:nvSpPr>
        <xdr:cNvPr id="136" name="テキスト ボックス 135"/>
        <xdr:cNvSpPr txBox="1"/>
      </xdr:nvSpPr>
      <xdr:spPr>
        <a:xfrm>
          <a:off x="3924300" y="654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220766</xdr:rowOff>
    </xdr:from>
    <xdr:to>
      <xdr:col>19</xdr:col>
      <xdr:colOff>38100</xdr:colOff>
      <xdr:row>35</xdr:row>
      <xdr:rowOff>322366</xdr:rowOff>
    </xdr:to>
    <xdr:sp macro="" textlink="">
      <xdr:nvSpPr>
        <xdr:cNvPr id="137" name="楕円 136"/>
        <xdr:cNvSpPr/>
      </xdr:nvSpPr>
      <xdr:spPr bwMode="auto">
        <a:xfrm>
          <a:off x="3556000" y="6831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307143</xdr:rowOff>
    </xdr:from>
    <xdr:ext cx="762000" cy="259045"/>
    <xdr:sp macro="" textlink="">
      <xdr:nvSpPr>
        <xdr:cNvPr id="138" name="テキスト ボックス 137"/>
        <xdr:cNvSpPr txBox="1"/>
      </xdr:nvSpPr>
      <xdr:spPr>
        <a:xfrm>
          <a:off x="3225800" y="691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274236</xdr:rowOff>
    </xdr:from>
    <xdr:to>
      <xdr:col>15</xdr:col>
      <xdr:colOff>101600</xdr:colOff>
      <xdr:row>36</xdr:row>
      <xdr:rowOff>32936</xdr:rowOff>
    </xdr:to>
    <xdr:sp macro="" textlink="">
      <xdr:nvSpPr>
        <xdr:cNvPr id="139" name="楕円 138"/>
        <xdr:cNvSpPr/>
      </xdr:nvSpPr>
      <xdr:spPr bwMode="auto">
        <a:xfrm>
          <a:off x="2857500" y="6884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17713</xdr:rowOff>
    </xdr:from>
    <xdr:ext cx="762000" cy="259045"/>
    <xdr:sp macro="" textlink="">
      <xdr:nvSpPr>
        <xdr:cNvPr id="140" name="テキスト ボックス 139"/>
        <xdr:cNvSpPr txBox="1"/>
      </xdr:nvSpPr>
      <xdr:spPr>
        <a:xfrm>
          <a:off x="2527300" y="697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奈良県十津川村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3,372
3,357
672.38
6,321,965
5,981,424
201,253
3,229,887
6,834,512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49231</xdr:rowOff>
    </xdr:from>
    <xdr:to>
      <xdr:col>24</xdr:col>
      <xdr:colOff>62865</xdr:colOff>
      <xdr:row>38</xdr:row>
      <xdr:rowOff>122100</xdr:rowOff>
    </xdr:to>
    <xdr:cxnSp macro="">
      <xdr:nvCxnSpPr>
        <xdr:cNvPr id="55" name="直線コネクタ 54"/>
        <xdr:cNvCxnSpPr/>
      </xdr:nvCxnSpPr>
      <xdr:spPr>
        <a:xfrm flipV="1">
          <a:off x="4633595" y="5364181"/>
          <a:ext cx="1270" cy="127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125927</xdr:rowOff>
    </xdr:from>
    <xdr:ext cx="534377" cy="259045"/>
    <xdr:sp macro="" textlink="">
      <xdr:nvSpPr>
        <xdr:cNvPr id="56" name="人件費最小値テキスト"/>
        <xdr:cNvSpPr txBox="1"/>
      </xdr:nvSpPr>
      <xdr:spPr>
        <a:xfrm>
          <a:off x="4686300" y="66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122100</xdr:rowOff>
    </xdr:from>
    <xdr:to>
      <xdr:col>24</xdr:col>
      <xdr:colOff>152400</xdr:colOff>
      <xdr:row>38</xdr:row>
      <xdr:rowOff>122100</xdr:rowOff>
    </xdr:to>
    <xdr:cxnSp macro="">
      <xdr:nvCxnSpPr>
        <xdr:cNvPr id="57" name="直線コネクタ 56"/>
        <xdr:cNvCxnSpPr/>
      </xdr:nvCxnSpPr>
      <xdr:spPr>
        <a:xfrm>
          <a:off x="4546600" y="66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167358</xdr:rowOff>
    </xdr:from>
    <xdr:ext cx="690189" cy="259045"/>
    <xdr:sp macro="" textlink="">
      <xdr:nvSpPr>
        <xdr:cNvPr id="58" name="人件費最大値テキスト"/>
        <xdr:cNvSpPr txBox="1"/>
      </xdr:nvSpPr>
      <xdr:spPr>
        <a:xfrm>
          <a:off x="4686300" y="51394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49231</xdr:rowOff>
    </xdr:from>
    <xdr:to>
      <xdr:col>24</xdr:col>
      <xdr:colOff>152400</xdr:colOff>
      <xdr:row>31</xdr:row>
      <xdr:rowOff>49231</xdr:rowOff>
    </xdr:to>
    <xdr:cxnSp macro="">
      <xdr:nvCxnSpPr>
        <xdr:cNvPr id="59" name="直線コネクタ 58"/>
        <xdr:cNvCxnSpPr/>
      </xdr:nvCxnSpPr>
      <xdr:spPr>
        <a:xfrm>
          <a:off x="4546600" y="5364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61430</xdr:rowOff>
    </xdr:from>
    <xdr:to>
      <xdr:col>24</xdr:col>
      <xdr:colOff>63500</xdr:colOff>
      <xdr:row>37</xdr:row>
      <xdr:rowOff>72647</xdr:rowOff>
    </xdr:to>
    <xdr:cxnSp macro="">
      <xdr:nvCxnSpPr>
        <xdr:cNvPr id="60" name="直線コネクタ 59"/>
        <xdr:cNvCxnSpPr/>
      </xdr:nvCxnSpPr>
      <xdr:spPr>
        <a:xfrm flipV="1">
          <a:off x="3797300" y="6405080"/>
          <a:ext cx="838200" cy="1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39510</xdr:rowOff>
    </xdr:from>
    <xdr:ext cx="599010" cy="259045"/>
    <xdr:sp macro="" textlink="">
      <xdr:nvSpPr>
        <xdr:cNvPr id="61" name="人件費平均値テキスト"/>
        <xdr:cNvSpPr txBox="1"/>
      </xdr:nvSpPr>
      <xdr:spPr>
        <a:xfrm>
          <a:off x="4686300" y="63831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61083</xdr:rowOff>
    </xdr:from>
    <xdr:to>
      <xdr:col>24</xdr:col>
      <xdr:colOff>114300</xdr:colOff>
      <xdr:row>37</xdr:row>
      <xdr:rowOff>162683</xdr:rowOff>
    </xdr:to>
    <xdr:sp macro="" textlink="">
      <xdr:nvSpPr>
        <xdr:cNvPr id="62" name="フローチャート: 判断 61"/>
        <xdr:cNvSpPr/>
      </xdr:nvSpPr>
      <xdr:spPr>
        <a:xfrm>
          <a:off x="4584700" y="64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72647</xdr:rowOff>
    </xdr:from>
    <xdr:to>
      <xdr:col>19</xdr:col>
      <xdr:colOff>177800</xdr:colOff>
      <xdr:row>37</xdr:row>
      <xdr:rowOff>77039</xdr:rowOff>
    </xdr:to>
    <xdr:cxnSp macro="">
      <xdr:nvCxnSpPr>
        <xdr:cNvPr id="63" name="直線コネクタ 62"/>
        <xdr:cNvCxnSpPr/>
      </xdr:nvCxnSpPr>
      <xdr:spPr>
        <a:xfrm flipV="1">
          <a:off x="2908300" y="6416297"/>
          <a:ext cx="889000" cy="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63719</xdr:rowOff>
    </xdr:from>
    <xdr:to>
      <xdr:col>20</xdr:col>
      <xdr:colOff>38100</xdr:colOff>
      <xdr:row>37</xdr:row>
      <xdr:rowOff>165319</xdr:rowOff>
    </xdr:to>
    <xdr:sp macro="" textlink="">
      <xdr:nvSpPr>
        <xdr:cNvPr id="64" name="フローチャート: 判断 63"/>
        <xdr:cNvSpPr/>
      </xdr:nvSpPr>
      <xdr:spPr>
        <a:xfrm>
          <a:off x="3746500" y="640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156446</xdr:rowOff>
    </xdr:from>
    <xdr:ext cx="599010" cy="259045"/>
    <xdr:sp macro="" textlink="">
      <xdr:nvSpPr>
        <xdr:cNvPr id="65" name="テキスト ボックス 64"/>
        <xdr:cNvSpPr txBox="1"/>
      </xdr:nvSpPr>
      <xdr:spPr>
        <a:xfrm>
          <a:off x="3497795" y="6500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77039</xdr:rowOff>
    </xdr:from>
    <xdr:to>
      <xdr:col>15</xdr:col>
      <xdr:colOff>50800</xdr:colOff>
      <xdr:row>37</xdr:row>
      <xdr:rowOff>94117</xdr:rowOff>
    </xdr:to>
    <xdr:cxnSp macro="">
      <xdr:nvCxnSpPr>
        <xdr:cNvPr id="66" name="直線コネクタ 65"/>
        <xdr:cNvCxnSpPr/>
      </xdr:nvCxnSpPr>
      <xdr:spPr>
        <a:xfrm flipV="1">
          <a:off x="2019300" y="6420689"/>
          <a:ext cx="889000" cy="1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83338</xdr:rowOff>
    </xdr:from>
    <xdr:to>
      <xdr:col>15</xdr:col>
      <xdr:colOff>101600</xdr:colOff>
      <xdr:row>38</xdr:row>
      <xdr:rowOff>13488</xdr:rowOff>
    </xdr:to>
    <xdr:sp macro="" textlink="">
      <xdr:nvSpPr>
        <xdr:cNvPr id="67" name="フローチャート: 判断 66"/>
        <xdr:cNvSpPr/>
      </xdr:nvSpPr>
      <xdr:spPr>
        <a:xfrm>
          <a:off x="2857500" y="642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4615</xdr:rowOff>
    </xdr:from>
    <xdr:ext cx="599010" cy="259045"/>
    <xdr:sp macro="" textlink="">
      <xdr:nvSpPr>
        <xdr:cNvPr id="68" name="テキスト ボックス 67"/>
        <xdr:cNvSpPr txBox="1"/>
      </xdr:nvSpPr>
      <xdr:spPr>
        <a:xfrm>
          <a:off x="2608795" y="6519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94117</xdr:rowOff>
    </xdr:from>
    <xdr:to>
      <xdr:col>10</xdr:col>
      <xdr:colOff>114300</xdr:colOff>
      <xdr:row>37</xdr:row>
      <xdr:rowOff>99064</xdr:rowOff>
    </xdr:to>
    <xdr:cxnSp macro="">
      <xdr:nvCxnSpPr>
        <xdr:cNvPr id="69" name="直線コネクタ 68"/>
        <xdr:cNvCxnSpPr/>
      </xdr:nvCxnSpPr>
      <xdr:spPr>
        <a:xfrm flipV="1">
          <a:off x="1130300" y="6437767"/>
          <a:ext cx="889000" cy="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84251</xdr:rowOff>
    </xdr:from>
    <xdr:to>
      <xdr:col>10</xdr:col>
      <xdr:colOff>165100</xdr:colOff>
      <xdr:row>38</xdr:row>
      <xdr:rowOff>14401</xdr:rowOff>
    </xdr:to>
    <xdr:sp macro="" textlink="">
      <xdr:nvSpPr>
        <xdr:cNvPr id="70" name="フローチャート: 判断 69"/>
        <xdr:cNvSpPr/>
      </xdr:nvSpPr>
      <xdr:spPr>
        <a:xfrm>
          <a:off x="1968500" y="642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5528</xdr:rowOff>
    </xdr:from>
    <xdr:ext cx="599010" cy="259045"/>
    <xdr:sp macro="" textlink="">
      <xdr:nvSpPr>
        <xdr:cNvPr id="71" name="テキスト ボックス 70"/>
        <xdr:cNvSpPr txBox="1"/>
      </xdr:nvSpPr>
      <xdr:spPr>
        <a:xfrm>
          <a:off x="1719795" y="6520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92257</xdr:rowOff>
    </xdr:from>
    <xdr:to>
      <xdr:col>6</xdr:col>
      <xdr:colOff>38100</xdr:colOff>
      <xdr:row>38</xdr:row>
      <xdr:rowOff>22406</xdr:rowOff>
    </xdr:to>
    <xdr:sp macro="" textlink="">
      <xdr:nvSpPr>
        <xdr:cNvPr id="72" name="フローチャート: 判断 71"/>
        <xdr:cNvSpPr/>
      </xdr:nvSpPr>
      <xdr:spPr>
        <a:xfrm>
          <a:off x="1079500" y="64359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13533</xdr:rowOff>
    </xdr:from>
    <xdr:ext cx="599010" cy="259045"/>
    <xdr:sp macro="" textlink="">
      <xdr:nvSpPr>
        <xdr:cNvPr id="73" name="テキスト ボックス 72"/>
        <xdr:cNvSpPr txBox="1"/>
      </xdr:nvSpPr>
      <xdr:spPr>
        <a:xfrm>
          <a:off x="830795" y="6528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10630</xdr:rowOff>
    </xdr:from>
    <xdr:to>
      <xdr:col>24</xdr:col>
      <xdr:colOff>114300</xdr:colOff>
      <xdr:row>37</xdr:row>
      <xdr:rowOff>112230</xdr:rowOff>
    </xdr:to>
    <xdr:sp macro="" textlink="">
      <xdr:nvSpPr>
        <xdr:cNvPr id="79" name="楕円 78"/>
        <xdr:cNvSpPr/>
      </xdr:nvSpPr>
      <xdr:spPr>
        <a:xfrm>
          <a:off x="4584700" y="635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33507</xdr:rowOff>
    </xdr:from>
    <xdr:ext cx="599010" cy="259045"/>
    <xdr:sp macro="" textlink="">
      <xdr:nvSpPr>
        <xdr:cNvPr id="80" name="人件費該当値テキスト"/>
        <xdr:cNvSpPr txBox="1"/>
      </xdr:nvSpPr>
      <xdr:spPr>
        <a:xfrm>
          <a:off x="4686300" y="620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21847</xdr:rowOff>
    </xdr:from>
    <xdr:to>
      <xdr:col>20</xdr:col>
      <xdr:colOff>38100</xdr:colOff>
      <xdr:row>37</xdr:row>
      <xdr:rowOff>123447</xdr:rowOff>
    </xdr:to>
    <xdr:sp macro="" textlink="">
      <xdr:nvSpPr>
        <xdr:cNvPr id="81" name="楕円 80"/>
        <xdr:cNvSpPr/>
      </xdr:nvSpPr>
      <xdr:spPr>
        <a:xfrm>
          <a:off x="3746500" y="636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139974</xdr:rowOff>
    </xdr:from>
    <xdr:ext cx="599010" cy="259045"/>
    <xdr:sp macro="" textlink="">
      <xdr:nvSpPr>
        <xdr:cNvPr id="82" name="テキスト ボックス 81"/>
        <xdr:cNvSpPr txBox="1"/>
      </xdr:nvSpPr>
      <xdr:spPr>
        <a:xfrm>
          <a:off x="3497795" y="6140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26239</xdr:rowOff>
    </xdr:from>
    <xdr:to>
      <xdr:col>15</xdr:col>
      <xdr:colOff>101600</xdr:colOff>
      <xdr:row>37</xdr:row>
      <xdr:rowOff>127839</xdr:rowOff>
    </xdr:to>
    <xdr:sp macro="" textlink="">
      <xdr:nvSpPr>
        <xdr:cNvPr id="83" name="楕円 82"/>
        <xdr:cNvSpPr/>
      </xdr:nvSpPr>
      <xdr:spPr>
        <a:xfrm>
          <a:off x="2857500" y="636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144366</xdr:rowOff>
    </xdr:from>
    <xdr:ext cx="599010" cy="259045"/>
    <xdr:sp macro="" textlink="">
      <xdr:nvSpPr>
        <xdr:cNvPr id="84" name="テキスト ボックス 83"/>
        <xdr:cNvSpPr txBox="1"/>
      </xdr:nvSpPr>
      <xdr:spPr>
        <a:xfrm>
          <a:off x="2608795" y="6145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43317</xdr:rowOff>
    </xdr:from>
    <xdr:to>
      <xdr:col>10</xdr:col>
      <xdr:colOff>165100</xdr:colOff>
      <xdr:row>37</xdr:row>
      <xdr:rowOff>144917</xdr:rowOff>
    </xdr:to>
    <xdr:sp macro="" textlink="">
      <xdr:nvSpPr>
        <xdr:cNvPr id="85" name="楕円 84"/>
        <xdr:cNvSpPr/>
      </xdr:nvSpPr>
      <xdr:spPr>
        <a:xfrm>
          <a:off x="1968500" y="638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161444</xdr:rowOff>
    </xdr:from>
    <xdr:ext cx="599010" cy="259045"/>
    <xdr:sp macro="" textlink="">
      <xdr:nvSpPr>
        <xdr:cNvPr id="86" name="テキスト ボックス 85"/>
        <xdr:cNvSpPr txBox="1"/>
      </xdr:nvSpPr>
      <xdr:spPr>
        <a:xfrm>
          <a:off x="1719795" y="6162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48264</xdr:rowOff>
    </xdr:from>
    <xdr:to>
      <xdr:col>6</xdr:col>
      <xdr:colOff>38100</xdr:colOff>
      <xdr:row>37</xdr:row>
      <xdr:rowOff>149864</xdr:rowOff>
    </xdr:to>
    <xdr:sp macro="" textlink="">
      <xdr:nvSpPr>
        <xdr:cNvPr id="87" name="楕円 86"/>
        <xdr:cNvSpPr/>
      </xdr:nvSpPr>
      <xdr:spPr>
        <a:xfrm>
          <a:off x="1079500" y="639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166391</xdr:rowOff>
    </xdr:from>
    <xdr:ext cx="599010" cy="259045"/>
    <xdr:sp macro="" textlink="">
      <xdr:nvSpPr>
        <xdr:cNvPr id="88" name="テキスト ボックス 87"/>
        <xdr:cNvSpPr txBox="1"/>
      </xdr:nvSpPr>
      <xdr:spPr>
        <a:xfrm>
          <a:off x="830795" y="6167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69355</xdr:rowOff>
    </xdr:from>
    <xdr:to>
      <xdr:col>24</xdr:col>
      <xdr:colOff>62865</xdr:colOff>
      <xdr:row>58</xdr:row>
      <xdr:rowOff>96524</xdr:rowOff>
    </xdr:to>
    <xdr:cxnSp macro="">
      <xdr:nvCxnSpPr>
        <xdr:cNvPr id="110" name="直線コネクタ 109"/>
        <xdr:cNvCxnSpPr/>
      </xdr:nvCxnSpPr>
      <xdr:spPr>
        <a:xfrm flipV="1">
          <a:off x="4633595" y="8813305"/>
          <a:ext cx="1270" cy="122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100351</xdr:rowOff>
    </xdr:from>
    <xdr:ext cx="534377" cy="259045"/>
    <xdr:sp macro="" textlink="">
      <xdr:nvSpPr>
        <xdr:cNvPr id="111" name="物件費最小値テキスト"/>
        <xdr:cNvSpPr txBox="1"/>
      </xdr:nvSpPr>
      <xdr:spPr>
        <a:xfrm>
          <a:off x="4686300" y="1004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96524</xdr:rowOff>
    </xdr:from>
    <xdr:to>
      <xdr:col>24</xdr:col>
      <xdr:colOff>152400</xdr:colOff>
      <xdr:row>58</xdr:row>
      <xdr:rowOff>96524</xdr:rowOff>
    </xdr:to>
    <xdr:cxnSp macro="">
      <xdr:nvCxnSpPr>
        <xdr:cNvPr id="112" name="直線コネクタ 111"/>
        <xdr:cNvCxnSpPr/>
      </xdr:nvCxnSpPr>
      <xdr:spPr>
        <a:xfrm>
          <a:off x="4546600" y="10040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16032</xdr:rowOff>
    </xdr:from>
    <xdr:ext cx="690189" cy="259045"/>
    <xdr:sp macro="" textlink="">
      <xdr:nvSpPr>
        <xdr:cNvPr id="113" name="物件費最大値テキスト"/>
        <xdr:cNvSpPr txBox="1"/>
      </xdr:nvSpPr>
      <xdr:spPr>
        <a:xfrm>
          <a:off x="4686300" y="85885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69355</xdr:rowOff>
    </xdr:from>
    <xdr:to>
      <xdr:col>24</xdr:col>
      <xdr:colOff>152400</xdr:colOff>
      <xdr:row>51</xdr:row>
      <xdr:rowOff>69355</xdr:rowOff>
    </xdr:to>
    <xdr:cxnSp macro="">
      <xdr:nvCxnSpPr>
        <xdr:cNvPr id="114" name="直線コネクタ 113"/>
        <xdr:cNvCxnSpPr/>
      </xdr:nvCxnSpPr>
      <xdr:spPr>
        <a:xfrm>
          <a:off x="4546600" y="881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169561</xdr:rowOff>
    </xdr:from>
    <xdr:to>
      <xdr:col>24</xdr:col>
      <xdr:colOff>63500</xdr:colOff>
      <xdr:row>58</xdr:row>
      <xdr:rowOff>6224</xdr:rowOff>
    </xdr:to>
    <xdr:cxnSp macro="">
      <xdr:nvCxnSpPr>
        <xdr:cNvPr id="115" name="直線コネクタ 114"/>
        <xdr:cNvCxnSpPr/>
      </xdr:nvCxnSpPr>
      <xdr:spPr>
        <a:xfrm>
          <a:off x="3797300" y="9942211"/>
          <a:ext cx="838200" cy="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111005</xdr:rowOff>
    </xdr:from>
    <xdr:ext cx="599010" cy="259045"/>
    <xdr:sp macro="" textlink="">
      <xdr:nvSpPr>
        <xdr:cNvPr id="116" name="物件費平均値テキスト"/>
        <xdr:cNvSpPr txBox="1"/>
      </xdr:nvSpPr>
      <xdr:spPr>
        <a:xfrm>
          <a:off x="4686300" y="9883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132578</xdr:rowOff>
    </xdr:from>
    <xdr:to>
      <xdr:col>24</xdr:col>
      <xdr:colOff>114300</xdr:colOff>
      <xdr:row>58</xdr:row>
      <xdr:rowOff>62728</xdr:rowOff>
    </xdr:to>
    <xdr:sp macro="" textlink="">
      <xdr:nvSpPr>
        <xdr:cNvPr id="117" name="フローチャート: 判断 116"/>
        <xdr:cNvSpPr/>
      </xdr:nvSpPr>
      <xdr:spPr>
        <a:xfrm>
          <a:off x="4584700" y="990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168942</xdr:rowOff>
    </xdr:from>
    <xdr:to>
      <xdr:col>19</xdr:col>
      <xdr:colOff>177800</xdr:colOff>
      <xdr:row>57</xdr:row>
      <xdr:rowOff>169561</xdr:rowOff>
    </xdr:to>
    <xdr:cxnSp macro="">
      <xdr:nvCxnSpPr>
        <xdr:cNvPr id="118" name="直線コネクタ 117"/>
        <xdr:cNvCxnSpPr/>
      </xdr:nvCxnSpPr>
      <xdr:spPr>
        <a:xfrm>
          <a:off x="2908300" y="9941592"/>
          <a:ext cx="889000" cy="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135604</xdr:rowOff>
    </xdr:from>
    <xdr:to>
      <xdr:col>20</xdr:col>
      <xdr:colOff>38100</xdr:colOff>
      <xdr:row>58</xdr:row>
      <xdr:rowOff>65754</xdr:rowOff>
    </xdr:to>
    <xdr:sp macro="" textlink="">
      <xdr:nvSpPr>
        <xdr:cNvPr id="119" name="フローチャート: 判断 118"/>
        <xdr:cNvSpPr/>
      </xdr:nvSpPr>
      <xdr:spPr>
        <a:xfrm>
          <a:off x="3746500" y="990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56881</xdr:rowOff>
    </xdr:from>
    <xdr:ext cx="599010" cy="259045"/>
    <xdr:sp macro="" textlink="">
      <xdr:nvSpPr>
        <xdr:cNvPr id="120" name="テキスト ボックス 119"/>
        <xdr:cNvSpPr txBox="1"/>
      </xdr:nvSpPr>
      <xdr:spPr>
        <a:xfrm>
          <a:off x="3497795" y="10000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168942</xdr:rowOff>
    </xdr:from>
    <xdr:to>
      <xdr:col>15</xdr:col>
      <xdr:colOff>50800</xdr:colOff>
      <xdr:row>58</xdr:row>
      <xdr:rowOff>16155</xdr:rowOff>
    </xdr:to>
    <xdr:cxnSp macro="">
      <xdr:nvCxnSpPr>
        <xdr:cNvPr id="121" name="直線コネクタ 120"/>
        <xdr:cNvCxnSpPr/>
      </xdr:nvCxnSpPr>
      <xdr:spPr>
        <a:xfrm flipV="1">
          <a:off x="2019300" y="9941592"/>
          <a:ext cx="889000" cy="1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126210</xdr:rowOff>
    </xdr:from>
    <xdr:to>
      <xdr:col>15</xdr:col>
      <xdr:colOff>101600</xdr:colOff>
      <xdr:row>58</xdr:row>
      <xdr:rowOff>56360</xdr:rowOff>
    </xdr:to>
    <xdr:sp macro="" textlink="">
      <xdr:nvSpPr>
        <xdr:cNvPr id="122" name="フローチャート: 判断 121"/>
        <xdr:cNvSpPr/>
      </xdr:nvSpPr>
      <xdr:spPr>
        <a:xfrm>
          <a:off x="2857500" y="98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47487</xdr:rowOff>
    </xdr:from>
    <xdr:ext cx="599010" cy="259045"/>
    <xdr:sp macro="" textlink="">
      <xdr:nvSpPr>
        <xdr:cNvPr id="123" name="テキスト ボックス 122"/>
        <xdr:cNvSpPr txBox="1"/>
      </xdr:nvSpPr>
      <xdr:spPr>
        <a:xfrm>
          <a:off x="2608795" y="9991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4097</xdr:rowOff>
    </xdr:from>
    <xdr:to>
      <xdr:col>10</xdr:col>
      <xdr:colOff>114300</xdr:colOff>
      <xdr:row>58</xdr:row>
      <xdr:rowOff>16155</xdr:rowOff>
    </xdr:to>
    <xdr:cxnSp macro="">
      <xdr:nvCxnSpPr>
        <xdr:cNvPr id="124" name="直線コネクタ 123"/>
        <xdr:cNvCxnSpPr/>
      </xdr:nvCxnSpPr>
      <xdr:spPr>
        <a:xfrm>
          <a:off x="1130300" y="9948197"/>
          <a:ext cx="889000" cy="1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169907</xdr:rowOff>
    </xdr:from>
    <xdr:to>
      <xdr:col>10</xdr:col>
      <xdr:colOff>165100</xdr:colOff>
      <xdr:row>58</xdr:row>
      <xdr:rowOff>100057</xdr:rowOff>
    </xdr:to>
    <xdr:sp macro="" textlink="">
      <xdr:nvSpPr>
        <xdr:cNvPr id="125" name="フローチャート: 判断 124"/>
        <xdr:cNvSpPr/>
      </xdr:nvSpPr>
      <xdr:spPr>
        <a:xfrm>
          <a:off x="1968500" y="994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91184</xdr:rowOff>
    </xdr:from>
    <xdr:ext cx="599010" cy="259045"/>
    <xdr:sp macro="" textlink="">
      <xdr:nvSpPr>
        <xdr:cNvPr id="126" name="テキスト ボックス 125"/>
        <xdr:cNvSpPr txBox="1"/>
      </xdr:nvSpPr>
      <xdr:spPr>
        <a:xfrm>
          <a:off x="1719795" y="1003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3577</xdr:rowOff>
    </xdr:from>
    <xdr:to>
      <xdr:col>6</xdr:col>
      <xdr:colOff>38100</xdr:colOff>
      <xdr:row>58</xdr:row>
      <xdr:rowOff>105177</xdr:rowOff>
    </xdr:to>
    <xdr:sp macro="" textlink="">
      <xdr:nvSpPr>
        <xdr:cNvPr id="127" name="フローチャート: 判断 126"/>
        <xdr:cNvSpPr/>
      </xdr:nvSpPr>
      <xdr:spPr>
        <a:xfrm>
          <a:off x="1079500" y="994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96304</xdr:rowOff>
    </xdr:from>
    <xdr:ext cx="599010" cy="259045"/>
    <xdr:sp macro="" textlink="">
      <xdr:nvSpPr>
        <xdr:cNvPr id="128" name="テキスト ボックス 127"/>
        <xdr:cNvSpPr txBox="1"/>
      </xdr:nvSpPr>
      <xdr:spPr>
        <a:xfrm>
          <a:off x="830795" y="10040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126874</xdr:rowOff>
    </xdr:from>
    <xdr:to>
      <xdr:col>24</xdr:col>
      <xdr:colOff>114300</xdr:colOff>
      <xdr:row>58</xdr:row>
      <xdr:rowOff>57024</xdr:rowOff>
    </xdr:to>
    <xdr:sp macro="" textlink="">
      <xdr:nvSpPr>
        <xdr:cNvPr id="134" name="楕円 133"/>
        <xdr:cNvSpPr/>
      </xdr:nvSpPr>
      <xdr:spPr>
        <a:xfrm>
          <a:off x="4584700" y="989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86251</xdr:rowOff>
    </xdr:from>
    <xdr:ext cx="599010" cy="259045"/>
    <xdr:sp macro="" textlink="">
      <xdr:nvSpPr>
        <xdr:cNvPr id="135" name="物件費該当値テキスト"/>
        <xdr:cNvSpPr txBox="1"/>
      </xdr:nvSpPr>
      <xdr:spPr>
        <a:xfrm>
          <a:off x="4686300" y="9687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118761</xdr:rowOff>
    </xdr:from>
    <xdr:to>
      <xdr:col>20</xdr:col>
      <xdr:colOff>38100</xdr:colOff>
      <xdr:row>58</xdr:row>
      <xdr:rowOff>48911</xdr:rowOff>
    </xdr:to>
    <xdr:sp macro="" textlink="">
      <xdr:nvSpPr>
        <xdr:cNvPr id="136" name="楕円 135"/>
        <xdr:cNvSpPr/>
      </xdr:nvSpPr>
      <xdr:spPr>
        <a:xfrm>
          <a:off x="3746500" y="989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65438</xdr:rowOff>
    </xdr:from>
    <xdr:ext cx="599010" cy="259045"/>
    <xdr:sp macro="" textlink="">
      <xdr:nvSpPr>
        <xdr:cNvPr id="137" name="テキスト ボックス 136"/>
        <xdr:cNvSpPr txBox="1"/>
      </xdr:nvSpPr>
      <xdr:spPr>
        <a:xfrm>
          <a:off x="3497795" y="9666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118142</xdr:rowOff>
    </xdr:from>
    <xdr:to>
      <xdr:col>15</xdr:col>
      <xdr:colOff>101600</xdr:colOff>
      <xdr:row>58</xdr:row>
      <xdr:rowOff>48292</xdr:rowOff>
    </xdr:to>
    <xdr:sp macro="" textlink="">
      <xdr:nvSpPr>
        <xdr:cNvPr id="138" name="楕円 137"/>
        <xdr:cNvSpPr/>
      </xdr:nvSpPr>
      <xdr:spPr>
        <a:xfrm>
          <a:off x="2857500" y="989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64819</xdr:rowOff>
    </xdr:from>
    <xdr:ext cx="599010" cy="259045"/>
    <xdr:sp macro="" textlink="">
      <xdr:nvSpPr>
        <xdr:cNvPr id="139" name="テキスト ボックス 138"/>
        <xdr:cNvSpPr txBox="1"/>
      </xdr:nvSpPr>
      <xdr:spPr>
        <a:xfrm>
          <a:off x="2608795" y="966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136805</xdr:rowOff>
    </xdr:from>
    <xdr:to>
      <xdr:col>10</xdr:col>
      <xdr:colOff>165100</xdr:colOff>
      <xdr:row>58</xdr:row>
      <xdr:rowOff>66955</xdr:rowOff>
    </xdr:to>
    <xdr:sp macro="" textlink="">
      <xdr:nvSpPr>
        <xdr:cNvPr id="140" name="楕円 139"/>
        <xdr:cNvSpPr/>
      </xdr:nvSpPr>
      <xdr:spPr>
        <a:xfrm>
          <a:off x="1968500" y="990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83482</xdr:rowOff>
    </xdr:from>
    <xdr:ext cx="599010" cy="259045"/>
    <xdr:sp macro="" textlink="">
      <xdr:nvSpPr>
        <xdr:cNvPr id="141" name="テキスト ボックス 140"/>
        <xdr:cNvSpPr txBox="1"/>
      </xdr:nvSpPr>
      <xdr:spPr>
        <a:xfrm>
          <a:off x="1719795" y="9684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124747</xdr:rowOff>
    </xdr:from>
    <xdr:to>
      <xdr:col>6</xdr:col>
      <xdr:colOff>38100</xdr:colOff>
      <xdr:row>58</xdr:row>
      <xdr:rowOff>54897</xdr:rowOff>
    </xdr:to>
    <xdr:sp macro="" textlink="">
      <xdr:nvSpPr>
        <xdr:cNvPr id="142" name="楕円 141"/>
        <xdr:cNvSpPr/>
      </xdr:nvSpPr>
      <xdr:spPr>
        <a:xfrm>
          <a:off x="1079500" y="989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71424</xdr:rowOff>
    </xdr:from>
    <xdr:ext cx="599010" cy="259045"/>
    <xdr:sp macro="" textlink="">
      <xdr:nvSpPr>
        <xdr:cNvPr id="143" name="テキスト ボックス 142"/>
        <xdr:cNvSpPr txBox="1"/>
      </xdr:nvSpPr>
      <xdr:spPr>
        <a:xfrm>
          <a:off x="830795" y="967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693</xdr:rowOff>
    </xdr:from>
    <xdr:to>
      <xdr:col>24</xdr:col>
      <xdr:colOff>62865</xdr:colOff>
      <xdr:row>78</xdr:row>
      <xdr:rowOff>134324</xdr:rowOff>
    </xdr:to>
    <xdr:cxnSp macro="">
      <xdr:nvCxnSpPr>
        <xdr:cNvPr id="165" name="直線コネクタ 164"/>
        <xdr:cNvCxnSpPr/>
      </xdr:nvCxnSpPr>
      <xdr:spPr>
        <a:xfrm flipV="1">
          <a:off x="4633595" y="12345093"/>
          <a:ext cx="1270" cy="116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138151</xdr:rowOff>
    </xdr:from>
    <xdr:ext cx="469744" cy="259045"/>
    <xdr:sp macro="" textlink="">
      <xdr:nvSpPr>
        <xdr:cNvPr id="166" name="維持補修費最小値テキスト"/>
        <xdr:cNvSpPr txBox="1"/>
      </xdr:nvSpPr>
      <xdr:spPr>
        <a:xfrm>
          <a:off x="4686300" y="13511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134324</xdr:rowOff>
    </xdr:from>
    <xdr:to>
      <xdr:col>24</xdr:col>
      <xdr:colOff>152400</xdr:colOff>
      <xdr:row>78</xdr:row>
      <xdr:rowOff>134324</xdr:rowOff>
    </xdr:to>
    <xdr:cxnSp macro="">
      <xdr:nvCxnSpPr>
        <xdr:cNvPr id="167" name="直線コネクタ 166"/>
        <xdr:cNvCxnSpPr/>
      </xdr:nvCxnSpPr>
      <xdr:spPr>
        <a:xfrm>
          <a:off x="4546600" y="13507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118820</xdr:rowOff>
    </xdr:from>
    <xdr:ext cx="599010" cy="259045"/>
    <xdr:sp macro="" textlink="">
      <xdr:nvSpPr>
        <xdr:cNvPr id="168" name="維持補修費最大値テキスト"/>
        <xdr:cNvSpPr txBox="1"/>
      </xdr:nvSpPr>
      <xdr:spPr>
        <a:xfrm>
          <a:off x="4686300" y="1212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693</xdr:rowOff>
    </xdr:from>
    <xdr:to>
      <xdr:col>24</xdr:col>
      <xdr:colOff>152400</xdr:colOff>
      <xdr:row>72</xdr:row>
      <xdr:rowOff>693</xdr:rowOff>
    </xdr:to>
    <xdr:cxnSp macro="">
      <xdr:nvCxnSpPr>
        <xdr:cNvPr id="169" name="直線コネクタ 168"/>
        <xdr:cNvCxnSpPr/>
      </xdr:nvCxnSpPr>
      <xdr:spPr>
        <a:xfrm>
          <a:off x="4546600" y="1234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168317</xdr:rowOff>
    </xdr:from>
    <xdr:to>
      <xdr:col>24</xdr:col>
      <xdr:colOff>63500</xdr:colOff>
      <xdr:row>77</xdr:row>
      <xdr:rowOff>169056</xdr:rowOff>
    </xdr:to>
    <xdr:cxnSp macro="">
      <xdr:nvCxnSpPr>
        <xdr:cNvPr id="170" name="直線コネクタ 169"/>
        <xdr:cNvCxnSpPr/>
      </xdr:nvCxnSpPr>
      <xdr:spPr>
        <a:xfrm flipV="1">
          <a:off x="3797300" y="13369967"/>
          <a:ext cx="838200" cy="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132030</xdr:rowOff>
    </xdr:from>
    <xdr:ext cx="534377" cy="259045"/>
    <xdr:sp macro="" textlink="">
      <xdr:nvSpPr>
        <xdr:cNvPr id="171" name="維持補修費平均値テキスト"/>
        <xdr:cNvSpPr txBox="1"/>
      </xdr:nvSpPr>
      <xdr:spPr>
        <a:xfrm>
          <a:off x="4686300" y="133336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153603</xdr:rowOff>
    </xdr:from>
    <xdr:to>
      <xdr:col>24</xdr:col>
      <xdr:colOff>114300</xdr:colOff>
      <xdr:row>78</xdr:row>
      <xdr:rowOff>83753</xdr:rowOff>
    </xdr:to>
    <xdr:sp macro="" textlink="">
      <xdr:nvSpPr>
        <xdr:cNvPr id="172" name="フローチャート: 判断 171"/>
        <xdr:cNvSpPr/>
      </xdr:nvSpPr>
      <xdr:spPr>
        <a:xfrm>
          <a:off x="45847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169056</xdr:rowOff>
    </xdr:from>
    <xdr:to>
      <xdr:col>19</xdr:col>
      <xdr:colOff>177800</xdr:colOff>
      <xdr:row>78</xdr:row>
      <xdr:rowOff>12398</xdr:rowOff>
    </xdr:to>
    <xdr:cxnSp macro="">
      <xdr:nvCxnSpPr>
        <xdr:cNvPr id="173" name="直線コネクタ 172"/>
        <xdr:cNvCxnSpPr/>
      </xdr:nvCxnSpPr>
      <xdr:spPr>
        <a:xfrm flipV="1">
          <a:off x="2908300" y="13370706"/>
          <a:ext cx="889000" cy="1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158865</xdr:rowOff>
    </xdr:from>
    <xdr:to>
      <xdr:col>20</xdr:col>
      <xdr:colOff>38100</xdr:colOff>
      <xdr:row>78</xdr:row>
      <xdr:rowOff>89015</xdr:rowOff>
    </xdr:to>
    <xdr:sp macro="" textlink="">
      <xdr:nvSpPr>
        <xdr:cNvPr id="174" name="フローチャート: 判断 173"/>
        <xdr:cNvSpPr/>
      </xdr:nvSpPr>
      <xdr:spPr>
        <a:xfrm>
          <a:off x="37465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80142</xdr:rowOff>
    </xdr:from>
    <xdr:ext cx="534377" cy="259045"/>
    <xdr:sp macro="" textlink="">
      <xdr:nvSpPr>
        <xdr:cNvPr id="175" name="テキスト ボックス 174"/>
        <xdr:cNvSpPr txBox="1"/>
      </xdr:nvSpPr>
      <xdr:spPr>
        <a:xfrm>
          <a:off x="3530111" y="1345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12398</xdr:rowOff>
    </xdr:from>
    <xdr:to>
      <xdr:col>15</xdr:col>
      <xdr:colOff>50800</xdr:colOff>
      <xdr:row>78</xdr:row>
      <xdr:rowOff>26812</xdr:rowOff>
    </xdr:to>
    <xdr:cxnSp macro="">
      <xdr:nvCxnSpPr>
        <xdr:cNvPr id="176" name="直線コネクタ 175"/>
        <xdr:cNvCxnSpPr/>
      </xdr:nvCxnSpPr>
      <xdr:spPr>
        <a:xfrm flipV="1">
          <a:off x="2019300" y="13385498"/>
          <a:ext cx="889000" cy="1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5648</xdr:rowOff>
    </xdr:from>
    <xdr:to>
      <xdr:col>15</xdr:col>
      <xdr:colOff>101600</xdr:colOff>
      <xdr:row>78</xdr:row>
      <xdr:rowOff>107248</xdr:rowOff>
    </xdr:to>
    <xdr:sp macro="" textlink="">
      <xdr:nvSpPr>
        <xdr:cNvPr id="177" name="フローチャート: 判断 176"/>
        <xdr:cNvSpPr/>
      </xdr:nvSpPr>
      <xdr:spPr>
        <a:xfrm>
          <a:off x="2857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98375</xdr:rowOff>
    </xdr:from>
    <xdr:ext cx="534377" cy="259045"/>
    <xdr:sp macro="" textlink="">
      <xdr:nvSpPr>
        <xdr:cNvPr id="178" name="テキスト ボックス 177"/>
        <xdr:cNvSpPr txBox="1"/>
      </xdr:nvSpPr>
      <xdr:spPr>
        <a:xfrm>
          <a:off x="2641111" y="1347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26812</xdr:rowOff>
    </xdr:from>
    <xdr:to>
      <xdr:col>10</xdr:col>
      <xdr:colOff>114300</xdr:colOff>
      <xdr:row>78</xdr:row>
      <xdr:rowOff>30749</xdr:rowOff>
    </xdr:to>
    <xdr:cxnSp macro="">
      <xdr:nvCxnSpPr>
        <xdr:cNvPr id="179" name="直線コネクタ 178"/>
        <xdr:cNvCxnSpPr/>
      </xdr:nvCxnSpPr>
      <xdr:spPr>
        <a:xfrm flipV="1">
          <a:off x="1130300" y="13399912"/>
          <a:ext cx="889000" cy="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2150</xdr:rowOff>
    </xdr:from>
    <xdr:to>
      <xdr:col>10</xdr:col>
      <xdr:colOff>165100</xdr:colOff>
      <xdr:row>78</xdr:row>
      <xdr:rowOff>103750</xdr:rowOff>
    </xdr:to>
    <xdr:sp macro="" textlink="">
      <xdr:nvSpPr>
        <xdr:cNvPr id="180" name="フローチャート: 判断 179"/>
        <xdr:cNvSpPr/>
      </xdr:nvSpPr>
      <xdr:spPr>
        <a:xfrm>
          <a:off x="1968500" y="133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94877</xdr:rowOff>
    </xdr:from>
    <xdr:ext cx="534377" cy="259045"/>
    <xdr:sp macro="" textlink="">
      <xdr:nvSpPr>
        <xdr:cNvPr id="181" name="テキスト ボックス 180"/>
        <xdr:cNvSpPr txBox="1"/>
      </xdr:nvSpPr>
      <xdr:spPr>
        <a:xfrm>
          <a:off x="1752111" y="1346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10055</xdr:rowOff>
    </xdr:from>
    <xdr:to>
      <xdr:col>6</xdr:col>
      <xdr:colOff>38100</xdr:colOff>
      <xdr:row>78</xdr:row>
      <xdr:rowOff>111655</xdr:rowOff>
    </xdr:to>
    <xdr:sp macro="" textlink="">
      <xdr:nvSpPr>
        <xdr:cNvPr id="182" name="フローチャート: 判断 181"/>
        <xdr:cNvSpPr/>
      </xdr:nvSpPr>
      <xdr:spPr>
        <a:xfrm>
          <a:off x="1079500" y="1338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102782</xdr:rowOff>
    </xdr:from>
    <xdr:ext cx="534377" cy="259045"/>
    <xdr:sp macro="" textlink="">
      <xdr:nvSpPr>
        <xdr:cNvPr id="183" name="テキスト ボックス 182"/>
        <xdr:cNvSpPr txBox="1"/>
      </xdr:nvSpPr>
      <xdr:spPr>
        <a:xfrm>
          <a:off x="863111" y="1347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117517</xdr:rowOff>
    </xdr:from>
    <xdr:to>
      <xdr:col>24</xdr:col>
      <xdr:colOff>114300</xdr:colOff>
      <xdr:row>78</xdr:row>
      <xdr:rowOff>47667</xdr:rowOff>
    </xdr:to>
    <xdr:sp macro="" textlink="">
      <xdr:nvSpPr>
        <xdr:cNvPr id="189" name="楕円 188"/>
        <xdr:cNvSpPr/>
      </xdr:nvSpPr>
      <xdr:spPr>
        <a:xfrm>
          <a:off x="4584700" y="1331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140394</xdr:rowOff>
    </xdr:from>
    <xdr:ext cx="534377" cy="259045"/>
    <xdr:sp macro="" textlink="">
      <xdr:nvSpPr>
        <xdr:cNvPr id="190" name="維持補修費該当値テキスト"/>
        <xdr:cNvSpPr txBox="1"/>
      </xdr:nvSpPr>
      <xdr:spPr>
        <a:xfrm>
          <a:off x="4686300" y="1317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118256</xdr:rowOff>
    </xdr:from>
    <xdr:to>
      <xdr:col>20</xdr:col>
      <xdr:colOff>38100</xdr:colOff>
      <xdr:row>78</xdr:row>
      <xdr:rowOff>48406</xdr:rowOff>
    </xdr:to>
    <xdr:sp macro="" textlink="">
      <xdr:nvSpPr>
        <xdr:cNvPr id="191" name="楕円 190"/>
        <xdr:cNvSpPr/>
      </xdr:nvSpPr>
      <xdr:spPr>
        <a:xfrm>
          <a:off x="3746500" y="1331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64933</xdr:rowOff>
    </xdr:from>
    <xdr:ext cx="534377" cy="259045"/>
    <xdr:sp macro="" textlink="">
      <xdr:nvSpPr>
        <xdr:cNvPr id="192" name="テキスト ボックス 191"/>
        <xdr:cNvSpPr txBox="1"/>
      </xdr:nvSpPr>
      <xdr:spPr>
        <a:xfrm>
          <a:off x="3530111" y="1309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133048</xdr:rowOff>
    </xdr:from>
    <xdr:to>
      <xdr:col>15</xdr:col>
      <xdr:colOff>101600</xdr:colOff>
      <xdr:row>78</xdr:row>
      <xdr:rowOff>63198</xdr:rowOff>
    </xdr:to>
    <xdr:sp macro="" textlink="">
      <xdr:nvSpPr>
        <xdr:cNvPr id="193" name="楕円 192"/>
        <xdr:cNvSpPr/>
      </xdr:nvSpPr>
      <xdr:spPr>
        <a:xfrm>
          <a:off x="2857500" y="1333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79725</xdr:rowOff>
    </xdr:from>
    <xdr:ext cx="534377" cy="259045"/>
    <xdr:sp macro="" textlink="">
      <xdr:nvSpPr>
        <xdr:cNvPr id="194" name="テキスト ボックス 193"/>
        <xdr:cNvSpPr txBox="1"/>
      </xdr:nvSpPr>
      <xdr:spPr>
        <a:xfrm>
          <a:off x="2641111" y="1310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147462</xdr:rowOff>
    </xdr:from>
    <xdr:to>
      <xdr:col>10</xdr:col>
      <xdr:colOff>165100</xdr:colOff>
      <xdr:row>78</xdr:row>
      <xdr:rowOff>77612</xdr:rowOff>
    </xdr:to>
    <xdr:sp macro="" textlink="">
      <xdr:nvSpPr>
        <xdr:cNvPr id="195" name="楕円 194"/>
        <xdr:cNvSpPr/>
      </xdr:nvSpPr>
      <xdr:spPr>
        <a:xfrm>
          <a:off x="1968500" y="1334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94139</xdr:rowOff>
    </xdr:from>
    <xdr:ext cx="534377" cy="259045"/>
    <xdr:sp macro="" textlink="">
      <xdr:nvSpPr>
        <xdr:cNvPr id="196" name="テキスト ボックス 195"/>
        <xdr:cNvSpPr txBox="1"/>
      </xdr:nvSpPr>
      <xdr:spPr>
        <a:xfrm>
          <a:off x="1752111" y="1312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151399</xdr:rowOff>
    </xdr:from>
    <xdr:to>
      <xdr:col>6</xdr:col>
      <xdr:colOff>38100</xdr:colOff>
      <xdr:row>78</xdr:row>
      <xdr:rowOff>81549</xdr:rowOff>
    </xdr:to>
    <xdr:sp macro="" textlink="">
      <xdr:nvSpPr>
        <xdr:cNvPr id="197" name="楕円 196"/>
        <xdr:cNvSpPr/>
      </xdr:nvSpPr>
      <xdr:spPr>
        <a:xfrm>
          <a:off x="1079500" y="1335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98076</xdr:rowOff>
    </xdr:from>
    <xdr:ext cx="534377" cy="259045"/>
    <xdr:sp macro="" textlink="">
      <xdr:nvSpPr>
        <xdr:cNvPr id="198" name="テキスト ボックス 197"/>
        <xdr:cNvSpPr txBox="1"/>
      </xdr:nvSpPr>
      <xdr:spPr>
        <a:xfrm>
          <a:off x="863111" y="1312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09" name="直線コネクタ 20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0" name="テキスト ボックス 209"/>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1" name="直線コネクタ 21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2" name="テキスト ボックス 21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3" name="直線コネクタ 21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4" name="テキスト ボックス 21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5" name="直線コネクタ 21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6" name="テキスト ボックス 21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7" name="直線コネクタ 21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8" name="テキスト ボックス 21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9" name="直線コネクタ 21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0" name="テキスト ボックス 21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32573</xdr:rowOff>
    </xdr:from>
    <xdr:to>
      <xdr:col>24</xdr:col>
      <xdr:colOff>62865</xdr:colOff>
      <xdr:row>98</xdr:row>
      <xdr:rowOff>108283</xdr:rowOff>
    </xdr:to>
    <xdr:cxnSp macro="">
      <xdr:nvCxnSpPr>
        <xdr:cNvPr id="224" name="直線コネクタ 223"/>
        <xdr:cNvCxnSpPr/>
      </xdr:nvCxnSpPr>
      <xdr:spPr>
        <a:xfrm flipV="1">
          <a:off x="4633595" y="15463073"/>
          <a:ext cx="1270" cy="144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112110</xdr:rowOff>
    </xdr:from>
    <xdr:ext cx="534377" cy="259045"/>
    <xdr:sp macro="" textlink="">
      <xdr:nvSpPr>
        <xdr:cNvPr id="225" name="扶助費最小値テキスト"/>
        <xdr:cNvSpPr txBox="1"/>
      </xdr:nvSpPr>
      <xdr:spPr>
        <a:xfrm>
          <a:off x="4686300" y="1691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108283</xdr:rowOff>
    </xdr:from>
    <xdr:to>
      <xdr:col>24</xdr:col>
      <xdr:colOff>152400</xdr:colOff>
      <xdr:row>98</xdr:row>
      <xdr:rowOff>108283</xdr:rowOff>
    </xdr:to>
    <xdr:cxnSp macro="">
      <xdr:nvCxnSpPr>
        <xdr:cNvPr id="226" name="直線コネクタ 225"/>
        <xdr:cNvCxnSpPr/>
      </xdr:nvCxnSpPr>
      <xdr:spPr>
        <a:xfrm>
          <a:off x="4546600" y="16910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150700</xdr:rowOff>
    </xdr:from>
    <xdr:ext cx="599010" cy="259045"/>
    <xdr:sp macro="" textlink="">
      <xdr:nvSpPr>
        <xdr:cNvPr id="227" name="扶助費最大値テキスト"/>
        <xdr:cNvSpPr txBox="1"/>
      </xdr:nvSpPr>
      <xdr:spPr>
        <a:xfrm>
          <a:off x="4686300" y="15238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32573</xdr:rowOff>
    </xdr:from>
    <xdr:to>
      <xdr:col>24</xdr:col>
      <xdr:colOff>152400</xdr:colOff>
      <xdr:row>90</xdr:row>
      <xdr:rowOff>32573</xdr:rowOff>
    </xdr:to>
    <xdr:cxnSp macro="">
      <xdr:nvCxnSpPr>
        <xdr:cNvPr id="228" name="直線コネクタ 227"/>
        <xdr:cNvCxnSpPr/>
      </xdr:nvCxnSpPr>
      <xdr:spPr>
        <a:xfrm>
          <a:off x="4546600" y="15463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107162</xdr:rowOff>
    </xdr:from>
    <xdr:to>
      <xdr:col>24</xdr:col>
      <xdr:colOff>63500</xdr:colOff>
      <xdr:row>93</xdr:row>
      <xdr:rowOff>159500</xdr:rowOff>
    </xdr:to>
    <xdr:cxnSp macro="">
      <xdr:nvCxnSpPr>
        <xdr:cNvPr id="229" name="直線コネクタ 228"/>
        <xdr:cNvCxnSpPr/>
      </xdr:nvCxnSpPr>
      <xdr:spPr>
        <a:xfrm flipV="1">
          <a:off x="3797300" y="16052012"/>
          <a:ext cx="838200" cy="5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126937</xdr:rowOff>
    </xdr:from>
    <xdr:ext cx="534377" cy="259045"/>
    <xdr:sp macro="" textlink="">
      <xdr:nvSpPr>
        <xdr:cNvPr id="230" name="扶助費平均値テキスト"/>
        <xdr:cNvSpPr txBox="1"/>
      </xdr:nvSpPr>
      <xdr:spPr>
        <a:xfrm>
          <a:off x="4686300" y="16243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148510</xdr:rowOff>
    </xdr:from>
    <xdr:to>
      <xdr:col>24</xdr:col>
      <xdr:colOff>114300</xdr:colOff>
      <xdr:row>95</xdr:row>
      <xdr:rowOff>78660</xdr:rowOff>
    </xdr:to>
    <xdr:sp macro="" textlink="">
      <xdr:nvSpPr>
        <xdr:cNvPr id="231" name="フローチャート: 判断 230"/>
        <xdr:cNvSpPr/>
      </xdr:nvSpPr>
      <xdr:spPr>
        <a:xfrm>
          <a:off x="45847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159500</xdr:rowOff>
    </xdr:from>
    <xdr:to>
      <xdr:col>19</xdr:col>
      <xdr:colOff>177800</xdr:colOff>
      <xdr:row>94</xdr:row>
      <xdr:rowOff>125614</xdr:rowOff>
    </xdr:to>
    <xdr:cxnSp macro="">
      <xdr:nvCxnSpPr>
        <xdr:cNvPr id="232" name="直線コネクタ 231"/>
        <xdr:cNvCxnSpPr/>
      </xdr:nvCxnSpPr>
      <xdr:spPr>
        <a:xfrm flipV="1">
          <a:off x="2908300" y="16104350"/>
          <a:ext cx="889000" cy="13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135491</xdr:rowOff>
    </xdr:from>
    <xdr:to>
      <xdr:col>20</xdr:col>
      <xdr:colOff>38100</xdr:colOff>
      <xdr:row>95</xdr:row>
      <xdr:rowOff>65641</xdr:rowOff>
    </xdr:to>
    <xdr:sp macro="" textlink="">
      <xdr:nvSpPr>
        <xdr:cNvPr id="233" name="フローチャート: 判断 232"/>
        <xdr:cNvSpPr/>
      </xdr:nvSpPr>
      <xdr:spPr>
        <a:xfrm>
          <a:off x="3746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56768</xdr:rowOff>
    </xdr:from>
    <xdr:ext cx="534377" cy="259045"/>
    <xdr:sp macro="" textlink="">
      <xdr:nvSpPr>
        <xdr:cNvPr id="234" name="テキスト ボックス 233"/>
        <xdr:cNvSpPr txBox="1"/>
      </xdr:nvSpPr>
      <xdr:spPr>
        <a:xfrm>
          <a:off x="3530111" y="163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111691</xdr:rowOff>
    </xdr:from>
    <xdr:to>
      <xdr:col>15</xdr:col>
      <xdr:colOff>50800</xdr:colOff>
      <xdr:row>94</xdr:row>
      <xdr:rowOff>125614</xdr:rowOff>
    </xdr:to>
    <xdr:cxnSp macro="">
      <xdr:nvCxnSpPr>
        <xdr:cNvPr id="235" name="直線コネクタ 234"/>
        <xdr:cNvCxnSpPr/>
      </xdr:nvCxnSpPr>
      <xdr:spPr>
        <a:xfrm>
          <a:off x="2019300" y="16227991"/>
          <a:ext cx="889000" cy="1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57386</xdr:rowOff>
    </xdr:from>
    <xdr:to>
      <xdr:col>15</xdr:col>
      <xdr:colOff>101600</xdr:colOff>
      <xdr:row>95</xdr:row>
      <xdr:rowOff>158986</xdr:rowOff>
    </xdr:to>
    <xdr:sp macro="" textlink="">
      <xdr:nvSpPr>
        <xdr:cNvPr id="236" name="フローチャート: 判断 235"/>
        <xdr:cNvSpPr/>
      </xdr:nvSpPr>
      <xdr:spPr>
        <a:xfrm>
          <a:off x="2857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150113</xdr:rowOff>
    </xdr:from>
    <xdr:ext cx="534377" cy="259045"/>
    <xdr:sp macro="" textlink="">
      <xdr:nvSpPr>
        <xdr:cNvPr id="237" name="テキスト ボックス 236"/>
        <xdr:cNvSpPr txBox="1"/>
      </xdr:nvSpPr>
      <xdr:spPr>
        <a:xfrm>
          <a:off x="2641111" y="1643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111691</xdr:rowOff>
    </xdr:from>
    <xdr:to>
      <xdr:col>10</xdr:col>
      <xdr:colOff>114300</xdr:colOff>
      <xdr:row>94</xdr:row>
      <xdr:rowOff>170180</xdr:rowOff>
    </xdr:to>
    <xdr:cxnSp macro="">
      <xdr:nvCxnSpPr>
        <xdr:cNvPr id="238" name="直線コネクタ 237"/>
        <xdr:cNvCxnSpPr/>
      </xdr:nvCxnSpPr>
      <xdr:spPr>
        <a:xfrm flipV="1">
          <a:off x="1130300" y="16227991"/>
          <a:ext cx="889000" cy="5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55677</xdr:rowOff>
    </xdr:from>
    <xdr:to>
      <xdr:col>10</xdr:col>
      <xdr:colOff>165100</xdr:colOff>
      <xdr:row>95</xdr:row>
      <xdr:rowOff>157277</xdr:rowOff>
    </xdr:to>
    <xdr:sp macro="" textlink="">
      <xdr:nvSpPr>
        <xdr:cNvPr id="239" name="フローチャート: 判断 238"/>
        <xdr:cNvSpPr/>
      </xdr:nvSpPr>
      <xdr:spPr>
        <a:xfrm>
          <a:off x="1968500" y="1634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148404</xdr:rowOff>
    </xdr:from>
    <xdr:ext cx="534377" cy="259045"/>
    <xdr:sp macro="" textlink="">
      <xdr:nvSpPr>
        <xdr:cNvPr id="240" name="テキスト ボックス 239"/>
        <xdr:cNvSpPr txBox="1"/>
      </xdr:nvSpPr>
      <xdr:spPr>
        <a:xfrm>
          <a:off x="1752111" y="1643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111869</xdr:rowOff>
    </xdr:from>
    <xdr:to>
      <xdr:col>6</xdr:col>
      <xdr:colOff>38100</xdr:colOff>
      <xdr:row>96</xdr:row>
      <xdr:rowOff>42019</xdr:rowOff>
    </xdr:to>
    <xdr:sp macro="" textlink="">
      <xdr:nvSpPr>
        <xdr:cNvPr id="241" name="フローチャート: 判断 240"/>
        <xdr:cNvSpPr/>
      </xdr:nvSpPr>
      <xdr:spPr>
        <a:xfrm>
          <a:off x="1079500" y="1639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33146</xdr:rowOff>
    </xdr:from>
    <xdr:ext cx="534377" cy="259045"/>
    <xdr:sp macro="" textlink="">
      <xdr:nvSpPr>
        <xdr:cNvPr id="242" name="テキスト ボックス 241"/>
        <xdr:cNvSpPr txBox="1"/>
      </xdr:nvSpPr>
      <xdr:spPr>
        <a:xfrm>
          <a:off x="863111" y="1649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56362</xdr:rowOff>
    </xdr:from>
    <xdr:to>
      <xdr:col>24</xdr:col>
      <xdr:colOff>114300</xdr:colOff>
      <xdr:row>93</xdr:row>
      <xdr:rowOff>157962</xdr:rowOff>
    </xdr:to>
    <xdr:sp macro="" textlink="">
      <xdr:nvSpPr>
        <xdr:cNvPr id="248" name="楕円 247"/>
        <xdr:cNvSpPr/>
      </xdr:nvSpPr>
      <xdr:spPr>
        <a:xfrm>
          <a:off x="4584700" y="1600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79239</xdr:rowOff>
    </xdr:from>
    <xdr:ext cx="534377" cy="259045"/>
    <xdr:sp macro="" textlink="">
      <xdr:nvSpPr>
        <xdr:cNvPr id="249" name="扶助費該当値テキスト"/>
        <xdr:cNvSpPr txBox="1"/>
      </xdr:nvSpPr>
      <xdr:spPr>
        <a:xfrm>
          <a:off x="4686300" y="1585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108700</xdr:rowOff>
    </xdr:from>
    <xdr:to>
      <xdr:col>20</xdr:col>
      <xdr:colOff>38100</xdr:colOff>
      <xdr:row>94</xdr:row>
      <xdr:rowOff>38850</xdr:rowOff>
    </xdr:to>
    <xdr:sp macro="" textlink="">
      <xdr:nvSpPr>
        <xdr:cNvPr id="250" name="楕円 249"/>
        <xdr:cNvSpPr/>
      </xdr:nvSpPr>
      <xdr:spPr>
        <a:xfrm>
          <a:off x="3746500" y="160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55377</xdr:rowOff>
    </xdr:from>
    <xdr:ext cx="534377" cy="259045"/>
    <xdr:sp macro="" textlink="">
      <xdr:nvSpPr>
        <xdr:cNvPr id="251" name="テキスト ボックス 250"/>
        <xdr:cNvSpPr txBox="1"/>
      </xdr:nvSpPr>
      <xdr:spPr>
        <a:xfrm>
          <a:off x="3530111" y="1582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74814</xdr:rowOff>
    </xdr:from>
    <xdr:to>
      <xdr:col>15</xdr:col>
      <xdr:colOff>101600</xdr:colOff>
      <xdr:row>95</xdr:row>
      <xdr:rowOff>4964</xdr:rowOff>
    </xdr:to>
    <xdr:sp macro="" textlink="">
      <xdr:nvSpPr>
        <xdr:cNvPr id="252" name="楕円 251"/>
        <xdr:cNvSpPr/>
      </xdr:nvSpPr>
      <xdr:spPr>
        <a:xfrm>
          <a:off x="2857500" y="161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21491</xdr:rowOff>
    </xdr:from>
    <xdr:ext cx="534377" cy="259045"/>
    <xdr:sp macro="" textlink="">
      <xdr:nvSpPr>
        <xdr:cNvPr id="253" name="テキスト ボックス 252"/>
        <xdr:cNvSpPr txBox="1"/>
      </xdr:nvSpPr>
      <xdr:spPr>
        <a:xfrm>
          <a:off x="2641111" y="1596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60891</xdr:rowOff>
    </xdr:from>
    <xdr:to>
      <xdr:col>10</xdr:col>
      <xdr:colOff>165100</xdr:colOff>
      <xdr:row>94</xdr:row>
      <xdr:rowOff>162491</xdr:rowOff>
    </xdr:to>
    <xdr:sp macro="" textlink="">
      <xdr:nvSpPr>
        <xdr:cNvPr id="254" name="楕円 253"/>
        <xdr:cNvSpPr/>
      </xdr:nvSpPr>
      <xdr:spPr>
        <a:xfrm>
          <a:off x="1968500" y="1617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7568</xdr:rowOff>
    </xdr:from>
    <xdr:ext cx="534377" cy="259045"/>
    <xdr:sp macro="" textlink="">
      <xdr:nvSpPr>
        <xdr:cNvPr id="255" name="テキスト ボックス 254"/>
        <xdr:cNvSpPr txBox="1"/>
      </xdr:nvSpPr>
      <xdr:spPr>
        <a:xfrm>
          <a:off x="1752111" y="1595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119380</xdr:rowOff>
    </xdr:from>
    <xdr:to>
      <xdr:col>6</xdr:col>
      <xdr:colOff>38100</xdr:colOff>
      <xdr:row>95</xdr:row>
      <xdr:rowOff>49530</xdr:rowOff>
    </xdr:to>
    <xdr:sp macro="" textlink="">
      <xdr:nvSpPr>
        <xdr:cNvPr id="256" name="楕円 255"/>
        <xdr:cNvSpPr/>
      </xdr:nvSpPr>
      <xdr:spPr>
        <a:xfrm>
          <a:off x="1079500" y="1623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66057</xdr:rowOff>
    </xdr:from>
    <xdr:ext cx="534377" cy="259045"/>
    <xdr:sp macro="" textlink="">
      <xdr:nvSpPr>
        <xdr:cNvPr id="257" name="テキスト ボックス 256"/>
        <xdr:cNvSpPr txBox="1"/>
      </xdr:nvSpPr>
      <xdr:spPr>
        <a:xfrm>
          <a:off x="863111" y="1601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131196</xdr:rowOff>
    </xdr:from>
    <xdr:to>
      <xdr:col>54</xdr:col>
      <xdr:colOff>189865</xdr:colOff>
      <xdr:row>38</xdr:row>
      <xdr:rowOff>136711</xdr:rowOff>
    </xdr:to>
    <xdr:cxnSp macro="">
      <xdr:nvCxnSpPr>
        <xdr:cNvPr id="281" name="直線コネクタ 280"/>
        <xdr:cNvCxnSpPr/>
      </xdr:nvCxnSpPr>
      <xdr:spPr>
        <a:xfrm flipV="1">
          <a:off x="10475595" y="5274696"/>
          <a:ext cx="1270" cy="13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140538</xdr:rowOff>
    </xdr:from>
    <xdr:ext cx="534377" cy="259045"/>
    <xdr:sp macro="" textlink="">
      <xdr:nvSpPr>
        <xdr:cNvPr id="282" name="補助費等最小値テキスト"/>
        <xdr:cNvSpPr txBox="1"/>
      </xdr:nvSpPr>
      <xdr:spPr>
        <a:xfrm>
          <a:off x="10528300" y="665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136711</xdr:rowOff>
    </xdr:from>
    <xdr:to>
      <xdr:col>55</xdr:col>
      <xdr:colOff>88900</xdr:colOff>
      <xdr:row>38</xdr:row>
      <xdr:rowOff>136711</xdr:rowOff>
    </xdr:to>
    <xdr:cxnSp macro="">
      <xdr:nvCxnSpPr>
        <xdr:cNvPr id="283" name="直線コネクタ 282"/>
        <xdr:cNvCxnSpPr/>
      </xdr:nvCxnSpPr>
      <xdr:spPr>
        <a:xfrm>
          <a:off x="10388600" y="665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77873</xdr:rowOff>
    </xdr:from>
    <xdr:ext cx="599010" cy="259045"/>
    <xdr:sp macro="" textlink="">
      <xdr:nvSpPr>
        <xdr:cNvPr id="284" name="補助費等最大値テキスト"/>
        <xdr:cNvSpPr txBox="1"/>
      </xdr:nvSpPr>
      <xdr:spPr>
        <a:xfrm>
          <a:off x="10528300" y="504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131196</xdr:rowOff>
    </xdr:from>
    <xdr:to>
      <xdr:col>55</xdr:col>
      <xdr:colOff>88900</xdr:colOff>
      <xdr:row>30</xdr:row>
      <xdr:rowOff>131196</xdr:rowOff>
    </xdr:to>
    <xdr:cxnSp macro="">
      <xdr:nvCxnSpPr>
        <xdr:cNvPr id="285" name="直線コネクタ 284"/>
        <xdr:cNvCxnSpPr/>
      </xdr:nvCxnSpPr>
      <xdr:spPr>
        <a:xfrm>
          <a:off x="10388600" y="527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9461</xdr:rowOff>
    </xdr:from>
    <xdr:to>
      <xdr:col>55</xdr:col>
      <xdr:colOff>0</xdr:colOff>
      <xdr:row>37</xdr:row>
      <xdr:rowOff>33523</xdr:rowOff>
    </xdr:to>
    <xdr:cxnSp macro="">
      <xdr:nvCxnSpPr>
        <xdr:cNvPr id="286" name="直線コネクタ 285"/>
        <xdr:cNvCxnSpPr/>
      </xdr:nvCxnSpPr>
      <xdr:spPr>
        <a:xfrm>
          <a:off x="9639300" y="6353111"/>
          <a:ext cx="838200" cy="2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142268</xdr:rowOff>
    </xdr:from>
    <xdr:ext cx="599010" cy="259045"/>
    <xdr:sp macro="" textlink="">
      <xdr:nvSpPr>
        <xdr:cNvPr id="287" name="補助費等平均値テキスト"/>
        <xdr:cNvSpPr txBox="1"/>
      </xdr:nvSpPr>
      <xdr:spPr>
        <a:xfrm>
          <a:off x="10528300" y="63144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163841</xdr:rowOff>
    </xdr:from>
    <xdr:to>
      <xdr:col>55</xdr:col>
      <xdr:colOff>50800</xdr:colOff>
      <xdr:row>37</xdr:row>
      <xdr:rowOff>93991</xdr:rowOff>
    </xdr:to>
    <xdr:sp macro="" textlink="">
      <xdr:nvSpPr>
        <xdr:cNvPr id="288" name="フローチャート: 判断 287"/>
        <xdr:cNvSpPr/>
      </xdr:nvSpPr>
      <xdr:spPr>
        <a:xfrm>
          <a:off x="104267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142140</xdr:rowOff>
    </xdr:from>
    <xdr:to>
      <xdr:col>50</xdr:col>
      <xdr:colOff>114300</xdr:colOff>
      <xdr:row>37</xdr:row>
      <xdr:rowOff>9461</xdr:rowOff>
    </xdr:to>
    <xdr:cxnSp macro="">
      <xdr:nvCxnSpPr>
        <xdr:cNvPr id="289" name="直線コネクタ 288"/>
        <xdr:cNvCxnSpPr/>
      </xdr:nvCxnSpPr>
      <xdr:spPr>
        <a:xfrm>
          <a:off x="8750300" y="6314340"/>
          <a:ext cx="889000" cy="3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167344</xdr:rowOff>
    </xdr:from>
    <xdr:to>
      <xdr:col>50</xdr:col>
      <xdr:colOff>165100</xdr:colOff>
      <xdr:row>37</xdr:row>
      <xdr:rowOff>97494</xdr:rowOff>
    </xdr:to>
    <xdr:sp macro="" textlink="">
      <xdr:nvSpPr>
        <xdr:cNvPr id="290" name="フローチャート: 判断 289"/>
        <xdr:cNvSpPr/>
      </xdr:nvSpPr>
      <xdr:spPr>
        <a:xfrm>
          <a:off x="9588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88621</xdr:rowOff>
    </xdr:from>
    <xdr:ext cx="599010" cy="259045"/>
    <xdr:sp macro="" textlink="">
      <xdr:nvSpPr>
        <xdr:cNvPr id="291" name="テキスト ボックス 290"/>
        <xdr:cNvSpPr txBox="1"/>
      </xdr:nvSpPr>
      <xdr:spPr>
        <a:xfrm>
          <a:off x="9339795" y="643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142140</xdr:rowOff>
    </xdr:from>
    <xdr:to>
      <xdr:col>45</xdr:col>
      <xdr:colOff>177800</xdr:colOff>
      <xdr:row>37</xdr:row>
      <xdr:rowOff>75075</xdr:rowOff>
    </xdr:to>
    <xdr:cxnSp macro="">
      <xdr:nvCxnSpPr>
        <xdr:cNvPr id="292" name="直線コネクタ 291"/>
        <xdr:cNvCxnSpPr/>
      </xdr:nvCxnSpPr>
      <xdr:spPr>
        <a:xfrm flipV="1">
          <a:off x="7861300" y="6314340"/>
          <a:ext cx="889000" cy="10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9999</xdr:rowOff>
    </xdr:from>
    <xdr:to>
      <xdr:col>46</xdr:col>
      <xdr:colOff>38100</xdr:colOff>
      <xdr:row>37</xdr:row>
      <xdr:rowOff>111599</xdr:rowOff>
    </xdr:to>
    <xdr:sp macro="" textlink="">
      <xdr:nvSpPr>
        <xdr:cNvPr id="293" name="フローチャート: 判断 292"/>
        <xdr:cNvSpPr/>
      </xdr:nvSpPr>
      <xdr:spPr>
        <a:xfrm>
          <a:off x="8699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102726</xdr:rowOff>
    </xdr:from>
    <xdr:ext cx="599010" cy="259045"/>
    <xdr:sp macro="" textlink="">
      <xdr:nvSpPr>
        <xdr:cNvPr id="294" name="テキスト ボックス 293"/>
        <xdr:cNvSpPr txBox="1"/>
      </xdr:nvSpPr>
      <xdr:spPr>
        <a:xfrm>
          <a:off x="8450795" y="644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75075</xdr:rowOff>
    </xdr:from>
    <xdr:to>
      <xdr:col>41</xdr:col>
      <xdr:colOff>50800</xdr:colOff>
      <xdr:row>38</xdr:row>
      <xdr:rowOff>22799</xdr:rowOff>
    </xdr:to>
    <xdr:cxnSp macro="">
      <xdr:nvCxnSpPr>
        <xdr:cNvPr id="295" name="直線コネクタ 294"/>
        <xdr:cNvCxnSpPr/>
      </xdr:nvCxnSpPr>
      <xdr:spPr>
        <a:xfrm flipV="1">
          <a:off x="6972300" y="6418725"/>
          <a:ext cx="889000" cy="11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43441</xdr:rowOff>
    </xdr:from>
    <xdr:to>
      <xdr:col>41</xdr:col>
      <xdr:colOff>101600</xdr:colOff>
      <xdr:row>37</xdr:row>
      <xdr:rowOff>145041</xdr:rowOff>
    </xdr:to>
    <xdr:sp macro="" textlink="">
      <xdr:nvSpPr>
        <xdr:cNvPr id="296" name="フローチャート: 判断 295"/>
        <xdr:cNvSpPr/>
      </xdr:nvSpPr>
      <xdr:spPr>
        <a:xfrm>
          <a:off x="7810500" y="638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136168</xdr:rowOff>
    </xdr:from>
    <xdr:ext cx="599010" cy="259045"/>
    <xdr:sp macro="" textlink="">
      <xdr:nvSpPr>
        <xdr:cNvPr id="297" name="テキスト ボックス 296"/>
        <xdr:cNvSpPr txBox="1"/>
      </xdr:nvSpPr>
      <xdr:spPr>
        <a:xfrm>
          <a:off x="7561795" y="647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61489</xdr:rowOff>
    </xdr:from>
    <xdr:to>
      <xdr:col>36</xdr:col>
      <xdr:colOff>165100</xdr:colOff>
      <xdr:row>37</xdr:row>
      <xdr:rowOff>163089</xdr:rowOff>
    </xdr:to>
    <xdr:sp macro="" textlink="">
      <xdr:nvSpPr>
        <xdr:cNvPr id="298" name="フローチャート: 判断 297"/>
        <xdr:cNvSpPr/>
      </xdr:nvSpPr>
      <xdr:spPr>
        <a:xfrm>
          <a:off x="6921500" y="640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8166</xdr:rowOff>
    </xdr:from>
    <xdr:ext cx="599010" cy="259045"/>
    <xdr:sp macro="" textlink="">
      <xdr:nvSpPr>
        <xdr:cNvPr id="299" name="テキスト ボックス 298"/>
        <xdr:cNvSpPr txBox="1"/>
      </xdr:nvSpPr>
      <xdr:spPr>
        <a:xfrm>
          <a:off x="6672795" y="618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154173</xdr:rowOff>
    </xdr:from>
    <xdr:to>
      <xdr:col>55</xdr:col>
      <xdr:colOff>50800</xdr:colOff>
      <xdr:row>37</xdr:row>
      <xdr:rowOff>84323</xdr:rowOff>
    </xdr:to>
    <xdr:sp macro="" textlink="">
      <xdr:nvSpPr>
        <xdr:cNvPr id="305" name="楕円 304"/>
        <xdr:cNvSpPr/>
      </xdr:nvSpPr>
      <xdr:spPr>
        <a:xfrm>
          <a:off x="10426700" y="632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5600</xdr:rowOff>
    </xdr:from>
    <xdr:ext cx="599010" cy="259045"/>
    <xdr:sp macro="" textlink="">
      <xdr:nvSpPr>
        <xdr:cNvPr id="306" name="補助費等該当値テキスト"/>
        <xdr:cNvSpPr txBox="1"/>
      </xdr:nvSpPr>
      <xdr:spPr>
        <a:xfrm>
          <a:off x="10528300" y="6177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130111</xdr:rowOff>
    </xdr:from>
    <xdr:to>
      <xdr:col>50</xdr:col>
      <xdr:colOff>165100</xdr:colOff>
      <xdr:row>37</xdr:row>
      <xdr:rowOff>60261</xdr:rowOff>
    </xdr:to>
    <xdr:sp macro="" textlink="">
      <xdr:nvSpPr>
        <xdr:cNvPr id="307" name="楕円 306"/>
        <xdr:cNvSpPr/>
      </xdr:nvSpPr>
      <xdr:spPr>
        <a:xfrm>
          <a:off x="9588500" y="63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76788</xdr:rowOff>
    </xdr:from>
    <xdr:ext cx="599010" cy="259045"/>
    <xdr:sp macro="" textlink="">
      <xdr:nvSpPr>
        <xdr:cNvPr id="308" name="テキスト ボックス 307"/>
        <xdr:cNvSpPr txBox="1"/>
      </xdr:nvSpPr>
      <xdr:spPr>
        <a:xfrm>
          <a:off x="9339795" y="6077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91340</xdr:rowOff>
    </xdr:from>
    <xdr:to>
      <xdr:col>46</xdr:col>
      <xdr:colOff>38100</xdr:colOff>
      <xdr:row>37</xdr:row>
      <xdr:rowOff>21490</xdr:rowOff>
    </xdr:to>
    <xdr:sp macro="" textlink="">
      <xdr:nvSpPr>
        <xdr:cNvPr id="309" name="楕円 308"/>
        <xdr:cNvSpPr/>
      </xdr:nvSpPr>
      <xdr:spPr>
        <a:xfrm>
          <a:off x="8699500" y="626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38017</xdr:rowOff>
    </xdr:from>
    <xdr:ext cx="599010" cy="259045"/>
    <xdr:sp macro="" textlink="">
      <xdr:nvSpPr>
        <xdr:cNvPr id="310" name="テキスト ボックス 309"/>
        <xdr:cNvSpPr txBox="1"/>
      </xdr:nvSpPr>
      <xdr:spPr>
        <a:xfrm>
          <a:off x="8450795" y="6038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24275</xdr:rowOff>
    </xdr:from>
    <xdr:to>
      <xdr:col>41</xdr:col>
      <xdr:colOff>101600</xdr:colOff>
      <xdr:row>37</xdr:row>
      <xdr:rowOff>125875</xdr:rowOff>
    </xdr:to>
    <xdr:sp macro="" textlink="">
      <xdr:nvSpPr>
        <xdr:cNvPr id="311" name="楕円 310"/>
        <xdr:cNvSpPr/>
      </xdr:nvSpPr>
      <xdr:spPr>
        <a:xfrm>
          <a:off x="7810500" y="636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142402</xdr:rowOff>
    </xdr:from>
    <xdr:ext cx="599010" cy="259045"/>
    <xdr:sp macro="" textlink="">
      <xdr:nvSpPr>
        <xdr:cNvPr id="312" name="テキスト ボックス 311"/>
        <xdr:cNvSpPr txBox="1"/>
      </xdr:nvSpPr>
      <xdr:spPr>
        <a:xfrm>
          <a:off x="7561795" y="614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143450</xdr:rowOff>
    </xdr:from>
    <xdr:to>
      <xdr:col>36</xdr:col>
      <xdr:colOff>165100</xdr:colOff>
      <xdr:row>38</xdr:row>
      <xdr:rowOff>73600</xdr:rowOff>
    </xdr:to>
    <xdr:sp macro="" textlink="">
      <xdr:nvSpPr>
        <xdr:cNvPr id="313" name="楕円 312"/>
        <xdr:cNvSpPr/>
      </xdr:nvSpPr>
      <xdr:spPr>
        <a:xfrm>
          <a:off x="6921500" y="648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64726</xdr:rowOff>
    </xdr:from>
    <xdr:ext cx="599010" cy="259045"/>
    <xdr:sp macro="" textlink="">
      <xdr:nvSpPr>
        <xdr:cNvPr id="314" name="テキスト ボックス 313"/>
        <xdr:cNvSpPr txBox="1"/>
      </xdr:nvSpPr>
      <xdr:spPr>
        <a:xfrm>
          <a:off x="6672795" y="6579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133243</xdr:rowOff>
    </xdr:from>
    <xdr:to>
      <xdr:col>54</xdr:col>
      <xdr:colOff>189865</xdr:colOff>
      <xdr:row>59</xdr:row>
      <xdr:rowOff>19103</xdr:rowOff>
    </xdr:to>
    <xdr:cxnSp macro="">
      <xdr:nvCxnSpPr>
        <xdr:cNvPr id="338" name="直線コネクタ 337"/>
        <xdr:cNvCxnSpPr/>
      </xdr:nvCxnSpPr>
      <xdr:spPr>
        <a:xfrm flipV="1">
          <a:off x="10475595" y="8877193"/>
          <a:ext cx="1270" cy="125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22930</xdr:rowOff>
    </xdr:from>
    <xdr:ext cx="534377" cy="259045"/>
    <xdr:sp macro="" textlink="">
      <xdr:nvSpPr>
        <xdr:cNvPr id="339" name="普通建設事業費最小値テキスト"/>
        <xdr:cNvSpPr txBox="1"/>
      </xdr:nvSpPr>
      <xdr:spPr>
        <a:xfrm>
          <a:off x="10528300" y="1013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19103</xdr:rowOff>
    </xdr:from>
    <xdr:to>
      <xdr:col>55</xdr:col>
      <xdr:colOff>88900</xdr:colOff>
      <xdr:row>59</xdr:row>
      <xdr:rowOff>19103</xdr:rowOff>
    </xdr:to>
    <xdr:cxnSp macro="">
      <xdr:nvCxnSpPr>
        <xdr:cNvPr id="340" name="直線コネクタ 339"/>
        <xdr:cNvCxnSpPr/>
      </xdr:nvCxnSpPr>
      <xdr:spPr>
        <a:xfrm>
          <a:off x="10388600" y="1013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79920</xdr:rowOff>
    </xdr:from>
    <xdr:ext cx="690189" cy="259045"/>
    <xdr:sp macro="" textlink="">
      <xdr:nvSpPr>
        <xdr:cNvPr id="341" name="普通建設事業費最大値テキスト"/>
        <xdr:cNvSpPr txBox="1"/>
      </xdr:nvSpPr>
      <xdr:spPr>
        <a:xfrm>
          <a:off x="10528300" y="8652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133243</xdr:rowOff>
    </xdr:from>
    <xdr:to>
      <xdr:col>55</xdr:col>
      <xdr:colOff>88900</xdr:colOff>
      <xdr:row>51</xdr:row>
      <xdr:rowOff>133243</xdr:rowOff>
    </xdr:to>
    <xdr:cxnSp macro="">
      <xdr:nvCxnSpPr>
        <xdr:cNvPr id="342" name="直線コネクタ 341"/>
        <xdr:cNvCxnSpPr/>
      </xdr:nvCxnSpPr>
      <xdr:spPr>
        <a:xfrm>
          <a:off x="10388600" y="88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10608</xdr:rowOff>
    </xdr:from>
    <xdr:to>
      <xdr:col>55</xdr:col>
      <xdr:colOff>0</xdr:colOff>
      <xdr:row>58</xdr:row>
      <xdr:rowOff>19456</xdr:rowOff>
    </xdr:to>
    <xdr:cxnSp macro="">
      <xdr:nvCxnSpPr>
        <xdr:cNvPr id="343" name="直線コネクタ 342"/>
        <xdr:cNvCxnSpPr/>
      </xdr:nvCxnSpPr>
      <xdr:spPr>
        <a:xfrm>
          <a:off x="9639300" y="9783258"/>
          <a:ext cx="838200" cy="18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22628</xdr:rowOff>
    </xdr:from>
    <xdr:ext cx="599010" cy="259045"/>
    <xdr:sp macro="" textlink="">
      <xdr:nvSpPr>
        <xdr:cNvPr id="344" name="普通建設事業費平均値テキスト"/>
        <xdr:cNvSpPr txBox="1"/>
      </xdr:nvSpPr>
      <xdr:spPr>
        <a:xfrm>
          <a:off x="10528300" y="99667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44201</xdr:rowOff>
    </xdr:from>
    <xdr:to>
      <xdr:col>55</xdr:col>
      <xdr:colOff>50800</xdr:colOff>
      <xdr:row>58</xdr:row>
      <xdr:rowOff>145801</xdr:rowOff>
    </xdr:to>
    <xdr:sp macro="" textlink="">
      <xdr:nvSpPr>
        <xdr:cNvPr id="345" name="フローチャート: 判断 344"/>
        <xdr:cNvSpPr/>
      </xdr:nvSpPr>
      <xdr:spPr>
        <a:xfrm>
          <a:off x="10426700" y="998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10608</xdr:rowOff>
    </xdr:from>
    <xdr:to>
      <xdr:col>50</xdr:col>
      <xdr:colOff>114300</xdr:colOff>
      <xdr:row>58</xdr:row>
      <xdr:rowOff>4138</xdr:rowOff>
    </xdr:to>
    <xdr:cxnSp macro="">
      <xdr:nvCxnSpPr>
        <xdr:cNvPr id="346" name="直線コネクタ 345"/>
        <xdr:cNvCxnSpPr/>
      </xdr:nvCxnSpPr>
      <xdr:spPr>
        <a:xfrm flipV="1">
          <a:off x="8750300" y="9783258"/>
          <a:ext cx="889000" cy="16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46875</xdr:rowOff>
    </xdr:from>
    <xdr:to>
      <xdr:col>50</xdr:col>
      <xdr:colOff>165100</xdr:colOff>
      <xdr:row>58</xdr:row>
      <xdr:rowOff>148475</xdr:rowOff>
    </xdr:to>
    <xdr:sp macro="" textlink="">
      <xdr:nvSpPr>
        <xdr:cNvPr id="347" name="フローチャート: 判断 346"/>
        <xdr:cNvSpPr/>
      </xdr:nvSpPr>
      <xdr:spPr>
        <a:xfrm>
          <a:off x="95885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139602</xdr:rowOff>
    </xdr:from>
    <xdr:ext cx="599010" cy="259045"/>
    <xdr:sp macro="" textlink="">
      <xdr:nvSpPr>
        <xdr:cNvPr id="348" name="テキスト ボックス 347"/>
        <xdr:cNvSpPr txBox="1"/>
      </xdr:nvSpPr>
      <xdr:spPr>
        <a:xfrm>
          <a:off x="9339795" y="1008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4138</xdr:rowOff>
    </xdr:from>
    <xdr:to>
      <xdr:col>45</xdr:col>
      <xdr:colOff>177800</xdr:colOff>
      <xdr:row>58</xdr:row>
      <xdr:rowOff>6170</xdr:rowOff>
    </xdr:to>
    <xdr:cxnSp macro="">
      <xdr:nvCxnSpPr>
        <xdr:cNvPr id="349" name="直線コネクタ 348"/>
        <xdr:cNvCxnSpPr/>
      </xdr:nvCxnSpPr>
      <xdr:spPr>
        <a:xfrm flipV="1">
          <a:off x="7861300" y="9948238"/>
          <a:ext cx="889000" cy="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55405</xdr:rowOff>
    </xdr:from>
    <xdr:to>
      <xdr:col>46</xdr:col>
      <xdr:colOff>38100</xdr:colOff>
      <xdr:row>58</xdr:row>
      <xdr:rowOff>157005</xdr:rowOff>
    </xdr:to>
    <xdr:sp macro="" textlink="">
      <xdr:nvSpPr>
        <xdr:cNvPr id="350" name="フローチャート: 判断 349"/>
        <xdr:cNvSpPr/>
      </xdr:nvSpPr>
      <xdr:spPr>
        <a:xfrm>
          <a:off x="8699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148132</xdr:rowOff>
    </xdr:from>
    <xdr:ext cx="599010" cy="259045"/>
    <xdr:sp macro="" textlink="">
      <xdr:nvSpPr>
        <xdr:cNvPr id="351" name="テキスト ボックス 350"/>
        <xdr:cNvSpPr txBox="1"/>
      </xdr:nvSpPr>
      <xdr:spPr>
        <a:xfrm>
          <a:off x="8450795" y="1009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6170</xdr:rowOff>
    </xdr:from>
    <xdr:to>
      <xdr:col>41</xdr:col>
      <xdr:colOff>50800</xdr:colOff>
      <xdr:row>58</xdr:row>
      <xdr:rowOff>46834</xdr:rowOff>
    </xdr:to>
    <xdr:cxnSp macro="">
      <xdr:nvCxnSpPr>
        <xdr:cNvPr id="352" name="直線コネクタ 351"/>
        <xdr:cNvCxnSpPr/>
      </xdr:nvCxnSpPr>
      <xdr:spPr>
        <a:xfrm flipV="1">
          <a:off x="6972300" y="9950270"/>
          <a:ext cx="889000" cy="4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55163</xdr:rowOff>
    </xdr:from>
    <xdr:to>
      <xdr:col>41</xdr:col>
      <xdr:colOff>101600</xdr:colOff>
      <xdr:row>58</xdr:row>
      <xdr:rowOff>156763</xdr:rowOff>
    </xdr:to>
    <xdr:sp macro="" textlink="">
      <xdr:nvSpPr>
        <xdr:cNvPr id="353" name="フローチャート: 判断 352"/>
        <xdr:cNvSpPr/>
      </xdr:nvSpPr>
      <xdr:spPr>
        <a:xfrm>
          <a:off x="7810500" y="999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147890</xdr:rowOff>
    </xdr:from>
    <xdr:ext cx="599010" cy="259045"/>
    <xdr:sp macro="" textlink="">
      <xdr:nvSpPr>
        <xdr:cNvPr id="354" name="テキスト ボックス 353"/>
        <xdr:cNvSpPr txBox="1"/>
      </xdr:nvSpPr>
      <xdr:spPr>
        <a:xfrm>
          <a:off x="7561795" y="1009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74116</xdr:rowOff>
    </xdr:from>
    <xdr:to>
      <xdr:col>36</xdr:col>
      <xdr:colOff>165100</xdr:colOff>
      <xdr:row>59</xdr:row>
      <xdr:rowOff>4266</xdr:rowOff>
    </xdr:to>
    <xdr:sp macro="" textlink="">
      <xdr:nvSpPr>
        <xdr:cNvPr id="355" name="フローチャート: 判断 354"/>
        <xdr:cNvSpPr/>
      </xdr:nvSpPr>
      <xdr:spPr>
        <a:xfrm>
          <a:off x="6921500" y="1001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166843</xdr:rowOff>
    </xdr:from>
    <xdr:ext cx="599010" cy="259045"/>
    <xdr:sp macro="" textlink="">
      <xdr:nvSpPr>
        <xdr:cNvPr id="356" name="テキスト ボックス 355"/>
        <xdr:cNvSpPr txBox="1"/>
      </xdr:nvSpPr>
      <xdr:spPr>
        <a:xfrm>
          <a:off x="6672795" y="10110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140106</xdr:rowOff>
    </xdr:from>
    <xdr:to>
      <xdr:col>55</xdr:col>
      <xdr:colOff>50800</xdr:colOff>
      <xdr:row>58</xdr:row>
      <xdr:rowOff>70256</xdr:rowOff>
    </xdr:to>
    <xdr:sp macro="" textlink="">
      <xdr:nvSpPr>
        <xdr:cNvPr id="362" name="楕円 361"/>
        <xdr:cNvSpPr/>
      </xdr:nvSpPr>
      <xdr:spPr>
        <a:xfrm>
          <a:off x="10426700" y="991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162983</xdr:rowOff>
    </xdr:from>
    <xdr:ext cx="599010" cy="259045"/>
    <xdr:sp macro="" textlink="">
      <xdr:nvSpPr>
        <xdr:cNvPr id="363" name="普通建設事業費該当値テキスト"/>
        <xdr:cNvSpPr txBox="1"/>
      </xdr:nvSpPr>
      <xdr:spPr>
        <a:xfrm>
          <a:off x="10528300" y="9764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131258</xdr:rowOff>
    </xdr:from>
    <xdr:to>
      <xdr:col>50</xdr:col>
      <xdr:colOff>165100</xdr:colOff>
      <xdr:row>57</xdr:row>
      <xdr:rowOff>61408</xdr:rowOff>
    </xdr:to>
    <xdr:sp macro="" textlink="">
      <xdr:nvSpPr>
        <xdr:cNvPr id="364" name="楕円 363"/>
        <xdr:cNvSpPr/>
      </xdr:nvSpPr>
      <xdr:spPr>
        <a:xfrm>
          <a:off x="9588500" y="973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77935</xdr:rowOff>
    </xdr:from>
    <xdr:ext cx="599010" cy="259045"/>
    <xdr:sp macro="" textlink="">
      <xdr:nvSpPr>
        <xdr:cNvPr id="365" name="テキスト ボックス 364"/>
        <xdr:cNvSpPr txBox="1"/>
      </xdr:nvSpPr>
      <xdr:spPr>
        <a:xfrm>
          <a:off x="9339795" y="950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124788</xdr:rowOff>
    </xdr:from>
    <xdr:to>
      <xdr:col>46</xdr:col>
      <xdr:colOff>38100</xdr:colOff>
      <xdr:row>58</xdr:row>
      <xdr:rowOff>54938</xdr:rowOff>
    </xdr:to>
    <xdr:sp macro="" textlink="">
      <xdr:nvSpPr>
        <xdr:cNvPr id="366" name="楕円 365"/>
        <xdr:cNvSpPr/>
      </xdr:nvSpPr>
      <xdr:spPr>
        <a:xfrm>
          <a:off x="8699500" y="989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71465</xdr:rowOff>
    </xdr:from>
    <xdr:ext cx="599010" cy="259045"/>
    <xdr:sp macro="" textlink="">
      <xdr:nvSpPr>
        <xdr:cNvPr id="367" name="テキスト ボックス 366"/>
        <xdr:cNvSpPr txBox="1"/>
      </xdr:nvSpPr>
      <xdr:spPr>
        <a:xfrm>
          <a:off x="8450795" y="9672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126820</xdr:rowOff>
    </xdr:from>
    <xdr:to>
      <xdr:col>41</xdr:col>
      <xdr:colOff>101600</xdr:colOff>
      <xdr:row>58</xdr:row>
      <xdr:rowOff>56970</xdr:rowOff>
    </xdr:to>
    <xdr:sp macro="" textlink="">
      <xdr:nvSpPr>
        <xdr:cNvPr id="368" name="楕円 367"/>
        <xdr:cNvSpPr/>
      </xdr:nvSpPr>
      <xdr:spPr>
        <a:xfrm>
          <a:off x="7810500" y="989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73497</xdr:rowOff>
    </xdr:from>
    <xdr:ext cx="599010" cy="259045"/>
    <xdr:sp macro="" textlink="">
      <xdr:nvSpPr>
        <xdr:cNvPr id="369" name="テキスト ボックス 368"/>
        <xdr:cNvSpPr txBox="1"/>
      </xdr:nvSpPr>
      <xdr:spPr>
        <a:xfrm>
          <a:off x="7561795" y="9674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167484</xdr:rowOff>
    </xdr:from>
    <xdr:to>
      <xdr:col>36</xdr:col>
      <xdr:colOff>165100</xdr:colOff>
      <xdr:row>58</xdr:row>
      <xdr:rowOff>97634</xdr:rowOff>
    </xdr:to>
    <xdr:sp macro="" textlink="">
      <xdr:nvSpPr>
        <xdr:cNvPr id="370" name="楕円 369"/>
        <xdr:cNvSpPr/>
      </xdr:nvSpPr>
      <xdr:spPr>
        <a:xfrm>
          <a:off x="6921500" y="994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114161</xdr:rowOff>
    </xdr:from>
    <xdr:ext cx="599010" cy="259045"/>
    <xdr:sp macro="" textlink="">
      <xdr:nvSpPr>
        <xdr:cNvPr id="371" name="テキスト ボックス 370"/>
        <xdr:cNvSpPr txBox="1"/>
      </xdr:nvSpPr>
      <xdr:spPr>
        <a:xfrm>
          <a:off x="6672795" y="971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21113</xdr:rowOff>
    </xdr:from>
    <xdr:to>
      <xdr:col>54</xdr:col>
      <xdr:colOff>189865</xdr:colOff>
      <xdr:row>79</xdr:row>
      <xdr:rowOff>98879</xdr:rowOff>
    </xdr:to>
    <xdr:cxnSp macro="">
      <xdr:nvCxnSpPr>
        <xdr:cNvPr id="397" name="直線コネクタ 396"/>
        <xdr:cNvCxnSpPr/>
      </xdr:nvCxnSpPr>
      <xdr:spPr>
        <a:xfrm flipV="1">
          <a:off x="10475595" y="12194063"/>
          <a:ext cx="1270" cy="1449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139240</xdr:rowOff>
    </xdr:from>
    <xdr:ext cx="690189" cy="259045"/>
    <xdr:sp macro="" textlink="">
      <xdr:nvSpPr>
        <xdr:cNvPr id="400" name="普通建設事業費 （ うち新規整備　）最大値テキスト"/>
        <xdr:cNvSpPr txBox="1"/>
      </xdr:nvSpPr>
      <xdr:spPr>
        <a:xfrm>
          <a:off x="10528300" y="119692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21113</xdr:rowOff>
    </xdr:from>
    <xdr:to>
      <xdr:col>55</xdr:col>
      <xdr:colOff>88900</xdr:colOff>
      <xdr:row>71</xdr:row>
      <xdr:rowOff>21113</xdr:rowOff>
    </xdr:to>
    <xdr:cxnSp macro="">
      <xdr:nvCxnSpPr>
        <xdr:cNvPr id="401" name="直線コネクタ 400"/>
        <xdr:cNvCxnSpPr/>
      </xdr:nvCxnSpPr>
      <xdr:spPr>
        <a:xfrm>
          <a:off x="10388600" y="12194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51795</xdr:rowOff>
    </xdr:from>
    <xdr:to>
      <xdr:col>55</xdr:col>
      <xdr:colOff>0</xdr:colOff>
      <xdr:row>78</xdr:row>
      <xdr:rowOff>135378</xdr:rowOff>
    </xdr:to>
    <xdr:cxnSp macro="">
      <xdr:nvCxnSpPr>
        <xdr:cNvPr id="402" name="直線コネクタ 401"/>
        <xdr:cNvCxnSpPr/>
      </xdr:nvCxnSpPr>
      <xdr:spPr>
        <a:xfrm>
          <a:off x="9639300" y="12910545"/>
          <a:ext cx="838200" cy="59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63893</xdr:rowOff>
    </xdr:from>
    <xdr:ext cx="599010" cy="259045"/>
    <xdr:sp macro="" textlink="">
      <xdr:nvSpPr>
        <xdr:cNvPr id="403" name="普通建設事業費 （ うち新規整備　）平均値テキスト"/>
        <xdr:cNvSpPr txBox="1"/>
      </xdr:nvSpPr>
      <xdr:spPr>
        <a:xfrm>
          <a:off x="10528300" y="13436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85466</xdr:rowOff>
    </xdr:from>
    <xdr:to>
      <xdr:col>55</xdr:col>
      <xdr:colOff>50800</xdr:colOff>
      <xdr:row>79</xdr:row>
      <xdr:rowOff>15616</xdr:rowOff>
    </xdr:to>
    <xdr:sp macro="" textlink="">
      <xdr:nvSpPr>
        <xdr:cNvPr id="404" name="フローチャート: 判断 403"/>
        <xdr:cNvSpPr/>
      </xdr:nvSpPr>
      <xdr:spPr>
        <a:xfrm>
          <a:off x="10426700" y="134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51795</xdr:rowOff>
    </xdr:from>
    <xdr:to>
      <xdr:col>50</xdr:col>
      <xdr:colOff>114300</xdr:colOff>
      <xdr:row>78</xdr:row>
      <xdr:rowOff>36024</xdr:rowOff>
    </xdr:to>
    <xdr:cxnSp macro="">
      <xdr:nvCxnSpPr>
        <xdr:cNvPr id="405" name="直線コネクタ 404"/>
        <xdr:cNvCxnSpPr/>
      </xdr:nvCxnSpPr>
      <xdr:spPr>
        <a:xfrm flipV="1">
          <a:off x="8750300" y="12910545"/>
          <a:ext cx="889000" cy="49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89219</xdr:rowOff>
    </xdr:from>
    <xdr:to>
      <xdr:col>50</xdr:col>
      <xdr:colOff>165100</xdr:colOff>
      <xdr:row>79</xdr:row>
      <xdr:rowOff>19369</xdr:rowOff>
    </xdr:to>
    <xdr:sp macro="" textlink="">
      <xdr:nvSpPr>
        <xdr:cNvPr id="406" name="フローチャート: 判断 405"/>
        <xdr:cNvSpPr/>
      </xdr:nvSpPr>
      <xdr:spPr>
        <a:xfrm>
          <a:off x="9588500" y="1346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79</xdr:row>
      <xdr:rowOff>10496</xdr:rowOff>
    </xdr:from>
    <xdr:ext cx="599010" cy="259045"/>
    <xdr:sp macro="" textlink="">
      <xdr:nvSpPr>
        <xdr:cNvPr id="407" name="テキスト ボックス 406"/>
        <xdr:cNvSpPr txBox="1"/>
      </xdr:nvSpPr>
      <xdr:spPr>
        <a:xfrm>
          <a:off x="9339795" y="1355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9099</xdr:rowOff>
    </xdr:from>
    <xdr:to>
      <xdr:col>45</xdr:col>
      <xdr:colOff>177800</xdr:colOff>
      <xdr:row>78</xdr:row>
      <xdr:rowOff>36024</xdr:rowOff>
    </xdr:to>
    <xdr:cxnSp macro="">
      <xdr:nvCxnSpPr>
        <xdr:cNvPr id="408" name="直線コネクタ 407"/>
        <xdr:cNvCxnSpPr/>
      </xdr:nvCxnSpPr>
      <xdr:spPr>
        <a:xfrm>
          <a:off x="7861300" y="13382199"/>
          <a:ext cx="889000" cy="26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85294</xdr:rowOff>
    </xdr:from>
    <xdr:to>
      <xdr:col>46</xdr:col>
      <xdr:colOff>38100</xdr:colOff>
      <xdr:row>79</xdr:row>
      <xdr:rowOff>15444</xdr:rowOff>
    </xdr:to>
    <xdr:sp macro="" textlink="">
      <xdr:nvSpPr>
        <xdr:cNvPr id="409" name="フローチャート: 判断 408"/>
        <xdr:cNvSpPr/>
      </xdr:nvSpPr>
      <xdr:spPr>
        <a:xfrm>
          <a:off x="8699500" y="1345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79</xdr:row>
      <xdr:rowOff>6571</xdr:rowOff>
    </xdr:from>
    <xdr:ext cx="599010" cy="259045"/>
    <xdr:sp macro="" textlink="">
      <xdr:nvSpPr>
        <xdr:cNvPr id="410" name="テキスト ボックス 409"/>
        <xdr:cNvSpPr txBox="1"/>
      </xdr:nvSpPr>
      <xdr:spPr>
        <a:xfrm>
          <a:off x="8450795" y="13551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80685</xdr:rowOff>
    </xdr:from>
    <xdr:to>
      <xdr:col>41</xdr:col>
      <xdr:colOff>101600</xdr:colOff>
      <xdr:row>79</xdr:row>
      <xdr:rowOff>10835</xdr:rowOff>
    </xdr:to>
    <xdr:sp macro="" textlink="">
      <xdr:nvSpPr>
        <xdr:cNvPr id="411" name="フローチャート: 判断 410"/>
        <xdr:cNvSpPr/>
      </xdr:nvSpPr>
      <xdr:spPr>
        <a:xfrm>
          <a:off x="7810500" y="134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79</xdr:row>
      <xdr:rowOff>1962</xdr:rowOff>
    </xdr:from>
    <xdr:ext cx="599010" cy="259045"/>
    <xdr:sp macro="" textlink="">
      <xdr:nvSpPr>
        <xdr:cNvPr id="412" name="テキスト ボックス 411"/>
        <xdr:cNvSpPr txBox="1"/>
      </xdr:nvSpPr>
      <xdr:spPr>
        <a:xfrm>
          <a:off x="7561795" y="1354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84578</xdr:rowOff>
    </xdr:from>
    <xdr:to>
      <xdr:col>55</xdr:col>
      <xdr:colOff>50800</xdr:colOff>
      <xdr:row>79</xdr:row>
      <xdr:rowOff>14728</xdr:rowOff>
    </xdr:to>
    <xdr:sp macro="" textlink="">
      <xdr:nvSpPr>
        <xdr:cNvPr id="418" name="楕円 417"/>
        <xdr:cNvSpPr/>
      </xdr:nvSpPr>
      <xdr:spPr>
        <a:xfrm>
          <a:off x="10426700" y="1345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107455</xdr:rowOff>
    </xdr:from>
    <xdr:ext cx="599010" cy="259045"/>
    <xdr:sp macro="" textlink="">
      <xdr:nvSpPr>
        <xdr:cNvPr id="419" name="普通建設事業費 （ うち新規整備　）該当値テキスト"/>
        <xdr:cNvSpPr txBox="1"/>
      </xdr:nvSpPr>
      <xdr:spPr>
        <a:xfrm>
          <a:off x="10528300" y="13309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995</xdr:rowOff>
    </xdr:from>
    <xdr:to>
      <xdr:col>50</xdr:col>
      <xdr:colOff>165100</xdr:colOff>
      <xdr:row>75</xdr:row>
      <xdr:rowOff>102595</xdr:rowOff>
    </xdr:to>
    <xdr:sp macro="" textlink="">
      <xdr:nvSpPr>
        <xdr:cNvPr id="420" name="楕円 419"/>
        <xdr:cNvSpPr/>
      </xdr:nvSpPr>
      <xdr:spPr>
        <a:xfrm>
          <a:off x="9588500" y="128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119122</xdr:rowOff>
    </xdr:from>
    <xdr:ext cx="599010" cy="259045"/>
    <xdr:sp macro="" textlink="">
      <xdr:nvSpPr>
        <xdr:cNvPr id="421" name="テキスト ボックス 420"/>
        <xdr:cNvSpPr txBox="1"/>
      </xdr:nvSpPr>
      <xdr:spPr>
        <a:xfrm>
          <a:off x="9339795" y="12634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156674</xdr:rowOff>
    </xdr:from>
    <xdr:to>
      <xdr:col>46</xdr:col>
      <xdr:colOff>38100</xdr:colOff>
      <xdr:row>78</xdr:row>
      <xdr:rowOff>86824</xdr:rowOff>
    </xdr:to>
    <xdr:sp macro="" textlink="">
      <xdr:nvSpPr>
        <xdr:cNvPr id="422" name="楕円 421"/>
        <xdr:cNvSpPr/>
      </xdr:nvSpPr>
      <xdr:spPr>
        <a:xfrm>
          <a:off x="8699500" y="1335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103351</xdr:rowOff>
    </xdr:from>
    <xdr:ext cx="599010" cy="259045"/>
    <xdr:sp macro="" textlink="">
      <xdr:nvSpPr>
        <xdr:cNvPr id="423" name="テキスト ボックス 422"/>
        <xdr:cNvSpPr txBox="1"/>
      </xdr:nvSpPr>
      <xdr:spPr>
        <a:xfrm>
          <a:off x="8450795" y="13133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129749</xdr:rowOff>
    </xdr:from>
    <xdr:to>
      <xdr:col>41</xdr:col>
      <xdr:colOff>101600</xdr:colOff>
      <xdr:row>78</xdr:row>
      <xdr:rowOff>59899</xdr:rowOff>
    </xdr:to>
    <xdr:sp macro="" textlink="">
      <xdr:nvSpPr>
        <xdr:cNvPr id="424" name="楕円 423"/>
        <xdr:cNvSpPr/>
      </xdr:nvSpPr>
      <xdr:spPr>
        <a:xfrm>
          <a:off x="7810500" y="1333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76426</xdr:rowOff>
    </xdr:from>
    <xdr:ext cx="599010" cy="259045"/>
    <xdr:sp macro="" textlink="">
      <xdr:nvSpPr>
        <xdr:cNvPr id="425" name="テキスト ボックス 424"/>
        <xdr:cNvSpPr txBox="1"/>
      </xdr:nvSpPr>
      <xdr:spPr>
        <a:xfrm>
          <a:off x="7561795" y="13106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39" name="テキスト ボックス 438"/>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1" name="テキスト ボックス 440"/>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3" name="テキスト ボックス 442"/>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62257</xdr:rowOff>
    </xdr:from>
    <xdr:to>
      <xdr:col>54</xdr:col>
      <xdr:colOff>189865</xdr:colOff>
      <xdr:row>98</xdr:row>
      <xdr:rowOff>25400</xdr:rowOff>
    </xdr:to>
    <xdr:cxnSp macro="">
      <xdr:nvCxnSpPr>
        <xdr:cNvPr id="445" name="直線コネクタ 444"/>
        <xdr:cNvCxnSpPr/>
      </xdr:nvCxnSpPr>
      <xdr:spPr>
        <a:xfrm flipV="1">
          <a:off x="10475595" y="15664207"/>
          <a:ext cx="1270" cy="1163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29227</xdr:rowOff>
    </xdr:from>
    <xdr:ext cx="249299" cy="259045"/>
    <xdr:sp macro="" textlink="">
      <xdr:nvSpPr>
        <xdr:cNvPr id="446" name="普通建設事業費 （ うち更新整備　）最小値テキスト"/>
        <xdr:cNvSpPr txBox="1"/>
      </xdr:nvSpPr>
      <xdr:spPr>
        <a:xfrm>
          <a:off x="10528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25400</xdr:rowOff>
    </xdr:from>
    <xdr:to>
      <xdr:col>55</xdr:col>
      <xdr:colOff>88900</xdr:colOff>
      <xdr:row>98</xdr:row>
      <xdr:rowOff>25400</xdr:rowOff>
    </xdr:to>
    <xdr:cxnSp macro="">
      <xdr:nvCxnSpPr>
        <xdr:cNvPr id="447" name="直線コネクタ 446"/>
        <xdr:cNvCxnSpPr/>
      </xdr:nvCxnSpPr>
      <xdr:spPr>
        <a:xfrm>
          <a:off x="10388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8934</xdr:rowOff>
    </xdr:from>
    <xdr:ext cx="690189" cy="259045"/>
    <xdr:sp macro="" textlink="">
      <xdr:nvSpPr>
        <xdr:cNvPr id="448" name="普通建設事業費 （ うち更新整備　）最大値テキスト"/>
        <xdr:cNvSpPr txBox="1"/>
      </xdr:nvSpPr>
      <xdr:spPr>
        <a:xfrm>
          <a:off x="10528300" y="15439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62257</xdr:rowOff>
    </xdr:from>
    <xdr:to>
      <xdr:col>55</xdr:col>
      <xdr:colOff>88900</xdr:colOff>
      <xdr:row>91</xdr:row>
      <xdr:rowOff>62257</xdr:rowOff>
    </xdr:to>
    <xdr:cxnSp macro="">
      <xdr:nvCxnSpPr>
        <xdr:cNvPr id="449" name="直線コネクタ 448"/>
        <xdr:cNvCxnSpPr/>
      </xdr:nvCxnSpPr>
      <xdr:spPr>
        <a:xfrm>
          <a:off x="10388600" y="1566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47073</xdr:rowOff>
    </xdr:from>
    <xdr:to>
      <xdr:col>55</xdr:col>
      <xdr:colOff>0</xdr:colOff>
      <xdr:row>97</xdr:row>
      <xdr:rowOff>54235</xdr:rowOff>
    </xdr:to>
    <xdr:cxnSp macro="">
      <xdr:nvCxnSpPr>
        <xdr:cNvPr id="450" name="直線コネクタ 449"/>
        <xdr:cNvCxnSpPr/>
      </xdr:nvCxnSpPr>
      <xdr:spPr>
        <a:xfrm flipV="1">
          <a:off x="9639300" y="16677723"/>
          <a:ext cx="838200" cy="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29077</xdr:rowOff>
    </xdr:from>
    <xdr:ext cx="599010" cy="259045"/>
    <xdr:sp macro="" textlink="">
      <xdr:nvSpPr>
        <xdr:cNvPr id="451" name="普通建設事業費 （ うち更新整備　）平均値テキスト"/>
        <xdr:cNvSpPr txBox="1"/>
      </xdr:nvSpPr>
      <xdr:spPr>
        <a:xfrm>
          <a:off x="10528300" y="16659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50650</xdr:rowOff>
    </xdr:from>
    <xdr:to>
      <xdr:col>55</xdr:col>
      <xdr:colOff>50800</xdr:colOff>
      <xdr:row>97</xdr:row>
      <xdr:rowOff>152250</xdr:rowOff>
    </xdr:to>
    <xdr:sp macro="" textlink="">
      <xdr:nvSpPr>
        <xdr:cNvPr id="452" name="フローチャート: 判断 451"/>
        <xdr:cNvSpPr/>
      </xdr:nvSpPr>
      <xdr:spPr>
        <a:xfrm>
          <a:off x="10426700" y="166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51930</xdr:rowOff>
    </xdr:from>
    <xdr:to>
      <xdr:col>50</xdr:col>
      <xdr:colOff>114300</xdr:colOff>
      <xdr:row>97</xdr:row>
      <xdr:rowOff>54235</xdr:rowOff>
    </xdr:to>
    <xdr:cxnSp macro="">
      <xdr:nvCxnSpPr>
        <xdr:cNvPr id="453" name="直線コネクタ 452"/>
        <xdr:cNvCxnSpPr/>
      </xdr:nvCxnSpPr>
      <xdr:spPr>
        <a:xfrm>
          <a:off x="8750300" y="16682580"/>
          <a:ext cx="889000" cy="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55831</xdr:rowOff>
    </xdr:from>
    <xdr:to>
      <xdr:col>50</xdr:col>
      <xdr:colOff>165100</xdr:colOff>
      <xdr:row>97</xdr:row>
      <xdr:rowOff>157431</xdr:rowOff>
    </xdr:to>
    <xdr:sp macro="" textlink="">
      <xdr:nvSpPr>
        <xdr:cNvPr id="454" name="フローチャート: 判断 453"/>
        <xdr:cNvSpPr/>
      </xdr:nvSpPr>
      <xdr:spPr>
        <a:xfrm>
          <a:off x="9588500" y="1668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148558</xdr:rowOff>
    </xdr:from>
    <xdr:ext cx="599010" cy="259045"/>
    <xdr:sp macro="" textlink="">
      <xdr:nvSpPr>
        <xdr:cNvPr id="455" name="テキスト ボックス 454"/>
        <xdr:cNvSpPr txBox="1"/>
      </xdr:nvSpPr>
      <xdr:spPr>
        <a:xfrm>
          <a:off x="9339795" y="16779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51930</xdr:rowOff>
    </xdr:from>
    <xdr:to>
      <xdr:col>45</xdr:col>
      <xdr:colOff>177800</xdr:colOff>
      <xdr:row>97</xdr:row>
      <xdr:rowOff>62568</xdr:rowOff>
    </xdr:to>
    <xdr:cxnSp macro="">
      <xdr:nvCxnSpPr>
        <xdr:cNvPr id="456" name="直線コネクタ 455"/>
        <xdr:cNvCxnSpPr/>
      </xdr:nvCxnSpPr>
      <xdr:spPr>
        <a:xfrm flipV="1">
          <a:off x="7861300" y="16682580"/>
          <a:ext cx="889000" cy="1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71300</xdr:rowOff>
    </xdr:from>
    <xdr:to>
      <xdr:col>46</xdr:col>
      <xdr:colOff>38100</xdr:colOff>
      <xdr:row>98</xdr:row>
      <xdr:rowOff>1450</xdr:rowOff>
    </xdr:to>
    <xdr:sp macro="" textlink="">
      <xdr:nvSpPr>
        <xdr:cNvPr id="457" name="フローチャート: 判断 456"/>
        <xdr:cNvSpPr/>
      </xdr:nvSpPr>
      <xdr:spPr>
        <a:xfrm>
          <a:off x="8699500" y="1670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164027</xdr:rowOff>
    </xdr:from>
    <xdr:ext cx="599010" cy="259045"/>
    <xdr:sp macro="" textlink="">
      <xdr:nvSpPr>
        <xdr:cNvPr id="458" name="テキスト ボックス 457"/>
        <xdr:cNvSpPr txBox="1"/>
      </xdr:nvSpPr>
      <xdr:spPr>
        <a:xfrm>
          <a:off x="8450795" y="16794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70430</xdr:rowOff>
    </xdr:from>
    <xdr:to>
      <xdr:col>41</xdr:col>
      <xdr:colOff>101600</xdr:colOff>
      <xdr:row>98</xdr:row>
      <xdr:rowOff>580</xdr:rowOff>
    </xdr:to>
    <xdr:sp macro="" textlink="">
      <xdr:nvSpPr>
        <xdr:cNvPr id="459" name="フローチャート: 判断 458"/>
        <xdr:cNvSpPr/>
      </xdr:nvSpPr>
      <xdr:spPr>
        <a:xfrm>
          <a:off x="7810500" y="167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163157</xdr:rowOff>
    </xdr:from>
    <xdr:ext cx="599010" cy="259045"/>
    <xdr:sp macro="" textlink="">
      <xdr:nvSpPr>
        <xdr:cNvPr id="460" name="テキスト ボックス 459"/>
        <xdr:cNvSpPr txBox="1"/>
      </xdr:nvSpPr>
      <xdr:spPr>
        <a:xfrm>
          <a:off x="7561795" y="16793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167723</xdr:rowOff>
    </xdr:from>
    <xdr:to>
      <xdr:col>55</xdr:col>
      <xdr:colOff>50800</xdr:colOff>
      <xdr:row>97</xdr:row>
      <xdr:rowOff>97873</xdr:rowOff>
    </xdr:to>
    <xdr:sp macro="" textlink="">
      <xdr:nvSpPr>
        <xdr:cNvPr id="466" name="楕円 465"/>
        <xdr:cNvSpPr/>
      </xdr:nvSpPr>
      <xdr:spPr>
        <a:xfrm>
          <a:off x="10426700" y="1662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19150</xdr:rowOff>
    </xdr:from>
    <xdr:ext cx="599010" cy="259045"/>
    <xdr:sp macro="" textlink="">
      <xdr:nvSpPr>
        <xdr:cNvPr id="467" name="普通建設事業費 （ うち更新整備　）該当値テキスト"/>
        <xdr:cNvSpPr txBox="1"/>
      </xdr:nvSpPr>
      <xdr:spPr>
        <a:xfrm>
          <a:off x="10528300" y="1647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3435</xdr:rowOff>
    </xdr:from>
    <xdr:to>
      <xdr:col>50</xdr:col>
      <xdr:colOff>165100</xdr:colOff>
      <xdr:row>97</xdr:row>
      <xdr:rowOff>105035</xdr:rowOff>
    </xdr:to>
    <xdr:sp macro="" textlink="">
      <xdr:nvSpPr>
        <xdr:cNvPr id="468" name="楕円 467"/>
        <xdr:cNvSpPr/>
      </xdr:nvSpPr>
      <xdr:spPr>
        <a:xfrm>
          <a:off x="9588500" y="1663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121562</xdr:rowOff>
    </xdr:from>
    <xdr:ext cx="599010" cy="259045"/>
    <xdr:sp macro="" textlink="">
      <xdr:nvSpPr>
        <xdr:cNvPr id="469" name="テキスト ボックス 468"/>
        <xdr:cNvSpPr txBox="1"/>
      </xdr:nvSpPr>
      <xdr:spPr>
        <a:xfrm>
          <a:off x="9339795" y="16409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1130</xdr:rowOff>
    </xdr:from>
    <xdr:to>
      <xdr:col>46</xdr:col>
      <xdr:colOff>38100</xdr:colOff>
      <xdr:row>97</xdr:row>
      <xdr:rowOff>102730</xdr:rowOff>
    </xdr:to>
    <xdr:sp macro="" textlink="">
      <xdr:nvSpPr>
        <xdr:cNvPr id="470" name="楕円 469"/>
        <xdr:cNvSpPr/>
      </xdr:nvSpPr>
      <xdr:spPr>
        <a:xfrm>
          <a:off x="8699500" y="166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119257</xdr:rowOff>
    </xdr:from>
    <xdr:ext cx="599010" cy="259045"/>
    <xdr:sp macro="" textlink="">
      <xdr:nvSpPr>
        <xdr:cNvPr id="471" name="テキスト ボックス 470"/>
        <xdr:cNvSpPr txBox="1"/>
      </xdr:nvSpPr>
      <xdr:spPr>
        <a:xfrm>
          <a:off x="8450795" y="16407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11768</xdr:rowOff>
    </xdr:from>
    <xdr:to>
      <xdr:col>41</xdr:col>
      <xdr:colOff>101600</xdr:colOff>
      <xdr:row>97</xdr:row>
      <xdr:rowOff>113368</xdr:rowOff>
    </xdr:to>
    <xdr:sp macro="" textlink="">
      <xdr:nvSpPr>
        <xdr:cNvPr id="472" name="楕円 471"/>
        <xdr:cNvSpPr/>
      </xdr:nvSpPr>
      <xdr:spPr>
        <a:xfrm>
          <a:off x="7810500" y="1664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129895</xdr:rowOff>
    </xdr:from>
    <xdr:ext cx="599010" cy="259045"/>
    <xdr:sp macro="" textlink="">
      <xdr:nvSpPr>
        <xdr:cNvPr id="473" name="テキスト ボックス 472"/>
        <xdr:cNvSpPr txBox="1"/>
      </xdr:nvSpPr>
      <xdr:spPr>
        <a:xfrm>
          <a:off x="7561795" y="16417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84" name="直線コネクタ 48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85" name="テキスト ボックス 48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6" name="直線コネクタ 48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87" name="テキスト ボックス 48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88" name="直線コネクタ 48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89" name="テキスト ボックス 48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0" name="直線コネクタ 48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491" name="テキスト ボックス 49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2" name="直線コネクタ 49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493" name="テキスト ボックス 49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4" name="直線コネクタ 49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495" name="テキスト ボックス 494"/>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7" name="テキスト ボックス 496"/>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121118</xdr:rowOff>
    </xdr:from>
    <xdr:to>
      <xdr:col>85</xdr:col>
      <xdr:colOff>126364</xdr:colOff>
      <xdr:row>39</xdr:row>
      <xdr:rowOff>98878</xdr:rowOff>
    </xdr:to>
    <xdr:cxnSp macro="">
      <xdr:nvCxnSpPr>
        <xdr:cNvPr id="499" name="直線コネクタ 498"/>
        <xdr:cNvCxnSpPr/>
      </xdr:nvCxnSpPr>
      <xdr:spPr>
        <a:xfrm flipV="1">
          <a:off x="16317595" y="5264618"/>
          <a:ext cx="1269" cy="1520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128547</xdr:rowOff>
    </xdr:from>
    <xdr:ext cx="249299" cy="259045"/>
    <xdr:sp macro="" textlink="">
      <xdr:nvSpPr>
        <xdr:cNvPr id="500" name="災害復旧事業費最小値テキスト"/>
        <xdr:cNvSpPr txBox="1"/>
      </xdr:nvSpPr>
      <xdr:spPr>
        <a:xfrm>
          <a:off x="16370300" y="681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1" name="直線コネクタ 500"/>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67795</xdr:rowOff>
    </xdr:from>
    <xdr:ext cx="599010" cy="259045"/>
    <xdr:sp macro="" textlink="">
      <xdr:nvSpPr>
        <xdr:cNvPr id="502" name="災害復旧事業費最大値テキスト"/>
        <xdr:cNvSpPr txBox="1"/>
      </xdr:nvSpPr>
      <xdr:spPr>
        <a:xfrm>
          <a:off x="16370300" y="5039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121118</xdr:rowOff>
    </xdr:from>
    <xdr:to>
      <xdr:col>86</xdr:col>
      <xdr:colOff>25400</xdr:colOff>
      <xdr:row>30</xdr:row>
      <xdr:rowOff>121118</xdr:rowOff>
    </xdr:to>
    <xdr:cxnSp macro="">
      <xdr:nvCxnSpPr>
        <xdr:cNvPr id="503" name="直線コネクタ 502"/>
        <xdr:cNvCxnSpPr/>
      </xdr:nvCxnSpPr>
      <xdr:spPr>
        <a:xfrm>
          <a:off x="16230600" y="526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48918</xdr:rowOff>
    </xdr:from>
    <xdr:to>
      <xdr:col>85</xdr:col>
      <xdr:colOff>127000</xdr:colOff>
      <xdr:row>39</xdr:row>
      <xdr:rowOff>86503</xdr:rowOff>
    </xdr:to>
    <xdr:cxnSp macro="">
      <xdr:nvCxnSpPr>
        <xdr:cNvPr id="504" name="直線コネクタ 503"/>
        <xdr:cNvCxnSpPr/>
      </xdr:nvCxnSpPr>
      <xdr:spPr>
        <a:xfrm>
          <a:off x="15481300" y="6735468"/>
          <a:ext cx="838200" cy="3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45997</xdr:rowOff>
    </xdr:from>
    <xdr:ext cx="534377" cy="259045"/>
    <xdr:sp macro="" textlink="">
      <xdr:nvSpPr>
        <xdr:cNvPr id="505" name="災害復旧事業費平均値テキスト"/>
        <xdr:cNvSpPr txBox="1"/>
      </xdr:nvSpPr>
      <xdr:spPr>
        <a:xfrm>
          <a:off x="16370300" y="6561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23120</xdr:rowOff>
    </xdr:from>
    <xdr:to>
      <xdr:col>85</xdr:col>
      <xdr:colOff>177800</xdr:colOff>
      <xdr:row>39</xdr:row>
      <xdr:rowOff>124720</xdr:rowOff>
    </xdr:to>
    <xdr:sp macro="" textlink="">
      <xdr:nvSpPr>
        <xdr:cNvPr id="506" name="フローチャート: 判断 505"/>
        <xdr:cNvSpPr/>
      </xdr:nvSpPr>
      <xdr:spPr>
        <a:xfrm>
          <a:off x="16268700" y="670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132531</xdr:rowOff>
    </xdr:from>
    <xdr:to>
      <xdr:col>81</xdr:col>
      <xdr:colOff>50800</xdr:colOff>
      <xdr:row>39</xdr:row>
      <xdr:rowOff>48918</xdr:rowOff>
    </xdr:to>
    <xdr:cxnSp macro="">
      <xdr:nvCxnSpPr>
        <xdr:cNvPr id="507" name="直線コネクタ 506"/>
        <xdr:cNvCxnSpPr/>
      </xdr:nvCxnSpPr>
      <xdr:spPr>
        <a:xfrm>
          <a:off x="14592300" y="6647631"/>
          <a:ext cx="889000" cy="8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30259</xdr:rowOff>
    </xdr:from>
    <xdr:to>
      <xdr:col>81</xdr:col>
      <xdr:colOff>101600</xdr:colOff>
      <xdr:row>39</xdr:row>
      <xdr:rowOff>131859</xdr:rowOff>
    </xdr:to>
    <xdr:sp macro="" textlink="">
      <xdr:nvSpPr>
        <xdr:cNvPr id="508" name="フローチャート: 判断 507"/>
        <xdr:cNvSpPr/>
      </xdr:nvSpPr>
      <xdr:spPr>
        <a:xfrm>
          <a:off x="15430500" y="671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122986</xdr:rowOff>
    </xdr:from>
    <xdr:ext cx="534377" cy="259045"/>
    <xdr:sp macro="" textlink="">
      <xdr:nvSpPr>
        <xdr:cNvPr id="509" name="テキスト ボックス 508"/>
        <xdr:cNvSpPr txBox="1"/>
      </xdr:nvSpPr>
      <xdr:spPr>
        <a:xfrm>
          <a:off x="15214111" y="680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1463</xdr:rowOff>
    </xdr:from>
    <xdr:to>
      <xdr:col>76</xdr:col>
      <xdr:colOff>114300</xdr:colOff>
      <xdr:row>38</xdr:row>
      <xdr:rowOff>132531</xdr:rowOff>
    </xdr:to>
    <xdr:cxnSp macro="">
      <xdr:nvCxnSpPr>
        <xdr:cNvPr id="510" name="直線コネクタ 509"/>
        <xdr:cNvCxnSpPr/>
      </xdr:nvCxnSpPr>
      <xdr:spPr>
        <a:xfrm>
          <a:off x="13703300" y="6516563"/>
          <a:ext cx="889000" cy="13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20521</xdr:rowOff>
    </xdr:from>
    <xdr:to>
      <xdr:col>76</xdr:col>
      <xdr:colOff>165100</xdr:colOff>
      <xdr:row>39</xdr:row>
      <xdr:rowOff>122121</xdr:rowOff>
    </xdr:to>
    <xdr:sp macro="" textlink="">
      <xdr:nvSpPr>
        <xdr:cNvPr id="511" name="フローチャート: 判断 510"/>
        <xdr:cNvSpPr/>
      </xdr:nvSpPr>
      <xdr:spPr>
        <a:xfrm>
          <a:off x="14541500" y="670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113248</xdr:rowOff>
    </xdr:from>
    <xdr:ext cx="534377" cy="259045"/>
    <xdr:sp macro="" textlink="">
      <xdr:nvSpPr>
        <xdr:cNvPr id="512" name="テキスト ボックス 511"/>
        <xdr:cNvSpPr txBox="1"/>
      </xdr:nvSpPr>
      <xdr:spPr>
        <a:xfrm>
          <a:off x="14325111" y="679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2351</xdr:rowOff>
    </xdr:from>
    <xdr:to>
      <xdr:col>71</xdr:col>
      <xdr:colOff>177800</xdr:colOff>
      <xdr:row>38</xdr:row>
      <xdr:rowOff>1463</xdr:rowOff>
    </xdr:to>
    <xdr:cxnSp macro="">
      <xdr:nvCxnSpPr>
        <xdr:cNvPr id="513" name="直線コネクタ 512"/>
        <xdr:cNvCxnSpPr/>
      </xdr:nvCxnSpPr>
      <xdr:spPr>
        <a:xfrm>
          <a:off x="12814300" y="6346001"/>
          <a:ext cx="889000" cy="17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24832</xdr:rowOff>
    </xdr:from>
    <xdr:to>
      <xdr:col>72</xdr:col>
      <xdr:colOff>38100</xdr:colOff>
      <xdr:row>39</xdr:row>
      <xdr:rowOff>126432</xdr:rowOff>
    </xdr:to>
    <xdr:sp macro="" textlink="">
      <xdr:nvSpPr>
        <xdr:cNvPr id="514" name="フローチャート: 判断 513"/>
        <xdr:cNvSpPr/>
      </xdr:nvSpPr>
      <xdr:spPr>
        <a:xfrm>
          <a:off x="13652500" y="6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117559</xdr:rowOff>
    </xdr:from>
    <xdr:ext cx="534377" cy="259045"/>
    <xdr:sp macro="" textlink="">
      <xdr:nvSpPr>
        <xdr:cNvPr id="515" name="テキスト ボックス 514"/>
        <xdr:cNvSpPr txBox="1"/>
      </xdr:nvSpPr>
      <xdr:spPr>
        <a:xfrm>
          <a:off x="13436111" y="680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22469</xdr:rowOff>
    </xdr:from>
    <xdr:to>
      <xdr:col>67</xdr:col>
      <xdr:colOff>101600</xdr:colOff>
      <xdr:row>39</xdr:row>
      <xdr:rowOff>124069</xdr:rowOff>
    </xdr:to>
    <xdr:sp macro="" textlink="">
      <xdr:nvSpPr>
        <xdr:cNvPr id="516" name="フローチャート: 判断 515"/>
        <xdr:cNvSpPr/>
      </xdr:nvSpPr>
      <xdr:spPr>
        <a:xfrm>
          <a:off x="12763500" y="670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115196</xdr:rowOff>
    </xdr:from>
    <xdr:ext cx="534377" cy="259045"/>
    <xdr:sp macro="" textlink="">
      <xdr:nvSpPr>
        <xdr:cNvPr id="517" name="テキスト ボックス 516"/>
        <xdr:cNvSpPr txBox="1"/>
      </xdr:nvSpPr>
      <xdr:spPr>
        <a:xfrm>
          <a:off x="12547111" y="680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35703</xdr:rowOff>
    </xdr:from>
    <xdr:to>
      <xdr:col>85</xdr:col>
      <xdr:colOff>177800</xdr:colOff>
      <xdr:row>39</xdr:row>
      <xdr:rowOff>137303</xdr:rowOff>
    </xdr:to>
    <xdr:sp macro="" textlink="">
      <xdr:nvSpPr>
        <xdr:cNvPr id="523" name="楕円 522"/>
        <xdr:cNvSpPr/>
      </xdr:nvSpPr>
      <xdr:spPr>
        <a:xfrm>
          <a:off x="16268700" y="672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1547</xdr:rowOff>
    </xdr:from>
    <xdr:ext cx="469744" cy="259045"/>
    <xdr:sp macro="" textlink="">
      <xdr:nvSpPr>
        <xdr:cNvPr id="524" name="災害復旧事業費該当値テキスト"/>
        <xdr:cNvSpPr txBox="1"/>
      </xdr:nvSpPr>
      <xdr:spPr>
        <a:xfrm>
          <a:off x="16370300" y="668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169568</xdr:rowOff>
    </xdr:from>
    <xdr:to>
      <xdr:col>81</xdr:col>
      <xdr:colOff>101600</xdr:colOff>
      <xdr:row>39</xdr:row>
      <xdr:rowOff>99718</xdr:rowOff>
    </xdr:to>
    <xdr:sp macro="" textlink="">
      <xdr:nvSpPr>
        <xdr:cNvPr id="525" name="楕円 524"/>
        <xdr:cNvSpPr/>
      </xdr:nvSpPr>
      <xdr:spPr>
        <a:xfrm>
          <a:off x="15430500" y="668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116245</xdr:rowOff>
    </xdr:from>
    <xdr:ext cx="534377" cy="259045"/>
    <xdr:sp macro="" textlink="">
      <xdr:nvSpPr>
        <xdr:cNvPr id="526" name="テキスト ボックス 525"/>
        <xdr:cNvSpPr txBox="1"/>
      </xdr:nvSpPr>
      <xdr:spPr>
        <a:xfrm>
          <a:off x="15214111" y="645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81731</xdr:rowOff>
    </xdr:from>
    <xdr:to>
      <xdr:col>76</xdr:col>
      <xdr:colOff>165100</xdr:colOff>
      <xdr:row>39</xdr:row>
      <xdr:rowOff>11881</xdr:rowOff>
    </xdr:to>
    <xdr:sp macro="" textlink="">
      <xdr:nvSpPr>
        <xdr:cNvPr id="527" name="楕円 526"/>
        <xdr:cNvSpPr/>
      </xdr:nvSpPr>
      <xdr:spPr>
        <a:xfrm>
          <a:off x="14541500" y="659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28409</xdr:rowOff>
    </xdr:from>
    <xdr:ext cx="534377" cy="259045"/>
    <xdr:sp macro="" textlink="">
      <xdr:nvSpPr>
        <xdr:cNvPr id="528" name="テキスト ボックス 527"/>
        <xdr:cNvSpPr txBox="1"/>
      </xdr:nvSpPr>
      <xdr:spPr>
        <a:xfrm>
          <a:off x="14325111" y="637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122112</xdr:rowOff>
    </xdr:from>
    <xdr:to>
      <xdr:col>72</xdr:col>
      <xdr:colOff>38100</xdr:colOff>
      <xdr:row>38</xdr:row>
      <xdr:rowOff>52262</xdr:rowOff>
    </xdr:to>
    <xdr:sp macro="" textlink="">
      <xdr:nvSpPr>
        <xdr:cNvPr id="529" name="楕円 528"/>
        <xdr:cNvSpPr/>
      </xdr:nvSpPr>
      <xdr:spPr>
        <a:xfrm>
          <a:off x="13652500" y="646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36</xdr:row>
      <xdr:rowOff>68789</xdr:rowOff>
    </xdr:from>
    <xdr:ext cx="599010" cy="259045"/>
    <xdr:sp macro="" textlink="">
      <xdr:nvSpPr>
        <xdr:cNvPr id="530" name="テキスト ボックス 529"/>
        <xdr:cNvSpPr txBox="1"/>
      </xdr:nvSpPr>
      <xdr:spPr>
        <a:xfrm>
          <a:off x="13403795" y="624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123001</xdr:rowOff>
    </xdr:from>
    <xdr:to>
      <xdr:col>67</xdr:col>
      <xdr:colOff>101600</xdr:colOff>
      <xdr:row>37</xdr:row>
      <xdr:rowOff>53151</xdr:rowOff>
    </xdr:to>
    <xdr:sp macro="" textlink="">
      <xdr:nvSpPr>
        <xdr:cNvPr id="531" name="楕円 530"/>
        <xdr:cNvSpPr/>
      </xdr:nvSpPr>
      <xdr:spPr>
        <a:xfrm>
          <a:off x="12763500" y="629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35</xdr:row>
      <xdr:rowOff>69678</xdr:rowOff>
    </xdr:from>
    <xdr:ext cx="599010" cy="259045"/>
    <xdr:sp macro="" textlink="">
      <xdr:nvSpPr>
        <xdr:cNvPr id="532" name="テキスト ボックス 531"/>
        <xdr:cNvSpPr txBox="1"/>
      </xdr:nvSpPr>
      <xdr:spPr>
        <a:xfrm>
          <a:off x="12514795" y="607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109557</xdr:rowOff>
    </xdr:from>
    <xdr:to>
      <xdr:col>85</xdr:col>
      <xdr:colOff>126364</xdr:colOff>
      <xdr:row>79</xdr:row>
      <xdr:rowOff>33906</xdr:rowOff>
    </xdr:to>
    <xdr:cxnSp macro="">
      <xdr:nvCxnSpPr>
        <xdr:cNvPr id="605" name="直線コネクタ 604"/>
        <xdr:cNvCxnSpPr/>
      </xdr:nvCxnSpPr>
      <xdr:spPr>
        <a:xfrm flipV="1">
          <a:off x="16317595" y="12282507"/>
          <a:ext cx="1269" cy="1295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37733</xdr:rowOff>
    </xdr:from>
    <xdr:ext cx="469744" cy="259045"/>
    <xdr:sp macro="" textlink="">
      <xdr:nvSpPr>
        <xdr:cNvPr id="606" name="公債費最小値テキスト"/>
        <xdr:cNvSpPr txBox="1"/>
      </xdr:nvSpPr>
      <xdr:spPr>
        <a:xfrm>
          <a:off x="16370300" y="1358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33906</xdr:rowOff>
    </xdr:from>
    <xdr:to>
      <xdr:col>86</xdr:col>
      <xdr:colOff>25400</xdr:colOff>
      <xdr:row>79</xdr:row>
      <xdr:rowOff>33906</xdr:rowOff>
    </xdr:to>
    <xdr:cxnSp macro="">
      <xdr:nvCxnSpPr>
        <xdr:cNvPr id="607" name="直線コネクタ 606"/>
        <xdr:cNvCxnSpPr/>
      </xdr:nvCxnSpPr>
      <xdr:spPr>
        <a:xfrm>
          <a:off x="16230600" y="135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56234</xdr:rowOff>
    </xdr:from>
    <xdr:ext cx="599010" cy="259045"/>
    <xdr:sp macro="" textlink="">
      <xdr:nvSpPr>
        <xdr:cNvPr id="608" name="公債費最大値テキスト"/>
        <xdr:cNvSpPr txBox="1"/>
      </xdr:nvSpPr>
      <xdr:spPr>
        <a:xfrm>
          <a:off x="16370300" y="12057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109557</xdr:rowOff>
    </xdr:from>
    <xdr:to>
      <xdr:col>86</xdr:col>
      <xdr:colOff>25400</xdr:colOff>
      <xdr:row>71</xdr:row>
      <xdr:rowOff>109557</xdr:rowOff>
    </xdr:to>
    <xdr:cxnSp macro="">
      <xdr:nvCxnSpPr>
        <xdr:cNvPr id="609" name="直線コネクタ 608"/>
        <xdr:cNvCxnSpPr/>
      </xdr:nvCxnSpPr>
      <xdr:spPr>
        <a:xfrm>
          <a:off x="16230600" y="12282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162770</xdr:rowOff>
    </xdr:from>
    <xdr:to>
      <xdr:col>85</xdr:col>
      <xdr:colOff>127000</xdr:colOff>
      <xdr:row>77</xdr:row>
      <xdr:rowOff>12336</xdr:rowOff>
    </xdr:to>
    <xdr:cxnSp macro="">
      <xdr:nvCxnSpPr>
        <xdr:cNvPr id="610" name="直線コネクタ 609"/>
        <xdr:cNvCxnSpPr/>
      </xdr:nvCxnSpPr>
      <xdr:spPr>
        <a:xfrm flipV="1">
          <a:off x="15481300" y="13192970"/>
          <a:ext cx="838200" cy="2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10876</xdr:rowOff>
    </xdr:from>
    <xdr:ext cx="599010" cy="259045"/>
    <xdr:sp macro="" textlink="">
      <xdr:nvSpPr>
        <xdr:cNvPr id="611" name="公債費平均値テキスト"/>
        <xdr:cNvSpPr txBox="1"/>
      </xdr:nvSpPr>
      <xdr:spPr>
        <a:xfrm>
          <a:off x="16370300" y="132125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32449</xdr:rowOff>
    </xdr:from>
    <xdr:to>
      <xdr:col>85</xdr:col>
      <xdr:colOff>177800</xdr:colOff>
      <xdr:row>77</xdr:row>
      <xdr:rowOff>134049</xdr:rowOff>
    </xdr:to>
    <xdr:sp macro="" textlink="">
      <xdr:nvSpPr>
        <xdr:cNvPr id="612" name="フローチャート: 判断 611"/>
        <xdr:cNvSpPr/>
      </xdr:nvSpPr>
      <xdr:spPr>
        <a:xfrm>
          <a:off x="162687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12336</xdr:rowOff>
    </xdr:from>
    <xdr:to>
      <xdr:col>81</xdr:col>
      <xdr:colOff>50800</xdr:colOff>
      <xdr:row>77</xdr:row>
      <xdr:rowOff>61137</xdr:rowOff>
    </xdr:to>
    <xdr:cxnSp macro="">
      <xdr:nvCxnSpPr>
        <xdr:cNvPr id="613" name="直線コネクタ 612"/>
        <xdr:cNvCxnSpPr/>
      </xdr:nvCxnSpPr>
      <xdr:spPr>
        <a:xfrm flipV="1">
          <a:off x="14592300" y="13213986"/>
          <a:ext cx="889000" cy="4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46951</xdr:rowOff>
    </xdr:from>
    <xdr:to>
      <xdr:col>81</xdr:col>
      <xdr:colOff>101600</xdr:colOff>
      <xdr:row>77</xdr:row>
      <xdr:rowOff>148551</xdr:rowOff>
    </xdr:to>
    <xdr:sp macro="" textlink="">
      <xdr:nvSpPr>
        <xdr:cNvPr id="614" name="フローチャート: 判断 613"/>
        <xdr:cNvSpPr/>
      </xdr:nvSpPr>
      <xdr:spPr>
        <a:xfrm>
          <a:off x="15430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139678</xdr:rowOff>
    </xdr:from>
    <xdr:ext cx="599010" cy="259045"/>
    <xdr:sp macro="" textlink="">
      <xdr:nvSpPr>
        <xdr:cNvPr id="615" name="テキスト ボックス 614"/>
        <xdr:cNvSpPr txBox="1"/>
      </xdr:nvSpPr>
      <xdr:spPr>
        <a:xfrm>
          <a:off x="15181795" y="1334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61137</xdr:rowOff>
    </xdr:from>
    <xdr:to>
      <xdr:col>76</xdr:col>
      <xdr:colOff>114300</xdr:colOff>
      <xdr:row>77</xdr:row>
      <xdr:rowOff>101239</xdr:rowOff>
    </xdr:to>
    <xdr:cxnSp macro="">
      <xdr:nvCxnSpPr>
        <xdr:cNvPr id="616" name="直線コネクタ 615"/>
        <xdr:cNvCxnSpPr/>
      </xdr:nvCxnSpPr>
      <xdr:spPr>
        <a:xfrm flipV="1">
          <a:off x="13703300" y="13262787"/>
          <a:ext cx="889000" cy="4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107307</xdr:rowOff>
    </xdr:from>
    <xdr:to>
      <xdr:col>76</xdr:col>
      <xdr:colOff>165100</xdr:colOff>
      <xdr:row>78</xdr:row>
      <xdr:rowOff>37457</xdr:rowOff>
    </xdr:to>
    <xdr:sp macro="" textlink="">
      <xdr:nvSpPr>
        <xdr:cNvPr id="617" name="フローチャート: 判断 616"/>
        <xdr:cNvSpPr/>
      </xdr:nvSpPr>
      <xdr:spPr>
        <a:xfrm>
          <a:off x="14541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28584</xdr:rowOff>
    </xdr:from>
    <xdr:ext cx="599010" cy="259045"/>
    <xdr:sp macro="" textlink="">
      <xdr:nvSpPr>
        <xdr:cNvPr id="618" name="テキスト ボックス 617"/>
        <xdr:cNvSpPr txBox="1"/>
      </xdr:nvSpPr>
      <xdr:spPr>
        <a:xfrm>
          <a:off x="14292795" y="1340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101239</xdr:rowOff>
    </xdr:from>
    <xdr:to>
      <xdr:col>71</xdr:col>
      <xdr:colOff>177800</xdr:colOff>
      <xdr:row>77</xdr:row>
      <xdr:rowOff>108122</xdr:rowOff>
    </xdr:to>
    <xdr:cxnSp macro="">
      <xdr:nvCxnSpPr>
        <xdr:cNvPr id="619" name="直線コネクタ 618"/>
        <xdr:cNvCxnSpPr/>
      </xdr:nvCxnSpPr>
      <xdr:spPr>
        <a:xfrm flipV="1">
          <a:off x="12814300" y="13302889"/>
          <a:ext cx="889000" cy="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71571</xdr:rowOff>
    </xdr:from>
    <xdr:to>
      <xdr:col>72</xdr:col>
      <xdr:colOff>38100</xdr:colOff>
      <xdr:row>78</xdr:row>
      <xdr:rowOff>1721</xdr:rowOff>
    </xdr:to>
    <xdr:sp macro="" textlink="">
      <xdr:nvSpPr>
        <xdr:cNvPr id="620" name="フローチャート: 判断 619"/>
        <xdr:cNvSpPr/>
      </xdr:nvSpPr>
      <xdr:spPr>
        <a:xfrm>
          <a:off x="13652500" y="132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164298</xdr:rowOff>
    </xdr:from>
    <xdr:ext cx="599010" cy="259045"/>
    <xdr:sp macro="" textlink="">
      <xdr:nvSpPr>
        <xdr:cNvPr id="621" name="テキスト ボックス 620"/>
        <xdr:cNvSpPr txBox="1"/>
      </xdr:nvSpPr>
      <xdr:spPr>
        <a:xfrm>
          <a:off x="13403795" y="1336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68974</xdr:rowOff>
    </xdr:from>
    <xdr:to>
      <xdr:col>67</xdr:col>
      <xdr:colOff>101600</xdr:colOff>
      <xdr:row>77</xdr:row>
      <xdr:rowOff>170574</xdr:rowOff>
    </xdr:to>
    <xdr:sp macro="" textlink="">
      <xdr:nvSpPr>
        <xdr:cNvPr id="622" name="フローチャート: 判断 621"/>
        <xdr:cNvSpPr/>
      </xdr:nvSpPr>
      <xdr:spPr>
        <a:xfrm>
          <a:off x="12763500" y="1327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161701</xdr:rowOff>
    </xdr:from>
    <xdr:ext cx="599010" cy="259045"/>
    <xdr:sp macro="" textlink="">
      <xdr:nvSpPr>
        <xdr:cNvPr id="623" name="テキスト ボックス 622"/>
        <xdr:cNvSpPr txBox="1"/>
      </xdr:nvSpPr>
      <xdr:spPr>
        <a:xfrm>
          <a:off x="12514795" y="13363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111970</xdr:rowOff>
    </xdr:from>
    <xdr:to>
      <xdr:col>85</xdr:col>
      <xdr:colOff>177800</xdr:colOff>
      <xdr:row>77</xdr:row>
      <xdr:rowOff>42120</xdr:rowOff>
    </xdr:to>
    <xdr:sp macro="" textlink="">
      <xdr:nvSpPr>
        <xdr:cNvPr id="629" name="楕円 628"/>
        <xdr:cNvSpPr/>
      </xdr:nvSpPr>
      <xdr:spPr>
        <a:xfrm>
          <a:off x="16268700" y="1314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134847</xdr:rowOff>
    </xdr:from>
    <xdr:ext cx="599010" cy="259045"/>
    <xdr:sp macro="" textlink="">
      <xdr:nvSpPr>
        <xdr:cNvPr id="630" name="公債費該当値テキスト"/>
        <xdr:cNvSpPr txBox="1"/>
      </xdr:nvSpPr>
      <xdr:spPr>
        <a:xfrm>
          <a:off x="16370300" y="12993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132986</xdr:rowOff>
    </xdr:from>
    <xdr:to>
      <xdr:col>81</xdr:col>
      <xdr:colOff>101600</xdr:colOff>
      <xdr:row>77</xdr:row>
      <xdr:rowOff>63136</xdr:rowOff>
    </xdr:to>
    <xdr:sp macro="" textlink="">
      <xdr:nvSpPr>
        <xdr:cNvPr id="631" name="楕円 630"/>
        <xdr:cNvSpPr/>
      </xdr:nvSpPr>
      <xdr:spPr>
        <a:xfrm>
          <a:off x="15430500" y="1316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79663</xdr:rowOff>
    </xdr:from>
    <xdr:ext cx="599010" cy="259045"/>
    <xdr:sp macro="" textlink="">
      <xdr:nvSpPr>
        <xdr:cNvPr id="632" name="テキスト ボックス 631"/>
        <xdr:cNvSpPr txBox="1"/>
      </xdr:nvSpPr>
      <xdr:spPr>
        <a:xfrm>
          <a:off x="15181795" y="12938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10337</xdr:rowOff>
    </xdr:from>
    <xdr:to>
      <xdr:col>76</xdr:col>
      <xdr:colOff>165100</xdr:colOff>
      <xdr:row>77</xdr:row>
      <xdr:rowOff>111937</xdr:rowOff>
    </xdr:to>
    <xdr:sp macro="" textlink="">
      <xdr:nvSpPr>
        <xdr:cNvPr id="633" name="楕円 632"/>
        <xdr:cNvSpPr/>
      </xdr:nvSpPr>
      <xdr:spPr>
        <a:xfrm>
          <a:off x="14541500" y="1321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128464</xdr:rowOff>
    </xdr:from>
    <xdr:ext cx="599010" cy="259045"/>
    <xdr:sp macro="" textlink="">
      <xdr:nvSpPr>
        <xdr:cNvPr id="634" name="テキスト ボックス 633"/>
        <xdr:cNvSpPr txBox="1"/>
      </xdr:nvSpPr>
      <xdr:spPr>
        <a:xfrm>
          <a:off x="14292795" y="12987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50439</xdr:rowOff>
    </xdr:from>
    <xdr:to>
      <xdr:col>72</xdr:col>
      <xdr:colOff>38100</xdr:colOff>
      <xdr:row>77</xdr:row>
      <xdr:rowOff>152039</xdr:rowOff>
    </xdr:to>
    <xdr:sp macro="" textlink="">
      <xdr:nvSpPr>
        <xdr:cNvPr id="635" name="楕円 634"/>
        <xdr:cNvSpPr/>
      </xdr:nvSpPr>
      <xdr:spPr>
        <a:xfrm>
          <a:off x="13652500" y="1325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168566</xdr:rowOff>
    </xdr:from>
    <xdr:ext cx="599010" cy="259045"/>
    <xdr:sp macro="" textlink="">
      <xdr:nvSpPr>
        <xdr:cNvPr id="636" name="テキスト ボックス 635"/>
        <xdr:cNvSpPr txBox="1"/>
      </xdr:nvSpPr>
      <xdr:spPr>
        <a:xfrm>
          <a:off x="13403795" y="13027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57322</xdr:rowOff>
    </xdr:from>
    <xdr:to>
      <xdr:col>67</xdr:col>
      <xdr:colOff>101600</xdr:colOff>
      <xdr:row>77</xdr:row>
      <xdr:rowOff>158922</xdr:rowOff>
    </xdr:to>
    <xdr:sp macro="" textlink="">
      <xdr:nvSpPr>
        <xdr:cNvPr id="637" name="楕円 636"/>
        <xdr:cNvSpPr/>
      </xdr:nvSpPr>
      <xdr:spPr>
        <a:xfrm>
          <a:off x="12763500" y="1325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3999</xdr:rowOff>
    </xdr:from>
    <xdr:ext cx="599010" cy="259045"/>
    <xdr:sp macro="" textlink="">
      <xdr:nvSpPr>
        <xdr:cNvPr id="638" name="テキスト ボックス 637"/>
        <xdr:cNvSpPr txBox="1"/>
      </xdr:nvSpPr>
      <xdr:spPr>
        <a:xfrm>
          <a:off x="12514795" y="13034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54" name="テキスト ボックス 653"/>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56" name="テキスト ボックス 655"/>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40441</xdr:rowOff>
    </xdr:from>
    <xdr:to>
      <xdr:col>85</xdr:col>
      <xdr:colOff>126364</xdr:colOff>
      <xdr:row>99</xdr:row>
      <xdr:rowOff>44450</xdr:rowOff>
    </xdr:to>
    <xdr:cxnSp macro="">
      <xdr:nvCxnSpPr>
        <xdr:cNvPr id="662" name="直線コネクタ 661"/>
        <xdr:cNvCxnSpPr/>
      </xdr:nvCxnSpPr>
      <xdr:spPr>
        <a:xfrm flipV="1">
          <a:off x="16317595" y="15642391"/>
          <a:ext cx="1269" cy="137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63" name="積立金最小値テキスト"/>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64" name="直線コネクタ 663"/>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158568</xdr:rowOff>
    </xdr:from>
    <xdr:ext cx="690189" cy="259045"/>
    <xdr:sp macro="" textlink="">
      <xdr:nvSpPr>
        <xdr:cNvPr id="665" name="積立金最大値テキスト"/>
        <xdr:cNvSpPr txBox="1"/>
      </xdr:nvSpPr>
      <xdr:spPr>
        <a:xfrm>
          <a:off x="16370300" y="154176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40441</xdr:rowOff>
    </xdr:from>
    <xdr:to>
      <xdr:col>86</xdr:col>
      <xdr:colOff>25400</xdr:colOff>
      <xdr:row>91</xdr:row>
      <xdr:rowOff>40441</xdr:rowOff>
    </xdr:to>
    <xdr:cxnSp macro="">
      <xdr:nvCxnSpPr>
        <xdr:cNvPr id="666" name="直線コネクタ 665"/>
        <xdr:cNvCxnSpPr/>
      </xdr:nvCxnSpPr>
      <xdr:spPr>
        <a:xfrm>
          <a:off x="16230600" y="15642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11277</xdr:rowOff>
    </xdr:from>
    <xdr:to>
      <xdr:col>85</xdr:col>
      <xdr:colOff>127000</xdr:colOff>
      <xdr:row>99</xdr:row>
      <xdr:rowOff>13914</xdr:rowOff>
    </xdr:to>
    <xdr:cxnSp macro="">
      <xdr:nvCxnSpPr>
        <xdr:cNvPr id="667" name="直線コネクタ 666"/>
        <xdr:cNvCxnSpPr/>
      </xdr:nvCxnSpPr>
      <xdr:spPr>
        <a:xfrm flipV="1">
          <a:off x="15481300" y="16984827"/>
          <a:ext cx="838200" cy="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133453</xdr:rowOff>
    </xdr:from>
    <xdr:ext cx="534377" cy="259045"/>
    <xdr:sp macro="" textlink="">
      <xdr:nvSpPr>
        <xdr:cNvPr id="668" name="積立金平均値テキスト"/>
        <xdr:cNvSpPr txBox="1"/>
      </xdr:nvSpPr>
      <xdr:spPr>
        <a:xfrm>
          <a:off x="16370300" y="16764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110576</xdr:rowOff>
    </xdr:from>
    <xdr:to>
      <xdr:col>85</xdr:col>
      <xdr:colOff>177800</xdr:colOff>
      <xdr:row>99</xdr:row>
      <xdr:rowOff>40726</xdr:rowOff>
    </xdr:to>
    <xdr:sp macro="" textlink="">
      <xdr:nvSpPr>
        <xdr:cNvPr id="669" name="フローチャート: 判断 668"/>
        <xdr:cNvSpPr/>
      </xdr:nvSpPr>
      <xdr:spPr>
        <a:xfrm>
          <a:off x="162687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171052</xdr:rowOff>
    </xdr:from>
    <xdr:to>
      <xdr:col>81</xdr:col>
      <xdr:colOff>50800</xdr:colOff>
      <xdr:row>99</xdr:row>
      <xdr:rowOff>13914</xdr:rowOff>
    </xdr:to>
    <xdr:cxnSp macro="">
      <xdr:nvCxnSpPr>
        <xdr:cNvPr id="670" name="直線コネクタ 669"/>
        <xdr:cNvCxnSpPr/>
      </xdr:nvCxnSpPr>
      <xdr:spPr>
        <a:xfrm>
          <a:off x="14592300" y="16973152"/>
          <a:ext cx="889000" cy="1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98020</xdr:rowOff>
    </xdr:from>
    <xdr:to>
      <xdr:col>81</xdr:col>
      <xdr:colOff>101600</xdr:colOff>
      <xdr:row>99</xdr:row>
      <xdr:rowOff>28170</xdr:rowOff>
    </xdr:to>
    <xdr:sp macro="" textlink="">
      <xdr:nvSpPr>
        <xdr:cNvPr id="671" name="フローチャート: 判断 670"/>
        <xdr:cNvSpPr/>
      </xdr:nvSpPr>
      <xdr:spPr>
        <a:xfrm>
          <a:off x="15430500" y="16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44697</xdr:rowOff>
    </xdr:from>
    <xdr:ext cx="534377" cy="259045"/>
    <xdr:sp macro="" textlink="">
      <xdr:nvSpPr>
        <xdr:cNvPr id="672" name="テキスト ボックス 671"/>
        <xdr:cNvSpPr txBox="1"/>
      </xdr:nvSpPr>
      <xdr:spPr>
        <a:xfrm>
          <a:off x="15214111" y="166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171052</xdr:rowOff>
    </xdr:from>
    <xdr:to>
      <xdr:col>76</xdr:col>
      <xdr:colOff>114300</xdr:colOff>
      <xdr:row>99</xdr:row>
      <xdr:rowOff>7480</xdr:rowOff>
    </xdr:to>
    <xdr:cxnSp macro="">
      <xdr:nvCxnSpPr>
        <xdr:cNvPr id="673" name="直線コネクタ 672"/>
        <xdr:cNvCxnSpPr/>
      </xdr:nvCxnSpPr>
      <xdr:spPr>
        <a:xfrm flipV="1">
          <a:off x="13703300" y="16973152"/>
          <a:ext cx="889000" cy="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37878</xdr:rowOff>
    </xdr:from>
    <xdr:to>
      <xdr:col>76</xdr:col>
      <xdr:colOff>165100</xdr:colOff>
      <xdr:row>98</xdr:row>
      <xdr:rowOff>139478</xdr:rowOff>
    </xdr:to>
    <xdr:sp macro="" textlink="">
      <xdr:nvSpPr>
        <xdr:cNvPr id="674" name="フローチャート: 判断 673"/>
        <xdr:cNvSpPr/>
      </xdr:nvSpPr>
      <xdr:spPr>
        <a:xfrm>
          <a:off x="14541500" y="1683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156005</xdr:rowOff>
    </xdr:from>
    <xdr:ext cx="599010" cy="259045"/>
    <xdr:sp macro="" textlink="">
      <xdr:nvSpPr>
        <xdr:cNvPr id="675" name="テキスト ボックス 674"/>
        <xdr:cNvSpPr txBox="1"/>
      </xdr:nvSpPr>
      <xdr:spPr>
        <a:xfrm>
          <a:off x="14292795" y="1661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87139</xdr:rowOff>
    </xdr:from>
    <xdr:to>
      <xdr:col>71</xdr:col>
      <xdr:colOff>177800</xdr:colOff>
      <xdr:row>99</xdr:row>
      <xdr:rowOff>7480</xdr:rowOff>
    </xdr:to>
    <xdr:cxnSp macro="">
      <xdr:nvCxnSpPr>
        <xdr:cNvPr id="676" name="直線コネクタ 675"/>
        <xdr:cNvCxnSpPr/>
      </xdr:nvCxnSpPr>
      <xdr:spPr>
        <a:xfrm>
          <a:off x="12814300" y="16889239"/>
          <a:ext cx="889000" cy="9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120603</xdr:rowOff>
    </xdr:from>
    <xdr:to>
      <xdr:col>72</xdr:col>
      <xdr:colOff>38100</xdr:colOff>
      <xdr:row>99</xdr:row>
      <xdr:rowOff>50753</xdr:rowOff>
    </xdr:to>
    <xdr:sp macro="" textlink="">
      <xdr:nvSpPr>
        <xdr:cNvPr id="677" name="フローチャート: 判断 676"/>
        <xdr:cNvSpPr/>
      </xdr:nvSpPr>
      <xdr:spPr>
        <a:xfrm>
          <a:off x="13652500" y="1692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67280</xdr:rowOff>
    </xdr:from>
    <xdr:ext cx="534377" cy="259045"/>
    <xdr:sp macro="" textlink="">
      <xdr:nvSpPr>
        <xdr:cNvPr id="678" name="テキスト ボックス 677"/>
        <xdr:cNvSpPr txBox="1"/>
      </xdr:nvSpPr>
      <xdr:spPr>
        <a:xfrm>
          <a:off x="13436111" y="1669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89494</xdr:rowOff>
    </xdr:from>
    <xdr:to>
      <xdr:col>67</xdr:col>
      <xdr:colOff>101600</xdr:colOff>
      <xdr:row>99</xdr:row>
      <xdr:rowOff>19644</xdr:rowOff>
    </xdr:to>
    <xdr:sp macro="" textlink="">
      <xdr:nvSpPr>
        <xdr:cNvPr id="679" name="フローチャート: 判断 678"/>
        <xdr:cNvSpPr/>
      </xdr:nvSpPr>
      <xdr:spPr>
        <a:xfrm>
          <a:off x="12763500" y="1689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10771</xdr:rowOff>
    </xdr:from>
    <xdr:ext cx="534377" cy="259045"/>
    <xdr:sp macro="" textlink="">
      <xdr:nvSpPr>
        <xdr:cNvPr id="680" name="テキスト ボックス 679"/>
        <xdr:cNvSpPr txBox="1"/>
      </xdr:nvSpPr>
      <xdr:spPr>
        <a:xfrm>
          <a:off x="12547111" y="1698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131927</xdr:rowOff>
    </xdr:from>
    <xdr:to>
      <xdr:col>85</xdr:col>
      <xdr:colOff>177800</xdr:colOff>
      <xdr:row>99</xdr:row>
      <xdr:rowOff>62077</xdr:rowOff>
    </xdr:to>
    <xdr:sp macro="" textlink="">
      <xdr:nvSpPr>
        <xdr:cNvPr id="686" name="楕円 685"/>
        <xdr:cNvSpPr/>
      </xdr:nvSpPr>
      <xdr:spPr>
        <a:xfrm>
          <a:off x="16268700" y="1693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89003</xdr:rowOff>
    </xdr:from>
    <xdr:ext cx="534377" cy="259045"/>
    <xdr:sp macro="" textlink="">
      <xdr:nvSpPr>
        <xdr:cNvPr id="687" name="積立金該当値テキスト"/>
        <xdr:cNvSpPr txBox="1"/>
      </xdr:nvSpPr>
      <xdr:spPr>
        <a:xfrm>
          <a:off x="16370300" y="1689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134564</xdr:rowOff>
    </xdr:from>
    <xdr:to>
      <xdr:col>81</xdr:col>
      <xdr:colOff>101600</xdr:colOff>
      <xdr:row>99</xdr:row>
      <xdr:rowOff>64714</xdr:rowOff>
    </xdr:to>
    <xdr:sp macro="" textlink="">
      <xdr:nvSpPr>
        <xdr:cNvPr id="688" name="楕円 687"/>
        <xdr:cNvSpPr/>
      </xdr:nvSpPr>
      <xdr:spPr>
        <a:xfrm>
          <a:off x="15430500" y="1693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55841</xdr:rowOff>
    </xdr:from>
    <xdr:ext cx="534377" cy="259045"/>
    <xdr:sp macro="" textlink="">
      <xdr:nvSpPr>
        <xdr:cNvPr id="689" name="テキスト ボックス 688"/>
        <xdr:cNvSpPr txBox="1"/>
      </xdr:nvSpPr>
      <xdr:spPr>
        <a:xfrm>
          <a:off x="15214111" y="17029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120252</xdr:rowOff>
    </xdr:from>
    <xdr:to>
      <xdr:col>76</xdr:col>
      <xdr:colOff>165100</xdr:colOff>
      <xdr:row>99</xdr:row>
      <xdr:rowOff>50402</xdr:rowOff>
    </xdr:to>
    <xdr:sp macro="" textlink="">
      <xdr:nvSpPr>
        <xdr:cNvPr id="690" name="楕円 689"/>
        <xdr:cNvSpPr/>
      </xdr:nvSpPr>
      <xdr:spPr>
        <a:xfrm>
          <a:off x="14541500" y="1692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41529</xdr:rowOff>
    </xdr:from>
    <xdr:ext cx="534377" cy="259045"/>
    <xdr:sp macro="" textlink="">
      <xdr:nvSpPr>
        <xdr:cNvPr id="691" name="テキスト ボックス 690"/>
        <xdr:cNvSpPr txBox="1"/>
      </xdr:nvSpPr>
      <xdr:spPr>
        <a:xfrm>
          <a:off x="14325111" y="1701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128130</xdr:rowOff>
    </xdr:from>
    <xdr:to>
      <xdr:col>72</xdr:col>
      <xdr:colOff>38100</xdr:colOff>
      <xdr:row>99</xdr:row>
      <xdr:rowOff>58280</xdr:rowOff>
    </xdr:to>
    <xdr:sp macro="" textlink="">
      <xdr:nvSpPr>
        <xdr:cNvPr id="692" name="楕円 691"/>
        <xdr:cNvSpPr/>
      </xdr:nvSpPr>
      <xdr:spPr>
        <a:xfrm>
          <a:off x="13652500" y="1693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49407</xdr:rowOff>
    </xdr:from>
    <xdr:ext cx="534377" cy="259045"/>
    <xdr:sp macro="" textlink="">
      <xdr:nvSpPr>
        <xdr:cNvPr id="693" name="テキスト ボックス 692"/>
        <xdr:cNvSpPr txBox="1"/>
      </xdr:nvSpPr>
      <xdr:spPr>
        <a:xfrm>
          <a:off x="13436111" y="1702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36339</xdr:rowOff>
    </xdr:from>
    <xdr:to>
      <xdr:col>67</xdr:col>
      <xdr:colOff>101600</xdr:colOff>
      <xdr:row>98</xdr:row>
      <xdr:rowOff>137939</xdr:rowOff>
    </xdr:to>
    <xdr:sp macro="" textlink="">
      <xdr:nvSpPr>
        <xdr:cNvPr id="694" name="楕円 693"/>
        <xdr:cNvSpPr/>
      </xdr:nvSpPr>
      <xdr:spPr>
        <a:xfrm>
          <a:off x="12763500" y="1683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154466</xdr:rowOff>
    </xdr:from>
    <xdr:ext cx="599010" cy="259045"/>
    <xdr:sp macro="" textlink="">
      <xdr:nvSpPr>
        <xdr:cNvPr id="695" name="テキスト ボックス 694"/>
        <xdr:cNvSpPr txBox="1"/>
      </xdr:nvSpPr>
      <xdr:spPr>
        <a:xfrm>
          <a:off x="12514795" y="1661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6" name="直線コネクタ 70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7" name="テキスト ボックス 70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8" name="直線コネクタ 70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09" name="テキスト ボックス 70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0" name="直線コネクタ 70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1" name="テキスト ボックス 71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2" name="直線コネクタ 71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3" name="テキスト ボックス 71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4" name="直線コネクタ 71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5" name="テキスト ボックス 71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94971</xdr:rowOff>
    </xdr:from>
    <xdr:to>
      <xdr:col>116</xdr:col>
      <xdr:colOff>62864</xdr:colOff>
      <xdr:row>39</xdr:row>
      <xdr:rowOff>44450</xdr:rowOff>
    </xdr:to>
    <xdr:cxnSp macro="">
      <xdr:nvCxnSpPr>
        <xdr:cNvPr id="719" name="直線コネクタ 718"/>
        <xdr:cNvCxnSpPr/>
      </xdr:nvCxnSpPr>
      <xdr:spPr>
        <a:xfrm flipV="1">
          <a:off x="22159595" y="5409921"/>
          <a:ext cx="1269" cy="1321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74541</xdr:rowOff>
    </xdr:from>
    <xdr:ext cx="249299" cy="259045"/>
    <xdr:sp macro="" textlink="">
      <xdr:nvSpPr>
        <xdr:cNvPr id="720" name="投資及び出資金最小値テキスト"/>
        <xdr:cNvSpPr txBox="1"/>
      </xdr:nvSpPr>
      <xdr:spPr>
        <a:xfrm>
          <a:off x="22212300" y="67610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1" name="直線コネクタ 72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41648</xdr:rowOff>
    </xdr:from>
    <xdr:ext cx="534377" cy="259045"/>
    <xdr:sp macro="" textlink="">
      <xdr:nvSpPr>
        <xdr:cNvPr id="722" name="投資及び出資金最大値テキスト"/>
        <xdr:cNvSpPr txBox="1"/>
      </xdr:nvSpPr>
      <xdr:spPr>
        <a:xfrm>
          <a:off x="22212300" y="518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94971</xdr:rowOff>
    </xdr:from>
    <xdr:to>
      <xdr:col>116</xdr:col>
      <xdr:colOff>152400</xdr:colOff>
      <xdr:row>31</xdr:row>
      <xdr:rowOff>94971</xdr:rowOff>
    </xdr:to>
    <xdr:cxnSp macro="">
      <xdr:nvCxnSpPr>
        <xdr:cNvPr id="723" name="直線コネクタ 722"/>
        <xdr:cNvCxnSpPr/>
      </xdr:nvCxnSpPr>
      <xdr:spPr>
        <a:xfrm>
          <a:off x="22072600" y="540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4" name="直線コネクタ 72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163441</xdr:rowOff>
    </xdr:from>
    <xdr:ext cx="378565" cy="259045"/>
    <xdr:sp macro="" textlink="">
      <xdr:nvSpPr>
        <xdr:cNvPr id="725" name="投資及び出資金平均値テキスト"/>
        <xdr:cNvSpPr txBox="1"/>
      </xdr:nvSpPr>
      <xdr:spPr>
        <a:xfrm>
          <a:off x="22212300" y="65070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140564</xdr:rowOff>
    </xdr:from>
    <xdr:to>
      <xdr:col>116</xdr:col>
      <xdr:colOff>114300</xdr:colOff>
      <xdr:row>39</xdr:row>
      <xdr:rowOff>70714</xdr:rowOff>
    </xdr:to>
    <xdr:sp macro="" textlink="">
      <xdr:nvSpPr>
        <xdr:cNvPr id="726" name="フローチャート: 判断 725"/>
        <xdr:cNvSpPr/>
      </xdr:nvSpPr>
      <xdr:spPr>
        <a:xfrm>
          <a:off x="22110700" y="665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7" name="直線コネクタ 72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121704</xdr:rowOff>
    </xdr:from>
    <xdr:to>
      <xdr:col>112</xdr:col>
      <xdr:colOff>38100</xdr:colOff>
      <xdr:row>39</xdr:row>
      <xdr:rowOff>51854</xdr:rowOff>
    </xdr:to>
    <xdr:sp macro="" textlink="">
      <xdr:nvSpPr>
        <xdr:cNvPr id="728" name="フローチャート: 判断 727"/>
        <xdr:cNvSpPr/>
      </xdr:nvSpPr>
      <xdr:spPr>
        <a:xfrm>
          <a:off x="21272500" y="663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68381</xdr:rowOff>
    </xdr:from>
    <xdr:ext cx="469744" cy="259045"/>
    <xdr:sp macro="" textlink="">
      <xdr:nvSpPr>
        <xdr:cNvPr id="729" name="テキスト ボックス 728"/>
        <xdr:cNvSpPr txBox="1"/>
      </xdr:nvSpPr>
      <xdr:spPr>
        <a:xfrm>
          <a:off x="21088428" y="641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0" name="直線コネクタ 72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122351</xdr:rowOff>
    </xdr:from>
    <xdr:to>
      <xdr:col>107</xdr:col>
      <xdr:colOff>101600</xdr:colOff>
      <xdr:row>39</xdr:row>
      <xdr:rowOff>52501</xdr:rowOff>
    </xdr:to>
    <xdr:sp macro="" textlink="">
      <xdr:nvSpPr>
        <xdr:cNvPr id="731" name="フローチャート: 判断 730"/>
        <xdr:cNvSpPr/>
      </xdr:nvSpPr>
      <xdr:spPr>
        <a:xfrm>
          <a:off x="20383500" y="663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69029</xdr:rowOff>
    </xdr:from>
    <xdr:ext cx="469744" cy="259045"/>
    <xdr:sp macro="" textlink="">
      <xdr:nvSpPr>
        <xdr:cNvPr id="732" name="テキスト ボックス 731"/>
        <xdr:cNvSpPr txBox="1"/>
      </xdr:nvSpPr>
      <xdr:spPr>
        <a:xfrm>
          <a:off x="20199428" y="641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3" name="直線コネクタ 73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150737</xdr:rowOff>
    </xdr:from>
    <xdr:to>
      <xdr:col>102</xdr:col>
      <xdr:colOff>165100</xdr:colOff>
      <xdr:row>39</xdr:row>
      <xdr:rowOff>80887</xdr:rowOff>
    </xdr:to>
    <xdr:sp macro="" textlink="">
      <xdr:nvSpPr>
        <xdr:cNvPr id="734" name="フローチャート: 判断 733"/>
        <xdr:cNvSpPr/>
      </xdr:nvSpPr>
      <xdr:spPr>
        <a:xfrm>
          <a:off x="19494500" y="66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97413</xdr:rowOff>
    </xdr:from>
    <xdr:ext cx="378565" cy="259045"/>
    <xdr:sp macro="" textlink="">
      <xdr:nvSpPr>
        <xdr:cNvPr id="735" name="テキスト ボックス 734"/>
        <xdr:cNvSpPr txBox="1"/>
      </xdr:nvSpPr>
      <xdr:spPr>
        <a:xfrm>
          <a:off x="19356017" y="6441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115418</xdr:rowOff>
    </xdr:from>
    <xdr:to>
      <xdr:col>98</xdr:col>
      <xdr:colOff>38100</xdr:colOff>
      <xdr:row>39</xdr:row>
      <xdr:rowOff>45568</xdr:rowOff>
    </xdr:to>
    <xdr:sp macro="" textlink="">
      <xdr:nvSpPr>
        <xdr:cNvPr id="736" name="フローチャート: 判断 735"/>
        <xdr:cNvSpPr/>
      </xdr:nvSpPr>
      <xdr:spPr>
        <a:xfrm>
          <a:off x="18605500" y="663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62095</xdr:rowOff>
    </xdr:from>
    <xdr:ext cx="469744" cy="259045"/>
    <xdr:sp macro="" textlink="">
      <xdr:nvSpPr>
        <xdr:cNvPr id="737" name="テキスト ボックス 736"/>
        <xdr:cNvSpPr txBox="1"/>
      </xdr:nvSpPr>
      <xdr:spPr>
        <a:xfrm>
          <a:off x="18421428" y="640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3" name="楕円 74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118991</xdr:rowOff>
    </xdr:from>
    <xdr:ext cx="249299" cy="259045"/>
    <xdr:sp macro="" textlink="">
      <xdr:nvSpPr>
        <xdr:cNvPr id="744" name="投資及び出資金該当値テキスト"/>
        <xdr:cNvSpPr txBox="1"/>
      </xdr:nvSpPr>
      <xdr:spPr>
        <a:xfrm>
          <a:off x="22212300" y="66340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5" name="楕円 74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6" name="テキスト ボックス 74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7" name="楕円 74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8" name="テキスト ボックス 74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49" name="楕円 74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0" name="テキスト ボックス 74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1" name="楕円 75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2" name="テキスト ボックス 75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3" name="直線コネクタ 76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4" name="テキスト ボックス 76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5" name="直線コネクタ 76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6" name="テキスト ボックス 76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7" name="直線コネクタ 76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68" name="テキスト ボックス 76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9" name="直線コネクタ 76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0" name="テキスト ボックス 76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2" name="テキスト ボックス 77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76835</xdr:rowOff>
    </xdr:from>
    <xdr:to>
      <xdr:col>116</xdr:col>
      <xdr:colOff>62864</xdr:colOff>
      <xdr:row>58</xdr:row>
      <xdr:rowOff>139700</xdr:rowOff>
    </xdr:to>
    <xdr:cxnSp macro="">
      <xdr:nvCxnSpPr>
        <xdr:cNvPr id="774" name="直線コネクタ 773"/>
        <xdr:cNvCxnSpPr/>
      </xdr:nvCxnSpPr>
      <xdr:spPr>
        <a:xfrm flipV="1">
          <a:off x="22159595" y="8992235"/>
          <a:ext cx="1269"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6" name="直線コネクタ 77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23512</xdr:rowOff>
    </xdr:from>
    <xdr:ext cx="534377" cy="259045"/>
    <xdr:sp macro="" textlink="">
      <xdr:nvSpPr>
        <xdr:cNvPr id="777" name="貸付金最大値テキスト"/>
        <xdr:cNvSpPr txBox="1"/>
      </xdr:nvSpPr>
      <xdr:spPr>
        <a:xfrm>
          <a:off x="22212300" y="876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76835</xdr:rowOff>
    </xdr:from>
    <xdr:to>
      <xdr:col>116</xdr:col>
      <xdr:colOff>152400</xdr:colOff>
      <xdr:row>52</xdr:row>
      <xdr:rowOff>76835</xdr:rowOff>
    </xdr:to>
    <xdr:cxnSp macro="">
      <xdr:nvCxnSpPr>
        <xdr:cNvPr id="778" name="直線コネクタ 777"/>
        <xdr:cNvCxnSpPr/>
      </xdr:nvCxnSpPr>
      <xdr:spPr>
        <a:xfrm>
          <a:off x="22072600" y="899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21788</xdr:rowOff>
    </xdr:from>
    <xdr:to>
      <xdr:col>116</xdr:col>
      <xdr:colOff>63500</xdr:colOff>
      <xdr:row>53</xdr:row>
      <xdr:rowOff>54249</xdr:rowOff>
    </xdr:to>
    <xdr:cxnSp macro="">
      <xdr:nvCxnSpPr>
        <xdr:cNvPr id="779" name="直線コネクタ 778"/>
        <xdr:cNvCxnSpPr/>
      </xdr:nvCxnSpPr>
      <xdr:spPr>
        <a:xfrm flipV="1">
          <a:off x="21323300" y="9108638"/>
          <a:ext cx="8382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84838</xdr:rowOff>
    </xdr:from>
    <xdr:ext cx="469744" cy="259045"/>
    <xdr:sp macro="" textlink="">
      <xdr:nvSpPr>
        <xdr:cNvPr id="780" name="貸付金平均値テキスト"/>
        <xdr:cNvSpPr txBox="1"/>
      </xdr:nvSpPr>
      <xdr:spPr>
        <a:xfrm>
          <a:off x="22212300" y="9857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106411</xdr:rowOff>
    </xdr:from>
    <xdr:to>
      <xdr:col>116</xdr:col>
      <xdr:colOff>114300</xdr:colOff>
      <xdr:row>58</xdr:row>
      <xdr:rowOff>36561</xdr:rowOff>
    </xdr:to>
    <xdr:sp macro="" textlink="">
      <xdr:nvSpPr>
        <xdr:cNvPr id="781" name="フローチャート: 判断 780"/>
        <xdr:cNvSpPr/>
      </xdr:nvSpPr>
      <xdr:spPr>
        <a:xfrm>
          <a:off x="22110700" y="9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54249</xdr:rowOff>
    </xdr:from>
    <xdr:to>
      <xdr:col>111</xdr:col>
      <xdr:colOff>177800</xdr:colOff>
      <xdr:row>54</xdr:row>
      <xdr:rowOff>168046</xdr:rowOff>
    </xdr:to>
    <xdr:cxnSp macro="">
      <xdr:nvCxnSpPr>
        <xdr:cNvPr id="782" name="直線コネクタ 781"/>
        <xdr:cNvCxnSpPr/>
      </xdr:nvCxnSpPr>
      <xdr:spPr>
        <a:xfrm flipV="1">
          <a:off x="20434300" y="9141099"/>
          <a:ext cx="889000" cy="28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49123</xdr:rowOff>
    </xdr:from>
    <xdr:to>
      <xdr:col>112</xdr:col>
      <xdr:colOff>38100</xdr:colOff>
      <xdr:row>55</xdr:row>
      <xdr:rowOff>150723</xdr:rowOff>
    </xdr:to>
    <xdr:sp macro="" textlink="">
      <xdr:nvSpPr>
        <xdr:cNvPr id="783" name="フローチャート: 判断 782"/>
        <xdr:cNvSpPr/>
      </xdr:nvSpPr>
      <xdr:spPr>
        <a:xfrm>
          <a:off x="21272500" y="947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141850</xdr:rowOff>
    </xdr:from>
    <xdr:ext cx="534377" cy="259045"/>
    <xdr:sp macro="" textlink="">
      <xdr:nvSpPr>
        <xdr:cNvPr id="784" name="テキスト ボックス 783"/>
        <xdr:cNvSpPr txBox="1"/>
      </xdr:nvSpPr>
      <xdr:spPr>
        <a:xfrm>
          <a:off x="21056111" y="957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168046</xdr:rowOff>
    </xdr:from>
    <xdr:to>
      <xdr:col>107</xdr:col>
      <xdr:colOff>50800</xdr:colOff>
      <xdr:row>55</xdr:row>
      <xdr:rowOff>10587</xdr:rowOff>
    </xdr:to>
    <xdr:cxnSp macro="">
      <xdr:nvCxnSpPr>
        <xdr:cNvPr id="785" name="直線コネクタ 784"/>
        <xdr:cNvCxnSpPr/>
      </xdr:nvCxnSpPr>
      <xdr:spPr>
        <a:xfrm flipV="1">
          <a:off x="19545300" y="9426346"/>
          <a:ext cx="889000" cy="1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8113</xdr:rowOff>
    </xdr:from>
    <xdr:to>
      <xdr:col>107</xdr:col>
      <xdr:colOff>101600</xdr:colOff>
      <xdr:row>57</xdr:row>
      <xdr:rowOff>109713</xdr:rowOff>
    </xdr:to>
    <xdr:sp macro="" textlink="">
      <xdr:nvSpPr>
        <xdr:cNvPr id="786" name="フローチャート: 判断 785"/>
        <xdr:cNvSpPr/>
      </xdr:nvSpPr>
      <xdr:spPr>
        <a:xfrm>
          <a:off x="20383500" y="9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100840</xdr:rowOff>
    </xdr:from>
    <xdr:ext cx="469744" cy="259045"/>
    <xdr:sp macro="" textlink="">
      <xdr:nvSpPr>
        <xdr:cNvPr id="787" name="テキスト ボックス 786"/>
        <xdr:cNvSpPr txBox="1"/>
      </xdr:nvSpPr>
      <xdr:spPr>
        <a:xfrm>
          <a:off x="20199428" y="987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3820</xdr:rowOff>
    </xdr:from>
    <xdr:to>
      <xdr:col>102</xdr:col>
      <xdr:colOff>114300</xdr:colOff>
      <xdr:row>55</xdr:row>
      <xdr:rowOff>10587</xdr:rowOff>
    </xdr:to>
    <xdr:cxnSp macro="">
      <xdr:nvCxnSpPr>
        <xdr:cNvPr id="788" name="直線コネクタ 787"/>
        <xdr:cNvCxnSpPr/>
      </xdr:nvCxnSpPr>
      <xdr:spPr>
        <a:xfrm>
          <a:off x="18656300" y="9433570"/>
          <a:ext cx="889000" cy="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142027</xdr:rowOff>
    </xdr:from>
    <xdr:to>
      <xdr:col>102</xdr:col>
      <xdr:colOff>165100</xdr:colOff>
      <xdr:row>56</xdr:row>
      <xdr:rowOff>72177</xdr:rowOff>
    </xdr:to>
    <xdr:sp macro="" textlink="">
      <xdr:nvSpPr>
        <xdr:cNvPr id="789" name="フローチャート: 判断 788"/>
        <xdr:cNvSpPr/>
      </xdr:nvSpPr>
      <xdr:spPr>
        <a:xfrm>
          <a:off x="19494500" y="957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63304</xdr:rowOff>
    </xdr:from>
    <xdr:ext cx="534377" cy="259045"/>
    <xdr:sp macro="" textlink="">
      <xdr:nvSpPr>
        <xdr:cNvPr id="790" name="テキスト ボックス 789"/>
        <xdr:cNvSpPr txBox="1"/>
      </xdr:nvSpPr>
      <xdr:spPr>
        <a:xfrm>
          <a:off x="19278111" y="966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52644</xdr:rowOff>
    </xdr:from>
    <xdr:to>
      <xdr:col>98</xdr:col>
      <xdr:colOff>38100</xdr:colOff>
      <xdr:row>56</xdr:row>
      <xdr:rowOff>154244</xdr:rowOff>
    </xdr:to>
    <xdr:sp macro="" textlink="">
      <xdr:nvSpPr>
        <xdr:cNvPr id="791" name="フローチャート: 判断 790"/>
        <xdr:cNvSpPr/>
      </xdr:nvSpPr>
      <xdr:spPr>
        <a:xfrm>
          <a:off x="18605500" y="965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145371</xdr:rowOff>
    </xdr:from>
    <xdr:ext cx="469744" cy="259045"/>
    <xdr:sp macro="" textlink="">
      <xdr:nvSpPr>
        <xdr:cNvPr id="792" name="テキスト ボックス 791"/>
        <xdr:cNvSpPr txBox="1"/>
      </xdr:nvSpPr>
      <xdr:spPr>
        <a:xfrm>
          <a:off x="18421428" y="9746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52</xdr:row>
      <xdr:rowOff>142438</xdr:rowOff>
    </xdr:from>
    <xdr:to>
      <xdr:col>116</xdr:col>
      <xdr:colOff>114300</xdr:colOff>
      <xdr:row>53</xdr:row>
      <xdr:rowOff>72588</xdr:rowOff>
    </xdr:to>
    <xdr:sp macro="" textlink="">
      <xdr:nvSpPr>
        <xdr:cNvPr id="798" name="楕円 797"/>
        <xdr:cNvSpPr/>
      </xdr:nvSpPr>
      <xdr:spPr>
        <a:xfrm>
          <a:off x="22110700" y="905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57365</xdr:rowOff>
    </xdr:from>
    <xdr:ext cx="534377" cy="259045"/>
    <xdr:sp macro="" textlink="">
      <xdr:nvSpPr>
        <xdr:cNvPr id="799" name="貸付金該当値テキスト"/>
        <xdr:cNvSpPr txBox="1"/>
      </xdr:nvSpPr>
      <xdr:spPr>
        <a:xfrm>
          <a:off x="22212300" y="897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3449</xdr:rowOff>
    </xdr:from>
    <xdr:to>
      <xdr:col>112</xdr:col>
      <xdr:colOff>38100</xdr:colOff>
      <xdr:row>53</xdr:row>
      <xdr:rowOff>105049</xdr:rowOff>
    </xdr:to>
    <xdr:sp macro="" textlink="">
      <xdr:nvSpPr>
        <xdr:cNvPr id="800" name="楕円 799"/>
        <xdr:cNvSpPr/>
      </xdr:nvSpPr>
      <xdr:spPr>
        <a:xfrm>
          <a:off x="21272500" y="909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51</xdr:row>
      <xdr:rowOff>121576</xdr:rowOff>
    </xdr:from>
    <xdr:ext cx="534377" cy="259045"/>
    <xdr:sp macro="" textlink="">
      <xdr:nvSpPr>
        <xdr:cNvPr id="801" name="テキスト ボックス 800"/>
        <xdr:cNvSpPr txBox="1"/>
      </xdr:nvSpPr>
      <xdr:spPr>
        <a:xfrm>
          <a:off x="21056111" y="886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117246</xdr:rowOff>
    </xdr:from>
    <xdr:to>
      <xdr:col>107</xdr:col>
      <xdr:colOff>101600</xdr:colOff>
      <xdr:row>55</xdr:row>
      <xdr:rowOff>47396</xdr:rowOff>
    </xdr:to>
    <xdr:sp macro="" textlink="">
      <xdr:nvSpPr>
        <xdr:cNvPr id="802" name="楕円 801"/>
        <xdr:cNvSpPr/>
      </xdr:nvSpPr>
      <xdr:spPr>
        <a:xfrm>
          <a:off x="20383500" y="937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63923</xdr:rowOff>
    </xdr:from>
    <xdr:ext cx="534377" cy="259045"/>
    <xdr:sp macro="" textlink="">
      <xdr:nvSpPr>
        <xdr:cNvPr id="803" name="テキスト ボックス 802"/>
        <xdr:cNvSpPr txBox="1"/>
      </xdr:nvSpPr>
      <xdr:spPr>
        <a:xfrm>
          <a:off x="20167111" y="915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131237</xdr:rowOff>
    </xdr:from>
    <xdr:to>
      <xdr:col>102</xdr:col>
      <xdr:colOff>165100</xdr:colOff>
      <xdr:row>55</xdr:row>
      <xdr:rowOff>61387</xdr:rowOff>
    </xdr:to>
    <xdr:sp macro="" textlink="">
      <xdr:nvSpPr>
        <xdr:cNvPr id="804" name="楕円 803"/>
        <xdr:cNvSpPr/>
      </xdr:nvSpPr>
      <xdr:spPr>
        <a:xfrm>
          <a:off x="19494500" y="938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77914</xdr:rowOff>
    </xdr:from>
    <xdr:ext cx="534377" cy="259045"/>
    <xdr:sp macro="" textlink="">
      <xdr:nvSpPr>
        <xdr:cNvPr id="805" name="テキスト ボックス 804"/>
        <xdr:cNvSpPr txBox="1"/>
      </xdr:nvSpPr>
      <xdr:spPr>
        <a:xfrm>
          <a:off x="19278111" y="916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124470</xdr:rowOff>
    </xdr:from>
    <xdr:to>
      <xdr:col>98</xdr:col>
      <xdr:colOff>38100</xdr:colOff>
      <xdr:row>55</xdr:row>
      <xdr:rowOff>54620</xdr:rowOff>
    </xdr:to>
    <xdr:sp macro="" textlink="">
      <xdr:nvSpPr>
        <xdr:cNvPr id="806" name="楕円 805"/>
        <xdr:cNvSpPr/>
      </xdr:nvSpPr>
      <xdr:spPr>
        <a:xfrm>
          <a:off x="18605500" y="938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71147</xdr:rowOff>
    </xdr:from>
    <xdr:ext cx="534377" cy="259045"/>
    <xdr:sp macro="" textlink="">
      <xdr:nvSpPr>
        <xdr:cNvPr id="807" name="テキスト ボックス 806"/>
        <xdr:cNvSpPr txBox="1"/>
      </xdr:nvSpPr>
      <xdr:spPr>
        <a:xfrm>
          <a:off x="18389111" y="915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18" name="直線コネクタ 81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19" name="テキスト ボックス 818"/>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0" name="直線コネクタ 81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21" name="テキスト ボックス 820"/>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2" name="直線コネクタ 82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23" name="テキスト ボックス 822"/>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4" name="直線コネクタ 82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25" name="テキスト ボックス 824"/>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6" name="直線コネクタ 82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27" name="テキスト ボックス 82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1907</xdr:rowOff>
    </xdr:from>
    <xdr:to>
      <xdr:col>116</xdr:col>
      <xdr:colOff>62864</xdr:colOff>
      <xdr:row>78</xdr:row>
      <xdr:rowOff>41304</xdr:rowOff>
    </xdr:to>
    <xdr:cxnSp macro="">
      <xdr:nvCxnSpPr>
        <xdr:cNvPr id="829" name="直線コネクタ 828"/>
        <xdr:cNvCxnSpPr/>
      </xdr:nvCxnSpPr>
      <xdr:spPr>
        <a:xfrm flipV="1">
          <a:off x="22159595" y="12174857"/>
          <a:ext cx="1269" cy="123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45131</xdr:rowOff>
    </xdr:from>
    <xdr:ext cx="534377" cy="259045"/>
    <xdr:sp macro="" textlink="">
      <xdr:nvSpPr>
        <xdr:cNvPr id="830" name="繰出金最小値テキスト"/>
        <xdr:cNvSpPr txBox="1"/>
      </xdr:nvSpPr>
      <xdr:spPr>
        <a:xfrm>
          <a:off x="22212300" y="1341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41304</xdr:rowOff>
    </xdr:from>
    <xdr:to>
      <xdr:col>116</xdr:col>
      <xdr:colOff>152400</xdr:colOff>
      <xdr:row>78</xdr:row>
      <xdr:rowOff>41304</xdr:rowOff>
    </xdr:to>
    <xdr:cxnSp macro="">
      <xdr:nvCxnSpPr>
        <xdr:cNvPr id="831" name="直線コネクタ 830"/>
        <xdr:cNvCxnSpPr/>
      </xdr:nvCxnSpPr>
      <xdr:spPr>
        <a:xfrm>
          <a:off x="22072600" y="1341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120034</xdr:rowOff>
    </xdr:from>
    <xdr:ext cx="599010" cy="259045"/>
    <xdr:sp macro="" textlink="">
      <xdr:nvSpPr>
        <xdr:cNvPr id="832" name="繰出金最大値テキスト"/>
        <xdr:cNvSpPr txBox="1"/>
      </xdr:nvSpPr>
      <xdr:spPr>
        <a:xfrm>
          <a:off x="22212300" y="11950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1907</xdr:rowOff>
    </xdr:from>
    <xdr:to>
      <xdr:col>116</xdr:col>
      <xdr:colOff>152400</xdr:colOff>
      <xdr:row>71</xdr:row>
      <xdr:rowOff>1907</xdr:rowOff>
    </xdr:to>
    <xdr:cxnSp macro="">
      <xdr:nvCxnSpPr>
        <xdr:cNvPr id="833" name="直線コネクタ 832"/>
        <xdr:cNvCxnSpPr/>
      </xdr:nvCxnSpPr>
      <xdr:spPr>
        <a:xfrm>
          <a:off x="22072600" y="12174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12898</xdr:rowOff>
    </xdr:from>
    <xdr:to>
      <xdr:col>116</xdr:col>
      <xdr:colOff>63500</xdr:colOff>
      <xdr:row>77</xdr:row>
      <xdr:rowOff>39962</xdr:rowOff>
    </xdr:to>
    <xdr:cxnSp macro="">
      <xdr:nvCxnSpPr>
        <xdr:cNvPr id="834" name="直線コネクタ 833"/>
        <xdr:cNvCxnSpPr/>
      </xdr:nvCxnSpPr>
      <xdr:spPr>
        <a:xfrm>
          <a:off x="21323300" y="13214548"/>
          <a:ext cx="838200" cy="2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10980</xdr:rowOff>
    </xdr:from>
    <xdr:ext cx="599010" cy="259045"/>
    <xdr:sp macro="" textlink="">
      <xdr:nvSpPr>
        <xdr:cNvPr id="835" name="繰出金平均値テキスト"/>
        <xdr:cNvSpPr txBox="1"/>
      </xdr:nvSpPr>
      <xdr:spPr>
        <a:xfrm>
          <a:off x="22212300" y="13041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159553</xdr:rowOff>
    </xdr:from>
    <xdr:to>
      <xdr:col>116</xdr:col>
      <xdr:colOff>114300</xdr:colOff>
      <xdr:row>77</xdr:row>
      <xdr:rowOff>89703</xdr:rowOff>
    </xdr:to>
    <xdr:sp macro="" textlink="">
      <xdr:nvSpPr>
        <xdr:cNvPr id="836" name="フローチャート: 判断 835"/>
        <xdr:cNvSpPr/>
      </xdr:nvSpPr>
      <xdr:spPr>
        <a:xfrm>
          <a:off x="22110700" y="1318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12898</xdr:rowOff>
    </xdr:from>
    <xdr:to>
      <xdr:col>111</xdr:col>
      <xdr:colOff>177800</xdr:colOff>
      <xdr:row>77</xdr:row>
      <xdr:rowOff>19104</xdr:rowOff>
    </xdr:to>
    <xdr:cxnSp macro="">
      <xdr:nvCxnSpPr>
        <xdr:cNvPr id="837" name="直線コネクタ 836"/>
        <xdr:cNvCxnSpPr/>
      </xdr:nvCxnSpPr>
      <xdr:spPr>
        <a:xfrm flipV="1">
          <a:off x="20434300" y="13214548"/>
          <a:ext cx="889000" cy="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156232</xdr:rowOff>
    </xdr:from>
    <xdr:to>
      <xdr:col>112</xdr:col>
      <xdr:colOff>38100</xdr:colOff>
      <xdr:row>77</xdr:row>
      <xdr:rowOff>86382</xdr:rowOff>
    </xdr:to>
    <xdr:sp macro="" textlink="">
      <xdr:nvSpPr>
        <xdr:cNvPr id="838" name="フローチャート: 判断 837"/>
        <xdr:cNvSpPr/>
      </xdr:nvSpPr>
      <xdr:spPr>
        <a:xfrm>
          <a:off x="21272500" y="131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77509</xdr:rowOff>
    </xdr:from>
    <xdr:ext cx="599010" cy="259045"/>
    <xdr:sp macro="" textlink="">
      <xdr:nvSpPr>
        <xdr:cNvPr id="839" name="テキスト ボックス 838"/>
        <xdr:cNvSpPr txBox="1"/>
      </xdr:nvSpPr>
      <xdr:spPr>
        <a:xfrm>
          <a:off x="21023795" y="13279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19104</xdr:rowOff>
    </xdr:from>
    <xdr:to>
      <xdr:col>107</xdr:col>
      <xdr:colOff>50800</xdr:colOff>
      <xdr:row>77</xdr:row>
      <xdr:rowOff>42714</xdr:rowOff>
    </xdr:to>
    <xdr:cxnSp macro="">
      <xdr:nvCxnSpPr>
        <xdr:cNvPr id="840" name="直線コネクタ 839"/>
        <xdr:cNvCxnSpPr/>
      </xdr:nvCxnSpPr>
      <xdr:spPr>
        <a:xfrm flipV="1">
          <a:off x="19545300" y="13220754"/>
          <a:ext cx="889000" cy="2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164041</xdr:rowOff>
    </xdr:from>
    <xdr:to>
      <xdr:col>107</xdr:col>
      <xdr:colOff>101600</xdr:colOff>
      <xdr:row>77</xdr:row>
      <xdr:rowOff>94191</xdr:rowOff>
    </xdr:to>
    <xdr:sp macro="" textlink="">
      <xdr:nvSpPr>
        <xdr:cNvPr id="841" name="フローチャート: 判断 840"/>
        <xdr:cNvSpPr/>
      </xdr:nvSpPr>
      <xdr:spPr>
        <a:xfrm>
          <a:off x="20383500" y="13194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85318</xdr:rowOff>
    </xdr:from>
    <xdr:ext cx="599010" cy="259045"/>
    <xdr:sp macro="" textlink="">
      <xdr:nvSpPr>
        <xdr:cNvPr id="842" name="テキスト ボックス 841"/>
        <xdr:cNvSpPr txBox="1"/>
      </xdr:nvSpPr>
      <xdr:spPr>
        <a:xfrm>
          <a:off x="20134795" y="1328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3237</xdr:rowOff>
    </xdr:from>
    <xdr:to>
      <xdr:col>102</xdr:col>
      <xdr:colOff>114300</xdr:colOff>
      <xdr:row>77</xdr:row>
      <xdr:rowOff>42714</xdr:rowOff>
    </xdr:to>
    <xdr:cxnSp macro="">
      <xdr:nvCxnSpPr>
        <xdr:cNvPr id="843" name="直線コネクタ 842"/>
        <xdr:cNvCxnSpPr/>
      </xdr:nvCxnSpPr>
      <xdr:spPr>
        <a:xfrm>
          <a:off x="18656300" y="13204887"/>
          <a:ext cx="889000" cy="3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165333</xdr:rowOff>
    </xdr:from>
    <xdr:to>
      <xdr:col>102</xdr:col>
      <xdr:colOff>165100</xdr:colOff>
      <xdr:row>77</xdr:row>
      <xdr:rowOff>95483</xdr:rowOff>
    </xdr:to>
    <xdr:sp macro="" textlink="">
      <xdr:nvSpPr>
        <xdr:cNvPr id="844" name="フローチャート: 判断 843"/>
        <xdr:cNvSpPr/>
      </xdr:nvSpPr>
      <xdr:spPr>
        <a:xfrm>
          <a:off x="19494500" y="1319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86610</xdr:rowOff>
    </xdr:from>
    <xdr:ext cx="599010" cy="259045"/>
    <xdr:sp macro="" textlink="">
      <xdr:nvSpPr>
        <xdr:cNvPr id="845" name="テキスト ボックス 844"/>
        <xdr:cNvSpPr txBox="1"/>
      </xdr:nvSpPr>
      <xdr:spPr>
        <a:xfrm>
          <a:off x="19245795" y="13288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4149</xdr:rowOff>
    </xdr:from>
    <xdr:to>
      <xdr:col>98</xdr:col>
      <xdr:colOff>38100</xdr:colOff>
      <xdr:row>77</xdr:row>
      <xdr:rowOff>105749</xdr:rowOff>
    </xdr:to>
    <xdr:sp macro="" textlink="">
      <xdr:nvSpPr>
        <xdr:cNvPr id="846" name="フローチャート: 判断 845"/>
        <xdr:cNvSpPr/>
      </xdr:nvSpPr>
      <xdr:spPr>
        <a:xfrm>
          <a:off x="18605500" y="1320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96876</xdr:rowOff>
    </xdr:from>
    <xdr:ext cx="599010" cy="259045"/>
    <xdr:sp macro="" textlink="">
      <xdr:nvSpPr>
        <xdr:cNvPr id="847" name="テキスト ボックス 846"/>
        <xdr:cNvSpPr txBox="1"/>
      </xdr:nvSpPr>
      <xdr:spPr>
        <a:xfrm>
          <a:off x="18356795" y="13298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8" name="テキスト ボックス 84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9" name="テキスト ボックス 84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0" name="テキスト ボックス 84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1" name="テキスト ボックス 85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2" name="テキスト ボックス 85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160612</xdr:rowOff>
    </xdr:from>
    <xdr:to>
      <xdr:col>116</xdr:col>
      <xdr:colOff>114300</xdr:colOff>
      <xdr:row>77</xdr:row>
      <xdr:rowOff>90762</xdr:rowOff>
    </xdr:to>
    <xdr:sp macro="" textlink="">
      <xdr:nvSpPr>
        <xdr:cNvPr id="853" name="楕円 852"/>
        <xdr:cNvSpPr/>
      </xdr:nvSpPr>
      <xdr:spPr>
        <a:xfrm>
          <a:off x="22110700" y="1319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139039</xdr:rowOff>
    </xdr:from>
    <xdr:ext cx="599010" cy="259045"/>
    <xdr:sp macro="" textlink="">
      <xdr:nvSpPr>
        <xdr:cNvPr id="854" name="繰出金該当値テキスト"/>
        <xdr:cNvSpPr txBox="1"/>
      </xdr:nvSpPr>
      <xdr:spPr>
        <a:xfrm>
          <a:off x="22212300" y="13169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133548</xdr:rowOff>
    </xdr:from>
    <xdr:to>
      <xdr:col>112</xdr:col>
      <xdr:colOff>38100</xdr:colOff>
      <xdr:row>77</xdr:row>
      <xdr:rowOff>63698</xdr:rowOff>
    </xdr:to>
    <xdr:sp macro="" textlink="">
      <xdr:nvSpPr>
        <xdr:cNvPr id="855" name="楕円 854"/>
        <xdr:cNvSpPr/>
      </xdr:nvSpPr>
      <xdr:spPr>
        <a:xfrm>
          <a:off x="21272500" y="1316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80225</xdr:rowOff>
    </xdr:from>
    <xdr:ext cx="599010" cy="259045"/>
    <xdr:sp macro="" textlink="">
      <xdr:nvSpPr>
        <xdr:cNvPr id="856" name="テキスト ボックス 855"/>
        <xdr:cNvSpPr txBox="1"/>
      </xdr:nvSpPr>
      <xdr:spPr>
        <a:xfrm>
          <a:off x="21023795" y="12938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139754</xdr:rowOff>
    </xdr:from>
    <xdr:to>
      <xdr:col>107</xdr:col>
      <xdr:colOff>101600</xdr:colOff>
      <xdr:row>77</xdr:row>
      <xdr:rowOff>69904</xdr:rowOff>
    </xdr:to>
    <xdr:sp macro="" textlink="">
      <xdr:nvSpPr>
        <xdr:cNvPr id="857" name="楕円 856"/>
        <xdr:cNvSpPr/>
      </xdr:nvSpPr>
      <xdr:spPr>
        <a:xfrm>
          <a:off x="20383500" y="1316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86431</xdr:rowOff>
    </xdr:from>
    <xdr:ext cx="599010" cy="259045"/>
    <xdr:sp macro="" textlink="">
      <xdr:nvSpPr>
        <xdr:cNvPr id="858" name="テキスト ボックス 857"/>
        <xdr:cNvSpPr txBox="1"/>
      </xdr:nvSpPr>
      <xdr:spPr>
        <a:xfrm>
          <a:off x="20134795" y="12945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163364</xdr:rowOff>
    </xdr:from>
    <xdr:to>
      <xdr:col>102</xdr:col>
      <xdr:colOff>165100</xdr:colOff>
      <xdr:row>77</xdr:row>
      <xdr:rowOff>93514</xdr:rowOff>
    </xdr:to>
    <xdr:sp macro="" textlink="">
      <xdr:nvSpPr>
        <xdr:cNvPr id="859" name="楕円 858"/>
        <xdr:cNvSpPr/>
      </xdr:nvSpPr>
      <xdr:spPr>
        <a:xfrm>
          <a:off x="19494500" y="1319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110041</xdr:rowOff>
    </xdr:from>
    <xdr:ext cx="599010" cy="259045"/>
    <xdr:sp macro="" textlink="">
      <xdr:nvSpPr>
        <xdr:cNvPr id="860" name="テキスト ボックス 859"/>
        <xdr:cNvSpPr txBox="1"/>
      </xdr:nvSpPr>
      <xdr:spPr>
        <a:xfrm>
          <a:off x="19245795" y="12968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123887</xdr:rowOff>
    </xdr:from>
    <xdr:to>
      <xdr:col>98</xdr:col>
      <xdr:colOff>38100</xdr:colOff>
      <xdr:row>77</xdr:row>
      <xdr:rowOff>54037</xdr:rowOff>
    </xdr:to>
    <xdr:sp macro="" textlink="">
      <xdr:nvSpPr>
        <xdr:cNvPr id="861" name="楕円 860"/>
        <xdr:cNvSpPr/>
      </xdr:nvSpPr>
      <xdr:spPr>
        <a:xfrm>
          <a:off x="18605500" y="1315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70564</xdr:rowOff>
    </xdr:from>
    <xdr:ext cx="599010" cy="259045"/>
    <xdr:sp macro="" textlink="">
      <xdr:nvSpPr>
        <xdr:cNvPr id="862" name="テキスト ボックス 861"/>
        <xdr:cNvSpPr txBox="1"/>
      </xdr:nvSpPr>
      <xdr:spPr>
        <a:xfrm>
          <a:off x="18356795" y="1292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3" name="正方形/長方形 86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4" name="正方形/長方形 86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5" name="正方形/長方形 86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6" name="正方形/長方形 86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67" name="正方形/長方形 86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68" name="正方形/長方形 86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69" name="正方形/長方形 86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0" name="正方形/長方形 86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1" name="テキスト ボックス 87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2" name="直線コネクタ 87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3" name="直線コネクタ 87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4" name="テキスト ボックス 87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6" name="テキスト ボックス 87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8" name="直線コネクタ 87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2" name="直線コネクタ 88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3" name="直線コネクタ 88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5" name="フローチャート: 判断 88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6" name="直線コネクタ 88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7" name="フローチャート: 判断 88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88" name="テキスト ボックス 88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9" name="直線コネクタ 88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0" name="フローチャート: 判断 88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1" name="テキスト ボックス 89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2" name="直線コネクタ 89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3" name="フローチャート: 判断 89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4" name="テキスト ボックス 89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5" name="フローチャート: 判断 89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6" name="テキスト ボックス 89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楕円 90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4" name="楕円 90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5" name="テキスト ボックス 90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6" name="楕円 90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7" name="テキスト ボックス 90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8" name="楕円 90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9" name="テキスト ボックス 90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楕円 90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1" name="テキスト ボックス 91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５１５，６０１円となっており、類似団体と比較して一人当たりのコストが高い状況となっている。これは、本村の広い面積をカバーする道路などの施設を維持するために経費がかかっていることによる。それ以外の経費も、積立金、投資及び出資金、繰出金を除く経費において類似団体を上回っており、今後の適正な歳出を心がけていきた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奈良県十津川村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3,372
3,357
672.38
6,321,965
5,981,424
201,253
3,229,887
6,834,512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155003</xdr:rowOff>
    </xdr:from>
    <xdr:to>
      <xdr:col>24</xdr:col>
      <xdr:colOff>62865</xdr:colOff>
      <xdr:row>38</xdr:row>
      <xdr:rowOff>93078</xdr:rowOff>
    </xdr:to>
    <xdr:cxnSp macro="">
      <xdr:nvCxnSpPr>
        <xdr:cNvPr id="55" name="直線コネクタ 54"/>
        <xdr:cNvCxnSpPr/>
      </xdr:nvCxnSpPr>
      <xdr:spPr>
        <a:xfrm flipV="1">
          <a:off x="4633595" y="5298503"/>
          <a:ext cx="1270" cy="13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96905</xdr:rowOff>
    </xdr:from>
    <xdr:ext cx="469744" cy="259045"/>
    <xdr:sp macro="" textlink="">
      <xdr:nvSpPr>
        <xdr:cNvPr id="56" name="議会費最小値テキスト"/>
        <xdr:cNvSpPr txBox="1"/>
      </xdr:nvSpPr>
      <xdr:spPr>
        <a:xfrm>
          <a:off x="4686300" y="661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93078</xdr:rowOff>
    </xdr:from>
    <xdr:to>
      <xdr:col>24</xdr:col>
      <xdr:colOff>152400</xdr:colOff>
      <xdr:row>38</xdr:row>
      <xdr:rowOff>93078</xdr:rowOff>
    </xdr:to>
    <xdr:cxnSp macro="">
      <xdr:nvCxnSpPr>
        <xdr:cNvPr id="57" name="直線コネクタ 56"/>
        <xdr:cNvCxnSpPr/>
      </xdr:nvCxnSpPr>
      <xdr:spPr>
        <a:xfrm>
          <a:off x="4546600" y="6608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101680</xdr:rowOff>
    </xdr:from>
    <xdr:ext cx="599010" cy="259045"/>
    <xdr:sp macro="" textlink="">
      <xdr:nvSpPr>
        <xdr:cNvPr id="58" name="議会費最大値テキスト"/>
        <xdr:cNvSpPr txBox="1"/>
      </xdr:nvSpPr>
      <xdr:spPr>
        <a:xfrm>
          <a:off x="4686300" y="507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155003</xdr:rowOff>
    </xdr:from>
    <xdr:to>
      <xdr:col>24</xdr:col>
      <xdr:colOff>152400</xdr:colOff>
      <xdr:row>30</xdr:row>
      <xdr:rowOff>155003</xdr:rowOff>
    </xdr:to>
    <xdr:cxnSp macro="">
      <xdr:nvCxnSpPr>
        <xdr:cNvPr id="59" name="直線コネクタ 58"/>
        <xdr:cNvCxnSpPr/>
      </xdr:nvCxnSpPr>
      <xdr:spPr>
        <a:xfrm>
          <a:off x="4546600" y="529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125450</xdr:rowOff>
    </xdr:from>
    <xdr:to>
      <xdr:col>24</xdr:col>
      <xdr:colOff>63500</xdr:colOff>
      <xdr:row>37</xdr:row>
      <xdr:rowOff>144869</xdr:rowOff>
    </xdr:to>
    <xdr:cxnSp macro="">
      <xdr:nvCxnSpPr>
        <xdr:cNvPr id="60" name="直線コネクタ 59"/>
        <xdr:cNvCxnSpPr/>
      </xdr:nvCxnSpPr>
      <xdr:spPr>
        <a:xfrm flipV="1">
          <a:off x="3797300" y="6469100"/>
          <a:ext cx="838200" cy="1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57916</xdr:rowOff>
    </xdr:from>
    <xdr:ext cx="534377" cy="259045"/>
    <xdr:sp macro="" textlink="">
      <xdr:nvSpPr>
        <xdr:cNvPr id="61" name="議会費平均値テキスト"/>
        <xdr:cNvSpPr txBox="1"/>
      </xdr:nvSpPr>
      <xdr:spPr>
        <a:xfrm>
          <a:off x="4686300" y="6401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79489</xdr:rowOff>
    </xdr:from>
    <xdr:to>
      <xdr:col>24</xdr:col>
      <xdr:colOff>114300</xdr:colOff>
      <xdr:row>38</xdr:row>
      <xdr:rowOff>9640</xdr:rowOff>
    </xdr:to>
    <xdr:sp macro="" textlink="">
      <xdr:nvSpPr>
        <xdr:cNvPr id="62" name="フローチャート: 判断 61"/>
        <xdr:cNvSpPr/>
      </xdr:nvSpPr>
      <xdr:spPr>
        <a:xfrm>
          <a:off x="45847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106426</xdr:rowOff>
    </xdr:from>
    <xdr:to>
      <xdr:col>19</xdr:col>
      <xdr:colOff>177800</xdr:colOff>
      <xdr:row>37</xdr:row>
      <xdr:rowOff>144869</xdr:rowOff>
    </xdr:to>
    <xdr:cxnSp macro="">
      <xdr:nvCxnSpPr>
        <xdr:cNvPr id="63" name="直線コネクタ 62"/>
        <xdr:cNvCxnSpPr/>
      </xdr:nvCxnSpPr>
      <xdr:spPr>
        <a:xfrm>
          <a:off x="2908300" y="6450076"/>
          <a:ext cx="889000" cy="3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75806</xdr:rowOff>
    </xdr:from>
    <xdr:to>
      <xdr:col>20</xdr:col>
      <xdr:colOff>38100</xdr:colOff>
      <xdr:row>38</xdr:row>
      <xdr:rowOff>5956</xdr:rowOff>
    </xdr:to>
    <xdr:sp macro="" textlink="">
      <xdr:nvSpPr>
        <xdr:cNvPr id="64" name="フローチャート: 判断 63"/>
        <xdr:cNvSpPr/>
      </xdr:nvSpPr>
      <xdr:spPr>
        <a:xfrm>
          <a:off x="3746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22483</xdr:rowOff>
    </xdr:from>
    <xdr:ext cx="534377" cy="259045"/>
    <xdr:sp macro="" textlink="">
      <xdr:nvSpPr>
        <xdr:cNvPr id="65" name="テキスト ボックス 64"/>
        <xdr:cNvSpPr txBox="1"/>
      </xdr:nvSpPr>
      <xdr:spPr>
        <a:xfrm>
          <a:off x="3530111" y="619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106426</xdr:rowOff>
    </xdr:from>
    <xdr:to>
      <xdr:col>15</xdr:col>
      <xdr:colOff>50800</xdr:colOff>
      <xdr:row>37</xdr:row>
      <xdr:rowOff>136042</xdr:rowOff>
    </xdr:to>
    <xdr:cxnSp macro="">
      <xdr:nvCxnSpPr>
        <xdr:cNvPr id="66" name="直線コネクタ 65"/>
        <xdr:cNvCxnSpPr/>
      </xdr:nvCxnSpPr>
      <xdr:spPr>
        <a:xfrm flipV="1">
          <a:off x="2019300" y="6450076"/>
          <a:ext cx="889000" cy="2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73736</xdr:rowOff>
    </xdr:from>
    <xdr:to>
      <xdr:col>15</xdr:col>
      <xdr:colOff>101600</xdr:colOff>
      <xdr:row>38</xdr:row>
      <xdr:rowOff>3887</xdr:rowOff>
    </xdr:to>
    <xdr:sp macro="" textlink="">
      <xdr:nvSpPr>
        <xdr:cNvPr id="67" name="フローチャート: 判断 66"/>
        <xdr:cNvSpPr/>
      </xdr:nvSpPr>
      <xdr:spPr>
        <a:xfrm>
          <a:off x="2857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166464</xdr:rowOff>
    </xdr:from>
    <xdr:ext cx="534377" cy="259045"/>
    <xdr:sp macro="" textlink="">
      <xdr:nvSpPr>
        <xdr:cNvPr id="68" name="テキスト ボックス 67"/>
        <xdr:cNvSpPr txBox="1"/>
      </xdr:nvSpPr>
      <xdr:spPr>
        <a:xfrm>
          <a:off x="2641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136042</xdr:rowOff>
    </xdr:from>
    <xdr:to>
      <xdr:col>10</xdr:col>
      <xdr:colOff>114300</xdr:colOff>
      <xdr:row>37</xdr:row>
      <xdr:rowOff>144031</xdr:rowOff>
    </xdr:to>
    <xdr:cxnSp macro="">
      <xdr:nvCxnSpPr>
        <xdr:cNvPr id="69" name="直線コネクタ 68"/>
        <xdr:cNvCxnSpPr/>
      </xdr:nvCxnSpPr>
      <xdr:spPr>
        <a:xfrm flipV="1">
          <a:off x="1130300" y="6479692"/>
          <a:ext cx="889000" cy="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79604</xdr:rowOff>
    </xdr:from>
    <xdr:to>
      <xdr:col>10</xdr:col>
      <xdr:colOff>165100</xdr:colOff>
      <xdr:row>38</xdr:row>
      <xdr:rowOff>9754</xdr:rowOff>
    </xdr:to>
    <xdr:sp macro="" textlink="">
      <xdr:nvSpPr>
        <xdr:cNvPr id="70" name="フローチャート: 判断 69"/>
        <xdr:cNvSpPr/>
      </xdr:nvSpPr>
      <xdr:spPr>
        <a:xfrm>
          <a:off x="19685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26281</xdr:rowOff>
    </xdr:from>
    <xdr:ext cx="534377" cy="259045"/>
    <xdr:sp macro="" textlink="">
      <xdr:nvSpPr>
        <xdr:cNvPr id="71" name="テキスト ボックス 70"/>
        <xdr:cNvSpPr txBox="1"/>
      </xdr:nvSpPr>
      <xdr:spPr>
        <a:xfrm>
          <a:off x="1752111" y="619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84226</xdr:rowOff>
    </xdr:from>
    <xdr:to>
      <xdr:col>6</xdr:col>
      <xdr:colOff>38100</xdr:colOff>
      <xdr:row>38</xdr:row>
      <xdr:rowOff>14376</xdr:rowOff>
    </xdr:to>
    <xdr:sp macro="" textlink="">
      <xdr:nvSpPr>
        <xdr:cNvPr id="72" name="フローチャート: 判断 71"/>
        <xdr:cNvSpPr/>
      </xdr:nvSpPr>
      <xdr:spPr>
        <a:xfrm>
          <a:off x="1079500" y="64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30903</xdr:rowOff>
    </xdr:from>
    <xdr:ext cx="534377" cy="259045"/>
    <xdr:sp macro="" textlink="">
      <xdr:nvSpPr>
        <xdr:cNvPr id="73" name="テキスト ボックス 72"/>
        <xdr:cNvSpPr txBox="1"/>
      </xdr:nvSpPr>
      <xdr:spPr>
        <a:xfrm>
          <a:off x="863111" y="620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74650</xdr:rowOff>
    </xdr:from>
    <xdr:to>
      <xdr:col>24</xdr:col>
      <xdr:colOff>114300</xdr:colOff>
      <xdr:row>38</xdr:row>
      <xdr:rowOff>4800</xdr:rowOff>
    </xdr:to>
    <xdr:sp macro="" textlink="">
      <xdr:nvSpPr>
        <xdr:cNvPr id="79" name="楕円 78"/>
        <xdr:cNvSpPr/>
      </xdr:nvSpPr>
      <xdr:spPr>
        <a:xfrm>
          <a:off x="4584700" y="64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97527</xdr:rowOff>
    </xdr:from>
    <xdr:ext cx="534377" cy="259045"/>
    <xdr:sp macro="" textlink="">
      <xdr:nvSpPr>
        <xdr:cNvPr id="80" name="議会費該当値テキスト"/>
        <xdr:cNvSpPr txBox="1"/>
      </xdr:nvSpPr>
      <xdr:spPr>
        <a:xfrm>
          <a:off x="4686300" y="626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94069</xdr:rowOff>
    </xdr:from>
    <xdr:to>
      <xdr:col>20</xdr:col>
      <xdr:colOff>38100</xdr:colOff>
      <xdr:row>38</xdr:row>
      <xdr:rowOff>24219</xdr:rowOff>
    </xdr:to>
    <xdr:sp macro="" textlink="">
      <xdr:nvSpPr>
        <xdr:cNvPr id="81" name="楕円 80"/>
        <xdr:cNvSpPr/>
      </xdr:nvSpPr>
      <xdr:spPr>
        <a:xfrm>
          <a:off x="3746500" y="643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15346</xdr:rowOff>
    </xdr:from>
    <xdr:ext cx="534377" cy="259045"/>
    <xdr:sp macro="" textlink="">
      <xdr:nvSpPr>
        <xdr:cNvPr id="82" name="テキスト ボックス 81"/>
        <xdr:cNvSpPr txBox="1"/>
      </xdr:nvSpPr>
      <xdr:spPr>
        <a:xfrm>
          <a:off x="3530111" y="653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55626</xdr:rowOff>
    </xdr:from>
    <xdr:to>
      <xdr:col>15</xdr:col>
      <xdr:colOff>101600</xdr:colOff>
      <xdr:row>37</xdr:row>
      <xdr:rowOff>157226</xdr:rowOff>
    </xdr:to>
    <xdr:sp macro="" textlink="">
      <xdr:nvSpPr>
        <xdr:cNvPr id="83" name="楕円 82"/>
        <xdr:cNvSpPr/>
      </xdr:nvSpPr>
      <xdr:spPr>
        <a:xfrm>
          <a:off x="28575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2303</xdr:rowOff>
    </xdr:from>
    <xdr:ext cx="534377" cy="259045"/>
    <xdr:sp macro="" textlink="">
      <xdr:nvSpPr>
        <xdr:cNvPr id="84" name="テキスト ボックス 83"/>
        <xdr:cNvSpPr txBox="1"/>
      </xdr:nvSpPr>
      <xdr:spPr>
        <a:xfrm>
          <a:off x="2641111" y="617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85242</xdr:rowOff>
    </xdr:from>
    <xdr:to>
      <xdr:col>10</xdr:col>
      <xdr:colOff>165100</xdr:colOff>
      <xdr:row>38</xdr:row>
      <xdr:rowOff>15393</xdr:rowOff>
    </xdr:to>
    <xdr:sp macro="" textlink="">
      <xdr:nvSpPr>
        <xdr:cNvPr id="85" name="楕円 84"/>
        <xdr:cNvSpPr/>
      </xdr:nvSpPr>
      <xdr:spPr>
        <a:xfrm>
          <a:off x="1968500" y="64288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6519</xdr:rowOff>
    </xdr:from>
    <xdr:ext cx="534377" cy="259045"/>
    <xdr:sp macro="" textlink="">
      <xdr:nvSpPr>
        <xdr:cNvPr id="86" name="テキスト ボックス 85"/>
        <xdr:cNvSpPr txBox="1"/>
      </xdr:nvSpPr>
      <xdr:spPr>
        <a:xfrm>
          <a:off x="1752111" y="652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93231</xdr:rowOff>
    </xdr:from>
    <xdr:to>
      <xdr:col>6</xdr:col>
      <xdr:colOff>38100</xdr:colOff>
      <xdr:row>38</xdr:row>
      <xdr:rowOff>23381</xdr:rowOff>
    </xdr:to>
    <xdr:sp macro="" textlink="">
      <xdr:nvSpPr>
        <xdr:cNvPr id="87" name="楕円 86"/>
        <xdr:cNvSpPr/>
      </xdr:nvSpPr>
      <xdr:spPr>
        <a:xfrm>
          <a:off x="1079500" y="643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14508</xdr:rowOff>
    </xdr:from>
    <xdr:ext cx="534377" cy="259045"/>
    <xdr:sp macro="" textlink="">
      <xdr:nvSpPr>
        <xdr:cNvPr id="88" name="テキスト ボックス 87"/>
        <xdr:cNvSpPr txBox="1"/>
      </xdr:nvSpPr>
      <xdr:spPr>
        <a:xfrm>
          <a:off x="863111" y="652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70930</xdr:rowOff>
    </xdr:from>
    <xdr:to>
      <xdr:col>24</xdr:col>
      <xdr:colOff>62865</xdr:colOff>
      <xdr:row>59</xdr:row>
      <xdr:rowOff>2659</xdr:rowOff>
    </xdr:to>
    <xdr:cxnSp macro="">
      <xdr:nvCxnSpPr>
        <xdr:cNvPr id="112" name="直線コネクタ 111"/>
        <xdr:cNvCxnSpPr/>
      </xdr:nvCxnSpPr>
      <xdr:spPr>
        <a:xfrm flipV="1">
          <a:off x="4633595" y="8814880"/>
          <a:ext cx="1270" cy="130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6486</xdr:rowOff>
    </xdr:from>
    <xdr:ext cx="599010" cy="259045"/>
    <xdr:sp macro="" textlink="">
      <xdr:nvSpPr>
        <xdr:cNvPr id="113" name="総務費最小値テキスト"/>
        <xdr:cNvSpPr txBox="1"/>
      </xdr:nvSpPr>
      <xdr:spPr>
        <a:xfrm>
          <a:off x="4686300" y="1012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2659</xdr:rowOff>
    </xdr:from>
    <xdr:to>
      <xdr:col>24</xdr:col>
      <xdr:colOff>152400</xdr:colOff>
      <xdr:row>59</xdr:row>
      <xdr:rowOff>2659</xdr:rowOff>
    </xdr:to>
    <xdr:cxnSp macro="">
      <xdr:nvCxnSpPr>
        <xdr:cNvPr id="114" name="直線コネクタ 113"/>
        <xdr:cNvCxnSpPr/>
      </xdr:nvCxnSpPr>
      <xdr:spPr>
        <a:xfrm>
          <a:off x="4546600" y="1011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17607</xdr:rowOff>
    </xdr:from>
    <xdr:ext cx="690189" cy="259045"/>
    <xdr:sp macro="" textlink="">
      <xdr:nvSpPr>
        <xdr:cNvPr id="115" name="総務費最大値テキスト"/>
        <xdr:cNvSpPr txBox="1"/>
      </xdr:nvSpPr>
      <xdr:spPr>
        <a:xfrm>
          <a:off x="4686300" y="85901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3,530,499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70930</xdr:rowOff>
    </xdr:from>
    <xdr:to>
      <xdr:col>24</xdr:col>
      <xdr:colOff>152400</xdr:colOff>
      <xdr:row>51</xdr:row>
      <xdr:rowOff>70930</xdr:rowOff>
    </xdr:to>
    <xdr:cxnSp macro="">
      <xdr:nvCxnSpPr>
        <xdr:cNvPr id="116" name="直線コネクタ 115"/>
        <xdr:cNvCxnSpPr/>
      </xdr:nvCxnSpPr>
      <xdr:spPr>
        <a:xfrm>
          <a:off x="4546600" y="88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99587</xdr:rowOff>
    </xdr:from>
    <xdr:to>
      <xdr:col>24</xdr:col>
      <xdr:colOff>63500</xdr:colOff>
      <xdr:row>58</xdr:row>
      <xdr:rowOff>99699</xdr:rowOff>
    </xdr:to>
    <xdr:cxnSp macro="">
      <xdr:nvCxnSpPr>
        <xdr:cNvPr id="117" name="直線コネクタ 116"/>
        <xdr:cNvCxnSpPr/>
      </xdr:nvCxnSpPr>
      <xdr:spPr>
        <a:xfrm flipV="1">
          <a:off x="3797300" y="10043687"/>
          <a:ext cx="838200" cy="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58855</xdr:rowOff>
    </xdr:from>
    <xdr:ext cx="599010" cy="259045"/>
    <xdr:sp macro="" textlink="">
      <xdr:nvSpPr>
        <xdr:cNvPr id="118" name="総務費平均値テキスト"/>
        <xdr:cNvSpPr txBox="1"/>
      </xdr:nvSpPr>
      <xdr:spPr>
        <a:xfrm>
          <a:off x="4686300" y="98315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35978</xdr:rowOff>
    </xdr:from>
    <xdr:to>
      <xdr:col>24</xdr:col>
      <xdr:colOff>114300</xdr:colOff>
      <xdr:row>58</xdr:row>
      <xdr:rowOff>137578</xdr:rowOff>
    </xdr:to>
    <xdr:sp macro="" textlink="">
      <xdr:nvSpPr>
        <xdr:cNvPr id="119" name="フローチャート: 判断 118"/>
        <xdr:cNvSpPr/>
      </xdr:nvSpPr>
      <xdr:spPr>
        <a:xfrm>
          <a:off x="4584700" y="998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89543</xdr:rowOff>
    </xdr:from>
    <xdr:to>
      <xdr:col>19</xdr:col>
      <xdr:colOff>177800</xdr:colOff>
      <xdr:row>58</xdr:row>
      <xdr:rowOff>99699</xdr:rowOff>
    </xdr:to>
    <xdr:cxnSp macro="">
      <xdr:nvCxnSpPr>
        <xdr:cNvPr id="120" name="直線コネクタ 119"/>
        <xdr:cNvCxnSpPr/>
      </xdr:nvCxnSpPr>
      <xdr:spPr>
        <a:xfrm>
          <a:off x="2908300" y="10033643"/>
          <a:ext cx="889000" cy="1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28017</xdr:rowOff>
    </xdr:from>
    <xdr:to>
      <xdr:col>20</xdr:col>
      <xdr:colOff>38100</xdr:colOff>
      <xdr:row>58</xdr:row>
      <xdr:rowOff>129617</xdr:rowOff>
    </xdr:to>
    <xdr:sp macro="" textlink="">
      <xdr:nvSpPr>
        <xdr:cNvPr id="121" name="フローチャート: 判断 120"/>
        <xdr:cNvSpPr/>
      </xdr:nvSpPr>
      <xdr:spPr>
        <a:xfrm>
          <a:off x="3746500" y="997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146144</xdr:rowOff>
    </xdr:from>
    <xdr:ext cx="599010" cy="259045"/>
    <xdr:sp macro="" textlink="">
      <xdr:nvSpPr>
        <xdr:cNvPr id="122" name="テキスト ボックス 121"/>
        <xdr:cNvSpPr txBox="1"/>
      </xdr:nvSpPr>
      <xdr:spPr>
        <a:xfrm>
          <a:off x="3497795" y="9747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89543</xdr:rowOff>
    </xdr:from>
    <xdr:to>
      <xdr:col>15</xdr:col>
      <xdr:colOff>50800</xdr:colOff>
      <xdr:row>58</xdr:row>
      <xdr:rowOff>119945</xdr:rowOff>
    </xdr:to>
    <xdr:cxnSp macro="">
      <xdr:nvCxnSpPr>
        <xdr:cNvPr id="123" name="直線コネクタ 122"/>
        <xdr:cNvCxnSpPr/>
      </xdr:nvCxnSpPr>
      <xdr:spPr>
        <a:xfrm flipV="1">
          <a:off x="2019300" y="10033643"/>
          <a:ext cx="889000" cy="3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15787</xdr:rowOff>
    </xdr:from>
    <xdr:to>
      <xdr:col>15</xdr:col>
      <xdr:colOff>101600</xdr:colOff>
      <xdr:row>58</xdr:row>
      <xdr:rowOff>117387</xdr:rowOff>
    </xdr:to>
    <xdr:sp macro="" textlink="">
      <xdr:nvSpPr>
        <xdr:cNvPr id="124" name="フローチャート: 判断 123"/>
        <xdr:cNvSpPr/>
      </xdr:nvSpPr>
      <xdr:spPr>
        <a:xfrm>
          <a:off x="2857500" y="995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133914</xdr:rowOff>
    </xdr:from>
    <xdr:ext cx="599010" cy="259045"/>
    <xdr:sp macro="" textlink="">
      <xdr:nvSpPr>
        <xdr:cNvPr id="125" name="テキスト ボックス 124"/>
        <xdr:cNvSpPr txBox="1"/>
      </xdr:nvSpPr>
      <xdr:spPr>
        <a:xfrm>
          <a:off x="2608795" y="9735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75560</xdr:rowOff>
    </xdr:from>
    <xdr:to>
      <xdr:col>10</xdr:col>
      <xdr:colOff>114300</xdr:colOff>
      <xdr:row>58</xdr:row>
      <xdr:rowOff>119945</xdr:rowOff>
    </xdr:to>
    <xdr:cxnSp macro="">
      <xdr:nvCxnSpPr>
        <xdr:cNvPr id="126" name="直線コネクタ 125"/>
        <xdr:cNvCxnSpPr/>
      </xdr:nvCxnSpPr>
      <xdr:spPr>
        <a:xfrm>
          <a:off x="1130300" y="10019660"/>
          <a:ext cx="889000" cy="4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66868</xdr:rowOff>
    </xdr:from>
    <xdr:to>
      <xdr:col>10</xdr:col>
      <xdr:colOff>165100</xdr:colOff>
      <xdr:row>58</xdr:row>
      <xdr:rowOff>168468</xdr:rowOff>
    </xdr:to>
    <xdr:sp macro="" textlink="">
      <xdr:nvSpPr>
        <xdr:cNvPr id="127" name="フローチャート: 判断 126"/>
        <xdr:cNvSpPr/>
      </xdr:nvSpPr>
      <xdr:spPr>
        <a:xfrm>
          <a:off x="1968500" y="1001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13545</xdr:rowOff>
    </xdr:from>
    <xdr:ext cx="599010" cy="259045"/>
    <xdr:sp macro="" textlink="">
      <xdr:nvSpPr>
        <xdr:cNvPr id="128" name="テキスト ボックス 127"/>
        <xdr:cNvSpPr txBox="1"/>
      </xdr:nvSpPr>
      <xdr:spPr>
        <a:xfrm>
          <a:off x="1719795" y="9786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58187</xdr:rowOff>
    </xdr:from>
    <xdr:to>
      <xdr:col>6</xdr:col>
      <xdr:colOff>38100</xdr:colOff>
      <xdr:row>58</xdr:row>
      <xdr:rowOff>159787</xdr:rowOff>
    </xdr:to>
    <xdr:sp macro="" textlink="">
      <xdr:nvSpPr>
        <xdr:cNvPr id="129" name="フローチャート: 判断 128"/>
        <xdr:cNvSpPr/>
      </xdr:nvSpPr>
      <xdr:spPr>
        <a:xfrm>
          <a:off x="1079500" y="1000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150914</xdr:rowOff>
    </xdr:from>
    <xdr:ext cx="599010" cy="259045"/>
    <xdr:sp macro="" textlink="">
      <xdr:nvSpPr>
        <xdr:cNvPr id="130" name="テキスト ボックス 129"/>
        <xdr:cNvSpPr txBox="1"/>
      </xdr:nvSpPr>
      <xdr:spPr>
        <a:xfrm>
          <a:off x="830795" y="1009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48787</xdr:rowOff>
    </xdr:from>
    <xdr:to>
      <xdr:col>24</xdr:col>
      <xdr:colOff>114300</xdr:colOff>
      <xdr:row>58</xdr:row>
      <xdr:rowOff>150387</xdr:rowOff>
    </xdr:to>
    <xdr:sp macro="" textlink="">
      <xdr:nvSpPr>
        <xdr:cNvPr id="136" name="楕円 135"/>
        <xdr:cNvSpPr/>
      </xdr:nvSpPr>
      <xdr:spPr>
        <a:xfrm>
          <a:off x="4584700" y="999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14405</xdr:rowOff>
    </xdr:from>
    <xdr:ext cx="599010" cy="259045"/>
    <xdr:sp macro="" textlink="">
      <xdr:nvSpPr>
        <xdr:cNvPr id="137" name="総務費該当値テキスト"/>
        <xdr:cNvSpPr txBox="1"/>
      </xdr:nvSpPr>
      <xdr:spPr>
        <a:xfrm>
          <a:off x="4686300" y="9958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48899</xdr:rowOff>
    </xdr:from>
    <xdr:to>
      <xdr:col>20</xdr:col>
      <xdr:colOff>38100</xdr:colOff>
      <xdr:row>58</xdr:row>
      <xdr:rowOff>150499</xdr:rowOff>
    </xdr:to>
    <xdr:sp macro="" textlink="">
      <xdr:nvSpPr>
        <xdr:cNvPr id="138" name="楕円 137"/>
        <xdr:cNvSpPr/>
      </xdr:nvSpPr>
      <xdr:spPr>
        <a:xfrm>
          <a:off x="3746500" y="999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141626</xdr:rowOff>
    </xdr:from>
    <xdr:ext cx="599010" cy="259045"/>
    <xdr:sp macro="" textlink="">
      <xdr:nvSpPr>
        <xdr:cNvPr id="139" name="テキスト ボックス 138"/>
        <xdr:cNvSpPr txBox="1"/>
      </xdr:nvSpPr>
      <xdr:spPr>
        <a:xfrm>
          <a:off x="3497795" y="10085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38743</xdr:rowOff>
    </xdr:from>
    <xdr:to>
      <xdr:col>15</xdr:col>
      <xdr:colOff>101600</xdr:colOff>
      <xdr:row>58</xdr:row>
      <xdr:rowOff>140343</xdr:rowOff>
    </xdr:to>
    <xdr:sp macro="" textlink="">
      <xdr:nvSpPr>
        <xdr:cNvPr id="140" name="楕円 139"/>
        <xdr:cNvSpPr/>
      </xdr:nvSpPr>
      <xdr:spPr>
        <a:xfrm>
          <a:off x="2857500" y="99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131470</xdr:rowOff>
    </xdr:from>
    <xdr:ext cx="599010" cy="259045"/>
    <xdr:sp macro="" textlink="">
      <xdr:nvSpPr>
        <xdr:cNvPr id="141" name="テキスト ボックス 140"/>
        <xdr:cNvSpPr txBox="1"/>
      </xdr:nvSpPr>
      <xdr:spPr>
        <a:xfrm>
          <a:off x="2608795" y="1007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69145</xdr:rowOff>
    </xdr:from>
    <xdr:to>
      <xdr:col>10</xdr:col>
      <xdr:colOff>165100</xdr:colOff>
      <xdr:row>58</xdr:row>
      <xdr:rowOff>170745</xdr:rowOff>
    </xdr:to>
    <xdr:sp macro="" textlink="">
      <xdr:nvSpPr>
        <xdr:cNvPr id="142" name="楕円 141"/>
        <xdr:cNvSpPr/>
      </xdr:nvSpPr>
      <xdr:spPr>
        <a:xfrm>
          <a:off x="1968500" y="1001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161872</xdr:rowOff>
    </xdr:from>
    <xdr:ext cx="599010" cy="259045"/>
    <xdr:sp macro="" textlink="">
      <xdr:nvSpPr>
        <xdr:cNvPr id="143" name="テキスト ボックス 142"/>
        <xdr:cNvSpPr txBox="1"/>
      </xdr:nvSpPr>
      <xdr:spPr>
        <a:xfrm>
          <a:off x="1719795" y="10105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24760</xdr:rowOff>
    </xdr:from>
    <xdr:to>
      <xdr:col>6</xdr:col>
      <xdr:colOff>38100</xdr:colOff>
      <xdr:row>58</xdr:row>
      <xdr:rowOff>126360</xdr:rowOff>
    </xdr:to>
    <xdr:sp macro="" textlink="">
      <xdr:nvSpPr>
        <xdr:cNvPr id="144" name="楕円 143"/>
        <xdr:cNvSpPr/>
      </xdr:nvSpPr>
      <xdr:spPr>
        <a:xfrm>
          <a:off x="1079500" y="996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142887</xdr:rowOff>
    </xdr:from>
    <xdr:ext cx="599010" cy="259045"/>
    <xdr:sp macro="" textlink="">
      <xdr:nvSpPr>
        <xdr:cNvPr id="145" name="テキスト ボックス 144"/>
        <xdr:cNvSpPr txBox="1"/>
      </xdr:nvSpPr>
      <xdr:spPr>
        <a:xfrm>
          <a:off x="830795" y="974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5" name="テキスト ボックス 164"/>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133967</xdr:rowOff>
    </xdr:from>
    <xdr:to>
      <xdr:col>24</xdr:col>
      <xdr:colOff>62865</xdr:colOff>
      <xdr:row>78</xdr:row>
      <xdr:rowOff>37624</xdr:rowOff>
    </xdr:to>
    <xdr:cxnSp macro="">
      <xdr:nvCxnSpPr>
        <xdr:cNvPr id="169" name="直線コネクタ 168"/>
        <xdr:cNvCxnSpPr/>
      </xdr:nvCxnSpPr>
      <xdr:spPr>
        <a:xfrm flipV="1">
          <a:off x="4633595" y="11964017"/>
          <a:ext cx="1270" cy="1446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41451</xdr:rowOff>
    </xdr:from>
    <xdr:ext cx="599010" cy="259045"/>
    <xdr:sp macro="" textlink="">
      <xdr:nvSpPr>
        <xdr:cNvPr id="170" name="民生費最小値テキスト"/>
        <xdr:cNvSpPr txBox="1"/>
      </xdr:nvSpPr>
      <xdr:spPr>
        <a:xfrm>
          <a:off x="4686300" y="1341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37624</xdr:rowOff>
    </xdr:from>
    <xdr:to>
      <xdr:col>24</xdr:col>
      <xdr:colOff>152400</xdr:colOff>
      <xdr:row>78</xdr:row>
      <xdr:rowOff>37624</xdr:rowOff>
    </xdr:to>
    <xdr:cxnSp macro="">
      <xdr:nvCxnSpPr>
        <xdr:cNvPr id="171" name="直線コネクタ 170"/>
        <xdr:cNvCxnSpPr/>
      </xdr:nvCxnSpPr>
      <xdr:spPr>
        <a:xfrm>
          <a:off x="4546600" y="13410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80644</xdr:rowOff>
    </xdr:from>
    <xdr:ext cx="690189" cy="259045"/>
    <xdr:sp macro="" textlink="">
      <xdr:nvSpPr>
        <xdr:cNvPr id="172" name="民生費最大値テキスト"/>
        <xdr:cNvSpPr txBox="1"/>
      </xdr:nvSpPr>
      <xdr:spPr>
        <a:xfrm>
          <a:off x="4686300" y="117392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1,279,514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133967</xdr:rowOff>
    </xdr:from>
    <xdr:to>
      <xdr:col>24</xdr:col>
      <xdr:colOff>152400</xdr:colOff>
      <xdr:row>69</xdr:row>
      <xdr:rowOff>133967</xdr:rowOff>
    </xdr:to>
    <xdr:cxnSp macro="">
      <xdr:nvCxnSpPr>
        <xdr:cNvPr id="173" name="直線コネクタ 172"/>
        <xdr:cNvCxnSpPr/>
      </xdr:nvCxnSpPr>
      <xdr:spPr>
        <a:xfrm>
          <a:off x="4546600" y="1196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58108</xdr:rowOff>
    </xdr:from>
    <xdr:to>
      <xdr:col>24</xdr:col>
      <xdr:colOff>63500</xdr:colOff>
      <xdr:row>77</xdr:row>
      <xdr:rowOff>71965</xdr:rowOff>
    </xdr:to>
    <xdr:cxnSp macro="">
      <xdr:nvCxnSpPr>
        <xdr:cNvPr id="174" name="直線コネクタ 173"/>
        <xdr:cNvCxnSpPr/>
      </xdr:nvCxnSpPr>
      <xdr:spPr>
        <a:xfrm flipV="1">
          <a:off x="3797300" y="13259758"/>
          <a:ext cx="838200" cy="1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20626</xdr:rowOff>
    </xdr:from>
    <xdr:ext cx="599010" cy="259045"/>
    <xdr:sp macro="" textlink="">
      <xdr:nvSpPr>
        <xdr:cNvPr id="175" name="民生費平均値テキスト"/>
        <xdr:cNvSpPr txBox="1"/>
      </xdr:nvSpPr>
      <xdr:spPr>
        <a:xfrm>
          <a:off x="4686300" y="132222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42199</xdr:rowOff>
    </xdr:from>
    <xdr:to>
      <xdr:col>24</xdr:col>
      <xdr:colOff>114300</xdr:colOff>
      <xdr:row>77</xdr:row>
      <xdr:rowOff>143799</xdr:rowOff>
    </xdr:to>
    <xdr:sp macro="" textlink="">
      <xdr:nvSpPr>
        <xdr:cNvPr id="176" name="フローチャート: 判断 175"/>
        <xdr:cNvSpPr/>
      </xdr:nvSpPr>
      <xdr:spPr>
        <a:xfrm>
          <a:off x="4584700" y="1324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71965</xdr:rowOff>
    </xdr:from>
    <xdr:to>
      <xdr:col>19</xdr:col>
      <xdr:colOff>177800</xdr:colOff>
      <xdr:row>77</xdr:row>
      <xdr:rowOff>93466</xdr:rowOff>
    </xdr:to>
    <xdr:cxnSp macro="">
      <xdr:nvCxnSpPr>
        <xdr:cNvPr id="177" name="直線コネクタ 176"/>
        <xdr:cNvCxnSpPr/>
      </xdr:nvCxnSpPr>
      <xdr:spPr>
        <a:xfrm flipV="1">
          <a:off x="2908300" y="13273615"/>
          <a:ext cx="889000" cy="2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53870</xdr:rowOff>
    </xdr:from>
    <xdr:to>
      <xdr:col>20</xdr:col>
      <xdr:colOff>38100</xdr:colOff>
      <xdr:row>77</xdr:row>
      <xdr:rowOff>155470</xdr:rowOff>
    </xdr:to>
    <xdr:sp macro="" textlink="">
      <xdr:nvSpPr>
        <xdr:cNvPr id="178" name="フローチャート: 判断 177"/>
        <xdr:cNvSpPr/>
      </xdr:nvSpPr>
      <xdr:spPr>
        <a:xfrm>
          <a:off x="3746500" y="1325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146597</xdr:rowOff>
    </xdr:from>
    <xdr:ext cx="599010" cy="259045"/>
    <xdr:sp macro="" textlink="">
      <xdr:nvSpPr>
        <xdr:cNvPr id="179" name="テキスト ボックス 178"/>
        <xdr:cNvSpPr txBox="1"/>
      </xdr:nvSpPr>
      <xdr:spPr>
        <a:xfrm>
          <a:off x="3497795" y="1334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93466</xdr:rowOff>
    </xdr:from>
    <xdr:to>
      <xdr:col>15</xdr:col>
      <xdr:colOff>50800</xdr:colOff>
      <xdr:row>77</xdr:row>
      <xdr:rowOff>111930</xdr:rowOff>
    </xdr:to>
    <xdr:cxnSp macro="">
      <xdr:nvCxnSpPr>
        <xdr:cNvPr id="180" name="直線コネクタ 179"/>
        <xdr:cNvCxnSpPr/>
      </xdr:nvCxnSpPr>
      <xdr:spPr>
        <a:xfrm flipV="1">
          <a:off x="2019300" y="13295116"/>
          <a:ext cx="889000" cy="1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2511</xdr:rowOff>
    </xdr:from>
    <xdr:to>
      <xdr:col>15</xdr:col>
      <xdr:colOff>101600</xdr:colOff>
      <xdr:row>77</xdr:row>
      <xdr:rowOff>104111</xdr:rowOff>
    </xdr:to>
    <xdr:sp macro="" textlink="">
      <xdr:nvSpPr>
        <xdr:cNvPr id="181" name="フローチャート: 判断 180"/>
        <xdr:cNvSpPr/>
      </xdr:nvSpPr>
      <xdr:spPr>
        <a:xfrm>
          <a:off x="2857500" y="132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120638</xdr:rowOff>
    </xdr:from>
    <xdr:ext cx="599010" cy="259045"/>
    <xdr:sp macro="" textlink="">
      <xdr:nvSpPr>
        <xdr:cNvPr id="182" name="テキスト ボックス 181"/>
        <xdr:cNvSpPr txBox="1"/>
      </xdr:nvSpPr>
      <xdr:spPr>
        <a:xfrm>
          <a:off x="2608795" y="12979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111930</xdr:rowOff>
    </xdr:from>
    <xdr:to>
      <xdr:col>10</xdr:col>
      <xdr:colOff>114300</xdr:colOff>
      <xdr:row>77</xdr:row>
      <xdr:rowOff>123161</xdr:rowOff>
    </xdr:to>
    <xdr:cxnSp macro="">
      <xdr:nvCxnSpPr>
        <xdr:cNvPr id="183" name="直線コネクタ 182"/>
        <xdr:cNvCxnSpPr/>
      </xdr:nvCxnSpPr>
      <xdr:spPr>
        <a:xfrm flipV="1">
          <a:off x="1130300" y="13313580"/>
          <a:ext cx="889000" cy="1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87196</xdr:rowOff>
    </xdr:from>
    <xdr:to>
      <xdr:col>10</xdr:col>
      <xdr:colOff>165100</xdr:colOff>
      <xdr:row>78</xdr:row>
      <xdr:rowOff>17346</xdr:rowOff>
    </xdr:to>
    <xdr:sp macro="" textlink="">
      <xdr:nvSpPr>
        <xdr:cNvPr id="184" name="フローチャート: 判断 183"/>
        <xdr:cNvSpPr/>
      </xdr:nvSpPr>
      <xdr:spPr>
        <a:xfrm>
          <a:off x="1968500" y="1328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8473</xdr:rowOff>
    </xdr:from>
    <xdr:ext cx="599010" cy="259045"/>
    <xdr:sp macro="" textlink="">
      <xdr:nvSpPr>
        <xdr:cNvPr id="185" name="テキスト ボックス 184"/>
        <xdr:cNvSpPr txBox="1"/>
      </xdr:nvSpPr>
      <xdr:spPr>
        <a:xfrm>
          <a:off x="1719795" y="13381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97270</xdr:rowOff>
    </xdr:from>
    <xdr:to>
      <xdr:col>6</xdr:col>
      <xdr:colOff>38100</xdr:colOff>
      <xdr:row>78</xdr:row>
      <xdr:rowOff>27420</xdr:rowOff>
    </xdr:to>
    <xdr:sp macro="" textlink="">
      <xdr:nvSpPr>
        <xdr:cNvPr id="186" name="フローチャート: 判断 185"/>
        <xdr:cNvSpPr/>
      </xdr:nvSpPr>
      <xdr:spPr>
        <a:xfrm>
          <a:off x="1079500" y="132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18547</xdr:rowOff>
    </xdr:from>
    <xdr:ext cx="599010" cy="259045"/>
    <xdr:sp macro="" textlink="">
      <xdr:nvSpPr>
        <xdr:cNvPr id="187" name="テキスト ボックス 186"/>
        <xdr:cNvSpPr txBox="1"/>
      </xdr:nvSpPr>
      <xdr:spPr>
        <a:xfrm>
          <a:off x="830795" y="1339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7308</xdr:rowOff>
    </xdr:from>
    <xdr:to>
      <xdr:col>24</xdr:col>
      <xdr:colOff>114300</xdr:colOff>
      <xdr:row>77</xdr:row>
      <xdr:rowOff>108908</xdr:rowOff>
    </xdr:to>
    <xdr:sp macro="" textlink="">
      <xdr:nvSpPr>
        <xdr:cNvPr id="193" name="楕円 192"/>
        <xdr:cNvSpPr/>
      </xdr:nvSpPr>
      <xdr:spPr>
        <a:xfrm>
          <a:off x="4584700" y="1320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30185</xdr:rowOff>
    </xdr:from>
    <xdr:ext cx="599010" cy="259045"/>
    <xdr:sp macro="" textlink="">
      <xdr:nvSpPr>
        <xdr:cNvPr id="194" name="民生費該当値テキスト"/>
        <xdr:cNvSpPr txBox="1"/>
      </xdr:nvSpPr>
      <xdr:spPr>
        <a:xfrm>
          <a:off x="4686300" y="13060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21165</xdr:rowOff>
    </xdr:from>
    <xdr:to>
      <xdr:col>20</xdr:col>
      <xdr:colOff>38100</xdr:colOff>
      <xdr:row>77</xdr:row>
      <xdr:rowOff>122765</xdr:rowOff>
    </xdr:to>
    <xdr:sp macro="" textlink="">
      <xdr:nvSpPr>
        <xdr:cNvPr id="195" name="楕円 194"/>
        <xdr:cNvSpPr/>
      </xdr:nvSpPr>
      <xdr:spPr>
        <a:xfrm>
          <a:off x="3746500" y="1322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139292</xdr:rowOff>
    </xdr:from>
    <xdr:ext cx="599010" cy="259045"/>
    <xdr:sp macro="" textlink="">
      <xdr:nvSpPr>
        <xdr:cNvPr id="196" name="テキスト ボックス 195"/>
        <xdr:cNvSpPr txBox="1"/>
      </xdr:nvSpPr>
      <xdr:spPr>
        <a:xfrm>
          <a:off x="3497795" y="12998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42666</xdr:rowOff>
    </xdr:from>
    <xdr:to>
      <xdr:col>15</xdr:col>
      <xdr:colOff>101600</xdr:colOff>
      <xdr:row>77</xdr:row>
      <xdr:rowOff>144266</xdr:rowOff>
    </xdr:to>
    <xdr:sp macro="" textlink="">
      <xdr:nvSpPr>
        <xdr:cNvPr id="197" name="楕円 196"/>
        <xdr:cNvSpPr/>
      </xdr:nvSpPr>
      <xdr:spPr>
        <a:xfrm>
          <a:off x="2857500" y="1324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135393</xdr:rowOff>
    </xdr:from>
    <xdr:ext cx="599010" cy="259045"/>
    <xdr:sp macro="" textlink="">
      <xdr:nvSpPr>
        <xdr:cNvPr id="198" name="テキスト ボックス 197"/>
        <xdr:cNvSpPr txBox="1"/>
      </xdr:nvSpPr>
      <xdr:spPr>
        <a:xfrm>
          <a:off x="2608795" y="13337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61130</xdr:rowOff>
    </xdr:from>
    <xdr:to>
      <xdr:col>10</xdr:col>
      <xdr:colOff>165100</xdr:colOff>
      <xdr:row>77</xdr:row>
      <xdr:rowOff>162730</xdr:rowOff>
    </xdr:to>
    <xdr:sp macro="" textlink="">
      <xdr:nvSpPr>
        <xdr:cNvPr id="199" name="楕円 198"/>
        <xdr:cNvSpPr/>
      </xdr:nvSpPr>
      <xdr:spPr>
        <a:xfrm>
          <a:off x="1968500" y="1326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7807</xdr:rowOff>
    </xdr:from>
    <xdr:ext cx="599010" cy="259045"/>
    <xdr:sp macro="" textlink="">
      <xdr:nvSpPr>
        <xdr:cNvPr id="200" name="テキスト ボックス 199"/>
        <xdr:cNvSpPr txBox="1"/>
      </xdr:nvSpPr>
      <xdr:spPr>
        <a:xfrm>
          <a:off x="1719795" y="13038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72361</xdr:rowOff>
    </xdr:from>
    <xdr:to>
      <xdr:col>6</xdr:col>
      <xdr:colOff>38100</xdr:colOff>
      <xdr:row>78</xdr:row>
      <xdr:rowOff>2511</xdr:rowOff>
    </xdr:to>
    <xdr:sp macro="" textlink="">
      <xdr:nvSpPr>
        <xdr:cNvPr id="201" name="楕円 200"/>
        <xdr:cNvSpPr/>
      </xdr:nvSpPr>
      <xdr:spPr>
        <a:xfrm>
          <a:off x="1079500" y="1327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19038</xdr:rowOff>
    </xdr:from>
    <xdr:ext cx="599010" cy="259045"/>
    <xdr:sp macro="" textlink="">
      <xdr:nvSpPr>
        <xdr:cNvPr id="202" name="テキスト ボックス 201"/>
        <xdr:cNvSpPr txBox="1"/>
      </xdr:nvSpPr>
      <xdr:spPr>
        <a:xfrm>
          <a:off x="830795" y="13049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132649</xdr:rowOff>
    </xdr:from>
    <xdr:to>
      <xdr:col>24</xdr:col>
      <xdr:colOff>62865</xdr:colOff>
      <xdr:row>98</xdr:row>
      <xdr:rowOff>163162</xdr:rowOff>
    </xdr:to>
    <xdr:cxnSp macro="">
      <xdr:nvCxnSpPr>
        <xdr:cNvPr id="226" name="直線コネクタ 225"/>
        <xdr:cNvCxnSpPr/>
      </xdr:nvCxnSpPr>
      <xdr:spPr>
        <a:xfrm flipV="1">
          <a:off x="4633595" y="15563149"/>
          <a:ext cx="1270" cy="140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166989</xdr:rowOff>
    </xdr:from>
    <xdr:ext cx="534377" cy="259045"/>
    <xdr:sp macro="" textlink="">
      <xdr:nvSpPr>
        <xdr:cNvPr id="227" name="衛生費最小値テキスト"/>
        <xdr:cNvSpPr txBox="1"/>
      </xdr:nvSpPr>
      <xdr:spPr>
        <a:xfrm>
          <a:off x="4686300" y="1696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163162</xdr:rowOff>
    </xdr:from>
    <xdr:to>
      <xdr:col>24</xdr:col>
      <xdr:colOff>152400</xdr:colOff>
      <xdr:row>98</xdr:row>
      <xdr:rowOff>163162</xdr:rowOff>
    </xdr:to>
    <xdr:cxnSp macro="">
      <xdr:nvCxnSpPr>
        <xdr:cNvPr id="228" name="直線コネクタ 227"/>
        <xdr:cNvCxnSpPr/>
      </xdr:nvCxnSpPr>
      <xdr:spPr>
        <a:xfrm>
          <a:off x="4546600" y="16965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79326</xdr:rowOff>
    </xdr:from>
    <xdr:ext cx="599010" cy="259045"/>
    <xdr:sp macro="" textlink="">
      <xdr:nvSpPr>
        <xdr:cNvPr id="229" name="衛生費最大値テキスト"/>
        <xdr:cNvSpPr txBox="1"/>
      </xdr:nvSpPr>
      <xdr:spPr>
        <a:xfrm>
          <a:off x="4686300" y="15338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763,701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132649</xdr:rowOff>
    </xdr:from>
    <xdr:to>
      <xdr:col>24</xdr:col>
      <xdr:colOff>152400</xdr:colOff>
      <xdr:row>90</xdr:row>
      <xdr:rowOff>132649</xdr:rowOff>
    </xdr:to>
    <xdr:cxnSp macro="">
      <xdr:nvCxnSpPr>
        <xdr:cNvPr id="230" name="直線コネクタ 229"/>
        <xdr:cNvCxnSpPr/>
      </xdr:nvCxnSpPr>
      <xdr:spPr>
        <a:xfrm>
          <a:off x="4546600" y="155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62502</xdr:rowOff>
    </xdr:from>
    <xdr:to>
      <xdr:col>24</xdr:col>
      <xdr:colOff>63500</xdr:colOff>
      <xdr:row>97</xdr:row>
      <xdr:rowOff>97706</xdr:rowOff>
    </xdr:to>
    <xdr:cxnSp macro="">
      <xdr:nvCxnSpPr>
        <xdr:cNvPr id="231" name="直線コネクタ 230"/>
        <xdr:cNvCxnSpPr/>
      </xdr:nvCxnSpPr>
      <xdr:spPr>
        <a:xfrm>
          <a:off x="3797300" y="16693152"/>
          <a:ext cx="8382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66719</xdr:rowOff>
    </xdr:from>
    <xdr:ext cx="599010" cy="259045"/>
    <xdr:sp macro="" textlink="">
      <xdr:nvSpPr>
        <xdr:cNvPr id="232" name="衛生費平均値テキスト"/>
        <xdr:cNvSpPr txBox="1"/>
      </xdr:nvSpPr>
      <xdr:spPr>
        <a:xfrm>
          <a:off x="4686300" y="16525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43842</xdr:rowOff>
    </xdr:from>
    <xdr:to>
      <xdr:col>24</xdr:col>
      <xdr:colOff>114300</xdr:colOff>
      <xdr:row>97</xdr:row>
      <xdr:rowOff>145442</xdr:rowOff>
    </xdr:to>
    <xdr:sp macro="" textlink="">
      <xdr:nvSpPr>
        <xdr:cNvPr id="233" name="フローチャート: 判断 232"/>
        <xdr:cNvSpPr/>
      </xdr:nvSpPr>
      <xdr:spPr>
        <a:xfrm>
          <a:off x="4584700" y="1667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3380</xdr:rowOff>
    </xdr:from>
    <xdr:to>
      <xdr:col>19</xdr:col>
      <xdr:colOff>177800</xdr:colOff>
      <xdr:row>97</xdr:row>
      <xdr:rowOff>62502</xdr:rowOff>
    </xdr:to>
    <xdr:cxnSp macro="">
      <xdr:nvCxnSpPr>
        <xdr:cNvPr id="234" name="直線コネクタ 233"/>
        <xdr:cNvCxnSpPr/>
      </xdr:nvCxnSpPr>
      <xdr:spPr>
        <a:xfrm>
          <a:off x="2908300" y="16634030"/>
          <a:ext cx="889000" cy="5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61785</xdr:rowOff>
    </xdr:from>
    <xdr:to>
      <xdr:col>20</xdr:col>
      <xdr:colOff>38100</xdr:colOff>
      <xdr:row>97</xdr:row>
      <xdr:rowOff>163385</xdr:rowOff>
    </xdr:to>
    <xdr:sp macro="" textlink="">
      <xdr:nvSpPr>
        <xdr:cNvPr id="235" name="フローチャート: 判断 234"/>
        <xdr:cNvSpPr/>
      </xdr:nvSpPr>
      <xdr:spPr>
        <a:xfrm>
          <a:off x="37465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154512</xdr:rowOff>
    </xdr:from>
    <xdr:ext cx="599010" cy="259045"/>
    <xdr:sp macro="" textlink="">
      <xdr:nvSpPr>
        <xdr:cNvPr id="236" name="テキスト ボックス 235"/>
        <xdr:cNvSpPr txBox="1"/>
      </xdr:nvSpPr>
      <xdr:spPr>
        <a:xfrm>
          <a:off x="3497795" y="1678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3380</xdr:rowOff>
    </xdr:from>
    <xdr:to>
      <xdr:col>15</xdr:col>
      <xdr:colOff>50800</xdr:colOff>
      <xdr:row>97</xdr:row>
      <xdr:rowOff>93225</xdr:rowOff>
    </xdr:to>
    <xdr:cxnSp macro="">
      <xdr:nvCxnSpPr>
        <xdr:cNvPr id="237" name="直線コネクタ 236"/>
        <xdr:cNvCxnSpPr/>
      </xdr:nvCxnSpPr>
      <xdr:spPr>
        <a:xfrm flipV="1">
          <a:off x="2019300" y="16634030"/>
          <a:ext cx="889000" cy="8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87965</xdr:rowOff>
    </xdr:from>
    <xdr:to>
      <xdr:col>15</xdr:col>
      <xdr:colOff>101600</xdr:colOff>
      <xdr:row>98</xdr:row>
      <xdr:rowOff>18115</xdr:rowOff>
    </xdr:to>
    <xdr:sp macro="" textlink="">
      <xdr:nvSpPr>
        <xdr:cNvPr id="238" name="フローチャート: 判断 237"/>
        <xdr:cNvSpPr/>
      </xdr:nvSpPr>
      <xdr:spPr>
        <a:xfrm>
          <a:off x="2857500" y="1671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9242</xdr:rowOff>
    </xdr:from>
    <xdr:ext cx="599010" cy="259045"/>
    <xdr:sp macro="" textlink="">
      <xdr:nvSpPr>
        <xdr:cNvPr id="239" name="テキスト ボックス 238"/>
        <xdr:cNvSpPr txBox="1"/>
      </xdr:nvSpPr>
      <xdr:spPr>
        <a:xfrm>
          <a:off x="2608795" y="16811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93225</xdr:rowOff>
    </xdr:from>
    <xdr:to>
      <xdr:col>10</xdr:col>
      <xdr:colOff>114300</xdr:colOff>
      <xdr:row>97</xdr:row>
      <xdr:rowOff>129158</xdr:rowOff>
    </xdr:to>
    <xdr:cxnSp macro="">
      <xdr:nvCxnSpPr>
        <xdr:cNvPr id="240" name="直線コネクタ 239"/>
        <xdr:cNvCxnSpPr/>
      </xdr:nvCxnSpPr>
      <xdr:spPr>
        <a:xfrm flipV="1">
          <a:off x="1130300" y="16723875"/>
          <a:ext cx="889000" cy="3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102631</xdr:rowOff>
    </xdr:from>
    <xdr:to>
      <xdr:col>10</xdr:col>
      <xdr:colOff>165100</xdr:colOff>
      <xdr:row>98</xdr:row>
      <xdr:rowOff>32781</xdr:rowOff>
    </xdr:to>
    <xdr:sp macro="" textlink="">
      <xdr:nvSpPr>
        <xdr:cNvPr id="241" name="フローチャート: 判断 240"/>
        <xdr:cNvSpPr/>
      </xdr:nvSpPr>
      <xdr:spPr>
        <a:xfrm>
          <a:off x="1968500" y="1673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23908</xdr:rowOff>
    </xdr:from>
    <xdr:ext cx="599010" cy="259045"/>
    <xdr:sp macro="" textlink="">
      <xdr:nvSpPr>
        <xdr:cNvPr id="242" name="テキスト ボックス 241"/>
        <xdr:cNvSpPr txBox="1"/>
      </xdr:nvSpPr>
      <xdr:spPr>
        <a:xfrm>
          <a:off x="1719795" y="16826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124154</xdr:rowOff>
    </xdr:from>
    <xdr:to>
      <xdr:col>6</xdr:col>
      <xdr:colOff>38100</xdr:colOff>
      <xdr:row>98</xdr:row>
      <xdr:rowOff>54304</xdr:rowOff>
    </xdr:to>
    <xdr:sp macro="" textlink="">
      <xdr:nvSpPr>
        <xdr:cNvPr id="243" name="フローチャート: 判断 242"/>
        <xdr:cNvSpPr/>
      </xdr:nvSpPr>
      <xdr:spPr>
        <a:xfrm>
          <a:off x="1079500" y="1675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45431</xdr:rowOff>
    </xdr:from>
    <xdr:ext cx="599010" cy="259045"/>
    <xdr:sp macro="" textlink="">
      <xdr:nvSpPr>
        <xdr:cNvPr id="244" name="テキスト ボックス 243"/>
        <xdr:cNvSpPr txBox="1"/>
      </xdr:nvSpPr>
      <xdr:spPr>
        <a:xfrm>
          <a:off x="830795" y="1684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46906</xdr:rowOff>
    </xdr:from>
    <xdr:to>
      <xdr:col>24</xdr:col>
      <xdr:colOff>114300</xdr:colOff>
      <xdr:row>97</xdr:row>
      <xdr:rowOff>148506</xdr:rowOff>
    </xdr:to>
    <xdr:sp macro="" textlink="">
      <xdr:nvSpPr>
        <xdr:cNvPr id="250" name="楕円 249"/>
        <xdr:cNvSpPr/>
      </xdr:nvSpPr>
      <xdr:spPr>
        <a:xfrm>
          <a:off x="4584700" y="1667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25333</xdr:rowOff>
    </xdr:from>
    <xdr:ext cx="599010" cy="259045"/>
    <xdr:sp macro="" textlink="">
      <xdr:nvSpPr>
        <xdr:cNvPr id="251" name="衛生費該当値テキスト"/>
        <xdr:cNvSpPr txBox="1"/>
      </xdr:nvSpPr>
      <xdr:spPr>
        <a:xfrm>
          <a:off x="4686300" y="16655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11702</xdr:rowOff>
    </xdr:from>
    <xdr:to>
      <xdr:col>20</xdr:col>
      <xdr:colOff>38100</xdr:colOff>
      <xdr:row>97</xdr:row>
      <xdr:rowOff>113302</xdr:rowOff>
    </xdr:to>
    <xdr:sp macro="" textlink="">
      <xdr:nvSpPr>
        <xdr:cNvPr id="252" name="楕円 251"/>
        <xdr:cNvSpPr/>
      </xdr:nvSpPr>
      <xdr:spPr>
        <a:xfrm>
          <a:off x="3746500" y="1664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129829</xdr:rowOff>
    </xdr:from>
    <xdr:ext cx="599010" cy="259045"/>
    <xdr:sp macro="" textlink="">
      <xdr:nvSpPr>
        <xdr:cNvPr id="253" name="テキスト ボックス 252"/>
        <xdr:cNvSpPr txBox="1"/>
      </xdr:nvSpPr>
      <xdr:spPr>
        <a:xfrm>
          <a:off x="3497795" y="16417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124030</xdr:rowOff>
    </xdr:from>
    <xdr:to>
      <xdr:col>15</xdr:col>
      <xdr:colOff>101600</xdr:colOff>
      <xdr:row>97</xdr:row>
      <xdr:rowOff>54180</xdr:rowOff>
    </xdr:to>
    <xdr:sp macro="" textlink="">
      <xdr:nvSpPr>
        <xdr:cNvPr id="254" name="楕円 253"/>
        <xdr:cNvSpPr/>
      </xdr:nvSpPr>
      <xdr:spPr>
        <a:xfrm>
          <a:off x="2857500" y="1658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70707</xdr:rowOff>
    </xdr:from>
    <xdr:ext cx="599010" cy="259045"/>
    <xdr:sp macro="" textlink="">
      <xdr:nvSpPr>
        <xdr:cNvPr id="255" name="テキスト ボックス 254"/>
        <xdr:cNvSpPr txBox="1"/>
      </xdr:nvSpPr>
      <xdr:spPr>
        <a:xfrm>
          <a:off x="2608795" y="1635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42425</xdr:rowOff>
    </xdr:from>
    <xdr:to>
      <xdr:col>10</xdr:col>
      <xdr:colOff>165100</xdr:colOff>
      <xdr:row>97</xdr:row>
      <xdr:rowOff>144025</xdr:rowOff>
    </xdr:to>
    <xdr:sp macro="" textlink="">
      <xdr:nvSpPr>
        <xdr:cNvPr id="256" name="楕円 255"/>
        <xdr:cNvSpPr/>
      </xdr:nvSpPr>
      <xdr:spPr>
        <a:xfrm>
          <a:off x="1968500" y="1667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160552</xdr:rowOff>
    </xdr:from>
    <xdr:ext cx="599010" cy="259045"/>
    <xdr:sp macro="" textlink="">
      <xdr:nvSpPr>
        <xdr:cNvPr id="257" name="テキスト ボックス 256"/>
        <xdr:cNvSpPr txBox="1"/>
      </xdr:nvSpPr>
      <xdr:spPr>
        <a:xfrm>
          <a:off x="1719795" y="16448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78358</xdr:rowOff>
    </xdr:from>
    <xdr:to>
      <xdr:col>6</xdr:col>
      <xdr:colOff>38100</xdr:colOff>
      <xdr:row>98</xdr:row>
      <xdr:rowOff>8508</xdr:rowOff>
    </xdr:to>
    <xdr:sp macro="" textlink="">
      <xdr:nvSpPr>
        <xdr:cNvPr id="258" name="楕円 257"/>
        <xdr:cNvSpPr/>
      </xdr:nvSpPr>
      <xdr:spPr>
        <a:xfrm>
          <a:off x="1079500" y="1670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25035</xdr:rowOff>
    </xdr:from>
    <xdr:ext cx="599010" cy="259045"/>
    <xdr:sp macro="" textlink="">
      <xdr:nvSpPr>
        <xdr:cNvPr id="259" name="テキスト ボックス 258"/>
        <xdr:cNvSpPr txBox="1"/>
      </xdr:nvSpPr>
      <xdr:spPr>
        <a:xfrm>
          <a:off x="830795" y="1648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7" name="テキスト ボックス 276"/>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9" name="テキスト ボックス 278"/>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92347</xdr:rowOff>
    </xdr:from>
    <xdr:to>
      <xdr:col>54</xdr:col>
      <xdr:colOff>189865</xdr:colOff>
      <xdr:row>39</xdr:row>
      <xdr:rowOff>98878</xdr:rowOff>
    </xdr:to>
    <xdr:cxnSp macro="">
      <xdr:nvCxnSpPr>
        <xdr:cNvPr id="285" name="直線コネクタ 284"/>
        <xdr:cNvCxnSpPr/>
      </xdr:nvCxnSpPr>
      <xdr:spPr>
        <a:xfrm flipV="1">
          <a:off x="10475595" y="5235847"/>
          <a:ext cx="1270" cy="154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124505</xdr:rowOff>
    </xdr:from>
    <xdr:ext cx="249299" cy="259045"/>
    <xdr:sp macro="" textlink="">
      <xdr:nvSpPr>
        <xdr:cNvPr id="286" name="労働費最小値テキスト"/>
        <xdr:cNvSpPr txBox="1"/>
      </xdr:nvSpPr>
      <xdr:spPr>
        <a:xfrm>
          <a:off x="10528300" y="6811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39024</xdr:rowOff>
    </xdr:from>
    <xdr:ext cx="534377" cy="259045"/>
    <xdr:sp macro="" textlink="">
      <xdr:nvSpPr>
        <xdr:cNvPr id="288" name="労働費最大値テキスト"/>
        <xdr:cNvSpPr txBox="1"/>
      </xdr:nvSpPr>
      <xdr:spPr>
        <a:xfrm>
          <a:off x="10528300" y="501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92347</xdr:rowOff>
    </xdr:from>
    <xdr:to>
      <xdr:col>55</xdr:col>
      <xdr:colOff>88900</xdr:colOff>
      <xdr:row>30</xdr:row>
      <xdr:rowOff>92347</xdr:rowOff>
    </xdr:to>
    <xdr:cxnSp macro="">
      <xdr:nvCxnSpPr>
        <xdr:cNvPr id="289" name="直線コネクタ 288"/>
        <xdr:cNvCxnSpPr/>
      </xdr:nvCxnSpPr>
      <xdr:spPr>
        <a:xfrm>
          <a:off x="10388600" y="5235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41956</xdr:rowOff>
    </xdr:from>
    <xdr:ext cx="469744" cy="259045"/>
    <xdr:sp macro="" textlink="">
      <xdr:nvSpPr>
        <xdr:cNvPr id="291" name="労働費平均値テキスト"/>
        <xdr:cNvSpPr txBox="1"/>
      </xdr:nvSpPr>
      <xdr:spPr>
        <a:xfrm>
          <a:off x="10528300" y="6557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19079</xdr:rowOff>
    </xdr:from>
    <xdr:to>
      <xdr:col>55</xdr:col>
      <xdr:colOff>50800</xdr:colOff>
      <xdr:row>39</xdr:row>
      <xdr:rowOff>120679</xdr:rowOff>
    </xdr:to>
    <xdr:sp macro="" textlink="">
      <xdr:nvSpPr>
        <xdr:cNvPr id="292" name="フローチャート: 判断 291"/>
        <xdr:cNvSpPr/>
      </xdr:nvSpPr>
      <xdr:spPr>
        <a:xfrm>
          <a:off x="10426700" y="670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14017</xdr:rowOff>
    </xdr:from>
    <xdr:to>
      <xdr:col>50</xdr:col>
      <xdr:colOff>165100</xdr:colOff>
      <xdr:row>39</xdr:row>
      <xdr:rowOff>115617</xdr:rowOff>
    </xdr:to>
    <xdr:sp macro="" textlink="">
      <xdr:nvSpPr>
        <xdr:cNvPr id="294" name="フローチャート: 判断 293"/>
        <xdr:cNvSpPr/>
      </xdr:nvSpPr>
      <xdr:spPr>
        <a:xfrm>
          <a:off x="95885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132144</xdr:rowOff>
    </xdr:from>
    <xdr:ext cx="469744" cy="259045"/>
    <xdr:sp macro="" textlink="">
      <xdr:nvSpPr>
        <xdr:cNvPr id="295" name="テキスト ボックス 294"/>
        <xdr:cNvSpPr txBox="1"/>
      </xdr:nvSpPr>
      <xdr:spPr>
        <a:xfrm>
          <a:off x="9404428" y="6475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165612</xdr:rowOff>
    </xdr:from>
    <xdr:to>
      <xdr:col>46</xdr:col>
      <xdr:colOff>38100</xdr:colOff>
      <xdr:row>39</xdr:row>
      <xdr:rowOff>95762</xdr:rowOff>
    </xdr:to>
    <xdr:sp macro="" textlink="">
      <xdr:nvSpPr>
        <xdr:cNvPr id="297" name="フローチャート: 判断 296"/>
        <xdr:cNvSpPr/>
      </xdr:nvSpPr>
      <xdr:spPr>
        <a:xfrm>
          <a:off x="8699500" y="66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112289</xdr:rowOff>
    </xdr:from>
    <xdr:ext cx="469744" cy="259045"/>
    <xdr:sp macro="" textlink="">
      <xdr:nvSpPr>
        <xdr:cNvPr id="298" name="テキスト ボックス 297"/>
        <xdr:cNvSpPr txBox="1"/>
      </xdr:nvSpPr>
      <xdr:spPr>
        <a:xfrm>
          <a:off x="8515428" y="645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9527</xdr:rowOff>
    </xdr:from>
    <xdr:to>
      <xdr:col>41</xdr:col>
      <xdr:colOff>101600</xdr:colOff>
      <xdr:row>39</xdr:row>
      <xdr:rowOff>111127</xdr:rowOff>
    </xdr:to>
    <xdr:sp macro="" textlink="">
      <xdr:nvSpPr>
        <xdr:cNvPr id="300" name="フローチャート: 判断 299"/>
        <xdr:cNvSpPr/>
      </xdr:nvSpPr>
      <xdr:spPr>
        <a:xfrm>
          <a:off x="7810500" y="6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127654</xdr:rowOff>
    </xdr:from>
    <xdr:ext cx="469744" cy="259045"/>
    <xdr:sp macro="" textlink="">
      <xdr:nvSpPr>
        <xdr:cNvPr id="301" name="テキスト ボックス 300"/>
        <xdr:cNvSpPr txBox="1"/>
      </xdr:nvSpPr>
      <xdr:spPr>
        <a:xfrm>
          <a:off x="7626428" y="647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161203</xdr:rowOff>
    </xdr:from>
    <xdr:to>
      <xdr:col>36</xdr:col>
      <xdr:colOff>165100</xdr:colOff>
      <xdr:row>39</xdr:row>
      <xdr:rowOff>91353</xdr:rowOff>
    </xdr:to>
    <xdr:sp macro="" textlink="">
      <xdr:nvSpPr>
        <xdr:cNvPr id="302" name="フローチャート: 判断 301"/>
        <xdr:cNvSpPr/>
      </xdr:nvSpPr>
      <xdr:spPr>
        <a:xfrm>
          <a:off x="6921500" y="66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107880</xdr:rowOff>
    </xdr:from>
    <xdr:ext cx="469744" cy="259045"/>
    <xdr:sp macro="" textlink="">
      <xdr:nvSpPr>
        <xdr:cNvPr id="303" name="テキスト ボックス 302"/>
        <xdr:cNvSpPr txBox="1"/>
      </xdr:nvSpPr>
      <xdr:spPr>
        <a:xfrm>
          <a:off x="6737428" y="645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168955</xdr:rowOff>
    </xdr:from>
    <xdr:ext cx="249299" cy="259045"/>
    <xdr:sp macro="" textlink="">
      <xdr:nvSpPr>
        <xdr:cNvPr id="310" name="労働費該当値テキスト"/>
        <xdr:cNvSpPr txBox="1"/>
      </xdr:nvSpPr>
      <xdr:spPr>
        <a:xfrm>
          <a:off x="10528300" y="6684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130035</xdr:rowOff>
    </xdr:from>
    <xdr:to>
      <xdr:col>54</xdr:col>
      <xdr:colOff>189865</xdr:colOff>
      <xdr:row>58</xdr:row>
      <xdr:rowOff>139369</xdr:rowOff>
    </xdr:to>
    <xdr:cxnSp macro="">
      <xdr:nvCxnSpPr>
        <xdr:cNvPr id="340" name="直線コネクタ 339"/>
        <xdr:cNvCxnSpPr/>
      </xdr:nvCxnSpPr>
      <xdr:spPr>
        <a:xfrm flipV="1">
          <a:off x="10475595" y="8702535"/>
          <a:ext cx="1270" cy="138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143196</xdr:rowOff>
    </xdr:from>
    <xdr:ext cx="378565" cy="259045"/>
    <xdr:sp macro="" textlink="">
      <xdr:nvSpPr>
        <xdr:cNvPr id="341" name="農林水産業費最小値テキスト"/>
        <xdr:cNvSpPr txBox="1"/>
      </xdr:nvSpPr>
      <xdr:spPr>
        <a:xfrm>
          <a:off x="10528300" y="10087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139369</xdr:rowOff>
    </xdr:from>
    <xdr:to>
      <xdr:col>55</xdr:col>
      <xdr:colOff>88900</xdr:colOff>
      <xdr:row>58</xdr:row>
      <xdr:rowOff>139369</xdr:rowOff>
    </xdr:to>
    <xdr:cxnSp macro="">
      <xdr:nvCxnSpPr>
        <xdr:cNvPr id="342" name="直線コネクタ 341"/>
        <xdr:cNvCxnSpPr/>
      </xdr:nvCxnSpPr>
      <xdr:spPr>
        <a:xfrm>
          <a:off x="10388600" y="1008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76712</xdr:rowOff>
    </xdr:from>
    <xdr:ext cx="690189" cy="259045"/>
    <xdr:sp macro="" textlink="">
      <xdr:nvSpPr>
        <xdr:cNvPr id="343" name="農林水産業費最大値テキスト"/>
        <xdr:cNvSpPr txBox="1"/>
      </xdr:nvSpPr>
      <xdr:spPr>
        <a:xfrm>
          <a:off x="10528300" y="84777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1,510,570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130035</xdr:rowOff>
    </xdr:from>
    <xdr:to>
      <xdr:col>55</xdr:col>
      <xdr:colOff>88900</xdr:colOff>
      <xdr:row>50</xdr:row>
      <xdr:rowOff>130035</xdr:rowOff>
    </xdr:to>
    <xdr:cxnSp macro="">
      <xdr:nvCxnSpPr>
        <xdr:cNvPr id="344" name="直線コネクタ 343"/>
        <xdr:cNvCxnSpPr/>
      </xdr:nvCxnSpPr>
      <xdr:spPr>
        <a:xfrm>
          <a:off x="10388600" y="8702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69838</xdr:rowOff>
    </xdr:from>
    <xdr:to>
      <xdr:col>55</xdr:col>
      <xdr:colOff>0</xdr:colOff>
      <xdr:row>57</xdr:row>
      <xdr:rowOff>74702</xdr:rowOff>
    </xdr:to>
    <xdr:cxnSp macro="">
      <xdr:nvCxnSpPr>
        <xdr:cNvPr id="345" name="直線コネクタ 344"/>
        <xdr:cNvCxnSpPr/>
      </xdr:nvCxnSpPr>
      <xdr:spPr>
        <a:xfrm flipV="1">
          <a:off x="9639300" y="9842488"/>
          <a:ext cx="838200" cy="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138983</xdr:rowOff>
    </xdr:from>
    <xdr:ext cx="599010" cy="259045"/>
    <xdr:sp macro="" textlink="">
      <xdr:nvSpPr>
        <xdr:cNvPr id="346" name="農林水産業費平均値テキスト"/>
        <xdr:cNvSpPr txBox="1"/>
      </xdr:nvSpPr>
      <xdr:spPr>
        <a:xfrm>
          <a:off x="10528300" y="99116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160556</xdr:rowOff>
    </xdr:from>
    <xdr:to>
      <xdr:col>55</xdr:col>
      <xdr:colOff>50800</xdr:colOff>
      <xdr:row>58</xdr:row>
      <xdr:rowOff>90706</xdr:rowOff>
    </xdr:to>
    <xdr:sp macro="" textlink="">
      <xdr:nvSpPr>
        <xdr:cNvPr id="347" name="フローチャート: 判断 346"/>
        <xdr:cNvSpPr/>
      </xdr:nvSpPr>
      <xdr:spPr>
        <a:xfrm>
          <a:off x="10426700" y="993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74702</xdr:rowOff>
    </xdr:from>
    <xdr:to>
      <xdr:col>50</xdr:col>
      <xdr:colOff>114300</xdr:colOff>
      <xdr:row>57</xdr:row>
      <xdr:rowOff>83031</xdr:rowOff>
    </xdr:to>
    <xdr:cxnSp macro="">
      <xdr:nvCxnSpPr>
        <xdr:cNvPr id="348" name="直線コネクタ 347"/>
        <xdr:cNvCxnSpPr/>
      </xdr:nvCxnSpPr>
      <xdr:spPr>
        <a:xfrm flipV="1">
          <a:off x="8750300" y="9847352"/>
          <a:ext cx="889000" cy="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1972</xdr:rowOff>
    </xdr:from>
    <xdr:to>
      <xdr:col>50</xdr:col>
      <xdr:colOff>165100</xdr:colOff>
      <xdr:row>58</xdr:row>
      <xdr:rowOff>103572</xdr:rowOff>
    </xdr:to>
    <xdr:sp macro="" textlink="">
      <xdr:nvSpPr>
        <xdr:cNvPr id="349" name="フローチャート: 判断 348"/>
        <xdr:cNvSpPr/>
      </xdr:nvSpPr>
      <xdr:spPr>
        <a:xfrm>
          <a:off x="9588500" y="994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94699</xdr:rowOff>
    </xdr:from>
    <xdr:ext cx="534377" cy="259045"/>
    <xdr:sp macro="" textlink="">
      <xdr:nvSpPr>
        <xdr:cNvPr id="350" name="テキスト ボックス 349"/>
        <xdr:cNvSpPr txBox="1"/>
      </xdr:nvSpPr>
      <xdr:spPr>
        <a:xfrm>
          <a:off x="9372111" y="1003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79546</xdr:rowOff>
    </xdr:from>
    <xdr:to>
      <xdr:col>45</xdr:col>
      <xdr:colOff>177800</xdr:colOff>
      <xdr:row>57</xdr:row>
      <xdr:rowOff>83031</xdr:rowOff>
    </xdr:to>
    <xdr:cxnSp macro="">
      <xdr:nvCxnSpPr>
        <xdr:cNvPr id="351" name="直線コネクタ 350"/>
        <xdr:cNvCxnSpPr/>
      </xdr:nvCxnSpPr>
      <xdr:spPr>
        <a:xfrm>
          <a:off x="7861300" y="9852196"/>
          <a:ext cx="889000" cy="3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169893</xdr:rowOff>
    </xdr:from>
    <xdr:to>
      <xdr:col>46</xdr:col>
      <xdr:colOff>38100</xdr:colOff>
      <xdr:row>58</xdr:row>
      <xdr:rowOff>100043</xdr:rowOff>
    </xdr:to>
    <xdr:sp macro="" textlink="">
      <xdr:nvSpPr>
        <xdr:cNvPr id="352" name="フローチャート: 判断 351"/>
        <xdr:cNvSpPr/>
      </xdr:nvSpPr>
      <xdr:spPr>
        <a:xfrm>
          <a:off x="8699500" y="994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91170</xdr:rowOff>
    </xdr:from>
    <xdr:ext cx="534377" cy="259045"/>
    <xdr:sp macro="" textlink="">
      <xdr:nvSpPr>
        <xdr:cNvPr id="353" name="テキスト ボックス 352"/>
        <xdr:cNvSpPr txBox="1"/>
      </xdr:nvSpPr>
      <xdr:spPr>
        <a:xfrm>
          <a:off x="8483111" y="1003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79546</xdr:rowOff>
    </xdr:from>
    <xdr:to>
      <xdr:col>41</xdr:col>
      <xdr:colOff>50800</xdr:colOff>
      <xdr:row>57</xdr:row>
      <xdr:rowOff>156777</xdr:rowOff>
    </xdr:to>
    <xdr:cxnSp macro="">
      <xdr:nvCxnSpPr>
        <xdr:cNvPr id="354" name="直線コネクタ 353"/>
        <xdr:cNvCxnSpPr/>
      </xdr:nvCxnSpPr>
      <xdr:spPr>
        <a:xfrm flipV="1">
          <a:off x="6972300" y="9852196"/>
          <a:ext cx="889000" cy="77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167994</xdr:rowOff>
    </xdr:from>
    <xdr:to>
      <xdr:col>41</xdr:col>
      <xdr:colOff>101600</xdr:colOff>
      <xdr:row>58</xdr:row>
      <xdr:rowOff>98144</xdr:rowOff>
    </xdr:to>
    <xdr:sp macro="" textlink="">
      <xdr:nvSpPr>
        <xdr:cNvPr id="355" name="フローチャート: 判断 354"/>
        <xdr:cNvSpPr/>
      </xdr:nvSpPr>
      <xdr:spPr>
        <a:xfrm>
          <a:off x="7810500" y="994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89271</xdr:rowOff>
    </xdr:from>
    <xdr:ext cx="599010" cy="259045"/>
    <xdr:sp macro="" textlink="">
      <xdr:nvSpPr>
        <xdr:cNvPr id="356" name="テキスト ボックス 355"/>
        <xdr:cNvSpPr txBox="1"/>
      </xdr:nvSpPr>
      <xdr:spPr>
        <a:xfrm>
          <a:off x="7561795" y="10033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1848</xdr:rowOff>
    </xdr:from>
    <xdr:to>
      <xdr:col>36</xdr:col>
      <xdr:colOff>165100</xdr:colOff>
      <xdr:row>58</xdr:row>
      <xdr:rowOff>103448</xdr:rowOff>
    </xdr:to>
    <xdr:sp macro="" textlink="">
      <xdr:nvSpPr>
        <xdr:cNvPr id="357" name="フローチャート: 判断 356"/>
        <xdr:cNvSpPr/>
      </xdr:nvSpPr>
      <xdr:spPr>
        <a:xfrm>
          <a:off x="6921500" y="99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94575</xdr:rowOff>
    </xdr:from>
    <xdr:ext cx="534377" cy="259045"/>
    <xdr:sp macro="" textlink="">
      <xdr:nvSpPr>
        <xdr:cNvPr id="358" name="テキスト ボックス 357"/>
        <xdr:cNvSpPr txBox="1"/>
      </xdr:nvSpPr>
      <xdr:spPr>
        <a:xfrm>
          <a:off x="6705111" y="1003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19038</xdr:rowOff>
    </xdr:from>
    <xdr:to>
      <xdr:col>55</xdr:col>
      <xdr:colOff>50800</xdr:colOff>
      <xdr:row>57</xdr:row>
      <xdr:rowOff>120638</xdr:rowOff>
    </xdr:to>
    <xdr:sp macro="" textlink="">
      <xdr:nvSpPr>
        <xdr:cNvPr id="364" name="楕円 363"/>
        <xdr:cNvSpPr/>
      </xdr:nvSpPr>
      <xdr:spPr>
        <a:xfrm>
          <a:off x="10426700" y="979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41915</xdr:rowOff>
    </xdr:from>
    <xdr:ext cx="599010" cy="259045"/>
    <xdr:sp macro="" textlink="">
      <xdr:nvSpPr>
        <xdr:cNvPr id="365" name="農林水産業費該当値テキスト"/>
        <xdr:cNvSpPr txBox="1"/>
      </xdr:nvSpPr>
      <xdr:spPr>
        <a:xfrm>
          <a:off x="10528300" y="9643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23902</xdr:rowOff>
    </xdr:from>
    <xdr:to>
      <xdr:col>50</xdr:col>
      <xdr:colOff>165100</xdr:colOff>
      <xdr:row>57</xdr:row>
      <xdr:rowOff>125502</xdr:rowOff>
    </xdr:to>
    <xdr:sp macro="" textlink="">
      <xdr:nvSpPr>
        <xdr:cNvPr id="366" name="楕円 365"/>
        <xdr:cNvSpPr/>
      </xdr:nvSpPr>
      <xdr:spPr>
        <a:xfrm>
          <a:off x="9588500" y="979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142029</xdr:rowOff>
    </xdr:from>
    <xdr:ext cx="599010" cy="259045"/>
    <xdr:sp macro="" textlink="">
      <xdr:nvSpPr>
        <xdr:cNvPr id="367" name="テキスト ボックス 366"/>
        <xdr:cNvSpPr txBox="1"/>
      </xdr:nvSpPr>
      <xdr:spPr>
        <a:xfrm>
          <a:off x="9339795" y="9571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32231</xdr:rowOff>
    </xdr:from>
    <xdr:to>
      <xdr:col>46</xdr:col>
      <xdr:colOff>38100</xdr:colOff>
      <xdr:row>57</xdr:row>
      <xdr:rowOff>133831</xdr:rowOff>
    </xdr:to>
    <xdr:sp macro="" textlink="">
      <xdr:nvSpPr>
        <xdr:cNvPr id="368" name="楕円 367"/>
        <xdr:cNvSpPr/>
      </xdr:nvSpPr>
      <xdr:spPr>
        <a:xfrm>
          <a:off x="8699500" y="980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150358</xdr:rowOff>
    </xdr:from>
    <xdr:ext cx="599010" cy="259045"/>
    <xdr:sp macro="" textlink="">
      <xdr:nvSpPr>
        <xdr:cNvPr id="369" name="テキスト ボックス 368"/>
        <xdr:cNvSpPr txBox="1"/>
      </xdr:nvSpPr>
      <xdr:spPr>
        <a:xfrm>
          <a:off x="8450795" y="958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28746</xdr:rowOff>
    </xdr:from>
    <xdr:to>
      <xdr:col>41</xdr:col>
      <xdr:colOff>101600</xdr:colOff>
      <xdr:row>57</xdr:row>
      <xdr:rowOff>130346</xdr:rowOff>
    </xdr:to>
    <xdr:sp macro="" textlink="">
      <xdr:nvSpPr>
        <xdr:cNvPr id="370" name="楕円 369"/>
        <xdr:cNvSpPr/>
      </xdr:nvSpPr>
      <xdr:spPr>
        <a:xfrm>
          <a:off x="7810500" y="980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146873</xdr:rowOff>
    </xdr:from>
    <xdr:ext cx="599010" cy="259045"/>
    <xdr:sp macro="" textlink="">
      <xdr:nvSpPr>
        <xdr:cNvPr id="371" name="テキスト ボックス 370"/>
        <xdr:cNvSpPr txBox="1"/>
      </xdr:nvSpPr>
      <xdr:spPr>
        <a:xfrm>
          <a:off x="7561795" y="9576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105977</xdr:rowOff>
    </xdr:from>
    <xdr:to>
      <xdr:col>36</xdr:col>
      <xdr:colOff>165100</xdr:colOff>
      <xdr:row>58</xdr:row>
      <xdr:rowOff>36127</xdr:rowOff>
    </xdr:to>
    <xdr:sp macro="" textlink="">
      <xdr:nvSpPr>
        <xdr:cNvPr id="372" name="楕円 371"/>
        <xdr:cNvSpPr/>
      </xdr:nvSpPr>
      <xdr:spPr>
        <a:xfrm>
          <a:off x="6921500" y="987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52654</xdr:rowOff>
    </xdr:from>
    <xdr:ext cx="599010" cy="259045"/>
    <xdr:sp macro="" textlink="">
      <xdr:nvSpPr>
        <xdr:cNvPr id="373" name="テキスト ボックス 372"/>
        <xdr:cNvSpPr txBox="1"/>
      </xdr:nvSpPr>
      <xdr:spPr>
        <a:xfrm>
          <a:off x="6672795" y="9653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116876</xdr:rowOff>
    </xdr:from>
    <xdr:to>
      <xdr:col>54</xdr:col>
      <xdr:colOff>189865</xdr:colOff>
      <xdr:row>79</xdr:row>
      <xdr:rowOff>42661</xdr:rowOff>
    </xdr:to>
    <xdr:cxnSp macro="">
      <xdr:nvCxnSpPr>
        <xdr:cNvPr id="397" name="直線コネクタ 396"/>
        <xdr:cNvCxnSpPr/>
      </xdr:nvCxnSpPr>
      <xdr:spPr>
        <a:xfrm flipV="1">
          <a:off x="10475595" y="12289826"/>
          <a:ext cx="1270" cy="1297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46488</xdr:rowOff>
    </xdr:from>
    <xdr:ext cx="378565" cy="259045"/>
    <xdr:sp macro="" textlink="">
      <xdr:nvSpPr>
        <xdr:cNvPr id="398" name="商工費最小値テキスト"/>
        <xdr:cNvSpPr txBox="1"/>
      </xdr:nvSpPr>
      <xdr:spPr>
        <a:xfrm>
          <a:off x="10528300" y="13591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42661</xdr:rowOff>
    </xdr:from>
    <xdr:to>
      <xdr:col>55</xdr:col>
      <xdr:colOff>88900</xdr:colOff>
      <xdr:row>79</xdr:row>
      <xdr:rowOff>42661</xdr:rowOff>
    </xdr:to>
    <xdr:cxnSp macro="">
      <xdr:nvCxnSpPr>
        <xdr:cNvPr id="399" name="直線コネクタ 398"/>
        <xdr:cNvCxnSpPr/>
      </xdr:nvCxnSpPr>
      <xdr:spPr>
        <a:xfrm>
          <a:off x="10388600" y="13587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63553</xdr:rowOff>
    </xdr:from>
    <xdr:ext cx="599010" cy="259045"/>
    <xdr:sp macro="" textlink="">
      <xdr:nvSpPr>
        <xdr:cNvPr id="400" name="商工費最大値テキスト"/>
        <xdr:cNvSpPr txBox="1"/>
      </xdr:nvSpPr>
      <xdr:spPr>
        <a:xfrm>
          <a:off x="10528300" y="12065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681,981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116876</xdr:rowOff>
    </xdr:from>
    <xdr:to>
      <xdr:col>55</xdr:col>
      <xdr:colOff>88900</xdr:colOff>
      <xdr:row>71</xdr:row>
      <xdr:rowOff>116876</xdr:rowOff>
    </xdr:to>
    <xdr:cxnSp macro="">
      <xdr:nvCxnSpPr>
        <xdr:cNvPr id="401" name="直線コネクタ 400"/>
        <xdr:cNvCxnSpPr/>
      </xdr:nvCxnSpPr>
      <xdr:spPr>
        <a:xfrm>
          <a:off x="10388600" y="12289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63303</xdr:rowOff>
    </xdr:from>
    <xdr:to>
      <xdr:col>55</xdr:col>
      <xdr:colOff>0</xdr:colOff>
      <xdr:row>78</xdr:row>
      <xdr:rowOff>79628</xdr:rowOff>
    </xdr:to>
    <xdr:cxnSp macro="">
      <xdr:nvCxnSpPr>
        <xdr:cNvPr id="402" name="直線コネクタ 401"/>
        <xdr:cNvCxnSpPr/>
      </xdr:nvCxnSpPr>
      <xdr:spPr>
        <a:xfrm flipV="1">
          <a:off x="9639300" y="13436403"/>
          <a:ext cx="838200" cy="1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4021</xdr:rowOff>
    </xdr:from>
    <xdr:ext cx="534377" cy="259045"/>
    <xdr:sp macro="" textlink="">
      <xdr:nvSpPr>
        <xdr:cNvPr id="403" name="商工費平均値テキスト"/>
        <xdr:cNvSpPr txBox="1"/>
      </xdr:nvSpPr>
      <xdr:spPr>
        <a:xfrm>
          <a:off x="10528300" y="13377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25594</xdr:rowOff>
    </xdr:from>
    <xdr:to>
      <xdr:col>55</xdr:col>
      <xdr:colOff>50800</xdr:colOff>
      <xdr:row>78</xdr:row>
      <xdr:rowOff>127194</xdr:rowOff>
    </xdr:to>
    <xdr:sp macro="" textlink="">
      <xdr:nvSpPr>
        <xdr:cNvPr id="404" name="フローチャート: 判断 403"/>
        <xdr:cNvSpPr/>
      </xdr:nvSpPr>
      <xdr:spPr>
        <a:xfrm>
          <a:off x="10426700" y="133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79628</xdr:rowOff>
    </xdr:from>
    <xdr:to>
      <xdr:col>50</xdr:col>
      <xdr:colOff>114300</xdr:colOff>
      <xdr:row>78</xdr:row>
      <xdr:rowOff>84248</xdr:rowOff>
    </xdr:to>
    <xdr:cxnSp macro="">
      <xdr:nvCxnSpPr>
        <xdr:cNvPr id="405" name="直線コネクタ 404"/>
        <xdr:cNvCxnSpPr/>
      </xdr:nvCxnSpPr>
      <xdr:spPr>
        <a:xfrm flipV="1">
          <a:off x="8750300" y="13452728"/>
          <a:ext cx="889000" cy="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11250</xdr:rowOff>
    </xdr:from>
    <xdr:to>
      <xdr:col>50</xdr:col>
      <xdr:colOff>165100</xdr:colOff>
      <xdr:row>78</xdr:row>
      <xdr:rowOff>112850</xdr:rowOff>
    </xdr:to>
    <xdr:sp macro="" textlink="">
      <xdr:nvSpPr>
        <xdr:cNvPr id="406" name="フローチャート: 判断 405"/>
        <xdr:cNvSpPr/>
      </xdr:nvSpPr>
      <xdr:spPr>
        <a:xfrm>
          <a:off x="9588500" y="133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129377</xdr:rowOff>
    </xdr:from>
    <xdr:ext cx="534377" cy="259045"/>
    <xdr:sp macro="" textlink="">
      <xdr:nvSpPr>
        <xdr:cNvPr id="407" name="テキスト ボックス 406"/>
        <xdr:cNvSpPr txBox="1"/>
      </xdr:nvSpPr>
      <xdr:spPr>
        <a:xfrm>
          <a:off x="9372111" y="1315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82801</xdr:rowOff>
    </xdr:from>
    <xdr:to>
      <xdr:col>45</xdr:col>
      <xdr:colOff>177800</xdr:colOff>
      <xdr:row>78</xdr:row>
      <xdr:rowOff>84248</xdr:rowOff>
    </xdr:to>
    <xdr:cxnSp macro="">
      <xdr:nvCxnSpPr>
        <xdr:cNvPr id="408" name="直線コネクタ 407"/>
        <xdr:cNvCxnSpPr/>
      </xdr:nvCxnSpPr>
      <xdr:spPr>
        <a:xfrm>
          <a:off x="7861300" y="13455901"/>
          <a:ext cx="8890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52888</xdr:rowOff>
    </xdr:from>
    <xdr:to>
      <xdr:col>46</xdr:col>
      <xdr:colOff>38100</xdr:colOff>
      <xdr:row>78</xdr:row>
      <xdr:rowOff>154488</xdr:rowOff>
    </xdr:to>
    <xdr:sp macro="" textlink="">
      <xdr:nvSpPr>
        <xdr:cNvPr id="409" name="フローチャート: 判断 408"/>
        <xdr:cNvSpPr/>
      </xdr:nvSpPr>
      <xdr:spPr>
        <a:xfrm>
          <a:off x="8699500" y="134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145615</xdr:rowOff>
    </xdr:from>
    <xdr:ext cx="534377" cy="259045"/>
    <xdr:sp macro="" textlink="">
      <xdr:nvSpPr>
        <xdr:cNvPr id="410" name="テキスト ボックス 409"/>
        <xdr:cNvSpPr txBox="1"/>
      </xdr:nvSpPr>
      <xdr:spPr>
        <a:xfrm>
          <a:off x="8483111" y="1351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65698</xdr:rowOff>
    </xdr:from>
    <xdr:to>
      <xdr:col>41</xdr:col>
      <xdr:colOff>50800</xdr:colOff>
      <xdr:row>78</xdr:row>
      <xdr:rowOff>82801</xdr:rowOff>
    </xdr:to>
    <xdr:cxnSp macro="">
      <xdr:nvCxnSpPr>
        <xdr:cNvPr id="411" name="直線コネクタ 410"/>
        <xdr:cNvCxnSpPr/>
      </xdr:nvCxnSpPr>
      <xdr:spPr>
        <a:xfrm>
          <a:off x="6972300" y="13438798"/>
          <a:ext cx="889000" cy="17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59175</xdr:rowOff>
    </xdr:from>
    <xdr:to>
      <xdr:col>41</xdr:col>
      <xdr:colOff>101600</xdr:colOff>
      <xdr:row>78</xdr:row>
      <xdr:rowOff>160775</xdr:rowOff>
    </xdr:to>
    <xdr:sp macro="" textlink="">
      <xdr:nvSpPr>
        <xdr:cNvPr id="412" name="フローチャート: 判断 411"/>
        <xdr:cNvSpPr/>
      </xdr:nvSpPr>
      <xdr:spPr>
        <a:xfrm>
          <a:off x="7810500" y="1343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151902</xdr:rowOff>
    </xdr:from>
    <xdr:ext cx="534377" cy="259045"/>
    <xdr:sp macro="" textlink="">
      <xdr:nvSpPr>
        <xdr:cNvPr id="413" name="テキスト ボックス 412"/>
        <xdr:cNvSpPr txBox="1"/>
      </xdr:nvSpPr>
      <xdr:spPr>
        <a:xfrm>
          <a:off x="7594111" y="1352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64188</xdr:rowOff>
    </xdr:from>
    <xdr:to>
      <xdr:col>36</xdr:col>
      <xdr:colOff>165100</xdr:colOff>
      <xdr:row>78</xdr:row>
      <xdr:rowOff>165788</xdr:rowOff>
    </xdr:to>
    <xdr:sp macro="" textlink="">
      <xdr:nvSpPr>
        <xdr:cNvPr id="414" name="フローチャート: 判断 413"/>
        <xdr:cNvSpPr/>
      </xdr:nvSpPr>
      <xdr:spPr>
        <a:xfrm>
          <a:off x="6921500" y="1343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156915</xdr:rowOff>
    </xdr:from>
    <xdr:ext cx="534377" cy="259045"/>
    <xdr:sp macro="" textlink="">
      <xdr:nvSpPr>
        <xdr:cNvPr id="415" name="テキスト ボックス 414"/>
        <xdr:cNvSpPr txBox="1"/>
      </xdr:nvSpPr>
      <xdr:spPr>
        <a:xfrm>
          <a:off x="6705111" y="1353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12503</xdr:rowOff>
    </xdr:from>
    <xdr:to>
      <xdr:col>55</xdr:col>
      <xdr:colOff>50800</xdr:colOff>
      <xdr:row>78</xdr:row>
      <xdr:rowOff>114103</xdr:rowOff>
    </xdr:to>
    <xdr:sp macro="" textlink="">
      <xdr:nvSpPr>
        <xdr:cNvPr id="421" name="楕円 420"/>
        <xdr:cNvSpPr/>
      </xdr:nvSpPr>
      <xdr:spPr>
        <a:xfrm>
          <a:off x="10426700" y="1338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35380</xdr:rowOff>
    </xdr:from>
    <xdr:ext cx="534377" cy="259045"/>
    <xdr:sp macro="" textlink="">
      <xdr:nvSpPr>
        <xdr:cNvPr id="422" name="商工費該当値テキスト"/>
        <xdr:cNvSpPr txBox="1"/>
      </xdr:nvSpPr>
      <xdr:spPr>
        <a:xfrm>
          <a:off x="10528300" y="132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28828</xdr:rowOff>
    </xdr:from>
    <xdr:to>
      <xdr:col>50</xdr:col>
      <xdr:colOff>165100</xdr:colOff>
      <xdr:row>78</xdr:row>
      <xdr:rowOff>130428</xdr:rowOff>
    </xdr:to>
    <xdr:sp macro="" textlink="">
      <xdr:nvSpPr>
        <xdr:cNvPr id="423" name="楕円 422"/>
        <xdr:cNvSpPr/>
      </xdr:nvSpPr>
      <xdr:spPr>
        <a:xfrm>
          <a:off x="9588500" y="1340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121555</xdr:rowOff>
    </xdr:from>
    <xdr:ext cx="534377" cy="259045"/>
    <xdr:sp macro="" textlink="">
      <xdr:nvSpPr>
        <xdr:cNvPr id="424" name="テキスト ボックス 423"/>
        <xdr:cNvSpPr txBox="1"/>
      </xdr:nvSpPr>
      <xdr:spPr>
        <a:xfrm>
          <a:off x="9372111" y="1349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33448</xdr:rowOff>
    </xdr:from>
    <xdr:to>
      <xdr:col>46</xdr:col>
      <xdr:colOff>38100</xdr:colOff>
      <xdr:row>78</xdr:row>
      <xdr:rowOff>135048</xdr:rowOff>
    </xdr:to>
    <xdr:sp macro="" textlink="">
      <xdr:nvSpPr>
        <xdr:cNvPr id="425" name="楕円 424"/>
        <xdr:cNvSpPr/>
      </xdr:nvSpPr>
      <xdr:spPr>
        <a:xfrm>
          <a:off x="8699500" y="1340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151575</xdr:rowOff>
    </xdr:from>
    <xdr:ext cx="534377" cy="259045"/>
    <xdr:sp macro="" textlink="">
      <xdr:nvSpPr>
        <xdr:cNvPr id="426" name="テキスト ボックス 425"/>
        <xdr:cNvSpPr txBox="1"/>
      </xdr:nvSpPr>
      <xdr:spPr>
        <a:xfrm>
          <a:off x="8483111" y="1318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32001</xdr:rowOff>
    </xdr:from>
    <xdr:to>
      <xdr:col>41</xdr:col>
      <xdr:colOff>101600</xdr:colOff>
      <xdr:row>78</xdr:row>
      <xdr:rowOff>133601</xdr:rowOff>
    </xdr:to>
    <xdr:sp macro="" textlink="">
      <xdr:nvSpPr>
        <xdr:cNvPr id="427" name="楕円 426"/>
        <xdr:cNvSpPr/>
      </xdr:nvSpPr>
      <xdr:spPr>
        <a:xfrm>
          <a:off x="7810500" y="1340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150128</xdr:rowOff>
    </xdr:from>
    <xdr:ext cx="534377" cy="259045"/>
    <xdr:sp macro="" textlink="">
      <xdr:nvSpPr>
        <xdr:cNvPr id="428" name="テキスト ボックス 427"/>
        <xdr:cNvSpPr txBox="1"/>
      </xdr:nvSpPr>
      <xdr:spPr>
        <a:xfrm>
          <a:off x="7594111" y="1318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14898</xdr:rowOff>
    </xdr:from>
    <xdr:to>
      <xdr:col>36</xdr:col>
      <xdr:colOff>165100</xdr:colOff>
      <xdr:row>78</xdr:row>
      <xdr:rowOff>116498</xdr:rowOff>
    </xdr:to>
    <xdr:sp macro="" textlink="">
      <xdr:nvSpPr>
        <xdr:cNvPr id="429" name="楕円 428"/>
        <xdr:cNvSpPr/>
      </xdr:nvSpPr>
      <xdr:spPr>
        <a:xfrm>
          <a:off x="6921500" y="1338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133025</xdr:rowOff>
    </xdr:from>
    <xdr:ext cx="534377" cy="259045"/>
    <xdr:sp macro="" textlink="">
      <xdr:nvSpPr>
        <xdr:cNvPr id="430" name="テキスト ボックス 429"/>
        <xdr:cNvSpPr txBox="1"/>
      </xdr:nvSpPr>
      <xdr:spPr>
        <a:xfrm>
          <a:off x="6705111" y="1316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17627</xdr:rowOff>
    </xdr:from>
    <xdr:to>
      <xdr:col>54</xdr:col>
      <xdr:colOff>189865</xdr:colOff>
      <xdr:row>99</xdr:row>
      <xdr:rowOff>74795</xdr:rowOff>
    </xdr:to>
    <xdr:cxnSp macro="">
      <xdr:nvCxnSpPr>
        <xdr:cNvPr id="456" name="直線コネクタ 455"/>
        <xdr:cNvCxnSpPr/>
      </xdr:nvCxnSpPr>
      <xdr:spPr>
        <a:xfrm flipV="1">
          <a:off x="10475595" y="15619577"/>
          <a:ext cx="1270" cy="1428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78622</xdr:rowOff>
    </xdr:from>
    <xdr:ext cx="534377" cy="259045"/>
    <xdr:sp macro="" textlink="">
      <xdr:nvSpPr>
        <xdr:cNvPr id="457" name="土木費最小値テキスト"/>
        <xdr:cNvSpPr txBox="1"/>
      </xdr:nvSpPr>
      <xdr:spPr>
        <a:xfrm>
          <a:off x="10528300" y="1705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74795</xdr:rowOff>
    </xdr:from>
    <xdr:to>
      <xdr:col>55</xdr:col>
      <xdr:colOff>88900</xdr:colOff>
      <xdr:row>99</xdr:row>
      <xdr:rowOff>74795</xdr:rowOff>
    </xdr:to>
    <xdr:cxnSp macro="">
      <xdr:nvCxnSpPr>
        <xdr:cNvPr id="458" name="直線コネクタ 457"/>
        <xdr:cNvCxnSpPr/>
      </xdr:nvCxnSpPr>
      <xdr:spPr>
        <a:xfrm>
          <a:off x="10388600" y="1704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135754</xdr:rowOff>
    </xdr:from>
    <xdr:ext cx="690189" cy="259045"/>
    <xdr:sp macro="" textlink="">
      <xdr:nvSpPr>
        <xdr:cNvPr id="459" name="土木費最大値テキスト"/>
        <xdr:cNvSpPr txBox="1"/>
      </xdr:nvSpPr>
      <xdr:spPr>
        <a:xfrm>
          <a:off x="10528300" y="15394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1,334,641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17627</xdr:rowOff>
    </xdr:from>
    <xdr:to>
      <xdr:col>55</xdr:col>
      <xdr:colOff>88900</xdr:colOff>
      <xdr:row>91</xdr:row>
      <xdr:rowOff>17627</xdr:rowOff>
    </xdr:to>
    <xdr:cxnSp macro="">
      <xdr:nvCxnSpPr>
        <xdr:cNvPr id="460" name="直線コネクタ 459"/>
        <xdr:cNvCxnSpPr/>
      </xdr:nvCxnSpPr>
      <xdr:spPr>
        <a:xfrm>
          <a:off x="10388600" y="1561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113255</xdr:rowOff>
    </xdr:from>
    <xdr:to>
      <xdr:col>55</xdr:col>
      <xdr:colOff>0</xdr:colOff>
      <xdr:row>97</xdr:row>
      <xdr:rowOff>121310</xdr:rowOff>
    </xdr:to>
    <xdr:cxnSp macro="">
      <xdr:nvCxnSpPr>
        <xdr:cNvPr id="461" name="直線コネクタ 460"/>
        <xdr:cNvCxnSpPr/>
      </xdr:nvCxnSpPr>
      <xdr:spPr>
        <a:xfrm flipV="1">
          <a:off x="9639300" y="16743905"/>
          <a:ext cx="838200" cy="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21736</xdr:rowOff>
    </xdr:from>
    <xdr:ext cx="599010" cy="259045"/>
    <xdr:sp macro="" textlink="">
      <xdr:nvSpPr>
        <xdr:cNvPr id="462" name="土木費平均値テキスト"/>
        <xdr:cNvSpPr txBox="1"/>
      </xdr:nvSpPr>
      <xdr:spPr>
        <a:xfrm>
          <a:off x="10528300" y="16823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43309</xdr:rowOff>
    </xdr:from>
    <xdr:to>
      <xdr:col>55</xdr:col>
      <xdr:colOff>50800</xdr:colOff>
      <xdr:row>98</xdr:row>
      <xdr:rowOff>144909</xdr:rowOff>
    </xdr:to>
    <xdr:sp macro="" textlink="">
      <xdr:nvSpPr>
        <xdr:cNvPr id="463" name="フローチャート: 判断 462"/>
        <xdr:cNvSpPr/>
      </xdr:nvSpPr>
      <xdr:spPr>
        <a:xfrm>
          <a:off x="10426700" y="1684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118866</xdr:rowOff>
    </xdr:from>
    <xdr:to>
      <xdr:col>50</xdr:col>
      <xdr:colOff>114300</xdr:colOff>
      <xdr:row>97</xdr:row>
      <xdr:rowOff>121310</xdr:rowOff>
    </xdr:to>
    <xdr:cxnSp macro="">
      <xdr:nvCxnSpPr>
        <xdr:cNvPr id="464" name="直線コネクタ 463"/>
        <xdr:cNvCxnSpPr/>
      </xdr:nvCxnSpPr>
      <xdr:spPr>
        <a:xfrm>
          <a:off x="8750300" y="16749516"/>
          <a:ext cx="889000" cy="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51135</xdr:rowOff>
    </xdr:from>
    <xdr:to>
      <xdr:col>50</xdr:col>
      <xdr:colOff>165100</xdr:colOff>
      <xdr:row>98</xdr:row>
      <xdr:rowOff>152735</xdr:rowOff>
    </xdr:to>
    <xdr:sp macro="" textlink="">
      <xdr:nvSpPr>
        <xdr:cNvPr id="465" name="フローチャート: 判断 464"/>
        <xdr:cNvSpPr/>
      </xdr:nvSpPr>
      <xdr:spPr>
        <a:xfrm>
          <a:off x="9588500" y="1685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143862</xdr:rowOff>
    </xdr:from>
    <xdr:ext cx="599010" cy="259045"/>
    <xdr:sp macro="" textlink="">
      <xdr:nvSpPr>
        <xdr:cNvPr id="466" name="テキスト ボックス 465"/>
        <xdr:cNvSpPr txBox="1"/>
      </xdr:nvSpPr>
      <xdr:spPr>
        <a:xfrm>
          <a:off x="9339795" y="16945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118866</xdr:rowOff>
    </xdr:from>
    <xdr:to>
      <xdr:col>45</xdr:col>
      <xdr:colOff>177800</xdr:colOff>
      <xdr:row>97</xdr:row>
      <xdr:rowOff>162638</xdr:rowOff>
    </xdr:to>
    <xdr:cxnSp macro="">
      <xdr:nvCxnSpPr>
        <xdr:cNvPr id="467" name="直線コネクタ 466"/>
        <xdr:cNvCxnSpPr/>
      </xdr:nvCxnSpPr>
      <xdr:spPr>
        <a:xfrm flipV="1">
          <a:off x="7861300" y="16749516"/>
          <a:ext cx="889000" cy="4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57348</xdr:rowOff>
    </xdr:from>
    <xdr:to>
      <xdr:col>46</xdr:col>
      <xdr:colOff>38100</xdr:colOff>
      <xdr:row>98</xdr:row>
      <xdr:rowOff>158948</xdr:rowOff>
    </xdr:to>
    <xdr:sp macro="" textlink="">
      <xdr:nvSpPr>
        <xdr:cNvPr id="468" name="フローチャート: 判断 467"/>
        <xdr:cNvSpPr/>
      </xdr:nvSpPr>
      <xdr:spPr>
        <a:xfrm>
          <a:off x="8699500" y="1685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150075</xdr:rowOff>
    </xdr:from>
    <xdr:ext cx="599010" cy="259045"/>
    <xdr:sp macro="" textlink="">
      <xdr:nvSpPr>
        <xdr:cNvPr id="469" name="テキスト ボックス 468"/>
        <xdr:cNvSpPr txBox="1"/>
      </xdr:nvSpPr>
      <xdr:spPr>
        <a:xfrm>
          <a:off x="8450795" y="16952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101009</xdr:rowOff>
    </xdr:from>
    <xdr:to>
      <xdr:col>41</xdr:col>
      <xdr:colOff>50800</xdr:colOff>
      <xdr:row>97</xdr:row>
      <xdr:rowOff>162638</xdr:rowOff>
    </xdr:to>
    <xdr:cxnSp macro="">
      <xdr:nvCxnSpPr>
        <xdr:cNvPr id="470" name="直線コネクタ 469"/>
        <xdr:cNvCxnSpPr/>
      </xdr:nvCxnSpPr>
      <xdr:spPr>
        <a:xfrm>
          <a:off x="6972300" y="16731659"/>
          <a:ext cx="889000" cy="6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57558</xdr:rowOff>
    </xdr:from>
    <xdr:to>
      <xdr:col>41</xdr:col>
      <xdr:colOff>101600</xdr:colOff>
      <xdr:row>98</xdr:row>
      <xdr:rowOff>159158</xdr:rowOff>
    </xdr:to>
    <xdr:sp macro="" textlink="">
      <xdr:nvSpPr>
        <xdr:cNvPr id="471" name="フローチャート: 判断 470"/>
        <xdr:cNvSpPr/>
      </xdr:nvSpPr>
      <xdr:spPr>
        <a:xfrm>
          <a:off x="7810500" y="1685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150285</xdr:rowOff>
    </xdr:from>
    <xdr:ext cx="599010" cy="259045"/>
    <xdr:sp macro="" textlink="">
      <xdr:nvSpPr>
        <xdr:cNvPr id="472" name="テキスト ボックス 471"/>
        <xdr:cNvSpPr txBox="1"/>
      </xdr:nvSpPr>
      <xdr:spPr>
        <a:xfrm>
          <a:off x="7561795" y="16952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74820</xdr:rowOff>
    </xdr:from>
    <xdr:to>
      <xdr:col>36</xdr:col>
      <xdr:colOff>165100</xdr:colOff>
      <xdr:row>99</xdr:row>
      <xdr:rowOff>4970</xdr:rowOff>
    </xdr:to>
    <xdr:sp macro="" textlink="">
      <xdr:nvSpPr>
        <xdr:cNvPr id="473" name="フローチャート: 判断 472"/>
        <xdr:cNvSpPr/>
      </xdr:nvSpPr>
      <xdr:spPr>
        <a:xfrm>
          <a:off x="6921500" y="1687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167547</xdr:rowOff>
    </xdr:from>
    <xdr:ext cx="599010" cy="259045"/>
    <xdr:sp macro="" textlink="">
      <xdr:nvSpPr>
        <xdr:cNvPr id="474" name="テキスト ボックス 473"/>
        <xdr:cNvSpPr txBox="1"/>
      </xdr:nvSpPr>
      <xdr:spPr>
        <a:xfrm>
          <a:off x="6672795" y="16969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62455</xdr:rowOff>
    </xdr:from>
    <xdr:to>
      <xdr:col>55</xdr:col>
      <xdr:colOff>50800</xdr:colOff>
      <xdr:row>97</xdr:row>
      <xdr:rowOff>164055</xdr:rowOff>
    </xdr:to>
    <xdr:sp macro="" textlink="">
      <xdr:nvSpPr>
        <xdr:cNvPr id="480" name="楕円 479"/>
        <xdr:cNvSpPr/>
      </xdr:nvSpPr>
      <xdr:spPr>
        <a:xfrm>
          <a:off x="10426700" y="1669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85332</xdr:rowOff>
    </xdr:from>
    <xdr:ext cx="599010" cy="259045"/>
    <xdr:sp macro="" textlink="">
      <xdr:nvSpPr>
        <xdr:cNvPr id="481" name="土木費該当値テキスト"/>
        <xdr:cNvSpPr txBox="1"/>
      </xdr:nvSpPr>
      <xdr:spPr>
        <a:xfrm>
          <a:off x="10528300" y="16544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70510</xdr:rowOff>
    </xdr:from>
    <xdr:to>
      <xdr:col>50</xdr:col>
      <xdr:colOff>165100</xdr:colOff>
      <xdr:row>98</xdr:row>
      <xdr:rowOff>660</xdr:rowOff>
    </xdr:to>
    <xdr:sp macro="" textlink="">
      <xdr:nvSpPr>
        <xdr:cNvPr id="482" name="楕円 481"/>
        <xdr:cNvSpPr/>
      </xdr:nvSpPr>
      <xdr:spPr>
        <a:xfrm>
          <a:off x="9588500" y="1670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17187</xdr:rowOff>
    </xdr:from>
    <xdr:ext cx="599010" cy="259045"/>
    <xdr:sp macro="" textlink="">
      <xdr:nvSpPr>
        <xdr:cNvPr id="483" name="テキスト ボックス 482"/>
        <xdr:cNvSpPr txBox="1"/>
      </xdr:nvSpPr>
      <xdr:spPr>
        <a:xfrm>
          <a:off x="9339795" y="16476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68066</xdr:rowOff>
    </xdr:from>
    <xdr:to>
      <xdr:col>46</xdr:col>
      <xdr:colOff>38100</xdr:colOff>
      <xdr:row>97</xdr:row>
      <xdr:rowOff>169666</xdr:rowOff>
    </xdr:to>
    <xdr:sp macro="" textlink="">
      <xdr:nvSpPr>
        <xdr:cNvPr id="484" name="楕円 483"/>
        <xdr:cNvSpPr/>
      </xdr:nvSpPr>
      <xdr:spPr>
        <a:xfrm>
          <a:off x="8699500" y="1669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14743</xdr:rowOff>
    </xdr:from>
    <xdr:ext cx="599010" cy="259045"/>
    <xdr:sp macro="" textlink="">
      <xdr:nvSpPr>
        <xdr:cNvPr id="485" name="テキスト ボックス 484"/>
        <xdr:cNvSpPr txBox="1"/>
      </xdr:nvSpPr>
      <xdr:spPr>
        <a:xfrm>
          <a:off x="8450795" y="1647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111838</xdr:rowOff>
    </xdr:from>
    <xdr:to>
      <xdr:col>41</xdr:col>
      <xdr:colOff>101600</xdr:colOff>
      <xdr:row>98</xdr:row>
      <xdr:rowOff>41988</xdr:rowOff>
    </xdr:to>
    <xdr:sp macro="" textlink="">
      <xdr:nvSpPr>
        <xdr:cNvPr id="486" name="楕円 485"/>
        <xdr:cNvSpPr/>
      </xdr:nvSpPr>
      <xdr:spPr>
        <a:xfrm>
          <a:off x="7810500" y="1674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58515</xdr:rowOff>
    </xdr:from>
    <xdr:ext cx="599010" cy="259045"/>
    <xdr:sp macro="" textlink="">
      <xdr:nvSpPr>
        <xdr:cNvPr id="487" name="テキスト ボックス 486"/>
        <xdr:cNvSpPr txBox="1"/>
      </xdr:nvSpPr>
      <xdr:spPr>
        <a:xfrm>
          <a:off x="7561795" y="16517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50209</xdr:rowOff>
    </xdr:from>
    <xdr:to>
      <xdr:col>36</xdr:col>
      <xdr:colOff>165100</xdr:colOff>
      <xdr:row>97</xdr:row>
      <xdr:rowOff>151809</xdr:rowOff>
    </xdr:to>
    <xdr:sp macro="" textlink="">
      <xdr:nvSpPr>
        <xdr:cNvPr id="488" name="楕円 487"/>
        <xdr:cNvSpPr/>
      </xdr:nvSpPr>
      <xdr:spPr>
        <a:xfrm>
          <a:off x="6921500" y="1668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168336</xdr:rowOff>
    </xdr:from>
    <xdr:ext cx="599010" cy="259045"/>
    <xdr:sp macro="" textlink="">
      <xdr:nvSpPr>
        <xdr:cNvPr id="489" name="テキスト ボックス 488"/>
        <xdr:cNvSpPr txBox="1"/>
      </xdr:nvSpPr>
      <xdr:spPr>
        <a:xfrm>
          <a:off x="6672795" y="16456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135829</xdr:rowOff>
    </xdr:from>
    <xdr:to>
      <xdr:col>85</xdr:col>
      <xdr:colOff>126364</xdr:colOff>
      <xdr:row>38</xdr:row>
      <xdr:rowOff>170965</xdr:rowOff>
    </xdr:to>
    <xdr:cxnSp macro="">
      <xdr:nvCxnSpPr>
        <xdr:cNvPr id="513" name="直線コネクタ 512"/>
        <xdr:cNvCxnSpPr/>
      </xdr:nvCxnSpPr>
      <xdr:spPr>
        <a:xfrm flipV="1">
          <a:off x="16317595" y="5450779"/>
          <a:ext cx="1269" cy="123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3342</xdr:rowOff>
    </xdr:from>
    <xdr:ext cx="534377" cy="259045"/>
    <xdr:sp macro="" textlink="">
      <xdr:nvSpPr>
        <xdr:cNvPr id="514" name="消防費最小値テキスト"/>
        <xdr:cNvSpPr txBox="1"/>
      </xdr:nvSpPr>
      <xdr:spPr>
        <a:xfrm>
          <a:off x="16370300" y="668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170965</xdr:rowOff>
    </xdr:from>
    <xdr:to>
      <xdr:col>86</xdr:col>
      <xdr:colOff>25400</xdr:colOff>
      <xdr:row>38</xdr:row>
      <xdr:rowOff>170965</xdr:rowOff>
    </xdr:to>
    <xdr:cxnSp macro="">
      <xdr:nvCxnSpPr>
        <xdr:cNvPr id="515" name="直線コネクタ 514"/>
        <xdr:cNvCxnSpPr/>
      </xdr:nvCxnSpPr>
      <xdr:spPr>
        <a:xfrm>
          <a:off x="16230600" y="6686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82506</xdr:rowOff>
    </xdr:from>
    <xdr:ext cx="599010" cy="259045"/>
    <xdr:sp macro="" textlink="">
      <xdr:nvSpPr>
        <xdr:cNvPr id="516" name="消防費最大値テキスト"/>
        <xdr:cNvSpPr txBox="1"/>
      </xdr:nvSpPr>
      <xdr:spPr>
        <a:xfrm>
          <a:off x="16370300" y="522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336,016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135829</xdr:rowOff>
    </xdr:from>
    <xdr:to>
      <xdr:col>86</xdr:col>
      <xdr:colOff>25400</xdr:colOff>
      <xdr:row>31</xdr:row>
      <xdr:rowOff>135829</xdr:rowOff>
    </xdr:to>
    <xdr:cxnSp macro="">
      <xdr:nvCxnSpPr>
        <xdr:cNvPr id="517" name="直線コネクタ 516"/>
        <xdr:cNvCxnSpPr/>
      </xdr:nvCxnSpPr>
      <xdr:spPr>
        <a:xfrm>
          <a:off x="16230600" y="545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43547</xdr:rowOff>
    </xdr:from>
    <xdr:to>
      <xdr:col>85</xdr:col>
      <xdr:colOff>127000</xdr:colOff>
      <xdr:row>37</xdr:row>
      <xdr:rowOff>74149</xdr:rowOff>
    </xdr:to>
    <xdr:cxnSp macro="">
      <xdr:nvCxnSpPr>
        <xdr:cNvPr id="518" name="直線コネクタ 517"/>
        <xdr:cNvCxnSpPr/>
      </xdr:nvCxnSpPr>
      <xdr:spPr>
        <a:xfrm flipV="1">
          <a:off x="15481300" y="6387197"/>
          <a:ext cx="838200" cy="3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77999</xdr:rowOff>
    </xdr:from>
    <xdr:ext cx="534377" cy="259045"/>
    <xdr:sp macro="" textlink="">
      <xdr:nvSpPr>
        <xdr:cNvPr id="519" name="消防費平均値テキスト"/>
        <xdr:cNvSpPr txBox="1"/>
      </xdr:nvSpPr>
      <xdr:spPr>
        <a:xfrm>
          <a:off x="16370300" y="6421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99572</xdr:rowOff>
    </xdr:from>
    <xdr:to>
      <xdr:col>85</xdr:col>
      <xdr:colOff>177800</xdr:colOff>
      <xdr:row>38</xdr:row>
      <xdr:rowOff>29722</xdr:rowOff>
    </xdr:to>
    <xdr:sp macro="" textlink="">
      <xdr:nvSpPr>
        <xdr:cNvPr id="520" name="フローチャート: 判断 519"/>
        <xdr:cNvSpPr/>
      </xdr:nvSpPr>
      <xdr:spPr>
        <a:xfrm>
          <a:off x="16268700" y="644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74149</xdr:rowOff>
    </xdr:from>
    <xdr:to>
      <xdr:col>81</xdr:col>
      <xdr:colOff>50800</xdr:colOff>
      <xdr:row>37</xdr:row>
      <xdr:rowOff>98659</xdr:rowOff>
    </xdr:to>
    <xdr:cxnSp macro="">
      <xdr:nvCxnSpPr>
        <xdr:cNvPr id="521" name="直線コネクタ 520"/>
        <xdr:cNvCxnSpPr/>
      </xdr:nvCxnSpPr>
      <xdr:spPr>
        <a:xfrm flipV="1">
          <a:off x="14592300" y="6417799"/>
          <a:ext cx="889000" cy="2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84138</xdr:rowOff>
    </xdr:from>
    <xdr:to>
      <xdr:col>81</xdr:col>
      <xdr:colOff>101600</xdr:colOff>
      <xdr:row>38</xdr:row>
      <xdr:rowOff>14288</xdr:rowOff>
    </xdr:to>
    <xdr:sp macro="" textlink="">
      <xdr:nvSpPr>
        <xdr:cNvPr id="522" name="フローチャート: 判断 521"/>
        <xdr:cNvSpPr/>
      </xdr:nvSpPr>
      <xdr:spPr>
        <a:xfrm>
          <a:off x="15430500" y="642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5415</xdr:rowOff>
    </xdr:from>
    <xdr:ext cx="534377" cy="259045"/>
    <xdr:sp macro="" textlink="">
      <xdr:nvSpPr>
        <xdr:cNvPr id="523" name="テキスト ボックス 522"/>
        <xdr:cNvSpPr txBox="1"/>
      </xdr:nvSpPr>
      <xdr:spPr>
        <a:xfrm>
          <a:off x="15214111" y="652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98659</xdr:rowOff>
    </xdr:from>
    <xdr:to>
      <xdr:col>76</xdr:col>
      <xdr:colOff>114300</xdr:colOff>
      <xdr:row>37</xdr:row>
      <xdr:rowOff>129055</xdr:rowOff>
    </xdr:to>
    <xdr:cxnSp macro="">
      <xdr:nvCxnSpPr>
        <xdr:cNvPr id="524" name="直線コネクタ 523"/>
        <xdr:cNvCxnSpPr/>
      </xdr:nvCxnSpPr>
      <xdr:spPr>
        <a:xfrm flipV="1">
          <a:off x="13703300" y="6442309"/>
          <a:ext cx="889000" cy="3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82465</xdr:rowOff>
    </xdr:from>
    <xdr:to>
      <xdr:col>76</xdr:col>
      <xdr:colOff>165100</xdr:colOff>
      <xdr:row>38</xdr:row>
      <xdr:rowOff>12615</xdr:rowOff>
    </xdr:to>
    <xdr:sp macro="" textlink="">
      <xdr:nvSpPr>
        <xdr:cNvPr id="525" name="フローチャート: 判断 524"/>
        <xdr:cNvSpPr/>
      </xdr:nvSpPr>
      <xdr:spPr>
        <a:xfrm>
          <a:off x="14541500" y="642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3742</xdr:rowOff>
    </xdr:from>
    <xdr:ext cx="534377" cy="259045"/>
    <xdr:sp macro="" textlink="">
      <xdr:nvSpPr>
        <xdr:cNvPr id="526" name="テキスト ボックス 525"/>
        <xdr:cNvSpPr txBox="1"/>
      </xdr:nvSpPr>
      <xdr:spPr>
        <a:xfrm>
          <a:off x="14325111" y="651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129055</xdr:rowOff>
    </xdr:from>
    <xdr:to>
      <xdr:col>71</xdr:col>
      <xdr:colOff>177800</xdr:colOff>
      <xdr:row>37</xdr:row>
      <xdr:rowOff>132152</xdr:rowOff>
    </xdr:to>
    <xdr:cxnSp macro="">
      <xdr:nvCxnSpPr>
        <xdr:cNvPr id="527" name="直線コネクタ 526"/>
        <xdr:cNvCxnSpPr/>
      </xdr:nvCxnSpPr>
      <xdr:spPr>
        <a:xfrm flipV="1">
          <a:off x="12814300" y="6472705"/>
          <a:ext cx="889000" cy="3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95175</xdr:rowOff>
    </xdr:from>
    <xdr:to>
      <xdr:col>72</xdr:col>
      <xdr:colOff>38100</xdr:colOff>
      <xdr:row>38</xdr:row>
      <xdr:rowOff>25326</xdr:rowOff>
    </xdr:to>
    <xdr:sp macro="" textlink="">
      <xdr:nvSpPr>
        <xdr:cNvPr id="528" name="フローチャート: 判断 527"/>
        <xdr:cNvSpPr/>
      </xdr:nvSpPr>
      <xdr:spPr>
        <a:xfrm>
          <a:off x="13652500" y="64388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16452</xdr:rowOff>
    </xdr:from>
    <xdr:ext cx="534377" cy="259045"/>
    <xdr:sp macro="" textlink="">
      <xdr:nvSpPr>
        <xdr:cNvPr id="529" name="テキスト ボックス 528"/>
        <xdr:cNvSpPr txBox="1"/>
      </xdr:nvSpPr>
      <xdr:spPr>
        <a:xfrm>
          <a:off x="13436111" y="653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97811</xdr:rowOff>
    </xdr:from>
    <xdr:to>
      <xdr:col>67</xdr:col>
      <xdr:colOff>101600</xdr:colOff>
      <xdr:row>38</xdr:row>
      <xdr:rowOff>27961</xdr:rowOff>
    </xdr:to>
    <xdr:sp macro="" textlink="">
      <xdr:nvSpPr>
        <xdr:cNvPr id="530" name="フローチャート: 判断 529"/>
        <xdr:cNvSpPr/>
      </xdr:nvSpPr>
      <xdr:spPr>
        <a:xfrm>
          <a:off x="12763500" y="64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19089</xdr:rowOff>
    </xdr:from>
    <xdr:ext cx="534377" cy="259045"/>
    <xdr:sp macro="" textlink="">
      <xdr:nvSpPr>
        <xdr:cNvPr id="531" name="テキスト ボックス 530"/>
        <xdr:cNvSpPr txBox="1"/>
      </xdr:nvSpPr>
      <xdr:spPr>
        <a:xfrm>
          <a:off x="12547111" y="653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164197</xdr:rowOff>
    </xdr:from>
    <xdr:to>
      <xdr:col>85</xdr:col>
      <xdr:colOff>177800</xdr:colOff>
      <xdr:row>37</xdr:row>
      <xdr:rowOff>94347</xdr:rowOff>
    </xdr:to>
    <xdr:sp macro="" textlink="">
      <xdr:nvSpPr>
        <xdr:cNvPr id="537" name="楕円 536"/>
        <xdr:cNvSpPr/>
      </xdr:nvSpPr>
      <xdr:spPr>
        <a:xfrm>
          <a:off x="16268700" y="633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15624</xdr:rowOff>
    </xdr:from>
    <xdr:ext cx="534377" cy="259045"/>
    <xdr:sp macro="" textlink="">
      <xdr:nvSpPr>
        <xdr:cNvPr id="538" name="消防費該当値テキスト"/>
        <xdr:cNvSpPr txBox="1"/>
      </xdr:nvSpPr>
      <xdr:spPr>
        <a:xfrm>
          <a:off x="16370300" y="618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23349</xdr:rowOff>
    </xdr:from>
    <xdr:to>
      <xdr:col>81</xdr:col>
      <xdr:colOff>101600</xdr:colOff>
      <xdr:row>37</xdr:row>
      <xdr:rowOff>124949</xdr:rowOff>
    </xdr:to>
    <xdr:sp macro="" textlink="">
      <xdr:nvSpPr>
        <xdr:cNvPr id="539" name="楕円 538"/>
        <xdr:cNvSpPr/>
      </xdr:nvSpPr>
      <xdr:spPr>
        <a:xfrm>
          <a:off x="15430500" y="636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141476</xdr:rowOff>
    </xdr:from>
    <xdr:ext cx="534377" cy="259045"/>
    <xdr:sp macro="" textlink="">
      <xdr:nvSpPr>
        <xdr:cNvPr id="540" name="テキスト ボックス 539"/>
        <xdr:cNvSpPr txBox="1"/>
      </xdr:nvSpPr>
      <xdr:spPr>
        <a:xfrm>
          <a:off x="15214111" y="614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47859</xdr:rowOff>
    </xdr:from>
    <xdr:to>
      <xdr:col>76</xdr:col>
      <xdr:colOff>165100</xdr:colOff>
      <xdr:row>37</xdr:row>
      <xdr:rowOff>149459</xdr:rowOff>
    </xdr:to>
    <xdr:sp macro="" textlink="">
      <xdr:nvSpPr>
        <xdr:cNvPr id="541" name="楕円 540"/>
        <xdr:cNvSpPr/>
      </xdr:nvSpPr>
      <xdr:spPr>
        <a:xfrm>
          <a:off x="14541500" y="639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165986</xdr:rowOff>
    </xdr:from>
    <xdr:ext cx="534377" cy="259045"/>
    <xdr:sp macro="" textlink="">
      <xdr:nvSpPr>
        <xdr:cNvPr id="542" name="テキスト ボックス 541"/>
        <xdr:cNvSpPr txBox="1"/>
      </xdr:nvSpPr>
      <xdr:spPr>
        <a:xfrm>
          <a:off x="14325111" y="616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78255</xdr:rowOff>
    </xdr:from>
    <xdr:to>
      <xdr:col>72</xdr:col>
      <xdr:colOff>38100</xdr:colOff>
      <xdr:row>38</xdr:row>
      <xdr:rowOff>8405</xdr:rowOff>
    </xdr:to>
    <xdr:sp macro="" textlink="">
      <xdr:nvSpPr>
        <xdr:cNvPr id="543" name="楕円 542"/>
        <xdr:cNvSpPr/>
      </xdr:nvSpPr>
      <xdr:spPr>
        <a:xfrm>
          <a:off x="13652500" y="642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24932</xdr:rowOff>
    </xdr:from>
    <xdr:ext cx="534377" cy="259045"/>
    <xdr:sp macro="" textlink="">
      <xdr:nvSpPr>
        <xdr:cNvPr id="544" name="テキスト ボックス 543"/>
        <xdr:cNvSpPr txBox="1"/>
      </xdr:nvSpPr>
      <xdr:spPr>
        <a:xfrm>
          <a:off x="13436111" y="619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81352</xdr:rowOff>
    </xdr:from>
    <xdr:to>
      <xdr:col>67</xdr:col>
      <xdr:colOff>101600</xdr:colOff>
      <xdr:row>38</xdr:row>
      <xdr:rowOff>11502</xdr:rowOff>
    </xdr:to>
    <xdr:sp macro="" textlink="">
      <xdr:nvSpPr>
        <xdr:cNvPr id="545" name="楕円 544"/>
        <xdr:cNvSpPr/>
      </xdr:nvSpPr>
      <xdr:spPr>
        <a:xfrm>
          <a:off x="12763500" y="642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28029</xdr:rowOff>
    </xdr:from>
    <xdr:ext cx="534377" cy="259045"/>
    <xdr:sp macro="" textlink="">
      <xdr:nvSpPr>
        <xdr:cNvPr id="546" name="テキスト ボックス 545"/>
        <xdr:cNvSpPr txBox="1"/>
      </xdr:nvSpPr>
      <xdr:spPr>
        <a:xfrm>
          <a:off x="12547111" y="620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8" name="テキスト ボックス 56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51884</xdr:rowOff>
    </xdr:from>
    <xdr:to>
      <xdr:col>85</xdr:col>
      <xdr:colOff>126364</xdr:colOff>
      <xdr:row>58</xdr:row>
      <xdr:rowOff>110245</xdr:rowOff>
    </xdr:to>
    <xdr:cxnSp macro="">
      <xdr:nvCxnSpPr>
        <xdr:cNvPr id="570" name="直線コネクタ 569"/>
        <xdr:cNvCxnSpPr/>
      </xdr:nvCxnSpPr>
      <xdr:spPr>
        <a:xfrm flipV="1">
          <a:off x="16317595" y="8795834"/>
          <a:ext cx="1269" cy="1258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114072</xdr:rowOff>
    </xdr:from>
    <xdr:ext cx="534377" cy="259045"/>
    <xdr:sp macro="" textlink="">
      <xdr:nvSpPr>
        <xdr:cNvPr id="571" name="教育費最小値テキスト"/>
        <xdr:cNvSpPr txBox="1"/>
      </xdr:nvSpPr>
      <xdr:spPr>
        <a:xfrm>
          <a:off x="16370300" y="1005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110245</xdr:rowOff>
    </xdr:from>
    <xdr:to>
      <xdr:col>86</xdr:col>
      <xdr:colOff>25400</xdr:colOff>
      <xdr:row>58</xdr:row>
      <xdr:rowOff>110245</xdr:rowOff>
    </xdr:to>
    <xdr:cxnSp macro="">
      <xdr:nvCxnSpPr>
        <xdr:cNvPr id="572" name="直線コネクタ 571"/>
        <xdr:cNvCxnSpPr/>
      </xdr:nvCxnSpPr>
      <xdr:spPr>
        <a:xfrm>
          <a:off x="16230600" y="1005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170011</xdr:rowOff>
    </xdr:from>
    <xdr:ext cx="599010" cy="259045"/>
    <xdr:sp macro="" textlink="">
      <xdr:nvSpPr>
        <xdr:cNvPr id="573" name="教育費最大値テキスト"/>
        <xdr:cNvSpPr txBox="1"/>
      </xdr:nvSpPr>
      <xdr:spPr>
        <a:xfrm>
          <a:off x="16370300" y="8571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716,098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51884</xdr:rowOff>
    </xdr:from>
    <xdr:to>
      <xdr:col>86</xdr:col>
      <xdr:colOff>25400</xdr:colOff>
      <xdr:row>51</xdr:row>
      <xdr:rowOff>51884</xdr:rowOff>
    </xdr:to>
    <xdr:cxnSp macro="">
      <xdr:nvCxnSpPr>
        <xdr:cNvPr id="574" name="直線コネクタ 573"/>
        <xdr:cNvCxnSpPr/>
      </xdr:nvCxnSpPr>
      <xdr:spPr>
        <a:xfrm>
          <a:off x="16230600" y="87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89805</xdr:rowOff>
    </xdr:from>
    <xdr:to>
      <xdr:col>85</xdr:col>
      <xdr:colOff>127000</xdr:colOff>
      <xdr:row>58</xdr:row>
      <xdr:rowOff>53685</xdr:rowOff>
    </xdr:to>
    <xdr:cxnSp macro="">
      <xdr:nvCxnSpPr>
        <xdr:cNvPr id="575" name="直線コネクタ 574"/>
        <xdr:cNvCxnSpPr/>
      </xdr:nvCxnSpPr>
      <xdr:spPr>
        <a:xfrm>
          <a:off x="15481300" y="9005205"/>
          <a:ext cx="838200" cy="99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120881</xdr:rowOff>
    </xdr:from>
    <xdr:ext cx="599010" cy="259045"/>
    <xdr:sp macro="" textlink="">
      <xdr:nvSpPr>
        <xdr:cNvPr id="576" name="教育費平均値テキスト"/>
        <xdr:cNvSpPr txBox="1"/>
      </xdr:nvSpPr>
      <xdr:spPr>
        <a:xfrm>
          <a:off x="16370300" y="97220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98004</xdr:rowOff>
    </xdr:from>
    <xdr:to>
      <xdr:col>85</xdr:col>
      <xdr:colOff>177800</xdr:colOff>
      <xdr:row>58</xdr:row>
      <xdr:rowOff>28154</xdr:rowOff>
    </xdr:to>
    <xdr:sp macro="" textlink="">
      <xdr:nvSpPr>
        <xdr:cNvPr id="577" name="フローチャート: 判断 576"/>
        <xdr:cNvSpPr/>
      </xdr:nvSpPr>
      <xdr:spPr>
        <a:xfrm>
          <a:off x="16268700" y="98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89805</xdr:rowOff>
    </xdr:from>
    <xdr:to>
      <xdr:col>81</xdr:col>
      <xdr:colOff>50800</xdr:colOff>
      <xdr:row>57</xdr:row>
      <xdr:rowOff>87676</xdr:rowOff>
    </xdr:to>
    <xdr:cxnSp macro="">
      <xdr:nvCxnSpPr>
        <xdr:cNvPr id="578" name="直線コネクタ 577"/>
        <xdr:cNvCxnSpPr/>
      </xdr:nvCxnSpPr>
      <xdr:spPr>
        <a:xfrm flipV="1">
          <a:off x="14592300" y="9005205"/>
          <a:ext cx="889000" cy="8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61954</xdr:rowOff>
    </xdr:from>
    <xdr:to>
      <xdr:col>81</xdr:col>
      <xdr:colOff>101600</xdr:colOff>
      <xdr:row>57</xdr:row>
      <xdr:rowOff>163554</xdr:rowOff>
    </xdr:to>
    <xdr:sp macro="" textlink="">
      <xdr:nvSpPr>
        <xdr:cNvPr id="579" name="フローチャート: 判断 578"/>
        <xdr:cNvSpPr/>
      </xdr:nvSpPr>
      <xdr:spPr>
        <a:xfrm>
          <a:off x="15430500" y="9834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154681</xdr:rowOff>
    </xdr:from>
    <xdr:ext cx="599010" cy="259045"/>
    <xdr:sp macro="" textlink="">
      <xdr:nvSpPr>
        <xdr:cNvPr id="580" name="テキスト ボックス 579"/>
        <xdr:cNvSpPr txBox="1"/>
      </xdr:nvSpPr>
      <xdr:spPr>
        <a:xfrm>
          <a:off x="15181795" y="9927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163486</xdr:rowOff>
    </xdr:from>
    <xdr:to>
      <xdr:col>76</xdr:col>
      <xdr:colOff>114300</xdr:colOff>
      <xdr:row>57</xdr:row>
      <xdr:rowOff>87676</xdr:rowOff>
    </xdr:to>
    <xdr:cxnSp macro="">
      <xdr:nvCxnSpPr>
        <xdr:cNvPr id="581" name="直線コネクタ 580"/>
        <xdr:cNvCxnSpPr/>
      </xdr:nvCxnSpPr>
      <xdr:spPr>
        <a:xfrm>
          <a:off x="13703300" y="9764686"/>
          <a:ext cx="889000" cy="9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71938</xdr:rowOff>
    </xdr:from>
    <xdr:to>
      <xdr:col>76</xdr:col>
      <xdr:colOff>165100</xdr:colOff>
      <xdr:row>58</xdr:row>
      <xdr:rowOff>2088</xdr:rowOff>
    </xdr:to>
    <xdr:sp macro="" textlink="">
      <xdr:nvSpPr>
        <xdr:cNvPr id="582" name="フローチャート: 判断 581"/>
        <xdr:cNvSpPr/>
      </xdr:nvSpPr>
      <xdr:spPr>
        <a:xfrm>
          <a:off x="14541500" y="984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164665</xdr:rowOff>
    </xdr:from>
    <xdr:ext cx="599010" cy="259045"/>
    <xdr:sp macro="" textlink="">
      <xdr:nvSpPr>
        <xdr:cNvPr id="583" name="テキスト ボックス 582"/>
        <xdr:cNvSpPr txBox="1"/>
      </xdr:nvSpPr>
      <xdr:spPr>
        <a:xfrm>
          <a:off x="14292795" y="9937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163486</xdr:rowOff>
    </xdr:from>
    <xdr:to>
      <xdr:col>71</xdr:col>
      <xdr:colOff>177800</xdr:colOff>
      <xdr:row>57</xdr:row>
      <xdr:rowOff>151383</xdr:rowOff>
    </xdr:to>
    <xdr:cxnSp macro="">
      <xdr:nvCxnSpPr>
        <xdr:cNvPr id="584" name="直線コネクタ 583"/>
        <xdr:cNvCxnSpPr/>
      </xdr:nvCxnSpPr>
      <xdr:spPr>
        <a:xfrm flipV="1">
          <a:off x="12814300" y="9764686"/>
          <a:ext cx="889000" cy="15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75342</xdr:rowOff>
    </xdr:from>
    <xdr:to>
      <xdr:col>72</xdr:col>
      <xdr:colOff>38100</xdr:colOff>
      <xdr:row>58</xdr:row>
      <xdr:rowOff>5492</xdr:rowOff>
    </xdr:to>
    <xdr:sp macro="" textlink="">
      <xdr:nvSpPr>
        <xdr:cNvPr id="585" name="フローチャート: 判断 584"/>
        <xdr:cNvSpPr/>
      </xdr:nvSpPr>
      <xdr:spPr>
        <a:xfrm>
          <a:off x="13652500" y="984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168069</xdr:rowOff>
    </xdr:from>
    <xdr:ext cx="599010" cy="259045"/>
    <xdr:sp macro="" textlink="">
      <xdr:nvSpPr>
        <xdr:cNvPr id="586" name="テキスト ボックス 585"/>
        <xdr:cNvSpPr txBox="1"/>
      </xdr:nvSpPr>
      <xdr:spPr>
        <a:xfrm>
          <a:off x="13403795" y="9940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128225</xdr:rowOff>
    </xdr:from>
    <xdr:to>
      <xdr:col>67</xdr:col>
      <xdr:colOff>101600</xdr:colOff>
      <xdr:row>58</xdr:row>
      <xdr:rowOff>58375</xdr:rowOff>
    </xdr:to>
    <xdr:sp macro="" textlink="">
      <xdr:nvSpPr>
        <xdr:cNvPr id="587" name="フローチャート: 判断 586"/>
        <xdr:cNvSpPr/>
      </xdr:nvSpPr>
      <xdr:spPr>
        <a:xfrm>
          <a:off x="12763500" y="990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49502</xdr:rowOff>
    </xdr:from>
    <xdr:ext cx="599010" cy="259045"/>
    <xdr:sp macro="" textlink="">
      <xdr:nvSpPr>
        <xdr:cNvPr id="588" name="テキスト ボックス 587"/>
        <xdr:cNvSpPr txBox="1"/>
      </xdr:nvSpPr>
      <xdr:spPr>
        <a:xfrm>
          <a:off x="12514795" y="9993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2885</xdr:rowOff>
    </xdr:from>
    <xdr:to>
      <xdr:col>85</xdr:col>
      <xdr:colOff>177800</xdr:colOff>
      <xdr:row>58</xdr:row>
      <xdr:rowOff>104485</xdr:rowOff>
    </xdr:to>
    <xdr:sp macro="" textlink="">
      <xdr:nvSpPr>
        <xdr:cNvPr id="594" name="楕円 593"/>
        <xdr:cNvSpPr/>
      </xdr:nvSpPr>
      <xdr:spPr>
        <a:xfrm>
          <a:off x="16268700" y="994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89262</xdr:rowOff>
    </xdr:from>
    <xdr:ext cx="534377" cy="259045"/>
    <xdr:sp macro="" textlink="">
      <xdr:nvSpPr>
        <xdr:cNvPr id="595" name="教育費該当値テキスト"/>
        <xdr:cNvSpPr txBox="1"/>
      </xdr:nvSpPr>
      <xdr:spPr>
        <a:xfrm>
          <a:off x="16370300" y="986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39005</xdr:rowOff>
    </xdr:from>
    <xdr:to>
      <xdr:col>81</xdr:col>
      <xdr:colOff>101600</xdr:colOff>
      <xdr:row>52</xdr:row>
      <xdr:rowOff>140605</xdr:rowOff>
    </xdr:to>
    <xdr:sp macro="" textlink="">
      <xdr:nvSpPr>
        <xdr:cNvPr id="596" name="楕円 595"/>
        <xdr:cNvSpPr/>
      </xdr:nvSpPr>
      <xdr:spPr>
        <a:xfrm>
          <a:off x="15430500" y="895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50</xdr:row>
      <xdr:rowOff>157132</xdr:rowOff>
    </xdr:from>
    <xdr:ext cx="599010" cy="259045"/>
    <xdr:sp macro="" textlink="">
      <xdr:nvSpPr>
        <xdr:cNvPr id="597" name="テキスト ボックス 596"/>
        <xdr:cNvSpPr txBox="1"/>
      </xdr:nvSpPr>
      <xdr:spPr>
        <a:xfrm>
          <a:off x="15181795" y="8729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36876</xdr:rowOff>
    </xdr:from>
    <xdr:to>
      <xdr:col>76</xdr:col>
      <xdr:colOff>165100</xdr:colOff>
      <xdr:row>57</xdr:row>
      <xdr:rowOff>138476</xdr:rowOff>
    </xdr:to>
    <xdr:sp macro="" textlink="">
      <xdr:nvSpPr>
        <xdr:cNvPr id="598" name="楕円 597"/>
        <xdr:cNvSpPr/>
      </xdr:nvSpPr>
      <xdr:spPr>
        <a:xfrm>
          <a:off x="14541500" y="980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155003</xdr:rowOff>
    </xdr:from>
    <xdr:ext cx="599010" cy="259045"/>
    <xdr:sp macro="" textlink="">
      <xdr:nvSpPr>
        <xdr:cNvPr id="599" name="テキスト ボックス 598"/>
        <xdr:cNvSpPr txBox="1"/>
      </xdr:nvSpPr>
      <xdr:spPr>
        <a:xfrm>
          <a:off x="14292795" y="958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112686</xdr:rowOff>
    </xdr:from>
    <xdr:to>
      <xdr:col>72</xdr:col>
      <xdr:colOff>38100</xdr:colOff>
      <xdr:row>57</xdr:row>
      <xdr:rowOff>42836</xdr:rowOff>
    </xdr:to>
    <xdr:sp macro="" textlink="">
      <xdr:nvSpPr>
        <xdr:cNvPr id="600" name="楕円 599"/>
        <xdr:cNvSpPr/>
      </xdr:nvSpPr>
      <xdr:spPr>
        <a:xfrm>
          <a:off x="13652500" y="971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59363</xdr:rowOff>
    </xdr:from>
    <xdr:ext cx="599010" cy="259045"/>
    <xdr:sp macro="" textlink="">
      <xdr:nvSpPr>
        <xdr:cNvPr id="601" name="テキスト ボックス 600"/>
        <xdr:cNvSpPr txBox="1"/>
      </xdr:nvSpPr>
      <xdr:spPr>
        <a:xfrm>
          <a:off x="13403795" y="9489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100583</xdr:rowOff>
    </xdr:from>
    <xdr:to>
      <xdr:col>67</xdr:col>
      <xdr:colOff>101600</xdr:colOff>
      <xdr:row>58</xdr:row>
      <xdr:rowOff>30733</xdr:rowOff>
    </xdr:to>
    <xdr:sp macro="" textlink="">
      <xdr:nvSpPr>
        <xdr:cNvPr id="602" name="楕円 601"/>
        <xdr:cNvSpPr/>
      </xdr:nvSpPr>
      <xdr:spPr>
        <a:xfrm>
          <a:off x="12763500" y="987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47260</xdr:rowOff>
    </xdr:from>
    <xdr:ext cx="599010" cy="259045"/>
    <xdr:sp macro="" textlink="">
      <xdr:nvSpPr>
        <xdr:cNvPr id="603" name="テキスト ボックス 602"/>
        <xdr:cNvSpPr txBox="1"/>
      </xdr:nvSpPr>
      <xdr:spPr>
        <a:xfrm>
          <a:off x="12514795" y="9648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7" name="テキスト ボックス 616"/>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9" name="テキスト ボックス 618"/>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1" name="テキスト ボックス 620"/>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5" name="テキスト ボックス 624"/>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121118</xdr:rowOff>
    </xdr:from>
    <xdr:to>
      <xdr:col>85</xdr:col>
      <xdr:colOff>126364</xdr:colOff>
      <xdr:row>79</xdr:row>
      <xdr:rowOff>98879</xdr:rowOff>
    </xdr:to>
    <xdr:cxnSp macro="">
      <xdr:nvCxnSpPr>
        <xdr:cNvPr id="629" name="直線コネクタ 628"/>
        <xdr:cNvCxnSpPr/>
      </xdr:nvCxnSpPr>
      <xdr:spPr>
        <a:xfrm flipV="1">
          <a:off x="16317595" y="12122618"/>
          <a:ext cx="1269" cy="1520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128548</xdr:rowOff>
    </xdr:from>
    <xdr:ext cx="249299" cy="259045"/>
    <xdr:sp macro="" textlink="">
      <xdr:nvSpPr>
        <xdr:cNvPr id="630" name="災害復旧費最小値テキスト"/>
        <xdr:cNvSpPr txBox="1"/>
      </xdr:nvSpPr>
      <xdr:spPr>
        <a:xfrm>
          <a:off x="16370300" y="13673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67795</xdr:rowOff>
    </xdr:from>
    <xdr:ext cx="599010" cy="259045"/>
    <xdr:sp macro="" textlink="">
      <xdr:nvSpPr>
        <xdr:cNvPr id="632" name="災害復旧費最大値テキスト"/>
        <xdr:cNvSpPr txBox="1"/>
      </xdr:nvSpPr>
      <xdr:spPr>
        <a:xfrm>
          <a:off x="16370300" y="11897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121118</xdr:rowOff>
    </xdr:from>
    <xdr:to>
      <xdr:col>86</xdr:col>
      <xdr:colOff>25400</xdr:colOff>
      <xdr:row>70</xdr:row>
      <xdr:rowOff>121118</xdr:rowOff>
    </xdr:to>
    <xdr:cxnSp macro="">
      <xdr:nvCxnSpPr>
        <xdr:cNvPr id="633" name="直線コネクタ 632"/>
        <xdr:cNvCxnSpPr/>
      </xdr:nvCxnSpPr>
      <xdr:spPr>
        <a:xfrm>
          <a:off x="16230600" y="12122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48918</xdr:rowOff>
    </xdr:from>
    <xdr:to>
      <xdr:col>85</xdr:col>
      <xdr:colOff>127000</xdr:colOff>
      <xdr:row>79</xdr:row>
      <xdr:rowOff>86503</xdr:rowOff>
    </xdr:to>
    <xdr:cxnSp macro="">
      <xdr:nvCxnSpPr>
        <xdr:cNvPr id="634" name="直線コネクタ 633"/>
        <xdr:cNvCxnSpPr/>
      </xdr:nvCxnSpPr>
      <xdr:spPr>
        <a:xfrm>
          <a:off x="15481300" y="13593468"/>
          <a:ext cx="838200" cy="3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45998</xdr:rowOff>
    </xdr:from>
    <xdr:ext cx="534377" cy="259045"/>
    <xdr:sp macro="" textlink="">
      <xdr:nvSpPr>
        <xdr:cNvPr id="635" name="災害復旧費平均値テキスト"/>
        <xdr:cNvSpPr txBox="1"/>
      </xdr:nvSpPr>
      <xdr:spPr>
        <a:xfrm>
          <a:off x="16370300" y="13419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23121</xdr:rowOff>
    </xdr:from>
    <xdr:to>
      <xdr:col>85</xdr:col>
      <xdr:colOff>177800</xdr:colOff>
      <xdr:row>79</xdr:row>
      <xdr:rowOff>124721</xdr:rowOff>
    </xdr:to>
    <xdr:sp macro="" textlink="">
      <xdr:nvSpPr>
        <xdr:cNvPr id="636" name="フローチャート: 判断 635"/>
        <xdr:cNvSpPr/>
      </xdr:nvSpPr>
      <xdr:spPr>
        <a:xfrm>
          <a:off x="16268700" y="1356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132531</xdr:rowOff>
    </xdr:from>
    <xdr:to>
      <xdr:col>81</xdr:col>
      <xdr:colOff>50800</xdr:colOff>
      <xdr:row>79</xdr:row>
      <xdr:rowOff>48918</xdr:rowOff>
    </xdr:to>
    <xdr:cxnSp macro="">
      <xdr:nvCxnSpPr>
        <xdr:cNvPr id="637" name="直線コネクタ 636"/>
        <xdr:cNvCxnSpPr/>
      </xdr:nvCxnSpPr>
      <xdr:spPr>
        <a:xfrm>
          <a:off x="14592300" y="13505631"/>
          <a:ext cx="889000" cy="8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30252</xdr:rowOff>
    </xdr:from>
    <xdr:to>
      <xdr:col>81</xdr:col>
      <xdr:colOff>101600</xdr:colOff>
      <xdr:row>79</xdr:row>
      <xdr:rowOff>131852</xdr:rowOff>
    </xdr:to>
    <xdr:sp macro="" textlink="">
      <xdr:nvSpPr>
        <xdr:cNvPr id="638" name="フローチャート: 判断 637"/>
        <xdr:cNvSpPr/>
      </xdr:nvSpPr>
      <xdr:spPr>
        <a:xfrm>
          <a:off x="15430500" y="135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122979</xdr:rowOff>
    </xdr:from>
    <xdr:ext cx="534377" cy="259045"/>
    <xdr:sp macro="" textlink="">
      <xdr:nvSpPr>
        <xdr:cNvPr id="639" name="テキスト ボックス 638"/>
        <xdr:cNvSpPr txBox="1"/>
      </xdr:nvSpPr>
      <xdr:spPr>
        <a:xfrm>
          <a:off x="15214111" y="1366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1462</xdr:rowOff>
    </xdr:from>
    <xdr:to>
      <xdr:col>76</xdr:col>
      <xdr:colOff>114300</xdr:colOff>
      <xdr:row>78</xdr:row>
      <xdr:rowOff>132531</xdr:rowOff>
    </xdr:to>
    <xdr:cxnSp macro="">
      <xdr:nvCxnSpPr>
        <xdr:cNvPr id="640" name="直線コネクタ 639"/>
        <xdr:cNvCxnSpPr/>
      </xdr:nvCxnSpPr>
      <xdr:spPr>
        <a:xfrm>
          <a:off x="13703300" y="13374562"/>
          <a:ext cx="889000" cy="13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20518</xdr:rowOff>
    </xdr:from>
    <xdr:to>
      <xdr:col>76</xdr:col>
      <xdr:colOff>165100</xdr:colOff>
      <xdr:row>79</xdr:row>
      <xdr:rowOff>122118</xdr:rowOff>
    </xdr:to>
    <xdr:sp macro="" textlink="">
      <xdr:nvSpPr>
        <xdr:cNvPr id="641" name="フローチャート: 判断 640"/>
        <xdr:cNvSpPr/>
      </xdr:nvSpPr>
      <xdr:spPr>
        <a:xfrm>
          <a:off x="14541500" y="1356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113245</xdr:rowOff>
    </xdr:from>
    <xdr:ext cx="534377" cy="259045"/>
    <xdr:sp macro="" textlink="">
      <xdr:nvSpPr>
        <xdr:cNvPr id="642" name="テキスト ボックス 641"/>
        <xdr:cNvSpPr txBox="1"/>
      </xdr:nvSpPr>
      <xdr:spPr>
        <a:xfrm>
          <a:off x="14325111" y="1365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2350</xdr:rowOff>
    </xdr:from>
    <xdr:to>
      <xdr:col>71</xdr:col>
      <xdr:colOff>177800</xdr:colOff>
      <xdr:row>78</xdr:row>
      <xdr:rowOff>1462</xdr:rowOff>
    </xdr:to>
    <xdr:cxnSp macro="">
      <xdr:nvCxnSpPr>
        <xdr:cNvPr id="643" name="直線コネクタ 642"/>
        <xdr:cNvCxnSpPr/>
      </xdr:nvCxnSpPr>
      <xdr:spPr>
        <a:xfrm>
          <a:off x="12814300" y="13204000"/>
          <a:ext cx="889000" cy="17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24831</xdr:rowOff>
    </xdr:from>
    <xdr:to>
      <xdr:col>72</xdr:col>
      <xdr:colOff>38100</xdr:colOff>
      <xdr:row>79</xdr:row>
      <xdr:rowOff>126431</xdr:rowOff>
    </xdr:to>
    <xdr:sp macro="" textlink="">
      <xdr:nvSpPr>
        <xdr:cNvPr id="644" name="フローチャート: 判断 643"/>
        <xdr:cNvSpPr/>
      </xdr:nvSpPr>
      <xdr:spPr>
        <a:xfrm>
          <a:off x="13652500" y="1356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117558</xdr:rowOff>
    </xdr:from>
    <xdr:ext cx="534377" cy="259045"/>
    <xdr:sp macro="" textlink="">
      <xdr:nvSpPr>
        <xdr:cNvPr id="645" name="テキスト ボックス 644"/>
        <xdr:cNvSpPr txBox="1"/>
      </xdr:nvSpPr>
      <xdr:spPr>
        <a:xfrm>
          <a:off x="13436111" y="136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22468</xdr:rowOff>
    </xdr:from>
    <xdr:to>
      <xdr:col>67</xdr:col>
      <xdr:colOff>101600</xdr:colOff>
      <xdr:row>79</xdr:row>
      <xdr:rowOff>124068</xdr:rowOff>
    </xdr:to>
    <xdr:sp macro="" textlink="">
      <xdr:nvSpPr>
        <xdr:cNvPr id="646" name="フローチャート: 判断 645"/>
        <xdr:cNvSpPr/>
      </xdr:nvSpPr>
      <xdr:spPr>
        <a:xfrm>
          <a:off x="12763500" y="1356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115195</xdr:rowOff>
    </xdr:from>
    <xdr:ext cx="534377" cy="259045"/>
    <xdr:sp macro="" textlink="">
      <xdr:nvSpPr>
        <xdr:cNvPr id="647" name="テキスト ボックス 646"/>
        <xdr:cNvSpPr txBox="1"/>
      </xdr:nvSpPr>
      <xdr:spPr>
        <a:xfrm>
          <a:off x="12547111" y="1365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35703</xdr:rowOff>
    </xdr:from>
    <xdr:to>
      <xdr:col>85</xdr:col>
      <xdr:colOff>177800</xdr:colOff>
      <xdr:row>79</xdr:row>
      <xdr:rowOff>137303</xdr:rowOff>
    </xdr:to>
    <xdr:sp macro="" textlink="">
      <xdr:nvSpPr>
        <xdr:cNvPr id="653" name="楕円 652"/>
        <xdr:cNvSpPr/>
      </xdr:nvSpPr>
      <xdr:spPr>
        <a:xfrm>
          <a:off x="16268700" y="1358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1547</xdr:rowOff>
    </xdr:from>
    <xdr:ext cx="469744" cy="259045"/>
    <xdr:sp macro="" textlink="">
      <xdr:nvSpPr>
        <xdr:cNvPr id="654" name="災害復旧費該当値テキスト"/>
        <xdr:cNvSpPr txBox="1"/>
      </xdr:nvSpPr>
      <xdr:spPr>
        <a:xfrm>
          <a:off x="16370300" y="135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169568</xdr:rowOff>
    </xdr:from>
    <xdr:to>
      <xdr:col>81</xdr:col>
      <xdr:colOff>101600</xdr:colOff>
      <xdr:row>79</xdr:row>
      <xdr:rowOff>99718</xdr:rowOff>
    </xdr:to>
    <xdr:sp macro="" textlink="">
      <xdr:nvSpPr>
        <xdr:cNvPr id="655" name="楕円 654"/>
        <xdr:cNvSpPr/>
      </xdr:nvSpPr>
      <xdr:spPr>
        <a:xfrm>
          <a:off x="15430500" y="1354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116245</xdr:rowOff>
    </xdr:from>
    <xdr:ext cx="534377" cy="259045"/>
    <xdr:sp macro="" textlink="">
      <xdr:nvSpPr>
        <xdr:cNvPr id="656" name="テキスト ボックス 655"/>
        <xdr:cNvSpPr txBox="1"/>
      </xdr:nvSpPr>
      <xdr:spPr>
        <a:xfrm>
          <a:off x="15214111" y="1331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81731</xdr:rowOff>
    </xdr:from>
    <xdr:to>
      <xdr:col>76</xdr:col>
      <xdr:colOff>165100</xdr:colOff>
      <xdr:row>79</xdr:row>
      <xdr:rowOff>11881</xdr:rowOff>
    </xdr:to>
    <xdr:sp macro="" textlink="">
      <xdr:nvSpPr>
        <xdr:cNvPr id="657" name="楕円 656"/>
        <xdr:cNvSpPr/>
      </xdr:nvSpPr>
      <xdr:spPr>
        <a:xfrm>
          <a:off x="14541500" y="1345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28408</xdr:rowOff>
    </xdr:from>
    <xdr:ext cx="534377" cy="259045"/>
    <xdr:sp macro="" textlink="">
      <xdr:nvSpPr>
        <xdr:cNvPr id="658" name="テキスト ボックス 657"/>
        <xdr:cNvSpPr txBox="1"/>
      </xdr:nvSpPr>
      <xdr:spPr>
        <a:xfrm>
          <a:off x="14325111" y="1323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122112</xdr:rowOff>
    </xdr:from>
    <xdr:to>
      <xdr:col>72</xdr:col>
      <xdr:colOff>38100</xdr:colOff>
      <xdr:row>78</xdr:row>
      <xdr:rowOff>52262</xdr:rowOff>
    </xdr:to>
    <xdr:sp macro="" textlink="">
      <xdr:nvSpPr>
        <xdr:cNvPr id="659" name="楕円 658"/>
        <xdr:cNvSpPr/>
      </xdr:nvSpPr>
      <xdr:spPr>
        <a:xfrm>
          <a:off x="13652500" y="1332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68789</xdr:rowOff>
    </xdr:from>
    <xdr:ext cx="599010" cy="259045"/>
    <xdr:sp macro="" textlink="">
      <xdr:nvSpPr>
        <xdr:cNvPr id="660" name="テキスト ボックス 659"/>
        <xdr:cNvSpPr txBox="1"/>
      </xdr:nvSpPr>
      <xdr:spPr>
        <a:xfrm>
          <a:off x="13403795" y="13098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123000</xdr:rowOff>
    </xdr:from>
    <xdr:to>
      <xdr:col>67</xdr:col>
      <xdr:colOff>101600</xdr:colOff>
      <xdr:row>77</xdr:row>
      <xdr:rowOff>53150</xdr:rowOff>
    </xdr:to>
    <xdr:sp macro="" textlink="">
      <xdr:nvSpPr>
        <xdr:cNvPr id="661" name="楕円 660"/>
        <xdr:cNvSpPr/>
      </xdr:nvSpPr>
      <xdr:spPr>
        <a:xfrm>
          <a:off x="12763500" y="131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69677</xdr:rowOff>
    </xdr:from>
    <xdr:ext cx="599010" cy="259045"/>
    <xdr:sp macro="" textlink="">
      <xdr:nvSpPr>
        <xdr:cNvPr id="662" name="テキスト ボックス 661"/>
        <xdr:cNvSpPr txBox="1"/>
      </xdr:nvSpPr>
      <xdr:spPr>
        <a:xfrm>
          <a:off x="12514795" y="12928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4" name="テキスト ボックス 68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109558</xdr:rowOff>
    </xdr:from>
    <xdr:to>
      <xdr:col>85</xdr:col>
      <xdr:colOff>126364</xdr:colOff>
      <xdr:row>99</xdr:row>
      <xdr:rowOff>33906</xdr:rowOff>
    </xdr:to>
    <xdr:cxnSp macro="">
      <xdr:nvCxnSpPr>
        <xdr:cNvPr id="686" name="直線コネクタ 685"/>
        <xdr:cNvCxnSpPr/>
      </xdr:nvCxnSpPr>
      <xdr:spPr>
        <a:xfrm flipV="1">
          <a:off x="16317595" y="15711508"/>
          <a:ext cx="1269" cy="129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37733</xdr:rowOff>
    </xdr:from>
    <xdr:ext cx="469744" cy="259045"/>
    <xdr:sp macro="" textlink="">
      <xdr:nvSpPr>
        <xdr:cNvPr id="687" name="公債費最小値テキスト"/>
        <xdr:cNvSpPr txBox="1"/>
      </xdr:nvSpPr>
      <xdr:spPr>
        <a:xfrm>
          <a:off x="16370300" y="1701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33906</xdr:rowOff>
    </xdr:from>
    <xdr:to>
      <xdr:col>86</xdr:col>
      <xdr:colOff>25400</xdr:colOff>
      <xdr:row>99</xdr:row>
      <xdr:rowOff>33906</xdr:rowOff>
    </xdr:to>
    <xdr:cxnSp macro="">
      <xdr:nvCxnSpPr>
        <xdr:cNvPr id="688" name="直線コネクタ 687"/>
        <xdr:cNvCxnSpPr/>
      </xdr:nvCxnSpPr>
      <xdr:spPr>
        <a:xfrm>
          <a:off x="16230600" y="17007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56235</xdr:rowOff>
    </xdr:from>
    <xdr:ext cx="599010" cy="259045"/>
    <xdr:sp macro="" textlink="">
      <xdr:nvSpPr>
        <xdr:cNvPr id="689" name="公債費最大値テキスト"/>
        <xdr:cNvSpPr txBox="1"/>
      </xdr:nvSpPr>
      <xdr:spPr>
        <a:xfrm>
          <a:off x="16370300" y="15486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109558</xdr:rowOff>
    </xdr:from>
    <xdr:to>
      <xdr:col>86</xdr:col>
      <xdr:colOff>25400</xdr:colOff>
      <xdr:row>91</xdr:row>
      <xdr:rowOff>109558</xdr:rowOff>
    </xdr:to>
    <xdr:cxnSp macro="">
      <xdr:nvCxnSpPr>
        <xdr:cNvPr id="690" name="直線コネクタ 689"/>
        <xdr:cNvCxnSpPr/>
      </xdr:nvCxnSpPr>
      <xdr:spPr>
        <a:xfrm>
          <a:off x="16230600" y="15711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162770</xdr:rowOff>
    </xdr:from>
    <xdr:to>
      <xdr:col>85</xdr:col>
      <xdr:colOff>127000</xdr:colOff>
      <xdr:row>97</xdr:row>
      <xdr:rowOff>12336</xdr:rowOff>
    </xdr:to>
    <xdr:cxnSp macro="">
      <xdr:nvCxnSpPr>
        <xdr:cNvPr id="691" name="直線コネクタ 690"/>
        <xdr:cNvCxnSpPr/>
      </xdr:nvCxnSpPr>
      <xdr:spPr>
        <a:xfrm flipV="1">
          <a:off x="15481300" y="16621970"/>
          <a:ext cx="838200" cy="2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10766</xdr:rowOff>
    </xdr:from>
    <xdr:ext cx="599010" cy="259045"/>
    <xdr:sp macro="" textlink="">
      <xdr:nvSpPr>
        <xdr:cNvPr id="692" name="公債費平均値テキスト"/>
        <xdr:cNvSpPr txBox="1"/>
      </xdr:nvSpPr>
      <xdr:spPr>
        <a:xfrm>
          <a:off x="16370300" y="166414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32339</xdr:rowOff>
    </xdr:from>
    <xdr:to>
      <xdr:col>85</xdr:col>
      <xdr:colOff>177800</xdr:colOff>
      <xdr:row>97</xdr:row>
      <xdr:rowOff>133939</xdr:rowOff>
    </xdr:to>
    <xdr:sp macro="" textlink="">
      <xdr:nvSpPr>
        <xdr:cNvPr id="693" name="フローチャート: 判断 692"/>
        <xdr:cNvSpPr/>
      </xdr:nvSpPr>
      <xdr:spPr>
        <a:xfrm>
          <a:off x="162687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12336</xdr:rowOff>
    </xdr:from>
    <xdr:to>
      <xdr:col>81</xdr:col>
      <xdr:colOff>50800</xdr:colOff>
      <xdr:row>97</xdr:row>
      <xdr:rowOff>61137</xdr:rowOff>
    </xdr:to>
    <xdr:cxnSp macro="">
      <xdr:nvCxnSpPr>
        <xdr:cNvPr id="694" name="直線コネクタ 693"/>
        <xdr:cNvCxnSpPr/>
      </xdr:nvCxnSpPr>
      <xdr:spPr>
        <a:xfrm flipV="1">
          <a:off x="14592300" y="16642986"/>
          <a:ext cx="889000" cy="4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46951</xdr:rowOff>
    </xdr:from>
    <xdr:to>
      <xdr:col>81</xdr:col>
      <xdr:colOff>101600</xdr:colOff>
      <xdr:row>97</xdr:row>
      <xdr:rowOff>148551</xdr:rowOff>
    </xdr:to>
    <xdr:sp macro="" textlink="">
      <xdr:nvSpPr>
        <xdr:cNvPr id="695" name="フローチャート: 判断 694"/>
        <xdr:cNvSpPr/>
      </xdr:nvSpPr>
      <xdr:spPr>
        <a:xfrm>
          <a:off x="15430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139678</xdr:rowOff>
    </xdr:from>
    <xdr:ext cx="599010" cy="259045"/>
    <xdr:sp macro="" textlink="">
      <xdr:nvSpPr>
        <xdr:cNvPr id="696" name="テキスト ボックス 695"/>
        <xdr:cNvSpPr txBox="1"/>
      </xdr:nvSpPr>
      <xdr:spPr>
        <a:xfrm>
          <a:off x="15181795" y="1677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61137</xdr:rowOff>
    </xdr:from>
    <xdr:to>
      <xdr:col>76</xdr:col>
      <xdr:colOff>114300</xdr:colOff>
      <xdr:row>97</xdr:row>
      <xdr:rowOff>101239</xdr:rowOff>
    </xdr:to>
    <xdr:cxnSp macro="">
      <xdr:nvCxnSpPr>
        <xdr:cNvPr id="697" name="直線コネクタ 696"/>
        <xdr:cNvCxnSpPr/>
      </xdr:nvCxnSpPr>
      <xdr:spPr>
        <a:xfrm flipV="1">
          <a:off x="13703300" y="16691787"/>
          <a:ext cx="889000" cy="4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107307</xdr:rowOff>
    </xdr:from>
    <xdr:to>
      <xdr:col>76</xdr:col>
      <xdr:colOff>165100</xdr:colOff>
      <xdr:row>98</xdr:row>
      <xdr:rowOff>37457</xdr:rowOff>
    </xdr:to>
    <xdr:sp macro="" textlink="">
      <xdr:nvSpPr>
        <xdr:cNvPr id="698" name="フローチャート: 判断 697"/>
        <xdr:cNvSpPr/>
      </xdr:nvSpPr>
      <xdr:spPr>
        <a:xfrm>
          <a:off x="14541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28584</xdr:rowOff>
    </xdr:from>
    <xdr:ext cx="599010" cy="259045"/>
    <xdr:sp macro="" textlink="">
      <xdr:nvSpPr>
        <xdr:cNvPr id="699" name="テキスト ボックス 698"/>
        <xdr:cNvSpPr txBox="1"/>
      </xdr:nvSpPr>
      <xdr:spPr>
        <a:xfrm>
          <a:off x="14292795" y="1683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101239</xdr:rowOff>
    </xdr:from>
    <xdr:to>
      <xdr:col>71</xdr:col>
      <xdr:colOff>177800</xdr:colOff>
      <xdr:row>97</xdr:row>
      <xdr:rowOff>108122</xdr:rowOff>
    </xdr:to>
    <xdr:cxnSp macro="">
      <xdr:nvCxnSpPr>
        <xdr:cNvPr id="700" name="直線コネクタ 699"/>
        <xdr:cNvCxnSpPr/>
      </xdr:nvCxnSpPr>
      <xdr:spPr>
        <a:xfrm flipV="1">
          <a:off x="12814300" y="16731889"/>
          <a:ext cx="889000" cy="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71504</xdr:rowOff>
    </xdr:from>
    <xdr:to>
      <xdr:col>72</xdr:col>
      <xdr:colOff>38100</xdr:colOff>
      <xdr:row>98</xdr:row>
      <xdr:rowOff>1654</xdr:rowOff>
    </xdr:to>
    <xdr:sp macro="" textlink="">
      <xdr:nvSpPr>
        <xdr:cNvPr id="701" name="フローチャート: 判断 700"/>
        <xdr:cNvSpPr/>
      </xdr:nvSpPr>
      <xdr:spPr>
        <a:xfrm>
          <a:off x="13652500" y="1670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164231</xdr:rowOff>
    </xdr:from>
    <xdr:ext cx="599010" cy="259045"/>
    <xdr:sp macro="" textlink="">
      <xdr:nvSpPr>
        <xdr:cNvPr id="702" name="テキスト ボックス 701"/>
        <xdr:cNvSpPr txBox="1"/>
      </xdr:nvSpPr>
      <xdr:spPr>
        <a:xfrm>
          <a:off x="13403795" y="1679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68859</xdr:rowOff>
    </xdr:from>
    <xdr:to>
      <xdr:col>67</xdr:col>
      <xdr:colOff>101600</xdr:colOff>
      <xdr:row>97</xdr:row>
      <xdr:rowOff>170459</xdr:rowOff>
    </xdr:to>
    <xdr:sp macro="" textlink="">
      <xdr:nvSpPr>
        <xdr:cNvPr id="703" name="フローチャート: 判断 702"/>
        <xdr:cNvSpPr/>
      </xdr:nvSpPr>
      <xdr:spPr>
        <a:xfrm>
          <a:off x="12763500" y="1669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161586</xdr:rowOff>
    </xdr:from>
    <xdr:ext cx="599010" cy="259045"/>
    <xdr:sp macro="" textlink="">
      <xdr:nvSpPr>
        <xdr:cNvPr id="704" name="テキスト ボックス 703"/>
        <xdr:cNvSpPr txBox="1"/>
      </xdr:nvSpPr>
      <xdr:spPr>
        <a:xfrm>
          <a:off x="12514795" y="16792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111970</xdr:rowOff>
    </xdr:from>
    <xdr:to>
      <xdr:col>85</xdr:col>
      <xdr:colOff>177800</xdr:colOff>
      <xdr:row>97</xdr:row>
      <xdr:rowOff>42120</xdr:rowOff>
    </xdr:to>
    <xdr:sp macro="" textlink="">
      <xdr:nvSpPr>
        <xdr:cNvPr id="710" name="楕円 709"/>
        <xdr:cNvSpPr/>
      </xdr:nvSpPr>
      <xdr:spPr>
        <a:xfrm>
          <a:off x="16268700" y="165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134847</xdr:rowOff>
    </xdr:from>
    <xdr:ext cx="599010" cy="259045"/>
    <xdr:sp macro="" textlink="">
      <xdr:nvSpPr>
        <xdr:cNvPr id="711" name="公債費該当値テキスト"/>
        <xdr:cNvSpPr txBox="1"/>
      </xdr:nvSpPr>
      <xdr:spPr>
        <a:xfrm>
          <a:off x="16370300" y="16422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132986</xdr:rowOff>
    </xdr:from>
    <xdr:to>
      <xdr:col>81</xdr:col>
      <xdr:colOff>101600</xdr:colOff>
      <xdr:row>97</xdr:row>
      <xdr:rowOff>63136</xdr:rowOff>
    </xdr:to>
    <xdr:sp macro="" textlink="">
      <xdr:nvSpPr>
        <xdr:cNvPr id="712" name="楕円 711"/>
        <xdr:cNvSpPr/>
      </xdr:nvSpPr>
      <xdr:spPr>
        <a:xfrm>
          <a:off x="15430500" y="165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79663</xdr:rowOff>
    </xdr:from>
    <xdr:ext cx="599010" cy="259045"/>
    <xdr:sp macro="" textlink="">
      <xdr:nvSpPr>
        <xdr:cNvPr id="713" name="テキスト ボックス 712"/>
        <xdr:cNvSpPr txBox="1"/>
      </xdr:nvSpPr>
      <xdr:spPr>
        <a:xfrm>
          <a:off x="15181795" y="16367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10337</xdr:rowOff>
    </xdr:from>
    <xdr:to>
      <xdr:col>76</xdr:col>
      <xdr:colOff>165100</xdr:colOff>
      <xdr:row>97</xdr:row>
      <xdr:rowOff>111937</xdr:rowOff>
    </xdr:to>
    <xdr:sp macro="" textlink="">
      <xdr:nvSpPr>
        <xdr:cNvPr id="714" name="楕円 713"/>
        <xdr:cNvSpPr/>
      </xdr:nvSpPr>
      <xdr:spPr>
        <a:xfrm>
          <a:off x="14541500" y="1664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128464</xdr:rowOff>
    </xdr:from>
    <xdr:ext cx="599010" cy="259045"/>
    <xdr:sp macro="" textlink="">
      <xdr:nvSpPr>
        <xdr:cNvPr id="715" name="テキスト ボックス 714"/>
        <xdr:cNvSpPr txBox="1"/>
      </xdr:nvSpPr>
      <xdr:spPr>
        <a:xfrm>
          <a:off x="14292795" y="16416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50439</xdr:rowOff>
    </xdr:from>
    <xdr:to>
      <xdr:col>72</xdr:col>
      <xdr:colOff>38100</xdr:colOff>
      <xdr:row>97</xdr:row>
      <xdr:rowOff>152039</xdr:rowOff>
    </xdr:to>
    <xdr:sp macro="" textlink="">
      <xdr:nvSpPr>
        <xdr:cNvPr id="716" name="楕円 715"/>
        <xdr:cNvSpPr/>
      </xdr:nvSpPr>
      <xdr:spPr>
        <a:xfrm>
          <a:off x="13652500" y="1668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168566</xdr:rowOff>
    </xdr:from>
    <xdr:ext cx="599010" cy="259045"/>
    <xdr:sp macro="" textlink="">
      <xdr:nvSpPr>
        <xdr:cNvPr id="717" name="テキスト ボックス 716"/>
        <xdr:cNvSpPr txBox="1"/>
      </xdr:nvSpPr>
      <xdr:spPr>
        <a:xfrm>
          <a:off x="13403795" y="16456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57322</xdr:rowOff>
    </xdr:from>
    <xdr:to>
      <xdr:col>67</xdr:col>
      <xdr:colOff>101600</xdr:colOff>
      <xdr:row>97</xdr:row>
      <xdr:rowOff>158922</xdr:rowOff>
    </xdr:to>
    <xdr:sp macro="" textlink="">
      <xdr:nvSpPr>
        <xdr:cNvPr id="718" name="楕円 717"/>
        <xdr:cNvSpPr/>
      </xdr:nvSpPr>
      <xdr:spPr>
        <a:xfrm>
          <a:off x="12763500" y="166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3999</xdr:rowOff>
    </xdr:from>
    <xdr:ext cx="599010" cy="259045"/>
    <xdr:sp macro="" textlink="">
      <xdr:nvSpPr>
        <xdr:cNvPr id="719" name="テキスト ボックス 718"/>
        <xdr:cNvSpPr txBox="1"/>
      </xdr:nvSpPr>
      <xdr:spPr>
        <a:xfrm>
          <a:off x="12514795" y="1646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0" name="直線コネクタ 72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1" name="テキスト ボックス 73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2" name="直線コネクタ 73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3" name="テキスト ボックス 732"/>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4" name="直線コネクタ 73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5" name="テキスト ボックス 734"/>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6" name="直線コネクタ 73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7" name="テキスト ボックス 736"/>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8" name="直線コネクタ 73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9" name="テキスト ボックス 738"/>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0" name="直線コネクタ 73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41" name="テキスト ボックス 740"/>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3" name="テキスト ボックス 742"/>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111958</xdr:rowOff>
    </xdr:from>
    <xdr:to>
      <xdr:col>116</xdr:col>
      <xdr:colOff>62864</xdr:colOff>
      <xdr:row>39</xdr:row>
      <xdr:rowOff>98878</xdr:rowOff>
    </xdr:to>
    <xdr:cxnSp macro="">
      <xdr:nvCxnSpPr>
        <xdr:cNvPr id="745" name="直線コネクタ 744"/>
        <xdr:cNvCxnSpPr/>
      </xdr:nvCxnSpPr>
      <xdr:spPr>
        <a:xfrm flipV="1">
          <a:off x="22159595" y="5255458"/>
          <a:ext cx="1269" cy="1529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6"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7" name="直線コネクタ 74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58635</xdr:rowOff>
    </xdr:from>
    <xdr:ext cx="534377" cy="259045"/>
    <xdr:sp macro="" textlink="">
      <xdr:nvSpPr>
        <xdr:cNvPr id="748" name="諸支出金最大値テキスト"/>
        <xdr:cNvSpPr txBox="1"/>
      </xdr:nvSpPr>
      <xdr:spPr>
        <a:xfrm>
          <a:off x="22212300" y="503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93,699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111958</xdr:rowOff>
    </xdr:from>
    <xdr:to>
      <xdr:col>116</xdr:col>
      <xdr:colOff>152400</xdr:colOff>
      <xdr:row>30</xdr:row>
      <xdr:rowOff>111958</xdr:rowOff>
    </xdr:to>
    <xdr:cxnSp macro="">
      <xdr:nvCxnSpPr>
        <xdr:cNvPr id="749" name="直線コネクタ 748"/>
        <xdr:cNvCxnSpPr/>
      </xdr:nvCxnSpPr>
      <xdr:spPr>
        <a:xfrm>
          <a:off x="22072600" y="5255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0" name="直線コネクタ 74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8744</xdr:rowOff>
    </xdr:from>
    <xdr:ext cx="469744" cy="259045"/>
    <xdr:sp macro="" textlink="">
      <xdr:nvSpPr>
        <xdr:cNvPr id="751" name="諸支出金平均値テキスト"/>
        <xdr:cNvSpPr txBox="1"/>
      </xdr:nvSpPr>
      <xdr:spPr>
        <a:xfrm>
          <a:off x="22212300" y="65238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157317</xdr:rowOff>
    </xdr:from>
    <xdr:to>
      <xdr:col>116</xdr:col>
      <xdr:colOff>114300</xdr:colOff>
      <xdr:row>39</xdr:row>
      <xdr:rowOff>87467</xdr:rowOff>
    </xdr:to>
    <xdr:sp macro="" textlink="">
      <xdr:nvSpPr>
        <xdr:cNvPr id="752" name="フローチャート: 判断 751"/>
        <xdr:cNvSpPr/>
      </xdr:nvSpPr>
      <xdr:spPr>
        <a:xfrm>
          <a:off x="22110700" y="667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3" name="直線コネクタ 75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25251</xdr:rowOff>
    </xdr:from>
    <xdr:to>
      <xdr:col>112</xdr:col>
      <xdr:colOff>38100</xdr:colOff>
      <xdr:row>39</xdr:row>
      <xdr:rowOff>126851</xdr:rowOff>
    </xdr:to>
    <xdr:sp macro="" textlink="">
      <xdr:nvSpPr>
        <xdr:cNvPr id="754" name="フローチャート: 判断 753"/>
        <xdr:cNvSpPr/>
      </xdr:nvSpPr>
      <xdr:spPr>
        <a:xfrm>
          <a:off x="21272500" y="671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143378</xdr:rowOff>
    </xdr:from>
    <xdr:ext cx="469744" cy="259045"/>
    <xdr:sp macro="" textlink="">
      <xdr:nvSpPr>
        <xdr:cNvPr id="755" name="テキスト ボックス 754"/>
        <xdr:cNvSpPr txBox="1"/>
      </xdr:nvSpPr>
      <xdr:spPr>
        <a:xfrm>
          <a:off x="21088428" y="648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6" name="直線コネクタ 75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25692</xdr:rowOff>
    </xdr:from>
    <xdr:to>
      <xdr:col>107</xdr:col>
      <xdr:colOff>101600</xdr:colOff>
      <xdr:row>39</xdr:row>
      <xdr:rowOff>127292</xdr:rowOff>
    </xdr:to>
    <xdr:sp macro="" textlink="">
      <xdr:nvSpPr>
        <xdr:cNvPr id="757" name="フローチャート: 判断 756"/>
        <xdr:cNvSpPr/>
      </xdr:nvSpPr>
      <xdr:spPr>
        <a:xfrm>
          <a:off x="20383500" y="671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143819</xdr:rowOff>
    </xdr:from>
    <xdr:ext cx="469744" cy="259045"/>
    <xdr:sp macro="" textlink="">
      <xdr:nvSpPr>
        <xdr:cNvPr id="758" name="テキスト ボックス 757"/>
        <xdr:cNvSpPr txBox="1"/>
      </xdr:nvSpPr>
      <xdr:spPr>
        <a:xfrm>
          <a:off x="20199428" y="648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9" name="直線コネクタ 75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45874</xdr:rowOff>
    </xdr:from>
    <xdr:to>
      <xdr:col>102</xdr:col>
      <xdr:colOff>165100</xdr:colOff>
      <xdr:row>39</xdr:row>
      <xdr:rowOff>147474</xdr:rowOff>
    </xdr:to>
    <xdr:sp macro="" textlink="">
      <xdr:nvSpPr>
        <xdr:cNvPr id="760" name="フローチャート: 判断 759"/>
        <xdr:cNvSpPr/>
      </xdr:nvSpPr>
      <xdr:spPr>
        <a:xfrm>
          <a:off x="19494500" y="6732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164001</xdr:rowOff>
    </xdr:from>
    <xdr:ext cx="378565" cy="259045"/>
    <xdr:sp macro="" textlink="">
      <xdr:nvSpPr>
        <xdr:cNvPr id="761" name="テキスト ボックス 760"/>
        <xdr:cNvSpPr txBox="1"/>
      </xdr:nvSpPr>
      <xdr:spPr>
        <a:xfrm>
          <a:off x="19356017" y="6507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43049</xdr:rowOff>
    </xdr:from>
    <xdr:to>
      <xdr:col>98</xdr:col>
      <xdr:colOff>38100</xdr:colOff>
      <xdr:row>39</xdr:row>
      <xdr:rowOff>144649</xdr:rowOff>
    </xdr:to>
    <xdr:sp macro="" textlink="">
      <xdr:nvSpPr>
        <xdr:cNvPr id="762" name="フローチャート: 判断 761"/>
        <xdr:cNvSpPr/>
      </xdr:nvSpPr>
      <xdr:spPr>
        <a:xfrm>
          <a:off x="18605500" y="672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161176</xdr:rowOff>
    </xdr:from>
    <xdr:ext cx="378565" cy="259045"/>
    <xdr:sp macro="" textlink="">
      <xdr:nvSpPr>
        <xdr:cNvPr id="763" name="テキスト ボックス 762"/>
        <xdr:cNvSpPr txBox="1"/>
      </xdr:nvSpPr>
      <xdr:spPr>
        <a:xfrm>
          <a:off x="18467017" y="6504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9" name="楕円 76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135743</xdr:rowOff>
    </xdr:from>
    <xdr:ext cx="249299" cy="259045"/>
    <xdr:sp macro="" textlink="">
      <xdr:nvSpPr>
        <xdr:cNvPr id="770" name="諸支出金該当値テキスト"/>
        <xdr:cNvSpPr txBox="1"/>
      </xdr:nvSpPr>
      <xdr:spPr>
        <a:xfrm>
          <a:off x="22212300" y="6650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1" name="楕円 77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2" name="テキスト ボックス 771"/>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3" name="楕円 77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4" name="テキスト ボックス 773"/>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5" name="楕円 77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6" name="テキスト ボックス 775"/>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7" name="楕円 77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8" name="テキスト ボックス 777"/>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農林水産業費は、住民一人当たり２６３，９０２円となっている。この５年間で増加しているが、これは本村が森林資源を活かした林業の６次産業化による村づくりを推進していることによる。それ以外に、土木費は、住民一人当たり３０１，７９３円となっており、類似団体と比較して例年２倍程度で推移しているが、これは本村が、広い面積を持つため、道路の維持管理に経費が嵩むことによる。公債費においても増加が進んでおり、今後の適正な歳出を心がけていきたい。</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奈良県十津川村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平成２７年度以降取り崩しが続いている。学校統合など大規模な事業が終了したことにより、歳入（村債）、歳出ともに減になっているが、中串土捨場整備事業など単独事業の事業費が不足するため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今後、事務事業の見直しなど歳出の合理化等行財政改革を推進し、健全な行財政運営に努めていく。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奈良県十津川村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全会計において黒字であるため赤字額は計上されていない。しかしながらこの黒字額は、一般会計において地方交付税の減少などを財政調整基金などの基金の運用により賄っているだけであり、今後は、適正な歳出と歳入の確保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72</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73</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74</v>
      </c>
      <c r="C3" s="420"/>
      <c r="D3" s="420"/>
      <c r="E3" s="421"/>
      <c r="F3" s="421"/>
      <c r="G3" s="421"/>
      <c r="H3" s="421"/>
      <c r="I3" s="421"/>
      <c r="J3" s="421"/>
      <c r="K3" s="421"/>
      <c r="L3" s="421" t="s">
        <v>75</v>
      </c>
      <c r="M3" s="421"/>
      <c r="N3" s="421"/>
      <c r="O3" s="421"/>
      <c r="P3" s="421"/>
      <c r="Q3" s="421"/>
      <c r="R3" s="428"/>
      <c r="S3" s="428"/>
      <c r="T3" s="428"/>
      <c r="U3" s="428"/>
      <c r="V3" s="429"/>
      <c r="W3" s="403" t="s">
        <v>76</v>
      </c>
      <c r="X3" s="404"/>
      <c r="Y3" s="404"/>
      <c r="Z3" s="404"/>
      <c r="AA3" s="404"/>
      <c r="AB3" s="420"/>
      <c r="AC3" s="428" t="s">
        <v>77</v>
      </c>
      <c r="AD3" s="404"/>
      <c r="AE3" s="404"/>
      <c r="AF3" s="404"/>
      <c r="AG3" s="404"/>
      <c r="AH3" s="404"/>
      <c r="AI3" s="404"/>
      <c r="AJ3" s="404"/>
      <c r="AK3" s="404"/>
      <c r="AL3" s="405"/>
      <c r="AM3" s="403" t="s">
        <v>78</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79</v>
      </c>
      <c r="BO3" s="404"/>
      <c r="BP3" s="404"/>
      <c r="BQ3" s="404"/>
      <c r="BR3" s="404"/>
      <c r="BS3" s="404"/>
      <c r="BT3" s="404"/>
      <c r="BU3" s="405"/>
      <c r="BV3" s="403" t="s">
        <v>80</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81</v>
      </c>
      <c r="CU3" s="404"/>
      <c r="CV3" s="404"/>
      <c r="CW3" s="404"/>
      <c r="CX3" s="404"/>
      <c r="CY3" s="404"/>
      <c r="CZ3" s="404"/>
      <c r="DA3" s="405"/>
      <c r="DB3" s="403" t="s">
        <v>82</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83</v>
      </c>
      <c r="AZ4" s="407"/>
      <c r="BA4" s="407"/>
      <c r="BB4" s="407"/>
      <c r="BC4" s="407"/>
      <c r="BD4" s="407"/>
      <c r="BE4" s="407"/>
      <c r="BF4" s="407"/>
      <c r="BG4" s="407"/>
      <c r="BH4" s="407"/>
      <c r="BI4" s="407"/>
      <c r="BJ4" s="407"/>
      <c r="BK4" s="407"/>
      <c r="BL4" s="407"/>
      <c r="BM4" s="408"/>
      <c r="BN4" s="409">
        <v>6321965</v>
      </c>
      <c r="BO4" s="410"/>
      <c r="BP4" s="410"/>
      <c r="BQ4" s="410"/>
      <c r="BR4" s="410"/>
      <c r="BS4" s="410"/>
      <c r="BT4" s="410"/>
      <c r="BU4" s="411"/>
      <c r="BV4" s="409">
        <v>8162323</v>
      </c>
      <c r="BW4" s="410"/>
      <c r="BX4" s="410"/>
      <c r="BY4" s="410"/>
      <c r="BZ4" s="410"/>
      <c r="CA4" s="410"/>
      <c r="CB4" s="410"/>
      <c r="CC4" s="411"/>
      <c r="CD4" s="412" t="s">
        <v>84</v>
      </c>
      <c r="CE4" s="413"/>
      <c r="CF4" s="413"/>
      <c r="CG4" s="413"/>
      <c r="CH4" s="413"/>
      <c r="CI4" s="413"/>
      <c r="CJ4" s="413"/>
      <c r="CK4" s="413"/>
      <c r="CL4" s="413"/>
      <c r="CM4" s="413"/>
      <c r="CN4" s="413"/>
      <c r="CO4" s="413"/>
      <c r="CP4" s="413"/>
      <c r="CQ4" s="413"/>
      <c r="CR4" s="413"/>
      <c r="CS4" s="414"/>
      <c r="CT4" s="415">
        <v>6.2</v>
      </c>
      <c r="CU4" s="416"/>
      <c r="CV4" s="416"/>
      <c r="CW4" s="416"/>
      <c r="CX4" s="416"/>
      <c r="CY4" s="416"/>
      <c r="CZ4" s="416"/>
      <c r="DA4" s="417"/>
      <c r="DB4" s="415">
        <v>3.4</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85</v>
      </c>
      <c r="AN5" s="476"/>
      <c r="AO5" s="476"/>
      <c r="AP5" s="476"/>
      <c r="AQ5" s="476"/>
      <c r="AR5" s="476"/>
      <c r="AS5" s="476"/>
      <c r="AT5" s="477"/>
      <c r="AU5" s="478" t="s">
        <v>86</v>
      </c>
      <c r="AV5" s="479"/>
      <c r="AW5" s="479"/>
      <c r="AX5" s="479"/>
      <c r="AY5" s="480" t="s">
        <v>87</v>
      </c>
      <c r="AZ5" s="481"/>
      <c r="BA5" s="481"/>
      <c r="BB5" s="481"/>
      <c r="BC5" s="481"/>
      <c r="BD5" s="481"/>
      <c r="BE5" s="481"/>
      <c r="BF5" s="481"/>
      <c r="BG5" s="481"/>
      <c r="BH5" s="481"/>
      <c r="BI5" s="481"/>
      <c r="BJ5" s="481"/>
      <c r="BK5" s="481"/>
      <c r="BL5" s="481"/>
      <c r="BM5" s="482"/>
      <c r="BN5" s="446">
        <v>5981424</v>
      </c>
      <c r="BO5" s="447"/>
      <c r="BP5" s="447"/>
      <c r="BQ5" s="447"/>
      <c r="BR5" s="447"/>
      <c r="BS5" s="447"/>
      <c r="BT5" s="447"/>
      <c r="BU5" s="448"/>
      <c r="BV5" s="446">
        <v>7964162</v>
      </c>
      <c r="BW5" s="447"/>
      <c r="BX5" s="447"/>
      <c r="BY5" s="447"/>
      <c r="BZ5" s="447"/>
      <c r="CA5" s="447"/>
      <c r="CB5" s="447"/>
      <c r="CC5" s="448"/>
      <c r="CD5" s="449" t="s">
        <v>88</v>
      </c>
      <c r="CE5" s="450"/>
      <c r="CF5" s="450"/>
      <c r="CG5" s="450"/>
      <c r="CH5" s="450"/>
      <c r="CI5" s="450"/>
      <c r="CJ5" s="450"/>
      <c r="CK5" s="450"/>
      <c r="CL5" s="450"/>
      <c r="CM5" s="450"/>
      <c r="CN5" s="450"/>
      <c r="CO5" s="450"/>
      <c r="CP5" s="450"/>
      <c r="CQ5" s="450"/>
      <c r="CR5" s="450"/>
      <c r="CS5" s="451"/>
      <c r="CT5" s="443">
        <v>94.3</v>
      </c>
      <c r="CU5" s="444"/>
      <c r="CV5" s="444"/>
      <c r="CW5" s="444"/>
      <c r="CX5" s="444"/>
      <c r="CY5" s="444"/>
      <c r="CZ5" s="444"/>
      <c r="DA5" s="445"/>
      <c r="DB5" s="443">
        <v>89.5</v>
      </c>
      <c r="DC5" s="444"/>
      <c r="DD5" s="444"/>
      <c r="DE5" s="444"/>
      <c r="DF5" s="444"/>
      <c r="DG5" s="444"/>
      <c r="DH5" s="444"/>
      <c r="DI5" s="445"/>
      <c r="DJ5" s="165"/>
      <c r="DK5" s="165"/>
      <c r="DL5" s="165"/>
      <c r="DM5" s="165"/>
      <c r="DN5" s="165"/>
      <c r="DO5" s="165"/>
    </row>
    <row r="6" spans="1:119" ht="18.75" customHeight="1">
      <c r="A6" s="166"/>
      <c r="B6" s="452" t="s">
        <v>89</v>
      </c>
      <c r="C6" s="453"/>
      <c r="D6" s="453"/>
      <c r="E6" s="454"/>
      <c r="F6" s="454"/>
      <c r="G6" s="454"/>
      <c r="H6" s="454"/>
      <c r="I6" s="454"/>
      <c r="J6" s="454"/>
      <c r="K6" s="454"/>
      <c r="L6" s="454" t="s">
        <v>90</v>
      </c>
      <c r="M6" s="454"/>
      <c r="N6" s="454"/>
      <c r="O6" s="454"/>
      <c r="P6" s="454"/>
      <c r="Q6" s="454"/>
      <c r="R6" s="458"/>
      <c r="S6" s="458"/>
      <c r="T6" s="458"/>
      <c r="U6" s="458"/>
      <c r="V6" s="459"/>
      <c r="W6" s="462" t="s">
        <v>91</v>
      </c>
      <c r="X6" s="463"/>
      <c r="Y6" s="463"/>
      <c r="Z6" s="463"/>
      <c r="AA6" s="463"/>
      <c r="AB6" s="453"/>
      <c r="AC6" s="466" t="s">
        <v>92</v>
      </c>
      <c r="AD6" s="467"/>
      <c r="AE6" s="467"/>
      <c r="AF6" s="467"/>
      <c r="AG6" s="467"/>
      <c r="AH6" s="467"/>
      <c r="AI6" s="467"/>
      <c r="AJ6" s="467"/>
      <c r="AK6" s="467"/>
      <c r="AL6" s="468"/>
      <c r="AM6" s="475" t="s">
        <v>93</v>
      </c>
      <c r="AN6" s="476"/>
      <c r="AO6" s="476"/>
      <c r="AP6" s="476"/>
      <c r="AQ6" s="476"/>
      <c r="AR6" s="476"/>
      <c r="AS6" s="476"/>
      <c r="AT6" s="477"/>
      <c r="AU6" s="478" t="s">
        <v>86</v>
      </c>
      <c r="AV6" s="479"/>
      <c r="AW6" s="479"/>
      <c r="AX6" s="479"/>
      <c r="AY6" s="480" t="s">
        <v>94</v>
      </c>
      <c r="AZ6" s="481"/>
      <c r="BA6" s="481"/>
      <c r="BB6" s="481"/>
      <c r="BC6" s="481"/>
      <c r="BD6" s="481"/>
      <c r="BE6" s="481"/>
      <c r="BF6" s="481"/>
      <c r="BG6" s="481"/>
      <c r="BH6" s="481"/>
      <c r="BI6" s="481"/>
      <c r="BJ6" s="481"/>
      <c r="BK6" s="481"/>
      <c r="BL6" s="481"/>
      <c r="BM6" s="482"/>
      <c r="BN6" s="446">
        <v>340541</v>
      </c>
      <c r="BO6" s="447"/>
      <c r="BP6" s="447"/>
      <c r="BQ6" s="447"/>
      <c r="BR6" s="447"/>
      <c r="BS6" s="447"/>
      <c r="BT6" s="447"/>
      <c r="BU6" s="448"/>
      <c r="BV6" s="446">
        <v>198161</v>
      </c>
      <c r="BW6" s="447"/>
      <c r="BX6" s="447"/>
      <c r="BY6" s="447"/>
      <c r="BZ6" s="447"/>
      <c r="CA6" s="447"/>
      <c r="CB6" s="447"/>
      <c r="CC6" s="448"/>
      <c r="CD6" s="449" t="s">
        <v>95</v>
      </c>
      <c r="CE6" s="450"/>
      <c r="CF6" s="450"/>
      <c r="CG6" s="450"/>
      <c r="CH6" s="450"/>
      <c r="CI6" s="450"/>
      <c r="CJ6" s="450"/>
      <c r="CK6" s="450"/>
      <c r="CL6" s="450"/>
      <c r="CM6" s="450"/>
      <c r="CN6" s="450"/>
      <c r="CO6" s="450"/>
      <c r="CP6" s="450"/>
      <c r="CQ6" s="450"/>
      <c r="CR6" s="450"/>
      <c r="CS6" s="451"/>
      <c r="CT6" s="483">
        <v>98.1</v>
      </c>
      <c r="CU6" s="484"/>
      <c r="CV6" s="484"/>
      <c r="CW6" s="484"/>
      <c r="CX6" s="484"/>
      <c r="CY6" s="484"/>
      <c r="CZ6" s="484"/>
      <c r="DA6" s="485"/>
      <c r="DB6" s="483">
        <v>93.1</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96</v>
      </c>
      <c r="AN7" s="476"/>
      <c r="AO7" s="476"/>
      <c r="AP7" s="476"/>
      <c r="AQ7" s="476"/>
      <c r="AR7" s="476"/>
      <c r="AS7" s="476"/>
      <c r="AT7" s="477"/>
      <c r="AU7" s="478" t="s">
        <v>86</v>
      </c>
      <c r="AV7" s="479"/>
      <c r="AW7" s="479"/>
      <c r="AX7" s="479"/>
      <c r="AY7" s="480" t="s">
        <v>97</v>
      </c>
      <c r="AZ7" s="481"/>
      <c r="BA7" s="481"/>
      <c r="BB7" s="481"/>
      <c r="BC7" s="481"/>
      <c r="BD7" s="481"/>
      <c r="BE7" s="481"/>
      <c r="BF7" s="481"/>
      <c r="BG7" s="481"/>
      <c r="BH7" s="481"/>
      <c r="BI7" s="481"/>
      <c r="BJ7" s="481"/>
      <c r="BK7" s="481"/>
      <c r="BL7" s="481"/>
      <c r="BM7" s="482"/>
      <c r="BN7" s="446">
        <v>139288</v>
      </c>
      <c r="BO7" s="447"/>
      <c r="BP7" s="447"/>
      <c r="BQ7" s="447"/>
      <c r="BR7" s="447"/>
      <c r="BS7" s="447"/>
      <c r="BT7" s="447"/>
      <c r="BU7" s="448"/>
      <c r="BV7" s="446">
        <v>85385</v>
      </c>
      <c r="BW7" s="447"/>
      <c r="BX7" s="447"/>
      <c r="BY7" s="447"/>
      <c r="BZ7" s="447"/>
      <c r="CA7" s="447"/>
      <c r="CB7" s="447"/>
      <c r="CC7" s="448"/>
      <c r="CD7" s="449" t="s">
        <v>98</v>
      </c>
      <c r="CE7" s="450"/>
      <c r="CF7" s="450"/>
      <c r="CG7" s="450"/>
      <c r="CH7" s="450"/>
      <c r="CI7" s="450"/>
      <c r="CJ7" s="450"/>
      <c r="CK7" s="450"/>
      <c r="CL7" s="450"/>
      <c r="CM7" s="450"/>
      <c r="CN7" s="450"/>
      <c r="CO7" s="450"/>
      <c r="CP7" s="450"/>
      <c r="CQ7" s="450"/>
      <c r="CR7" s="450"/>
      <c r="CS7" s="451"/>
      <c r="CT7" s="446">
        <v>3229887</v>
      </c>
      <c r="CU7" s="447"/>
      <c r="CV7" s="447"/>
      <c r="CW7" s="447"/>
      <c r="CX7" s="447"/>
      <c r="CY7" s="447"/>
      <c r="CZ7" s="447"/>
      <c r="DA7" s="448"/>
      <c r="DB7" s="446">
        <v>3326550</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99</v>
      </c>
      <c r="AN8" s="476"/>
      <c r="AO8" s="476"/>
      <c r="AP8" s="476"/>
      <c r="AQ8" s="476"/>
      <c r="AR8" s="476"/>
      <c r="AS8" s="476"/>
      <c r="AT8" s="477"/>
      <c r="AU8" s="478" t="s">
        <v>100</v>
      </c>
      <c r="AV8" s="479"/>
      <c r="AW8" s="479"/>
      <c r="AX8" s="479"/>
      <c r="AY8" s="480" t="s">
        <v>101</v>
      </c>
      <c r="AZ8" s="481"/>
      <c r="BA8" s="481"/>
      <c r="BB8" s="481"/>
      <c r="BC8" s="481"/>
      <c r="BD8" s="481"/>
      <c r="BE8" s="481"/>
      <c r="BF8" s="481"/>
      <c r="BG8" s="481"/>
      <c r="BH8" s="481"/>
      <c r="BI8" s="481"/>
      <c r="BJ8" s="481"/>
      <c r="BK8" s="481"/>
      <c r="BL8" s="481"/>
      <c r="BM8" s="482"/>
      <c r="BN8" s="446">
        <v>201253</v>
      </c>
      <c r="BO8" s="447"/>
      <c r="BP8" s="447"/>
      <c r="BQ8" s="447"/>
      <c r="BR8" s="447"/>
      <c r="BS8" s="447"/>
      <c r="BT8" s="447"/>
      <c r="BU8" s="448"/>
      <c r="BV8" s="446">
        <v>112776</v>
      </c>
      <c r="BW8" s="447"/>
      <c r="BX8" s="447"/>
      <c r="BY8" s="447"/>
      <c r="BZ8" s="447"/>
      <c r="CA8" s="447"/>
      <c r="CB8" s="447"/>
      <c r="CC8" s="448"/>
      <c r="CD8" s="449" t="s">
        <v>102</v>
      </c>
      <c r="CE8" s="450"/>
      <c r="CF8" s="450"/>
      <c r="CG8" s="450"/>
      <c r="CH8" s="450"/>
      <c r="CI8" s="450"/>
      <c r="CJ8" s="450"/>
      <c r="CK8" s="450"/>
      <c r="CL8" s="450"/>
      <c r="CM8" s="450"/>
      <c r="CN8" s="450"/>
      <c r="CO8" s="450"/>
      <c r="CP8" s="450"/>
      <c r="CQ8" s="450"/>
      <c r="CR8" s="450"/>
      <c r="CS8" s="451"/>
      <c r="CT8" s="486">
        <v>0.2</v>
      </c>
      <c r="CU8" s="487"/>
      <c r="CV8" s="487"/>
      <c r="CW8" s="487"/>
      <c r="CX8" s="487"/>
      <c r="CY8" s="487"/>
      <c r="CZ8" s="487"/>
      <c r="DA8" s="488"/>
      <c r="DB8" s="486">
        <v>0.2</v>
      </c>
      <c r="DC8" s="487"/>
      <c r="DD8" s="487"/>
      <c r="DE8" s="487"/>
      <c r="DF8" s="487"/>
      <c r="DG8" s="487"/>
      <c r="DH8" s="487"/>
      <c r="DI8" s="488"/>
      <c r="DJ8" s="165"/>
      <c r="DK8" s="165"/>
      <c r="DL8" s="165"/>
      <c r="DM8" s="165"/>
      <c r="DN8" s="165"/>
      <c r="DO8" s="165"/>
    </row>
    <row r="9" spans="1:119" ht="18.75" customHeight="1" thickBot="1">
      <c r="A9" s="166"/>
      <c r="B9" s="440" t="s">
        <v>103</v>
      </c>
      <c r="C9" s="441"/>
      <c r="D9" s="441"/>
      <c r="E9" s="441"/>
      <c r="F9" s="441"/>
      <c r="G9" s="441"/>
      <c r="H9" s="441"/>
      <c r="I9" s="441"/>
      <c r="J9" s="441"/>
      <c r="K9" s="489"/>
      <c r="L9" s="490" t="s">
        <v>104</v>
      </c>
      <c r="M9" s="491"/>
      <c r="N9" s="491"/>
      <c r="O9" s="491"/>
      <c r="P9" s="491"/>
      <c r="Q9" s="492"/>
      <c r="R9" s="493">
        <v>3508</v>
      </c>
      <c r="S9" s="494"/>
      <c r="T9" s="494"/>
      <c r="U9" s="494"/>
      <c r="V9" s="495"/>
      <c r="W9" s="403" t="s">
        <v>105</v>
      </c>
      <c r="X9" s="404"/>
      <c r="Y9" s="404"/>
      <c r="Z9" s="404"/>
      <c r="AA9" s="404"/>
      <c r="AB9" s="404"/>
      <c r="AC9" s="404"/>
      <c r="AD9" s="404"/>
      <c r="AE9" s="404"/>
      <c r="AF9" s="404"/>
      <c r="AG9" s="404"/>
      <c r="AH9" s="404"/>
      <c r="AI9" s="404"/>
      <c r="AJ9" s="404"/>
      <c r="AK9" s="404"/>
      <c r="AL9" s="405"/>
      <c r="AM9" s="475" t="s">
        <v>106</v>
      </c>
      <c r="AN9" s="476"/>
      <c r="AO9" s="476"/>
      <c r="AP9" s="476"/>
      <c r="AQ9" s="476"/>
      <c r="AR9" s="476"/>
      <c r="AS9" s="476"/>
      <c r="AT9" s="477"/>
      <c r="AU9" s="478" t="s">
        <v>107</v>
      </c>
      <c r="AV9" s="479"/>
      <c r="AW9" s="479"/>
      <c r="AX9" s="479"/>
      <c r="AY9" s="480" t="s">
        <v>108</v>
      </c>
      <c r="AZ9" s="481"/>
      <c r="BA9" s="481"/>
      <c r="BB9" s="481"/>
      <c r="BC9" s="481"/>
      <c r="BD9" s="481"/>
      <c r="BE9" s="481"/>
      <c r="BF9" s="481"/>
      <c r="BG9" s="481"/>
      <c r="BH9" s="481"/>
      <c r="BI9" s="481"/>
      <c r="BJ9" s="481"/>
      <c r="BK9" s="481"/>
      <c r="BL9" s="481"/>
      <c r="BM9" s="482"/>
      <c r="BN9" s="446">
        <v>88477</v>
      </c>
      <c r="BO9" s="447"/>
      <c r="BP9" s="447"/>
      <c r="BQ9" s="447"/>
      <c r="BR9" s="447"/>
      <c r="BS9" s="447"/>
      <c r="BT9" s="447"/>
      <c r="BU9" s="448"/>
      <c r="BV9" s="446">
        <v>40949</v>
      </c>
      <c r="BW9" s="447"/>
      <c r="BX9" s="447"/>
      <c r="BY9" s="447"/>
      <c r="BZ9" s="447"/>
      <c r="CA9" s="447"/>
      <c r="CB9" s="447"/>
      <c r="CC9" s="448"/>
      <c r="CD9" s="449" t="s">
        <v>109</v>
      </c>
      <c r="CE9" s="450"/>
      <c r="CF9" s="450"/>
      <c r="CG9" s="450"/>
      <c r="CH9" s="450"/>
      <c r="CI9" s="450"/>
      <c r="CJ9" s="450"/>
      <c r="CK9" s="450"/>
      <c r="CL9" s="450"/>
      <c r="CM9" s="450"/>
      <c r="CN9" s="450"/>
      <c r="CO9" s="450"/>
      <c r="CP9" s="450"/>
      <c r="CQ9" s="450"/>
      <c r="CR9" s="450"/>
      <c r="CS9" s="451"/>
      <c r="CT9" s="443">
        <v>16.8</v>
      </c>
      <c r="CU9" s="444"/>
      <c r="CV9" s="444"/>
      <c r="CW9" s="444"/>
      <c r="CX9" s="444"/>
      <c r="CY9" s="444"/>
      <c r="CZ9" s="444"/>
      <c r="DA9" s="445"/>
      <c r="DB9" s="443">
        <v>16.2</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110</v>
      </c>
      <c r="M10" s="476"/>
      <c r="N10" s="476"/>
      <c r="O10" s="476"/>
      <c r="P10" s="476"/>
      <c r="Q10" s="477"/>
      <c r="R10" s="497">
        <v>4107</v>
      </c>
      <c r="S10" s="498"/>
      <c r="T10" s="498"/>
      <c r="U10" s="498"/>
      <c r="V10" s="499"/>
      <c r="W10" s="434"/>
      <c r="X10" s="435"/>
      <c r="Y10" s="435"/>
      <c r="Z10" s="435"/>
      <c r="AA10" s="435"/>
      <c r="AB10" s="435"/>
      <c r="AC10" s="435"/>
      <c r="AD10" s="435"/>
      <c r="AE10" s="435"/>
      <c r="AF10" s="435"/>
      <c r="AG10" s="435"/>
      <c r="AH10" s="435"/>
      <c r="AI10" s="435"/>
      <c r="AJ10" s="435"/>
      <c r="AK10" s="435"/>
      <c r="AL10" s="438"/>
      <c r="AM10" s="475" t="s">
        <v>111</v>
      </c>
      <c r="AN10" s="476"/>
      <c r="AO10" s="476"/>
      <c r="AP10" s="476"/>
      <c r="AQ10" s="476"/>
      <c r="AR10" s="476"/>
      <c r="AS10" s="476"/>
      <c r="AT10" s="477"/>
      <c r="AU10" s="478" t="s">
        <v>112</v>
      </c>
      <c r="AV10" s="479"/>
      <c r="AW10" s="479"/>
      <c r="AX10" s="479"/>
      <c r="AY10" s="480" t="s">
        <v>113</v>
      </c>
      <c r="AZ10" s="481"/>
      <c r="BA10" s="481"/>
      <c r="BB10" s="481"/>
      <c r="BC10" s="481"/>
      <c r="BD10" s="481"/>
      <c r="BE10" s="481"/>
      <c r="BF10" s="481"/>
      <c r="BG10" s="481"/>
      <c r="BH10" s="481"/>
      <c r="BI10" s="481"/>
      <c r="BJ10" s="481"/>
      <c r="BK10" s="481"/>
      <c r="BL10" s="481"/>
      <c r="BM10" s="482"/>
      <c r="BN10" s="446">
        <v>1446</v>
      </c>
      <c r="BO10" s="447"/>
      <c r="BP10" s="447"/>
      <c r="BQ10" s="447"/>
      <c r="BR10" s="447"/>
      <c r="BS10" s="447"/>
      <c r="BT10" s="447"/>
      <c r="BU10" s="448"/>
      <c r="BV10" s="446">
        <v>763</v>
      </c>
      <c r="BW10" s="447"/>
      <c r="BX10" s="447"/>
      <c r="BY10" s="447"/>
      <c r="BZ10" s="447"/>
      <c r="CA10" s="447"/>
      <c r="CB10" s="447"/>
      <c r="CC10" s="448"/>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115</v>
      </c>
      <c r="M11" s="501"/>
      <c r="N11" s="501"/>
      <c r="O11" s="501"/>
      <c r="P11" s="501"/>
      <c r="Q11" s="502"/>
      <c r="R11" s="503" t="s">
        <v>116</v>
      </c>
      <c r="S11" s="504"/>
      <c r="T11" s="504"/>
      <c r="U11" s="504"/>
      <c r="V11" s="505"/>
      <c r="W11" s="434"/>
      <c r="X11" s="435"/>
      <c r="Y11" s="435"/>
      <c r="Z11" s="435"/>
      <c r="AA11" s="435"/>
      <c r="AB11" s="435"/>
      <c r="AC11" s="435"/>
      <c r="AD11" s="435"/>
      <c r="AE11" s="435"/>
      <c r="AF11" s="435"/>
      <c r="AG11" s="435"/>
      <c r="AH11" s="435"/>
      <c r="AI11" s="435"/>
      <c r="AJ11" s="435"/>
      <c r="AK11" s="435"/>
      <c r="AL11" s="438"/>
      <c r="AM11" s="475" t="s">
        <v>117</v>
      </c>
      <c r="AN11" s="476"/>
      <c r="AO11" s="476"/>
      <c r="AP11" s="476"/>
      <c r="AQ11" s="476"/>
      <c r="AR11" s="476"/>
      <c r="AS11" s="476"/>
      <c r="AT11" s="477"/>
      <c r="AU11" s="478" t="s">
        <v>118</v>
      </c>
      <c r="AV11" s="479"/>
      <c r="AW11" s="479"/>
      <c r="AX11" s="479"/>
      <c r="AY11" s="480" t="s">
        <v>119</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120</v>
      </c>
      <c r="CE11" s="450"/>
      <c r="CF11" s="450"/>
      <c r="CG11" s="450"/>
      <c r="CH11" s="450"/>
      <c r="CI11" s="450"/>
      <c r="CJ11" s="450"/>
      <c r="CK11" s="450"/>
      <c r="CL11" s="450"/>
      <c r="CM11" s="450"/>
      <c r="CN11" s="450"/>
      <c r="CO11" s="450"/>
      <c r="CP11" s="450"/>
      <c r="CQ11" s="450"/>
      <c r="CR11" s="450"/>
      <c r="CS11" s="451"/>
      <c r="CT11" s="486" t="s">
        <v>121</v>
      </c>
      <c r="CU11" s="487"/>
      <c r="CV11" s="487"/>
      <c r="CW11" s="487"/>
      <c r="CX11" s="487"/>
      <c r="CY11" s="487"/>
      <c r="CZ11" s="487"/>
      <c r="DA11" s="488"/>
      <c r="DB11" s="486" t="s">
        <v>122</v>
      </c>
      <c r="DC11" s="487"/>
      <c r="DD11" s="487"/>
      <c r="DE11" s="487"/>
      <c r="DF11" s="487"/>
      <c r="DG11" s="487"/>
      <c r="DH11" s="487"/>
      <c r="DI11" s="488"/>
      <c r="DJ11" s="165"/>
      <c r="DK11" s="165"/>
      <c r="DL11" s="165"/>
      <c r="DM11" s="165"/>
      <c r="DN11" s="165"/>
      <c r="DO11" s="165"/>
    </row>
    <row r="12" spans="1:119" ht="18.75" customHeight="1">
      <c r="A12" s="166"/>
      <c r="B12" s="506" t="s">
        <v>123</v>
      </c>
      <c r="C12" s="507"/>
      <c r="D12" s="507"/>
      <c r="E12" s="507"/>
      <c r="F12" s="507"/>
      <c r="G12" s="507"/>
      <c r="H12" s="507"/>
      <c r="I12" s="507"/>
      <c r="J12" s="507"/>
      <c r="K12" s="508"/>
      <c r="L12" s="515" t="s">
        <v>124</v>
      </c>
      <c r="M12" s="516"/>
      <c r="N12" s="516"/>
      <c r="O12" s="516"/>
      <c r="P12" s="516"/>
      <c r="Q12" s="517"/>
      <c r="R12" s="518">
        <v>3372</v>
      </c>
      <c r="S12" s="519"/>
      <c r="T12" s="519"/>
      <c r="U12" s="519"/>
      <c r="V12" s="520"/>
      <c r="W12" s="521" t="s">
        <v>1</v>
      </c>
      <c r="X12" s="479"/>
      <c r="Y12" s="479"/>
      <c r="Z12" s="479"/>
      <c r="AA12" s="479"/>
      <c r="AB12" s="522"/>
      <c r="AC12" s="478" t="s">
        <v>125</v>
      </c>
      <c r="AD12" s="479"/>
      <c r="AE12" s="479"/>
      <c r="AF12" s="479"/>
      <c r="AG12" s="522"/>
      <c r="AH12" s="478" t="s">
        <v>126</v>
      </c>
      <c r="AI12" s="479"/>
      <c r="AJ12" s="479"/>
      <c r="AK12" s="479"/>
      <c r="AL12" s="523"/>
      <c r="AM12" s="475" t="s">
        <v>127</v>
      </c>
      <c r="AN12" s="476"/>
      <c r="AO12" s="476"/>
      <c r="AP12" s="476"/>
      <c r="AQ12" s="476"/>
      <c r="AR12" s="476"/>
      <c r="AS12" s="476"/>
      <c r="AT12" s="477"/>
      <c r="AU12" s="478" t="s">
        <v>128</v>
      </c>
      <c r="AV12" s="479"/>
      <c r="AW12" s="479"/>
      <c r="AX12" s="479"/>
      <c r="AY12" s="480" t="s">
        <v>129</v>
      </c>
      <c r="AZ12" s="481"/>
      <c r="BA12" s="481"/>
      <c r="BB12" s="481"/>
      <c r="BC12" s="481"/>
      <c r="BD12" s="481"/>
      <c r="BE12" s="481"/>
      <c r="BF12" s="481"/>
      <c r="BG12" s="481"/>
      <c r="BH12" s="481"/>
      <c r="BI12" s="481"/>
      <c r="BJ12" s="481"/>
      <c r="BK12" s="481"/>
      <c r="BL12" s="481"/>
      <c r="BM12" s="482"/>
      <c r="BN12" s="446">
        <v>300000</v>
      </c>
      <c r="BO12" s="447"/>
      <c r="BP12" s="447"/>
      <c r="BQ12" s="447"/>
      <c r="BR12" s="447"/>
      <c r="BS12" s="447"/>
      <c r="BT12" s="447"/>
      <c r="BU12" s="448"/>
      <c r="BV12" s="446">
        <v>200000</v>
      </c>
      <c r="BW12" s="447"/>
      <c r="BX12" s="447"/>
      <c r="BY12" s="447"/>
      <c r="BZ12" s="447"/>
      <c r="CA12" s="447"/>
      <c r="CB12" s="447"/>
      <c r="CC12" s="448"/>
      <c r="CD12" s="449" t="s">
        <v>130</v>
      </c>
      <c r="CE12" s="450"/>
      <c r="CF12" s="450"/>
      <c r="CG12" s="450"/>
      <c r="CH12" s="450"/>
      <c r="CI12" s="450"/>
      <c r="CJ12" s="450"/>
      <c r="CK12" s="450"/>
      <c r="CL12" s="450"/>
      <c r="CM12" s="450"/>
      <c r="CN12" s="450"/>
      <c r="CO12" s="450"/>
      <c r="CP12" s="450"/>
      <c r="CQ12" s="450"/>
      <c r="CR12" s="450"/>
      <c r="CS12" s="451"/>
      <c r="CT12" s="486" t="s">
        <v>121</v>
      </c>
      <c r="CU12" s="487"/>
      <c r="CV12" s="487"/>
      <c r="CW12" s="487"/>
      <c r="CX12" s="487"/>
      <c r="CY12" s="487"/>
      <c r="CZ12" s="487"/>
      <c r="DA12" s="488"/>
      <c r="DB12" s="486" t="s">
        <v>131</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132</v>
      </c>
      <c r="N13" s="535"/>
      <c r="O13" s="535"/>
      <c r="P13" s="535"/>
      <c r="Q13" s="536"/>
      <c r="R13" s="527">
        <v>3357</v>
      </c>
      <c r="S13" s="528"/>
      <c r="T13" s="528"/>
      <c r="U13" s="528"/>
      <c r="V13" s="529"/>
      <c r="W13" s="462" t="s">
        <v>133</v>
      </c>
      <c r="X13" s="463"/>
      <c r="Y13" s="463"/>
      <c r="Z13" s="463"/>
      <c r="AA13" s="463"/>
      <c r="AB13" s="453"/>
      <c r="AC13" s="497">
        <v>105</v>
      </c>
      <c r="AD13" s="498"/>
      <c r="AE13" s="498"/>
      <c r="AF13" s="498"/>
      <c r="AG13" s="537"/>
      <c r="AH13" s="497">
        <v>169</v>
      </c>
      <c r="AI13" s="498"/>
      <c r="AJ13" s="498"/>
      <c r="AK13" s="498"/>
      <c r="AL13" s="499"/>
      <c r="AM13" s="475" t="s">
        <v>134</v>
      </c>
      <c r="AN13" s="476"/>
      <c r="AO13" s="476"/>
      <c r="AP13" s="476"/>
      <c r="AQ13" s="476"/>
      <c r="AR13" s="476"/>
      <c r="AS13" s="476"/>
      <c r="AT13" s="477"/>
      <c r="AU13" s="478" t="s">
        <v>135</v>
      </c>
      <c r="AV13" s="479"/>
      <c r="AW13" s="479"/>
      <c r="AX13" s="479"/>
      <c r="AY13" s="480" t="s">
        <v>136</v>
      </c>
      <c r="AZ13" s="481"/>
      <c r="BA13" s="481"/>
      <c r="BB13" s="481"/>
      <c r="BC13" s="481"/>
      <c r="BD13" s="481"/>
      <c r="BE13" s="481"/>
      <c r="BF13" s="481"/>
      <c r="BG13" s="481"/>
      <c r="BH13" s="481"/>
      <c r="BI13" s="481"/>
      <c r="BJ13" s="481"/>
      <c r="BK13" s="481"/>
      <c r="BL13" s="481"/>
      <c r="BM13" s="482"/>
      <c r="BN13" s="446">
        <v>-210077</v>
      </c>
      <c r="BO13" s="447"/>
      <c r="BP13" s="447"/>
      <c r="BQ13" s="447"/>
      <c r="BR13" s="447"/>
      <c r="BS13" s="447"/>
      <c r="BT13" s="447"/>
      <c r="BU13" s="448"/>
      <c r="BV13" s="446">
        <v>-158288</v>
      </c>
      <c r="BW13" s="447"/>
      <c r="BX13" s="447"/>
      <c r="BY13" s="447"/>
      <c r="BZ13" s="447"/>
      <c r="CA13" s="447"/>
      <c r="CB13" s="447"/>
      <c r="CC13" s="448"/>
      <c r="CD13" s="449" t="s">
        <v>137</v>
      </c>
      <c r="CE13" s="450"/>
      <c r="CF13" s="450"/>
      <c r="CG13" s="450"/>
      <c r="CH13" s="450"/>
      <c r="CI13" s="450"/>
      <c r="CJ13" s="450"/>
      <c r="CK13" s="450"/>
      <c r="CL13" s="450"/>
      <c r="CM13" s="450"/>
      <c r="CN13" s="450"/>
      <c r="CO13" s="450"/>
      <c r="CP13" s="450"/>
      <c r="CQ13" s="450"/>
      <c r="CR13" s="450"/>
      <c r="CS13" s="451"/>
      <c r="CT13" s="443">
        <v>6.8</v>
      </c>
      <c r="CU13" s="444"/>
      <c r="CV13" s="444"/>
      <c r="CW13" s="444"/>
      <c r="CX13" s="444"/>
      <c r="CY13" s="444"/>
      <c r="CZ13" s="444"/>
      <c r="DA13" s="445"/>
      <c r="DB13" s="443">
        <v>6.1</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138</v>
      </c>
      <c r="M14" s="525"/>
      <c r="N14" s="525"/>
      <c r="O14" s="525"/>
      <c r="P14" s="525"/>
      <c r="Q14" s="526"/>
      <c r="R14" s="527">
        <v>3488</v>
      </c>
      <c r="S14" s="528"/>
      <c r="T14" s="528"/>
      <c r="U14" s="528"/>
      <c r="V14" s="529"/>
      <c r="W14" s="436"/>
      <c r="X14" s="437"/>
      <c r="Y14" s="437"/>
      <c r="Z14" s="437"/>
      <c r="AA14" s="437"/>
      <c r="AB14" s="426"/>
      <c r="AC14" s="530">
        <v>7.5</v>
      </c>
      <c r="AD14" s="531"/>
      <c r="AE14" s="531"/>
      <c r="AF14" s="531"/>
      <c r="AG14" s="532"/>
      <c r="AH14" s="530">
        <v>10</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139</v>
      </c>
      <c r="CE14" s="539"/>
      <c r="CF14" s="539"/>
      <c r="CG14" s="539"/>
      <c r="CH14" s="539"/>
      <c r="CI14" s="539"/>
      <c r="CJ14" s="539"/>
      <c r="CK14" s="539"/>
      <c r="CL14" s="539"/>
      <c r="CM14" s="539"/>
      <c r="CN14" s="539"/>
      <c r="CO14" s="539"/>
      <c r="CP14" s="539"/>
      <c r="CQ14" s="539"/>
      <c r="CR14" s="539"/>
      <c r="CS14" s="540"/>
      <c r="CT14" s="541">
        <v>22.4</v>
      </c>
      <c r="CU14" s="542"/>
      <c r="CV14" s="542"/>
      <c r="CW14" s="542"/>
      <c r="CX14" s="542"/>
      <c r="CY14" s="542"/>
      <c r="CZ14" s="542"/>
      <c r="DA14" s="543"/>
      <c r="DB14" s="541">
        <v>17.2</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140</v>
      </c>
      <c r="N15" s="535"/>
      <c r="O15" s="535"/>
      <c r="P15" s="535"/>
      <c r="Q15" s="536"/>
      <c r="R15" s="527">
        <v>3477</v>
      </c>
      <c r="S15" s="528"/>
      <c r="T15" s="528"/>
      <c r="U15" s="528"/>
      <c r="V15" s="529"/>
      <c r="W15" s="462" t="s">
        <v>141</v>
      </c>
      <c r="X15" s="463"/>
      <c r="Y15" s="463"/>
      <c r="Z15" s="463"/>
      <c r="AA15" s="463"/>
      <c r="AB15" s="453"/>
      <c r="AC15" s="497">
        <v>298</v>
      </c>
      <c r="AD15" s="498"/>
      <c r="AE15" s="498"/>
      <c r="AF15" s="498"/>
      <c r="AG15" s="537"/>
      <c r="AH15" s="497">
        <v>412</v>
      </c>
      <c r="AI15" s="498"/>
      <c r="AJ15" s="498"/>
      <c r="AK15" s="498"/>
      <c r="AL15" s="499"/>
      <c r="AM15" s="475"/>
      <c r="AN15" s="476"/>
      <c r="AO15" s="476"/>
      <c r="AP15" s="476"/>
      <c r="AQ15" s="476"/>
      <c r="AR15" s="476"/>
      <c r="AS15" s="476"/>
      <c r="AT15" s="477"/>
      <c r="AU15" s="478"/>
      <c r="AV15" s="479"/>
      <c r="AW15" s="479"/>
      <c r="AX15" s="479"/>
      <c r="AY15" s="406" t="s">
        <v>142</v>
      </c>
      <c r="AZ15" s="407"/>
      <c r="BA15" s="407"/>
      <c r="BB15" s="407"/>
      <c r="BC15" s="407"/>
      <c r="BD15" s="407"/>
      <c r="BE15" s="407"/>
      <c r="BF15" s="407"/>
      <c r="BG15" s="407"/>
      <c r="BH15" s="407"/>
      <c r="BI15" s="407"/>
      <c r="BJ15" s="407"/>
      <c r="BK15" s="407"/>
      <c r="BL15" s="407"/>
      <c r="BM15" s="408"/>
      <c r="BN15" s="409">
        <v>627403</v>
      </c>
      <c r="BO15" s="410"/>
      <c r="BP15" s="410"/>
      <c r="BQ15" s="410"/>
      <c r="BR15" s="410"/>
      <c r="BS15" s="410"/>
      <c r="BT15" s="410"/>
      <c r="BU15" s="411"/>
      <c r="BV15" s="409">
        <v>625560</v>
      </c>
      <c r="BW15" s="410"/>
      <c r="BX15" s="410"/>
      <c r="BY15" s="410"/>
      <c r="BZ15" s="410"/>
      <c r="CA15" s="410"/>
      <c r="CB15" s="410"/>
      <c r="CC15" s="411"/>
      <c r="CD15" s="544" t="s">
        <v>143</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144</v>
      </c>
      <c r="M16" s="555"/>
      <c r="N16" s="555"/>
      <c r="O16" s="555"/>
      <c r="P16" s="555"/>
      <c r="Q16" s="556"/>
      <c r="R16" s="547" t="s">
        <v>145</v>
      </c>
      <c r="S16" s="548"/>
      <c r="T16" s="548"/>
      <c r="U16" s="548"/>
      <c r="V16" s="549"/>
      <c r="W16" s="436"/>
      <c r="X16" s="437"/>
      <c r="Y16" s="437"/>
      <c r="Z16" s="437"/>
      <c r="AA16" s="437"/>
      <c r="AB16" s="426"/>
      <c r="AC16" s="530">
        <v>21.2</v>
      </c>
      <c r="AD16" s="531"/>
      <c r="AE16" s="531"/>
      <c r="AF16" s="531"/>
      <c r="AG16" s="532"/>
      <c r="AH16" s="530">
        <v>24.4</v>
      </c>
      <c r="AI16" s="531"/>
      <c r="AJ16" s="531"/>
      <c r="AK16" s="531"/>
      <c r="AL16" s="533"/>
      <c r="AM16" s="475"/>
      <c r="AN16" s="476"/>
      <c r="AO16" s="476"/>
      <c r="AP16" s="476"/>
      <c r="AQ16" s="476"/>
      <c r="AR16" s="476"/>
      <c r="AS16" s="476"/>
      <c r="AT16" s="477"/>
      <c r="AU16" s="478"/>
      <c r="AV16" s="479"/>
      <c r="AW16" s="479"/>
      <c r="AX16" s="479"/>
      <c r="AY16" s="480" t="s">
        <v>146</v>
      </c>
      <c r="AZ16" s="481"/>
      <c r="BA16" s="481"/>
      <c r="BB16" s="481"/>
      <c r="BC16" s="481"/>
      <c r="BD16" s="481"/>
      <c r="BE16" s="481"/>
      <c r="BF16" s="481"/>
      <c r="BG16" s="481"/>
      <c r="BH16" s="481"/>
      <c r="BI16" s="481"/>
      <c r="BJ16" s="481"/>
      <c r="BK16" s="481"/>
      <c r="BL16" s="481"/>
      <c r="BM16" s="482"/>
      <c r="BN16" s="446">
        <v>2977902</v>
      </c>
      <c r="BO16" s="447"/>
      <c r="BP16" s="447"/>
      <c r="BQ16" s="447"/>
      <c r="BR16" s="447"/>
      <c r="BS16" s="447"/>
      <c r="BT16" s="447"/>
      <c r="BU16" s="448"/>
      <c r="BV16" s="446">
        <v>3027096</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147</v>
      </c>
      <c r="N17" s="551"/>
      <c r="O17" s="551"/>
      <c r="P17" s="551"/>
      <c r="Q17" s="552"/>
      <c r="R17" s="547" t="s">
        <v>148</v>
      </c>
      <c r="S17" s="548"/>
      <c r="T17" s="548"/>
      <c r="U17" s="548"/>
      <c r="V17" s="549"/>
      <c r="W17" s="462" t="s">
        <v>149</v>
      </c>
      <c r="X17" s="463"/>
      <c r="Y17" s="463"/>
      <c r="Z17" s="463"/>
      <c r="AA17" s="463"/>
      <c r="AB17" s="453"/>
      <c r="AC17" s="497">
        <v>1005</v>
      </c>
      <c r="AD17" s="498"/>
      <c r="AE17" s="498"/>
      <c r="AF17" s="498"/>
      <c r="AG17" s="537"/>
      <c r="AH17" s="497">
        <v>1107</v>
      </c>
      <c r="AI17" s="498"/>
      <c r="AJ17" s="498"/>
      <c r="AK17" s="498"/>
      <c r="AL17" s="499"/>
      <c r="AM17" s="475"/>
      <c r="AN17" s="476"/>
      <c r="AO17" s="476"/>
      <c r="AP17" s="476"/>
      <c r="AQ17" s="476"/>
      <c r="AR17" s="476"/>
      <c r="AS17" s="476"/>
      <c r="AT17" s="477"/>
      <c r="AU17" s="478"/>
      <c r="AV17" s="479"/>
      <c r="AW17" s="479"/>
      <c r="AX17" s="479"/>
      <c r="AY17" s="480" t="s">
        <v>150</v>
      </c>
      <c r="AZ17" s="481"/>
      <c r="BA17" s="481"/>
      <c r="BB17" s="481"/>
      <c r="BC17" s="481"/>
      <c r="BD17" s="481"/>
      <c r="BE17" s="481"/>
      <c r="BF17" s="481"/>
      <c r="BG17" s="481"/>
      <c r="BH17" s="481"/>
      <c r="BI17" s="481"/>
      <c r="BJ17" s="481"/>
      <c r="BK17" s="481"/>
      <c r="BL17" s="481"/>
      <c r="BM17" s="482"/>
      <c r="BN17" s="446">
        <v>801088</v>
      </c>
      <c r="BO17" s="447"/>
      <c r="BP17" s="447"/>
      <c r="BQ17" s="447"/>
      <c r="BR17" s="447"/>
      <c r="BS17" s="447"/>
      <c r="BT17" s="447"/>
      <c r="BU17" s="448"/>
      <c r="BV17" s="446">
        <v>795801</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151</v>
      </c>
      <c r="C18" s="489"/>
      <c r="D18" s="489"/>
      <c r="E18" s="558"/>
      <c r="F18" s="558"/>
      <c r="G18" s="558"/>
      <c r="H18" s="558"/>
      <c r="I18" s="558"/>
      <c r="J18" s="558"/>
      <c r="K18" s="558"/>
      <c r="L18" s="559">
        <v>672.38</v>
      </c>
      <c r="M18" s="559"/>
      <c r="N18" s="559"/>
      <c r="O18" s="559"/>
      <c r="P18" s="559"/>
      <c r="Q18" s="559"/>
      <c r="R18" s="560"/>
      <c r="S18" s="560"/>
      <c r="T18" s="560"/>
      <c r="U18" s="560"/>
      <c r="V18" s="561"/>
      <c r="W18" s="464"/>
      <c r="X18" s="465"/>
      <c r="Y18" s="465"/>
      <c r="Z18" s="465"/>
      <c r="AA18" s="465"/>
      <c r="AB18" s="456"/>
      <c r="AC18" s="562">
        <v>71.400000000000006</v>
      </c>
      <c r="AD18" s="563"/>
      <c r="AE18" s="563"/>
      <c r="AF18" s="563"/>
      <c r="AG18" s="564"/>
      <c r="AH18" s="562">
        <v>65.599999999999994</v>
      </c>
      <c r="AI18" s="563"/>
      <c r="AJ18" s="563"/>
      <c r="AK18" s="563"/>
      <c r="AL18" s="565"/>
      <c r="AM18" s="475"/>
      <c r="AN18" s="476"/>
      <c r="AO18" s="476"/>
      <c r="AP18" s="476"/>
      <c r="AQ18" s="476"/>
      <c r="AR18" s="476"/>
      <c r="AS18" s="476"/>
      <c r="AT18" s="477"/>
      <c r="AU18" s="478"/>
      <c r="AV18" s="479"/>
      <c r="AW18" s="479"/>
      <c r="AX18" s="479"/>
      <c r="AY18" s="480" t="s">
        <v>152</v>
      </c>
      <c r="AZ18" s="481"/>
      <c r="BA18" s="481"/>
      <c r="BB18" s="481"/>
      <c r="BC18" s="481"/>
      <c r="BD18" s="481"/>
      <c r="BE18" s="481"/>
      <c r="BF18" s="481"/>
      <c r="BG18" s="481"/>
      <c r="BH18" s="481"/>
      <c r="BI18" s="481"/>
      <c r="BJ18" s="481"/>
      <c r="BK18" s="481"/>
      <c r="BL18" s="481"/>
      <c r="BM18" s="482"/>
      <c r="BN18" s="446">
        <v>3127992</v>
      </c>
      <c r="BO18" s="447"/>
      <c r="BP18" s="447"/>
      <c r="BQ18" s="447"/>
      <c r="BR18" s="447"/>
      <c r="BS18" s="447"/>
      <c r="BT18" s="447"/>
      <c r="BU18" s="448"/>
      <c r="BV18" s="446">
        <v>3074129</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153</v>
      </c>
      <c r="C19" s="489"/>
      <c r="D19" s="489"/>
      <c r="E19" s="558"/>
      <c r="F19" s="558"/>
      <c r="G19" s="558"/>
      <c r="H19" s="558"/>
      <c r="I19" s="558"/>
      <c r="J19" s="558"/>
      <c r="K19" s="558"/>
      <c r="L19" s="566">
        <v>5</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154</v>
      </c>
      <c r="AZ19" s="481"/>
      <c r="BA19" s="481"/>
      <c r="BB19" s="481"/>
      <c r="BC19" s="481"/>
      <c r="BD19" s="481"/>
      <c r="BE19" s="481"/>
      <c r="BF19" s="481"/>
      <c r="BG19" s="481"/>
      <c r="BH19" s="481"/>
      <c r="BI19" s="481"/>
      <c r="BJ19" s="481"/>
      <c r="BK19" s="481"/>
      <c r="BL19" s="481"/>
      <c r="BM19" s="482"/>
      <c r="BN19" s="446">
        <v>4180443</v>
      </c>
      <c r="BO19" s="447"/>
      <c r="BP19" s="447"/>
      <c r="BQ19" s="447"/>
      <c r="BR19" s="447"/>
      <c r="BS19" s="447"/>
      <c r="BT19" s="447"/>
      <c r="BU19" s="448"/>
      <c r="BV19" s="446">
        <v>4247289</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155</v>
      </c>
      <c r="C20" s="489"/>
      <c r="D20" s="489"/>
      <c r="E20" s="558"/>
      <c r="F20" s="558"/>
      <c r="G20" s="558"/>
      <c r="H20" s="558"/>
      <c r="I20" s="558"/>
      <c r="J20" s="558"/>
      <c r="K20" s="558"/>
      <c r="L20" s="566">
        <v>1578</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156</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157</v>
      </c>
      <c r="C22" s="581"/>
      <c r="D22" s="582"/>
      <c r="E22" s="458" t="s">
        <v>1</v>
      </c>
      <c r="F22" s="463"/>
      <c r="G22" s="463"/>
      <c r="H22" s="463"/>
      <c r="I22" s="463"/>
      <c r="J22" s="463"/>
      <c r="K22" s="453"/>
      <c r="L22" s="458" t="s">
        <v>158</v>
      </c>
      <c r="M22" s="463"/>
      <c r="N22" s="463"/>
      <c r="O22" s="463"/>
      <c r="P22" s="453"/>
      <c r="Q22" s="589" t="s">
        <v>159</v>
      </c>
      <c r="R22" s="590"/>
      <c r="S22" s="590"/>
      <c r="T22" s="590"/>
      <c r="U22" s="590"/>
      <c r="V22" s="591"/>
      <c r="W22" s="595" t="s">
        <v>160</v>
      </c>
      <c r="X22" s="581"/>
      <c r="Y22" s="582"/>
      <c r="Z22" s="458" t="s">
        <v>1</v>
      </c>
      <c r="AA22" s="463"/>
      <c r="AB22" s="463"/>
      <c r="AC22" s="463"/>
      <c r="AD22" s="463"/>
      <c r="AE22" s="463"/>
      <c r="AF22" s="463"/>
      <c r="AG22" s="453"/>
      <c r="AH22" s="608" t="s">
        <v>161</v>
      </c>
      <c r="AI22" s="463"/>
      <c r="AJ22" s="463"/>
      <c r="AK22" s="463"/>
      <c r="AL22" s="453"/>
      <c r="AM22" s="608" t="s">
        <v>162</v>
      </c>
      <c r="AN22" s="609"/>
      <c r="AO22" s="609"/>
      <c r="AP22" s="609"/>
      <c r="AQ22" s="609"/>
      <c r="AR22" s="610"/>
      <c r="AS22" s="589" t="s">
        <v>159</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163</v>
      </c>
      <c r="AZ23" s="407"/>
      <c r="BA23" s="407"/>
      <c r="BB23" s="407"/>
      <c r="BC23" s="407"/>
      <c r="BD23" s="407"/>
      <c r="BE23" s="407"/>
      <c r="BF23" s="407"/>
      <c r="BG23" s="407"/>
      <c r="BH23" s="407"/>
      <c r="BI23" s="407"/>
      <c r="BJ23" s="407"/>
      <c r="BK23" s="407"/>
      <c r="BL23" s="407"/>
      <c r="BM23" s="408"/>
      <c r="BN23" s="446">
        <v>6834512</v>
      </c>
      <c r="BO23" s="447"/>
      <c r="BP23" s="447"/>
      <c r="BQ23" s="447"/>
      <c r="BR23" s="447"/>
      <c r="BS23" s="447"/>
      <c r="BT23" s="447"/>
      <c r="BU23" s="448"/>
      <c r="BV23" s="446">
        <v>6959088</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164</v>
      </c>
      <c r="F24" s="476"/>
      <c r="G24" s="476"/>
      <c r="H24" s="476"/>
      <c r="I24" s="476"/>
      <c r="J24" s="476"/>
      <c r="K24" s="477"/>
      <c r="L24" s="497">
        <v>1</v>
      </c>
      <c r="M24" s="498"/>
      <c r="N24" s="498"/>
      <c r="O24" s="498"/>
      <c r="P24" s="537"/>
      <c r="Q24" s="497">
        <v>6750</v>
      </c>
      <c r="R24" s="498"/>
      <c r="S24" s="498"/>
      <c r="T24" s="498"/>
      <c r="U24" s="498"/>
      <c r="V24" s="537"/>
      <c r="W24" s="596"/>
      <c r="X24" s="584"/>
      <c r="Y24" s="585"/>
      <c r="Z24" s="496" t="s">
        <v>165</v>
      </c>
      <c r="AA24" s="476"/>
      <c r="AB24" s="476"/>
      <c r="AC24" s="476"/>
      <c r="AD24" s="476"/>
      <c r="AE24" s="476"/>
      <c r="AF24" s="476"/>
      <c r="AG24" s="477"/>
      <c r="AH24" s="497">
        <v>107</v>
      </c>
      <c r="AI24" s="498"/>
      <c r="AJ24" s="498"/>
      <c r="AK24" s="498"/>
      <c r="AL24" s="537"/>
      <c r="AM24" s="497">
        <v>290612</v>
      </c>
      <c r="AN24" s="498"/>
      <c r="AO24" s="498"/>
      <c r="AP24" s="498"/>
      <c r="AQ24" s="498"/>
      <c r="AR24" s="537"/>
      <c r="AS24" s="497">
        <v>2716</v>
      </c>
      <c r="AT24" s="498"/>
      <c r="AU24" s="498"/>
      <c r="AV24" s="498"/>
      <c r="AW24" s="498"/>
      <c r="AX24" s="499"/>
      <c r="AY24" s="616" t="s">
        <v>166</v>
      </c>
      <c r="AZ24" s="617"/>
      <c r="BA24" s="617"/>
      <c r="BB24" s="617"/>
      <c r="BC24" s="617"/>
      <c r="BD24" s="617"/>
      <c r="BE24" s="617"/>
      <c r="BF24" s="617"/>
      <c r="BG24" s="617"/>
      <c r="BH24" s="617"/>
      <c r="BI24" s="617"/>
      <c r="BJ24" s="617"/>
      <c r="BK24" s="617"/>
      <c r="BL24" s="617"/>
      <c r="BM24" s="618"/>
      <c r="BN24" s="446">
        <v>6834512</v>
      </c>
      <c r="BO24" s="447"/>
      <c r="BP24" s="447"/>
      <c r="BQ24" s="447"/>
      <c r="BR24" s="447"/>
      <c r="BS24" s="447"/>
      <c r="BT24" s="447"/>
      <c r="BU24" s="448"/>
      <c r="BV24" s="446">
        <v>6959088</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167</v>
      </c>
      <c r="F25" s="476"/>
      <c r="G25" s="476"/>
      <c r="H25" s="476"/>
      <c r="I25" s="476"/>
      <c r="J25" s="476"/>
      <c r="K25" s="477"/>
      <c r="L25" s="497">
        <v>1</v>
      </c>
      <c r="M25" s="498"/>
      <c r="N25" s="498"/>
      <c r="O25" s="498"/>
      <c r="P25" s="537"/>
      <c r="Q25" s="497">
        <v>5900</v>
      </c>
      <c r="R25" s="498"/>
      <c r="S25" s="498"/>
      <c r="T25" s="498"/>
      <c r="U25" s="498"/>
      <c r="V25" s="537"/>
      <c r="W25" s="596"/>
      <c r="X25" s="584"/>
      <c r="Y25" s="585"/>
      <c r="Z25" s="496" t="s">
        <v>168</v>
      </c>
      <c r="AA25" s="476"/>
      <c r="AB25" s="476"/>
      <c r="AC25" s="476"/>
      <c r="AD25" s="476"/>
      <c r="AE25" s="476"/>
      <c r="AF25" s="476"/>
      <c r="AG25" s="477"/>
      <c r="AH25" s="497" t="s">
        <v>122</v>
      </c>
      <c r="AI25" s="498"/>
      <c r="AJ25" s="498"/>
      <c r="AK25" s="498"/>
      <c r="AL25" s="537"/>
      <c r="AM25" s="497" t="s">
        <v>169</v>
      </c>
      <c r="AN25" s="498"/>
      <c r="AO25" s="498"/>
      <c r="AP25" s="498"/>
      <c r="AQ25" s="498"/>
      <c r="AR25" s="537"/>
      <c r="AS25" s="497" t="s">
        <v>169</v>
      </c>
      <c r="AT25" s="498"/>
      <c r="AU25" s="498"/>
      <c r="AV25" s="498"/>
      <c r="AW25" s="498"/>
      <c r="AX25" s="499"/>
      <c r="AY25" s="406" t="s">
        <v>170</v>
      </c>
      <c r="AZ25" s="407"/>
      <c r="BA25" s="407"/>
      <c r="BB25" s="407"/>
      <c r="BC25" s="407"/>
      <c r="BD25" s="407"/>
      <c r="BE25" s="407"/>
      <c r="BF25" s="407"/>
      <c r="BG25" s="407"/>
      <c r="BH25" s="407"/>
      <c r="BI25" s="407"/>
      <c r="BJ25" s="407"/>
      <c r="BK25" s="407"/>
      <c r="BL25" s="407"/>
      <c r="BM25" s="408"/>
      <c r="BN25" s="409">
        <v>275741</v>
      </c>
      <c r="BO25" s="410"/>
      <c r="BP25" s="410"/>
      <c r="BQ25" s="410"/>
      <c r="BR25" s="410"/>
      <c r="BS25" s="410"/>
      <c r="BT25" s="410"/>
      <c r="BU25" s="411"/>
      <c r="BV25" s="409">
        <v>332460</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171</v>
      </c>
      <c r="F26" s="476"/>
      <c r="G26" s="476"/>
      <c r="H26" s="476"/>
      <c r="I26" s="476"/>
      <c r="J26" s="476"/>
      <c r="K26" s="477"/>
      <c r="L26" s="497">
        <v>1</v>
      </c>
      <c r="M26" s="498"/>
      <c r="N26" s="498"/>
      <c r="O26" s="498"/>
      <c r="P26" s="537"/>
      <c r="Q26" s="497">
        <v>5400</v>
      </c>
      <c r="R26" s="498"/>
      <c r="S26" s="498"/>
      <c r="T26" s="498"/>
      <c r="U26" s="498"/>
      <c r="V26" s="537"/>
      <c r="W26" s="596"/>
      <c r="X26" s="584"/>
      <c r="Y26" s="585"/>
      <c r="Z26" s="496" t="s">
        <v>172</v>
      </c>
      <c r="AA26" s="606"/>
      <c r="AB26" s="606"/>
      <c r="AC26" s="606"/>
      <c r="AD26" s="606"/>
      <c r="AE26" s="606"/>
      <c r="AF26" s="606"/>
      <c r="AG26" s="607"/>
      <c r="AH26" s="497">
        <v>11</v>
      </c>
      <c r="AI26" s="498"/>
      <c r="AJ26" s="498"/>
      <c r="AK26" s="498"/>
      <c r="AL26" s="537"/>
      <c r="AM26" s="497">
        <v>31240</v>
      </c>
      <c r="AN26" s="498"/>
      <c r="AO26" s="498"/>
      <c r="AP26" s="498"/>
      <c r="AQ26" s="498"/>
      <c r="AR26" s="537"/>
      <c r="AS26" s="497">
        <v>2840</v>
      </c>
      <c r="AT26" s="498"/>
      <c r="AU26" s="498"/>
      <c r="AV26" s="498"/>
      <c r="AW26" s="498"/>
      <c r="AX26" s="499"/>
      <c r="AY26" s="449" t="s">
        <v>173</v>
      </c>
      <c r="AZ26" s="450"/>
      <c r="BA26" s="450"/>
      <c r="BB26" s="450"/>
      <c r="BC26" s="450"/>
      <c r="BD26" s="450"/>
      <c r="BE26" s="450"/>
      <c r="BF26" s="450"/>
      <c r="BG26" s="450"/>
      <c r="BH26" s="450"/>
      <c r="BI26" s="450"/>
      <c r="BJ26" s="450"/>
      <c r="BK26" s="450"/>
      <c r="BL26" s="450"/>
      <c r="BM26" s="451"/>
      <c r="BN26" s="446" t="s">
        <v>174</v>
      </c>
      <c r="BO26" s="447"/>
      <c r="BP26" s="447"/>
      <c r="BQ26" s="447"/>
      <c r="BR26" s="447"/>
      <c r="BS26" s="447"/>
      <c r="BT26" s="447"/>
      <c r="BU26" s="448"/>
      <c r="BV26" s="446" t="s">
        <v>131</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175</v>
      </c>
      <c r="F27" s="476"/>
      <c r="G27" s="476"/>
      <c r="H27" s="476"/>
      <c r="I27" s="476"/>
      <c r="J27" s="476"/>
      <c r="K27" s="477"/>
      <c r="L27" s="497">
        <v>1</v>
      </c>
      <c r="M27" s="498"/>
      <c r="N27" s="498"/>
      <c r="O27" s="498"/>
      <c r="P27" s="537"/>
      <c r="Q27" s="497">
        <v>2800</v>
      </c>
      <c r="R27" s="498"/>
      <c r="S27" s="498"/>
      <c r="T27" s="498"/>
      <c r="U27" s="498"/>
      <c r="V27" s="537"/>
      <c r="W27" s="596"/>
      <c r="X27" s="584"/>
      <c r="Y27" s="585"/>
      <c r="Z27" s="496" t="s">
        <v>176</v>
      </c>
      <c r="AA27" s="476"/>
      <c r="AB27" s="476"/>
      <c r="AC27" s="476"/>
      <c r="AD27" s="476"/>
      <c r="AE27" s="476"/>
      <c r="AF27" s="476"/>
      <c r="AG27" s="477"/>
      <c r="AH27" s="497" t="s">
        <v>122</v>
      </c>
      <c r="AI27" s="498"/>
      <c r="AJ27" s="498"/>
      <c r="AK27" s="498"/>
      <c r="AL27" s="537"/>
      <c r="AM27" s="497" t="s">
        <v>122</v>
      </c>
      <c r="AN27" s="498"/>
      <c r="AO27" s="498"/>
      <c r="AP27" s="498"/>
      <c r="AQ27" s="498"/>
      <c r="AR27" s="537"/>
      <c r="AS27" s="497" t="s">
        <v>174</v>
      </c>
      <c r="AT27" s="498"/>
      <c r="AU27" s="498"/>
      <c r="AV27" s="498"/>
      <c r="AW27" s="498"/>
      <c r="AX27" s="499"/>
      <c r="AY27" s="538" t="s">
        <v>177</v>
      </c>
      <c r="AZ27" s="539"/>
      <c r="BA27" s="539"/>
      <c r="BB27" s="539"/>
      <c r="BC27" s="539"/>
      <c r="BD27" s="539"/>
      <c r="BE27" s="539"/>
      <c r="BF27" s="539"/>
      <c r="BG27" s="539"/>
      <c r="BH27" s="539"/>
      <c r="BI27" s="539"/>
      <c r="BJ27" s="539"/>
      <c r="BK27" s="539"/>
      <c r="BL27" s="539"/>
      <c r="BM27" s="540"/>
      <c r="BN27" s="619">
        <v>84822</v>
      </c>
      <c r="BO27" s="620"/>
      <c r="BP27" s="620"/>
      <c r="BQ27" s="620"/>
      <c r="BR27" s="620"/>
      <c r="BS27" s="620"/>
      <c r="BT27" s="620"/>
      <c r="BU27" s="621"/>
      <c r="BV27" s="619">
        <v>134805</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178</v>
      </c>
      <c r="F28" s="476"/>
      <c r="G28" s="476"/>
      <c r="H28" s="476"/>
      <c r="I28" s="476"/>
      <c r="J28" s="476"/>
      <c r="K28" s="477"/>
      <c r="L28" s="497">
        <v>1</v>
      </c>
      <c r="M28" s="498"/>
      <c r="N28" s="498"/>
      <c r="O28" s="498"/>
      <c r="P28" s="537"/>
      <c r="Q28" s="497">
        <v>2350</v>
      </c>
      <c r="R28" s="498"/>
      <c r="S28" s="498"/>
      <c r="T28" s="498"/>
      <c r="U28" s="498"/>
      <c r="V28" s="537"/>
      <c r="W28" s="596"/>
      <c r="X28" s="584"/>
      <c r="Y28" s="585"/>
      <c r="Z28" s="496" t="s">
        <v>179</v>
      </c>
      <c r="AA28" s="476"/>
      <c r="AB28" s="476"/>
      <c r="AC28" s="476"/>
      <c r="AD28" s="476"/>
      <c r="AE28" s="476"/>
      <c r="AF28" s="476"/>
      <c r="AG28" s="477"/>
      <c r="AH28" s="497" t="s">
        <v>169</v>
      </c>
      <c r="AI28" s="498"/>
      <c r="AJ28" s="498"/>
      <c r="AK28" s="498"/>
      <c r="AL28" s="537"/>
      <c r="AM28" s="497" t="s">
        <v>169</v>
      </c>
      <c r="AN28" s="498"/>
      <c r="AO28" s="498"/>
      <c r="AP28" s="498"/>
      <c r="AQ28" s="498"/>
      <c r="AR28" s="537"/>
      <c r="AS28" s="497" t="s">
        <v>122</v>
      </c>
      <c r="AT28" s="498"/>
      <c r="AU28" s="498"/>
      <c r="AV28" s="498"/>
      <c r="AW28" s="498"/>
      <c r="AX28" s="499"/>
      <c r="AY28" s="622" t="s">
        <v>180</v>
      </c>
      <c r="AZ28" s="623"/>
      <c r="BA28" s="623"/>
      <c r="BB28" s="624"/>
      <c r="BC28" s="406" t="s">
        <v>42</v>
      </c>
      <c r="BD28" s="407"/>
      <c r="BE28" s="407"/>
      <c r="BF28" s="407"/>
      <c r="BG28" s="407"/>
      <c r="BH28" s="407"/>
      <c r="BI28" s="407"/>
      <c r="BJ28" s="407"/>
      <c r="BK28" s="407"/>
      <c r="BL28" s="407"/>
      <c r="BM28" s="408"/>
      <c r="BN28" s="409">
        <v>1672823</v>
      </c>
      <c r="BO28" s="410"/>
      <c r="BP28" s="410"/>
      <c r="BQ28" s="410"/>
      <c r="BR28" s="410"/>
      <c r="BS28" s="410"/>
      <c r="BT28" s="410"/>
      <c r="BU28" s="411"/>
      <c r="BV28" s="409">
        <v>1971377</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181</v>
      </c>
      <c r="F29" s="476"/>
      <c r="G29" s="476"/>
      <c r="H29" s="476"/>
      <c r="I29" s="476"/>
      <c r="J29" s="476"/>
      <c r="K29" s="477"/>
      <c r="L29" s="497">
        <v>7</v>
      </c>
      <c r="M29" s="498"/>
      <c r="N29" s="498"/>
      <c r="O29" s="498"/>
      <c r="P29" s="537"/>
      <c r="Q29" s="497">
        <v>2150</v>
      </c>
      <c r="R29" s="498"/>
      <c r="S29" s="498"/>
      <c r="T29" s="498"/>
      <c r="U29" s="498"/>
      <c r="V29" s="537"/>
      <c r="W29" s="597"/>
      <c r="X29" s="598"/>
      <c r="Y29" s="599"/>
      <c r="Z29" s="496" t="s">
        <v>182</v>
      </c>
      <c r="AA29" s="476"/>
      <c r="AB29" s="476"/>
      <c r="AC29" s="476"/>
      <c r="AD29" s="476"/>
      <c r="AE29" s="476"/>
      <c r="AF29" s="476"/>
      <c r="AG29" s="477"/>
      <c r="AH29" s="497">
        <v>107</v>
      </c>
      <c r="AI29" s="498"/>
      <c r="AJ29" s="498"/>
      <c r="AK29" s="498"/>
      <c r="AL29" s="537"/>
      <c r="AM29" s="497">
        <v>290612</v>
      </c>
      <c r="AN29" s="498"/>
      <c r="AO29" s="498"/>
      <c r="AP29" s="498"/>
      <c r="AQ29" s="498"/>
      <c r="AR29" s="537"/>
      <c r="AS29" s="497">
        <v>2716</v>
      </c>
      <c r="AT29" s="498"/>
      <c r="AU29" s="498"/>
      <c r="AV29" s="498"/>
      <c r="AW29" s="498"/>
      <c r="AX29" s="499"/>
      <c r="AY29" s="625"/>
      <c r="AZ29" s="626"/>
      <c r="BA29" s="626"/>
      <c r="BB29" s="627"/>
      <c r="BC29" s="480" t="s">
        <v>183</v>
      </c>
      <c r="BD29" s="481"/>
      <c r="BE29" s="481"/>
      <c r="BF29" s="481"/>
      <c r="BG29" s="481"/>
      <c r="BH29" s="481"/>
      <c r="BI29" s="481"/>
      <c r="BJ29" s="481"/>
      <c r="BK29" s="481"/>
      <c r="BL29" s="481"/>
      <c r="BM29" s="482"/>
      <c r="BN29" s="446">
        <v>760200</v>
      </c>
      <c r="BO29" s="447"/>
      <c r="BP29" s="447"/>
      <c r="BQ29" s="447"/>
      <c r="BR29" s="447"/>
      <c r="BS29" s="447"/>
      <c r="BT29" s="447"/>
      <c r="BU29" s="448"/>
      <c r="BV29" s="446">
        <v>848048</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184</v>
      </c>
      <c r="X30" s="604"/>
      <c r="Y30" s="604"/>
      <c r="Z30" s="604"/>
      <c r="AA30" s="604"/>
      <c r="AB30" s="604"/>
      <c r="AC30" s="604"/>
      <c r="AD30" s="604"/>
      <c r="AE30" s="604"/>
      <c r="AF30" s="604"/>
      <c r="AG30" s="605"/>
      <c r="AH30" s="562">
        <v>92.4</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3647008</v>
      </c>
      <c r="BO30" s="620"/>
      <c r="BP30" s="620"/>
      <c r="BQ30" s="620"/>
      <c r="BR30" s="620"/>
      <c r="BS30" s="620"/>
      <c r="BT30" s="620"/>
      <c r="BU30" s="621"/>
      <c r="BV30" s="619">
        <v>3740438</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191</v>
      </c>
      <c r="D33" s="470"/>
      <c r="E33" s="435" t="s">
        <v>192</v>
      </c>
      <c r="F33" s="435"/>
      <c r="G33" s="435"/>
      <c r="H33" s="435"/>
      <c r="I33" s="435"/>
      <c r="J33" s="435"/>
      <c r="K33" s="435"/>
      <c r="L33" s="435"/>
      <c r="M33" s="435"/>
      <c r="N33" s="435"/>
      <c r="O33" s="435"/>
      <c r="P33" s="435"/>
      <c r="Q33" s="435"/>
      <c r="R33" s="435"/>
      <c r="S33" s="435"/>
      <c r="T33" s="195"/>
      <c r="U33" s="470" t="s">
        <v>191</v>
      </c>
      <c r="V33" s="470"/>
      <c r="W33" s="435" t="s">
        <v>193</v>
      </c>
      <c r="X33" s="435"/>
      <c r="Y33" s="435"/>
      <c r="Z33" s="435"/>
      <c r="AA33" s="435"/>
      <c r="AB33" s="435"/>
      <c r="AC33" s="435"/>
      <c r="AD33" s="435"/>
      <c r="AE33" s="435"/>
      <c r="AF33" s="435"/>
      <c r="AG33" s="435"/>
      <c r="AH33" s="435"/>
      <c r="AI33" s="435"/>
      <c r="AJ33" s="435"/>
      <c r="AK33" s="435"/>
      <c r="AL33" s="195"/>
      <c r="AM33" s="470" t="s">
        <v>191</v>
      </c>
      <c r="AN33" s="470"/>
      <c r="AO33" s="435" t="s">
        <v>193</v>
      </c>
      <c r="AP33" s="435"/>
      <c r="AQ33" s="435"/>
      <c r="AR33" s="435"/>
      <c r="AS33" s="435"/>
      <c r="AT33" s="435"/>
      <c r="AU33" s="435"/>
      <c r="AV33" s="435"/>
      <c r="AW33" s="435"/>
      <c r="AX33" s="435"/>
      <c r="AY33" s="435"/>
      <c r="AZ33" s="435"/>
      <c r="BA33" s="435"/>
      <c r="BB33" s="435"/>
      <c r="BC33" s="435"/>
      <c r="BD33" s="196"/>
      <c r="BE33" s="435" t="s">
        <v>194</v>
      </c>
      <c r="BF33" s="435"/>
      <c r="BG33" s="435" t="s">
        <v>195</v>
      </c>
      <c r="BH33" s="435"/>
      <c r="BI33" s="435"/>
      <c r="BJ33" s="435"/>
      <c r="BK33" s="435"/>
      <c r="BL33" s="435"/>
      <c r="BM33" s="435"/>
      <c r="BN33" s="435"/>
      <c r="BO33" s="435"/>
      <c r="BP33" s="435"/>
      <c r="BQ33" s="435"/>
      <c r="BR33" s="435"/>
      <c r="BS33" s="435"/>
      <c r="BT33" s="435"/>
      <c r="BU33" s="435"/>
      <c r="BV33" s="196"/>
      <c r="BW33" s="470" t="s">
        <v>194</v>
      </c>
      <c r="BX33" s="470"/>
      <c r="BY33" s="435" t="s">
        <v>196</v>
      </c>
      <c r="BZ33" s="435"/>
      <c r="CA33" s="435"/>
      <c r="CB33" s="435"/>
      <c r="CC33" s="435"/>
      <c r="CD33" s="435"/>
      <c r="CE33" s="435"/>
      <c r="CF33" s="435"/>
      <c r="CG33" s="435"/>
      <c r="CH33" s="435"/>
      <c r="CI33" s="435"/>
      <c r="CJ33" s="435"/>
      <c r="CK33" s="435"/>
      <c r="CL33" s="435"/>
      <c r="CM33" s="435"/>
      <c r="CN33" s="195"/>
      <c r="CO33" s="470" t="s">
        <v>191</v>
      </c>
      <c r="CP33" s="470"/>
      <c r="CQ33" s="435" t="s">
        <v>197</v>
      </c>
      <c r="CR33" s="435"/>
      <c r="CS33" s="435"/>
      <c r="CT33" s="435"/>
      <c r="CU33" s="435"/>
      <c r="CV33" s="435"/>
      <c r="CW33" s="435"/>
      <c r="CX33" s="435"/>
      <c r="CY33" s="435"/>
      <c r="CZ33" s="435"/>
      <c r="DA33" s="435"/>
      <c r="DB33" s="435"/>
      <c r="DC33" s="435"/>
      <c r="DD33" s="435"/>
      <c r="DE33" s="435"/>
      <c r="DF33" s="195"/>
      <c r="DG33" s="631" t="s">
        <v>198</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3</v>
      </c>
      <c r="V34" s="632"/>
      <c r="W34" s="633" t="str">
        <f>IF('各会計、関係団体の財政状況及び健全化判断比率'!B28="","",'各会計、関係団体の財政状況及び健全化判断比率'!B28)</f>
        <v>国民健康保険事業特別会計</v>
      </c>
      <c r="X34" s="633"/>
      <c r="Y34" s="633"/>
      <c r="Z34" s="633"/>
      <c r="AA34" s="633"/>
      <c r="AB34" s="633"/>
      <c r="AC34" s="633"/>
      <c r="AD34" s="633"/>
      <c r="AE34" s="633"/>
      <c r="AF34" s="633"/>
      <c r="AG34" s="633"/>
      <c r="AH34" s="633"/>
      <c r="AI34" s="633"/>
      <c r="AJ34" s="633"/>
      <c r="AK34" s="633"/>
      <c r="AL34" s="193"/>
      <c r="AM34" s="632" t="str">
        <f>IF(AO34="","",MAX(C34:D43,U34:V43)+1)</f>
        <v/>
      </c>
      <c r="AN34" s="632"/>
      <c r="AO34" s="633"/>
      <c r="AP34" s="633"/>
      <c r="AQ34" s="633"/>
      <c r="AR34" s="633"/>
      <c r="AS34" s="633"/>
      <c r="AT34" s="633"/>
      <c r="AU34" s="633"/>
      <c r="AV34" s="633"/>
      <c r="AW34" s="633"/>
      <c r="AX34" s="633"/>
      <c r="AY34" s="633"/>
      <c r="AZ34" s="633"/>
      <c r="BA34" s="633"/>
      <c r="BB34" s="633"/>
      <c r="BC34" s="633"/>
      <c r="BD34" s="193"/>
      <c r="BE34" s="632">
        <f>IF(BG34="","",MAX(C34:D43,U34:V43,AM34:AN43)+1)</f>
        <v>8</v>
      </c>
      <c r="BF34" s="632"/>
      <c r="BG34" s="633" t="str">
        <f>IF('各会計、関係団体の財政状況及び健全化判断比率'!B33="","",'各会計、関係団体の財政状況及び健全化判断比率'!B33)</f>
        <v>簡易水道事業特別会計</v>
      </c>
      <c r="BH34" s="633"/>
      <c r="BI34" s="633"/>
      <c r="BJ34" s="633"/>
      <c r="BK34" s="633"/>
      <c r="BL34" s="633"/>
      <c r="BM34" s="633"/>
      <c r="BN34" s="633"/>
      <c r="BO34" s="633"/>
      <c r="BP34" s="633"/>
      <c r="BQ34" s="633"/>
      <c r="BR34" s="633"/>
      <c r="BS34" s="633"/>
      <c r="BT34" s="633"/>
      <c r="BU34" s="633"/>
      <c r="BV34" s="193"/>
      <c r="BW34" s="632">
        <f>IF(BY34="","",MAX(C34:D43,U34:V43,AM34:AN43,BE34:BF43)+1)</f>
        <v>11</v>
      </c>
      <c r="BX34" s="632"/>
      <c r="BY34" s="633" t="str">
        <f>IF('各会計、関係団体の財政状況及び健全化判断比率'!B68="","",'各会計、関係団体の財政状況及び健全化判断比率'!B68)</f>
        <v>奈良県市町村総合事務組合</v>
      </c>
      <c r="BZ34" s="633"/>
      <c r="CA34" s="633"/>
      <c r="CB34" s="633"/>
      <c r="CC34" s="633"/>
      <c r="CD34" s="633"/>
      <c r="CE34" s="633"/>
      <c r="CF34" s="633"/>
      <c r="CG34" s="633"/>
      <c r="CH34" s="633"/>
      <c r="CI34" s="633"/>
      <c r="CJ34" s="633"/>
      <c r="CK34" s="633"/>
      <c r="CL34" s="633"/>
      <c r="CM34" s="633"/>
      <c r="CN34" s="193"/>
      <c r="CO34" s="632" t="str">
        <f>IF(CQ34="","",MAX(C34:D43,U34:V43,AM34:AN43,BE34:BF43,BW34:BX43)+1)</f>
        <v/>
      </c>
      <c r="CP34" s="632"/>
      <c r="CQ34" s="633" t="str">
        <f>IF('各会計、関係団体の財政状況及び健全化判断比率'!BS7="","",'各会計、関係団体の財政状況及び健全化判断比率'!BS7)</f>
        <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f>IF(E35="","",C34+1)</f>
        <v>2</v>
      </c>
      <c r="D35" s="632"/>
      <c r="E35" s="633" t="str">
        <f>IF('各会計、関係団体の財政状況及び健全化判断比率'!B8="","",'各会計、関係団体の財政状況及び健全化判断比率'!B8)</f>
        <v>貯木場等維持管理事業特別会計</v>
      </c>
      <c r="F35" s="633"/>
      <c r="G35" s="633"/>
      <c r="H35" s="633"/>
      <c r="I35" s="633"/>
      <c r="J35" s="633"/>
      <c r="K35" s="633"/>
      <c r="L35" s="633"/>
      <c r="M35" s="633"/>
      <c r="N35" s="633"/>
      <c r="O35" s="633"/>
      <c r="P35" s="633"/>
      <c r="Q35" s="633"/>
      <c r="R35" s="633"/>
      <c r="S35" s="633"/>
      <c r="T35" s="193"/>
      <c r="U35" s="632">
        <f>IF(W35="","",U34+1)</f>
        <v>4</v>
      </c>
      <c r="V35" s="632"/>
      <c r="W35" s="633" t="str">
        <f>IF('各会計、関係団体の財政状況及び健全化判断比率'!B29="","",'各会計、関係団体の財政状況及び健全化判断比率'!B29)</f>
        <v>後期高齢者医療特別会計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9</v>
      </c>
      <c r="BF35" s="632"/>
      <c r="BG35" s="633" t="str">
        <f>IF('各会計、関係団体の財政状況及び健全化判断比率'!B34="","",'各会計、関係団体の財政状況及び健全化判断比率'!B34)</f>
        <v>十津川温泉事業特別会計</v>
      </c>
      <c r="BH35" s="633"/>
      <c r="BI35" s="633"/>
      <c r="BJ35" s="633"/>
      <c r="BK35" s="633"/>
      <c r="BL35" s="633"/>
      <c r="BM35" s="633"/>
      <c r="BN35" s="633"/>
      <c r="BO35" s="633"/>
      <c r="BP35" s="633"/>
      <c r="BQ35" s="633"/>
      <c r="BR35" s="633"/>
      <c r="BS35" s="633"/>
      <c r="BT35" s="633"/>
      <c r="BU35" s="633"/>
      <c r="BV35" s="193"/>
      <c r="BW35" s="632">
        <f t="shared" ref="BW35:BW43" si="2">IF(BY35="","",BW34+1)</f>
        <v>12</v>
      </c>
      <c r="BX35" s="632"/>
      <c r="BY35" s="633" t="str">
        <f>IF('各会計、関係団体の財政状況及び健全化判断比率'!B69="","",'各会計、関係団体の財政状況及び健全化判断比率'!B69)</f>
        <v>奈良広域水質検査センター組合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5</v>
      </c>
      <c r="V36" s="632"/>
      <c r="W36" s="633" t="str">
        <f>IF('各会計、関係団体の財政状況及び健全化判断比率'!B30="","",'各会計、関係団体の財政状況及び健全化判断比率'!B30)</f>
        <v>国民健康保険診療所事業特別会計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f t="shared" si="1"/>
        <v>10</v>
      </c>
      <c r="BF36" s="632"/>
      <c r="BG36" s="633" t="str">
        <f>IF('各会計、関係団体の財政状況及び健全化判断比率'!B35="","",'各会計、関係団体の財政状況及び健全化判断比率'!B35)</f>
        <v>湯泉地温泉事業特別会計</v>
      </c>
      <c r="BH36" s="633"/>
      <c r="BI36" s="633"/>
      <c r="BJ36" s="633"/>
      <c r="BK36" s="633"/>
      <c r="BL36" s="633"/>
      <c r="BM36" s="633"/>
      <c r="BN36" s="633"/>
      <c r="BO36" s="633"/>
      <c r="BP36" s="633"/>
      <c r="BQ36" s="633"/>
      <c r="BR36" s="633"/>
      <c r="BS36" s="633"/>
      <c r="BT36" s="633"/>
      <c r="BU36" s="633"/>
      <c r="BV36" s="193"/>
      <c r="BW36" s="632">
        <f t="shared" si="2"/>
        <v>13</v>
      </c>
      <c r="BX36" s="632"/>
      <c r="BY36" s="633" t="str">
        <f>IF('各会計、関係団体の財政状況及び健全化判断比率'!B70="","",'各会計、関係団体の財政状況及び健全化判断比率'!B70)</f>
        <v>奈良県後期高齢者医療広域連合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f t="shared" si="4"/>
        <v>6</v>
      </c>
      <c r="V37" s="632"/>
      <c r="W37" s="633" t="str">
        <f>IF('各会計、関係団体の財政状況及び健全化判断比率'!B31="","",'各会計、関係団体の財政状況及び健全化判断比率'!B31)</f>
        <v>介護保険事業特別会計</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14</v>
      </c>
      <c r="BX37" s="632"/>
      <c r="BY37" s="633" t="str">
        <f>IF('各会計、関係団体の財政状況及び健全化判断比率'!B71="","",'各会計、関係団体の財政状況及び健全化判断比率'!B71)</f>
        <v>南和広域医療企業団</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f t="shared" si="4"/>
        <v>7</v>
      </c>
      <c r="V38" s="632"/>
      <c r="W38" s="633" t="str">
        <f>IF('各会計、関係団体の財政状況及び健全化判断比率'!B32="","",'各会計、関係団体の財政状況及び健全化判断比率'!B32)</f>
        <v>介護サービス事業特別会計</v>
      </c>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15</v>
      </c>
      <c r="BX38" s="632"/>
      <c r="BY38" s="633" t="str">
        <f>IF('各会計、関係団体の財政状況及び健全化判断比率'!B72="","",'各会計、関係団体の財政状況及び健全化判断比率'!B72)</f>
        <v>奈良県広域消防組合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t="str">
        <f t="shared" si="2"/>
        <v/>
      </c>
      <c r="BX39" s="632"/>
      <c r="BY39" s="633" t="str">
        <f>IF('各会計、関係団体の財政状況及び健全化判断比率'!B73="","",'各会計、関係団体の財政状況及び健全化判断比率'!B73)</f>
        <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t="str">
        <f t="shared" si="2"/>
        <v/>
      </c>
      <c r="BX40" s="632"/>
      <c r="BY40" s="633" t="str">
        <f>IF('各会計、関係団体の財政状況及び健全化判断比率'!B74="","",'各会計、関係団体の財政状況及び健全化判断比率'!B74)</f>
        <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203</v>
      </c>
    </row>
    <row r="50" spans="5:5">
      <c r="E50" s="167" t="s">
        <v>204</v>
      </c>
    </row>
    <row r="51" spans="5:5">
      <c r="E51" s="167" t="s">
        <v>205</v>
      </c>
    </row>
    <row r="52" spans="5:5">
      <c r="E52" s="167" t="s">
        <v>206</v>
      </c>
    </row>
    <row r="53" spans="5:5">
      <c r="E53" s="167" t="s">
        <v>207</v>
      </c>
    </row>
    <row r="54" spans="5:5"/>
    <row r="55" spans="5:5"/>
    <row r="56" spans="5:5"/>
    <row r="57" spans="5:5" hidden="1"/>
    <row r="58" spans="5:5" hidden="1"/>
    <row r="59" spans="5:5" hidden="1"/>
  </sheetData>
  <sheetProtection algorithmName="SHA-512" hashValue="b7aNHQvD7sK4mKvi+x+P8LRxlBtlzueruRm04nf3Bf6q6vnkV2xMxS4WhHi2mrzZmeXgmmxFYzDhTipqbsMLPw==" saltValue="SII1YNJd0k9csWhPflJZ5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c r="A34" s="22"/>
      <c r="B34" s="31"/>
      <c r="C34" s="1224" t="s">
        <v>567</v>
      </c>
      <c r="D34" s="1224"/>
      <c r="E34" s="1225"/>
      <c r="F34" s="32">
        <v>3.76</v>
      </c>
      <c r="G34" s="33">
        <v>5.26</v>
      </c>
      <c r="H34" s="33">
        <v>2.15</v>
      </c>
      <c r="I34" s="33">
        <v>2.16</v>
      </c>
      <c r="J34" s="34">
        <v>5.58</v>
      </c>
      <c r="K34" s="22"/>
      <c r="L34" s="22"/>
      <c r="M34" s="22"/>
      <c r="N34" s="22"/>
      <c r="O34" s="22"/>
      <c r="P34" s="22"/>
    </row>
    <row r="35" spans="1:16" ht="39" customHeight="1">
      <c r="A35" s="22"/>
      <c r="B35" s="35"/>
      <c r="C35" s="1218" t="s">
        <v>568</v>
      </c>
      <c r="D35" s="1219"/>
      <c r="E35" s="1220"/>
      <c r="F35" s="36">
        <v>1.27</v>
      </c>
      <c r="G35" s="37">
        <v>2.04</v>
      </c>
      <c r="H35" s="37">
        <v>0</v>
      </c>
      <c r="I35" s="37">
        <v>1.22</v>
      </c>
      <c r="J35" s="38">
        <v>0.64</v>
      </c>
      <c r="K35" s="22"/>
      <c r="L35" s="22"/>
      <c r="M35" s="22"/>
      <c r="N35" s="22"/>
      <c r="O35" s="22"/>
      <c r="P35" s="22"/>
    </row>
    <row r="36" spans="1:16" ht="39" customHeight="1">
      <c r="A36" s="22"/>
      <c r="B36" s="35"/>
      <c r="C36" s="1218" t="s">
        <v>569</v>
      </c>
      <c r="D36" s="1219"/>
      <c r="E36" s="1220"/>
      <c r="F36" s="36">
        <v>0</v>
      </c>
      <c r="G36" s="37">
        <v>0.02</v>
      </c>
      <c r="H36" s="37">
        <v>0</v>
      </c>
      <c r="I36" s="37">
        <v>0.01</v>
      </c>
      <c r="J36" s="38">
        <v>0.54</v>
      </c>
      <c r="K36" s="22"/>
      <c r="L36" s="22"/>
      <c r="M36" s="22"/>
      <c r="N36" s="22"/>
      <c r="O36" s="22"/>
      <c r="P36" s="22"/>
    </row>
    <row r="37" spans="1:16" ht="39" customHeight="1">
      <c r="A37" s="22"/>
      <c r="B37" s="35"/>
      <c r="C37" s="1218" t="s">
        <v>570</v>
      </c>
      <c r="D37" s="1219"/>
      <c r="E37" s="1220"/>
      <c r="F37" s="36">
        <v>0</v>
      </c>
      <c r="G37" s="37">
        <v>0</v>
      </c>
      <c r="H37" s="37">
        <v>0</v>
      </c>
      <c r="I37" s="37">
        <v>0</v>
      </c>
      <c r="J37" s="38">
        <v>0.05</v>
      </c>
      <c r="K37" s="22"/>
      <c r="L37" s="22"/>
      <c r="M37" s="22"/>
      <c r="N37" s="22"/>
      <c r="O37" s="22"/>
      <c r="P37" s="22"/>
    </row>
    <row r="38" spans="1:16" ht="39" customHeight="1">
      <c r="A38" s="22"/>
      <c r="B38" s="35"/>
      <c r="C38" s="1218" t="s">
        <v>571</v>
      </c>
      <c r="D38" s="1219"/>
      <c r="E38" s="1220"/>
      <c r="F38" s="36">
        <v>0</v>
      </c>
      <c r="G38" s="37">
        <v>0.38</v>
      </c>
      <c r="H38" s="37">
        <v>0.05</v>
      </c>
      <c r="I38" s="37">
        <v>0.22</v>
      </c>
      <c r="J38" s="38">
        <v>0.03</v>
      </c>
      <c r="K38" s="22"/>
      <c r="L38" s="22"/>
      <c r="M38" s="22"/>
      <c r="N38" s="22"/>
      <c r="O38" s="22"/>
      <c r="P38" s="22"/>
    </row>
    <row r="39" spans="1:16" ht="39" customHeight="1">
      <c r="A39" s="22"/>
      <c r="B39" s="35"/>
      <c r="C39" s="1218" t="s">
        <v>572</v>
      </c>
      <c r="D39" s="1219"/>
      <c r="E39" s="1220"/>
      <c r="F39" s="36">
        <v>0</v>
      </c>
      <c r="G39" s="37">
        <v>0</v>
      </c>
      <c r="H39" s="37">
        <v>0</v>
      </c>
      <c r="I39" s="37">
        <v>0</v>
      </c>
      <c r="J39" s="38">
        <v>0.02</v>
      </c>
      <c r="K39" s="22"/>
      <c r="L39" s="22"/>
      <c r="M39" s="22"/>
      <c r="N39" s="22"/>
      <c r="O39" s="22"/>
      <c r="P39" s="22"/>
    </row>
    <row r="40" spans="1:16" ht="39" customHeight="1">
      <c r="A40" s="22"/>
      <c r="B40" s="35"/>
      <c r="C40" s="1218" t="s">
        <v>573</v>
      </c>
      <c r="D40" s="1219"/>
      <c r="E40" s="1220"/>
      <c r="F40" s="36">
        <v>0</v>
      </c>
      <c r="G40" s="37">
        <v>0</v>
      </c>
      <c r="H40" s="37">
        <v>0</v>
      </c>
      <c r="I40" s="37">
        <v>0</v>
      </c>
      <c r="J40" s="38">
        <v>0</v>
      </c>
      <c r="K40" s="22"/>
      <c r="L40" s="22"/>
      <c r="M40" s="22"/>
      <c r="N40" s="22"/>
      <c r="O40" s="22"/>
      <c r="P40" s="22"/>
    </row>
    <row r="41" spans="1:16" ht="39" customHeight="1">
      <c r="A41" s="22"/>
      <c r="B41" s="35"/>
      <c r="C41" s="1218" t="s">
        <v>574</v>
      </c>
      <c r="D41" s="1219"/>
      <c r="E41" s="1220"/>
      <c r="F41" s="36">
        <v>0</v>
      </c>
      <c r="G41" s="37">
        <v>0</v>
      </c>
      <c r="H41" s="37">
        <v>0</v>
      </c>
      <c r="I41" s="37">
        <v>0</v>
      </c>
      <c r="J41" s="38">
        <v>0</v>
      </c>
      <c r="K41" s="22"/>
      <c r="L41" s="22"/>
      <c r="M41" s="22"/>
      <c r="N41" s="22"/>
      <c r="O41" s="22"/>
      <c r="P41" s="22"/>
    </row>
    <row r="42" spans="1:16" ht="39" customHeight="1">
      <c r="A42" s="22"/>
      <c r="B42" s="39"/>
      <c r="C42" s="1218" t="s">
        <v>575</v>
      </c>
      <c r="D42" s="1219"/>
      <c r="E42" s="1220"/>
      <c r="F42" s="36" t="s">
        <v>516</v>
      </c>
      <c r="G42" s="37" t="s">
        <v>516</v>
      </c>
      <c r="H42" s="37" t="s">
        <v>516</v>
      </c>
      <c r="I42" s="37" t="s">
        <v>516</v>
      </c>
      <c r="J42" s="38" t="s">
        <v>516</v>
      </c>
      <c r="K42" s="22"/>
      <c r="L42" s="22"/>
      <c r="M42" s="22"/>
      <c r="N42" s="22"/>
      <c r="O42" s="22"/>
      <c r="P42" s="22"/>
    </row>
    <row r="43" spans="1:16" ht="39" customHeight="1" thickBot="1">
      <c r="A43" s="22"/>
      <c r="B43" s="40"/>
      <c r="C43" s="1221" t="s">
        <v>576</v>
      </c>
      <c r="D43" s="1222"/>
      <c r="E43" s="1223"/>
      <c r="F43" s="41">
        <v>0.04</v>
      </c>
      <c r="G43" s="42">
        <v>0.09</v>
      </c>
      <c r="H43" s="42">
        <v>0</v>
      </c>
      <c r="I43" s="42">
        <v>0.03</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tKEIwQz4chTeyFhbxpUfMGZI9qh/gulz4i9Kof8AYhZ966StUzLVDVgtYImMZEAz954Toz1gdpVEkjjIamHAdQ==" saltValue="2Q0P9CyIA5ez51SZlEbn4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c r="A45" s="48"/>
      <c r="B45" s="1234" t="s">
        <v>11</v>
      </c>
      <c r="C45" s="1235"/>
      <c r="D45" s="58"/>
      <c r="E45" s="1240" t="s">
        <v>12</v>
      </c>
      <c r="F45" s="1240"/>
      <c r="G45" s="1240"/>
      <c r="H45" s="1240"/>
      <c r="I45" s="1240"/>
      <c r="J45" s="1241"/>
      <c r="K45" s="59">
        <v>550</v>
      </c>
      <c r="L45" s="60">
        <v>551</v>
      </c>
      <c r="M45" s="60">
        <v>615</v>
      </c>
      <c r="N45" s="60">
        <v>687</v>
      </c>
      <c r="O45" s="61">
        <v>701</v>
      </c>
      <c r="P45" s="48"/>
      <c r="Q45" s="48"/>
      <c r="R45" s="48"/>
      <c r="S45" s="48"/>
      <c r="T45" s="48"/>
      <c r="U45" s="48"/>
    </row>
    <row r="46" spans="1:21" ht="30.75" customHeight="1">
      <c r="A46" s="48"/>
      <c r="B46" s="1236"/>
      <c r="C46" s="1237"/>
      <c r="D46" s="62"/>
      <c r="E46" s="1228" t="s">
        <v>13</v>
      </c>
      <c r="F46" s="1228"/>
      <c r="G46" s="1228"/>
      <c r="H46" s="1228"/>
      <c r="I46" s="1228"/>
      <c r="J46" s="1229"/>
      <c r="K46" s="63" t="s">
        <v>516</v>
      </c>
      <c r="L46" s="64" t="s">
        <v>516</v>
      </c>
      <c r="M46" s="64" t="s">
        <v>516</v>
      </c>
      <c r="N46" s="64" t="s">
        <v>516</v>
      </c>
      <c r="O46" s="65" t="s">
        <v>516</v>
      </c>
      <c r="P46" s="48"/>
      <c r="Q46" s="48"/>
      <c r="R46" s="48"/>
      <c r="S46" s="48"/>
      <c r="T46" s="48"/>
      <c r="U46" s="48"/>
    </row>
    <row r="47" spans="1:21" ht="30.75" customHeight="1">
      <c r="A47" s="48"/>
      <c r="B47" s="1236"/>
      <c r="C47" s="1237"/>
      <c r="D47" s="62"/>
      <c r="E47" s="1228" t="s">
        <v>14</v>
      </c>
      <c r="F47" s="1228"/>
      <c r="G47" s="1228"/>
      <c r="H47" s="1228"/>
      <c r="I47" s="1228"/>
      <c r="J47" s="1229"/>
      <c r="K47" s="63" t="s">
        <v>516</v>
      </c>
      <c r="L47" s="64" t="s">
        <v>516</v>
      </c>
      <c r="M47" s="64" t="s">
        <v>516</v>
      </c>
      <c r="N47" s="64" t="s">
        <v>516</v>
      </c>
      <c r="O47" s="65" t="s">
        <v>516</v>
      </c>
      <c r="P47" s="48"/>
      <c r="Q47" s="48"/>
      <c r="R47" s="48"/>
      <c r="S47" s="48"/>
      <c r="T47" s="48"/>
      <c r="U47" s="48"/>
    </row>
    <row r="48" spans="1:21" ht="30.75" customHeight="1">
      <c r="A48" s="48"/>
      <c r="B48" s="1236"/>
      <c r="C48" s="1237"/>
      <c r="D48" s="62"/>
      <c r="E48" s="1228" t="s">
        <v>15</v>
      </c>
      <c r="F48" s="1228"/>
      <c r="G48" s="1228"/>
      <c r="H48" s="1228"/>
      <c r="I48" s="1228"/>
      <c r="J48" s="1229"/>
      <c r="K48" s="63">
        <v>39</v>
      </c>
      <c r="L48" s="64">
        <v>64</v>
      </c>
      <c r="M48" s="64">
        <v>79</v>
      </c>
      <c r="N48" s="64">
        <v>99</v>
      </c>
      <c r="O48" s="65">
        <v>91</v>
      </c>
      <c r="P48" s="48"/>
      <c r="Q48" s="48"/>
      <c r="R48" s="48"/>
      <c r="S48" s="48"/>
      <c r="T48" s="48"/>
      <c r="U48" s="48"/>
    </row>
    <row r="49" spans="1:21" ht="30.75" customHeight="1">
      <c r="A49" s="48"/>
      <c r="B49" s="1236"/>
      <c r="C49" s="1237"/>
      <c r="D49" s="62"/>
      <c r="E49" s="1228" t="s">
        <v>16</v>
      </c>
      <c r="F49" s="1228"/>
      <c r="G49" s="1228"/>
      <c r="H49" s="1228"/>
      <c r="I49" s="1228"/>
      <c r="J49" s="1229"/>
      <c r="K49" s="63" t="s">
        <v>516</v>
      </c>
      <c r="L49" s="64" t="s">
        <v>516</v>
      </c>
      <c r="M49" s="64" t="s">
        <v>516</v>
      </c>
      <c r="N49" s="64">
        <v>1</v>
      </c>
      <c r="O49" s="65">
        <v>19</v>
      </c>
      <c r="P49" s="48"/>
      <c r="Q49" s="48"/>
      <c r="R49" s="48"/>
      <c r="S49" s="48"/>
      <c r="T49" s="48"/>
      <c r="U49" s="48"/>
    </row>
    <row r="50" spans="1:21" ht="30.75" customHeight="1">
      <c r="A50" s="48"/>
      <c r="B50" s="1236"/>
      <c r="C50" s="1237"/>
      <c r="D50" s="62"/>
      <c r="E50" s="1228" t="s">
        <v>17</v>
      </c>
      <c r="F50" s="1228"/>
      <c r="G50" s="1228"/>
      <c r="H50" s="1228"/>
      <c r="I50" s="1228"/>
      <c r="J50" s="1229"/>
      <c r="K50" s="63" t="s">
        <v>516</v>
      </c>
      <c r="L50" s="64" t="s">
        <v>516</v>
      </c>
      <c r="M50" s="64" t="s">
        <v>516</v>
      </c>
      <c r="N50" s="64" t="s">
        <v>516</v>
      </c>
      <c r="O50" s="65" t="s">
        <v>516</v>
      </c>
      <c r="P50" s="48"/>
      <c r="Q50" s="48"/>
      <c r="R50" s="48"/>
      <c r="S50" s="48"/>
      <c r="T50" s="48"/>
      <c r="U50" s="48"/>
    </row>
    <row r="51" spans="1:21" ht="30.75" customHeight="1">
      <c r="A51" s="48"/>
      <c r="B51" s="1238"/>
      <c r="C51" s="1239"/>
      <c r="D51" s="66"/>
      <c r="E51" s="1228" t="s">
        <v>18</v>
      </c>
      <c r="F51" s="1228"/>
      <c r="G51" s="1228"/>
      <c r="H51" s="1228"/>
      <c r="I51" s="1228"/>
      <c r="J51" s="1229"/>
      <c r="K51" s="63" t="s">
        <v>516</v>
      </c>
      <c r="L51" s="64" t="s">
        <v>516</v>
      </c>
      <c r="M51" s="64" t="s">
        <v>516</v>
      </c>
      <c r="N51" s="64" t="s">
        <v>516</v>
      </c>
      <c r="O51" s="65" t="s">
        <v>516</v>
      </c>
      <c r="P51" s="48"/>
      <c r="Q51" s="48"/>
      <c r="R51" s="48"/>
      <c r="S51" s="48"/>
      <c r="T51" s="48"/>
      <c r="U51" s="48"/>
    </row>
    <row r="52" spans="1:21" ht="30.75" customHeight="1">
      <c r="A52" s="48"/>
      <c r="B52" s="1226" t="s">
        <v>19</v>
      </c>
      <c r="C52" s="1227"/>
      <c r="D52" s="66"/>
      <c r="E52" s="1228" t="s">
        <v>20</v>
      </c>
      <c r="F52" s="1228"/>
      <c r="G52" s="1228"/>
      <c r="H52" s="1228"/>
      <c r="I52" s="1228"/>
      <c r="J52" s="1229"/>
      <c r="K52" s="63">
        <v>471</v>
      </c>
      <c r="L52" s="64">
        <v>474</v>
      </c>
      <c r="M52" s="64">
        <v>529</v>
      </c>
      <c r="N52" s="64">
        <v>595</v>
      </c>
      <c r="O52" s="65">
        <v>611</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118</v>
      </c>
      <c r="L53" s="69">
        <v>141</v>
      </c>
      <c r="M53" s="69">
        <v>165</v>
      </c>
      <c r="N53" s="69">
        <v>192</v>
      </c>
      <c r="O53" s="70">
        <v>200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eHNIo7zjeV/A+/Fr0zZOFTbPUE1nYYlEtA4DIYCNnGtfQfOqv8ZmQJ9LGZjok+Xq+JylPXeiDWVHmeE+DvSABQ==" saltValue="u/nj1eFJ7tIH99If+3aVK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559</v>
      </c>
      <c r="J40" s="79" t="s">
        <v>560</v>
      </c>
      <c r="K40" s="79" t="s">
        <v>561</v>
      </c>
      <c r="L40" s="79" t="s">
        <v>562</v>
      </c>
      <c r="M40" s="80" t="s">
        <v>563</v>
      </c>
    </row>
    <row r="41" spans="2:13" ht="27.75" customHeight="1">
      <c r="B41" s="1242" t="s">
        <v>24</v>
      </c>
      <c r="C41" s="1243"/>
      <c r="D41" s="81"/>
      <c r="E41" s="1248" t="s">
        <v>25</v>
      </c>
      <c r="F41" s="1248"/>
      <c r="G41" s="1248"/>
      <c r="H41" s="1249"/>
      <c r="I41" s="82">
        <v>5857</v>
      </c>
      <c r="J41" s="83">
        <v>5841</v>
      </c>
      <c r="K41" s="83">
        <v>6141</v>
      </c>
      <c r="L41" s="83">
        <v>6959</v>
      </c>
      <c r="M41" s="84">
        <v>6835</v>
      </c>
    </row>
    <row r="42" spans="2:13" ht="27.75" customHeight="1">
      <c r="B42" s="1244"/>
      <c r="C42" s="1245"/>
      <c r="D42" s="85"/>
      <c r="E42" s="1250" t="s">
        <v>26</v>
      </c>
      <c r="F42" s="1250"/>
      <c r="G42" s="1250"/>
      <c r="H42" s="1251"/>
      <c r="I42" s="86" t="s">
        <v>516</v>
      </c>
      <c r="J42" s="87" t="s">
        <v>516</v>
      </c>
      <c r="K42" s="87" t="s">
        <v>516</v>
      </c>
      <c r="L42" s="87" t="s">
        <v>516</v>
      </c>
      <c r="M42" s="88" t="s">
        <v>516</v>
      </c>
    </row>
    <row r="43" spans="2:13" ht="27.75" customHeight="1">
      <c r="B43" s="1244"/>
      <c r="C43" s="1245"/>
      <c r="D43" s="85"/>
      <c r="E43" s="1250" t="s">
        <v>27</v>
      </c>
      <c r="F43" s="1250"/>
      <c r="G43" s="1250"/>
      <c r="H43" s="1251"/>
      <c r="I43" s="86">
        <v>920</v>
      </c>
      <c r="J43" s="87">
        <v>931</v>
      </c>
      <c r="K43" s="87">
        <v>1262</v>
      </c>
      <c r="L43" s="87">
        <v>1587</v>
      </c>
      <c r="M43" s="88">
        <v>1490</v>
      </c>
    </row>
    <row r="44" spans="2:13" ht="27.75" customHeight="1">
      <c r="B44" s="1244"/>
      <c r="C44" s="1245"/>
      <c r="D44" s="85"/>
      <c r="E44" s="1250" t="s">
        <v>28</v>
      </c>
      <c r="F44" s="1250"/>
      <c r="G44" s="1250"/>
      <c r="H44" s="1251"/>
      <c r="I44" s="86">
        <v>3</v>
      </c>
      <c r="J44" s="87">
        <v>78</v>
      </c>
      <c r="K44" s="87">
        <v>256</v>
      </c>
      <c r="L44" s="87">
        <v>409</v>
      </c>
      <c r="M44" s="88">
        <v>408</v>
      </c>
    </row>
    <row r="45" spans="2:13" ht="27.75" customHeight="1">
      <c r="B45" s="1244"/>
      <c r="C45" s="1245"/>
      <c r="D45" s="85"/>
      <c r="E45" s="1250" t="s">
        <v>29</v>
      </c>
      <c r="F45" s="1250"/>
      <c r="G45" s="1250"/>
      <c r="H45" s="1251"/>
      <c r="I45" s="86">
        <v>1431</v>
      </c>
      <c r="J45" s="87">
        <v>1404</v>
      </c>
      <c r="K45" s="87">
        <v>1353</v>
      </c>
      <c r="L45" s="87">
        <v>1296</v>
      </c>
      <c r="M45" s="88">
        <v>1219</v>
      </c>
    </row>
    <row r="46" spans="2:13" ht="27.75" customHeight="1">
      <c r="B46" s="1244"/>
      <c r="C46" s="1245"/>
      <c r="D46" s="89"/>
      <c r="E46" s="1250" t="s">
        <v>30</v>
      </c>
      <c r="F46" s="1250"/>
      <c r="G46" s="1250"/>
      <c r="H46" s="1251"/>
      <c r="I46" s="86" t="s">
        <v>516</v>
      </c>
      <c r="J46" s="87" t="s">
        <v>516</v>
      </c>
      <c r="K46" s="87" t="s">
        <v>516</v>
      </c>
      <c r="L46" s="87" t="s">
        <v>516</v>
      </c>
      <c r="M46" s="88" t="s">
        <v>516</v>
      </c>
    </row>
    <row r="47" spans="2:13" ht="27.75" customHeight="1">
      <c r="B47" s="1244"/>
      <c r="C47" s="1245"/>
      <c r="D47" s="90"/>
      <c r="E47" s="1252" t="s">
        <v>31</v>
      </c>
      <c r="F47" s="1253"/>
      <c r="G47" s="1253"/>
      <c r="H47" s="1254"/>
      <c r="I47" s="86" t="s">
        <v>516</v>
      </c>
      <c r="J47" s="87" t="s">
        <v>516</v>
      </c>
      <c r="K47" s="87" t="s">
        <v>516</v>
      </c>
      <c r="L47" s="87" t="s">
        <v>516</v>
      </c>
      <c r="M47" s="88" t="s">
        <v>516</v>
      </c>
    </row>
    <row r="48" spans="2:13" ht="27.75" customHeight="1">
      <c r="B48" s="1244"/>
      <c r="C48" s="1245"/>
      <c r="D48" s="85"/>
      <c r="E48" s="1250" t="s">
        <v>32</v>
      </c>
      <c r="F48" s="1250"/>
      <c r="G48" s="1250"/>
      <c r="H48" s="1251"/>
      <c r="I48" s="86" t="s">
        <v>516</v>
      </c>
      <c r="J48" s="87" t="s">
        <v>516</v>
      </c>
      <c r="K48" s="87" t="s">
        <v>516</v>
      </c>
      <c r="L48" s="87" t="s">
        <v>516</v>
      </c>
      <c r="M48" s="88" t="s">
        <v>516</v>
      </c>
    </row>
    <row r="49" spans="2:13" ht="27.75" customHeight="1">
      <c r="B49" s="1246"/>
      <c r="C49" s="1247"/>
      <c r="D49" s="85"/>
      <c r="E49" s="1250" t="s">
        <v>33</v>
      </c>
      <c r="F49" s="1250"/>
      <c r="G49" s="1250"/>
      <c r="H49" s="1251"/>
      <c r="I49" s="86" t="s">
        <v>516</v>
      </c>
      <c r="J49" s="87" t="s">
        <v>516</v>
      </c>
      <c r="K49" s="87" t="s">
        <v>516</v>
      </c>
      <c r="L49" s="87" t="s">
        <v>516</v>
      </c>
      <c r="M49" s="88" t="s">
        <v>516</v>
      </c>
    </row>
    <row r="50" spans="2:13" ht="27.75" customHeight="1">
      <c r="B50" s="1255" t="s">
        <v>34</v>
      </c>
      <c r="C50" s="1256"/>
      <c r="D50" s="91"/>
      <c r="E50" s="1250" t="s">
        <v>35</v>
      </c>
      <c r="F50" s="1250"/>
      <c r="G50" s="1250"/>
      <c r="H50" s="1251"/>
      <c r="I50" s="86">
        <v>4504</v>
      </c>
      <c r="J50" s="87">
        <v>4510</v>
      </c>
      <c r="K50" s="87">
        <v>4600</v>
      </c>
      <c r="L50" s="87">
        <v>4063</v>
      </c>
      <c r="M50" s="88">
        <v>3610</v>
      </c>
    </row>
    <row r="51" spans="2:13" ht="27.75" customHeight="1">
      <c r="B51" s="1244"/>
      <c r="C51" s="1245"/>
      <c r="D51" s="85"/>
      <c r="E51" s="1250" t="s">
        <v>36</v>
      </c>
      <c r="F51" s="1250"/>
      <c r="G51" s="1250"/>
      <c r="H51" s="1251"/>
      <c r="I51" s="86" t="s">
        <v>516</v>
      </c>
      <c r="J51" s="87" t="s">
        <v>516</v>
      </c>
      <c r="K51" s="87" t="s">
        <v>516</v>
      </c>
      <c r="L51" s="87" t="s">
        <v>516</v>
      </c>
      <c r="M51" s="88" t="s">
        <v>516</v>
      </c>
    </row>
    <row r="52" spans="2:13" ht="27.75" customHeight="1">
      <c r="B52" s="1246"/>
      <c r="C52" s="1247"/>
      <c r="D52" s="85"/>
      <c r="E52" s="1250" t="s">
        <v>37</v>
      </c>
      <c r="F52" s="1250"/>
      <c r="G52" s="1250"/>
      <c r="H52" s="1251"/>
      <c r="I52" s="86">
        <v>4993</v>
      </c>
      <c r="J52" s="87">
        <v>4961</v>
      </c>
      <c r="K52" s="87">
        <v>5108</v>
      </c>
      <c r="L52" s="87">
        <v>5716</v>
      </c>
      <c r="M52" s="88">
        <v>5754</v>
      </c>
    </row>
    <row r="53" spans="2:13" ht="27.75" customHeight="1" thickBot="1">
      <c r="B53" s="1257" t="s">
        <v>38</v>
      </c>
      <c r="C53" s="1258"/>
      <c r="D53" s="92"/>
      <c r="E53" s="1259" t="s">
        <v>39</v>
      </c>
      <c r="F53" s="1259"/>
      <c r="G53" s="1259"/>
      <c r="H53" s="1260"/>
      <c r="I53" s="93">
        <v>-1286</v>
      </c>
      <c r="J53" s="94">
        <v>-1217</v>
      </c>
      <c r="K53" s="94">
        <v>-697</v>
      </c>
      <c r="L53" s="94">
        <v>472</v>
      </c>
      <c r="M53" s="95">
        <v>587</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zFfAPTxM8FducIEyFBppGf+LNaNLsNDR267LZG+xGmuvIEmictFlNDeRwRjVdt8cTLBC7iR52x+SwA5msIqBkg==" saltValue="oUzR/oNEEYwyvGeY+E1YG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561</v>
      </c>
      <c r="G54" s="104" t="s">
        <v>562</v>
      </c>
      <c r="H54" s="105" t="s">
        <v>563</v>
      </c>
    </row>
    <row r="55" spans="2:8" ht="52.5" customHeight="1">
      <c r="B55" s="106"/>
      <c r="C55" s="1269" t="s">
        <v>42</v>
      </c>
      <c r="D55" s="1269"/>
      <c r="E55" s="1270"/>
      <c r="F55" s="107">
        <v>2171</v>
      </c>
      <c r="G55" s="107">
        <v>1971</v>
      </c>
      <c r="H55" s="108">
        <v>1673</v>
      </c>
    </row>
    <row r="56" spans="2:8" ht="52.5" customHeight="1">
      <c r="B56" s="109"/>
      <c r="C56" s="1271" t="s">
        <v>43</v>
      </c>
      <c r="D56" s="1271"/>
      <c r="E56" s="1272"/>
      <c r="F56" s="110">
        <v>867</v>
      </c>
      <c r="G56" s="110">
        <v>848</v>
      </c>
      <c r="H56" s="111">
        <v>760</v>
      </c>
    </row>
    <row r="57" spans="2:8" ht="53.25" customHeight="1">
      <c r="B57" s="109"/>
      <c r="C57" s="1273" t="s">
        <v>44</v>
      </c>
      <c r="D57" s="1273"/>
      <c r="E57" s="1274"/>
      <c r="F57" s="112">
        <v>4109</v>
      </c>
      <c r="G57" s="112">
        <v>3740</v>
      </c>
      <c r="H57" s="113">
        <v>3647</v>
      </c>
    </row>
    <row r="58" spans="2:8" ht="45.75" customHeight="1">
      <c r="B58" s="114"/>
      <c r="C58" s="1261" t="s">
        <v>584</v>
      </c>
      <c r="D58" s="1262"/>
      <c r="E58" s="1263"/>
      <c r="F58" s="115">
        <v>2326</v>
      </c>
      <c r="G58" s="115">
        <v>2277</v>
      </c>
      <c r="H58" s="116">
        <v>2250</v>
      </c>
    </row>
    <row r="59" spans="2:8" ht="45.75" customHeight="1">
      <c r="B59" s="114"/>
      <c r="C59" s="1261" t="s">
        <v>585</v>
      </c>
      <c r="D59" s="1262"/>
      <c r="E59" s="1263"/>
      <c r="F59" s="115">
        <v>735</v>
      </c>
      <c r="G59" s="115">
        <v>407</v>
      </c>
      <c r="H59" s="116">
        <v>347</v>
      </c>
    </row>
    <row r="60" spans="2:8" ht="45.75" customHeight="1">
      <c r="B60" s="114"/>
      <c r="C60" s="1261" t="s">
        <v>586</v>
      </c>
      <c r="D60" s="1262"/>
      <c r="E60" s="1263"/>
      <c r="F60" s="115">
        <v>339</v>
      </c>
      <c r="G60" s="115">
        <v>336</v>
      </c>
      <c r="H60" s="116">
        <v>327</v>
      </c>
    </row>
    <row r="61" spans="2:8" ht="45.75" customHeight="1">
      <c r="B61" s="114"/>
      <c r="C61" s="1261" t="s">
        <v>587</v>
      </c>
      <c r="D61" s="1262"/>
      <c r="E61" s="1263"/>
      <c r="F61" s="115">
        <v>297</v>
      </c>
      <c r="G61" s="115">
        <v>309</v>
      </c>
      <c r="H61" s="116">
        <v>311</v>
      </c>
    </row>
    <row r="62" spans="2:8" ht="45.75" customHeight="1" thickBot="1">
      <c r="B62" s="117"/>
      <c r="C62" s="1264" t="s">
        <v>588</v>
      </c>
      <c r="D62" s="1265"/>
      <c r="E62" s="1266"/>
      <c r="F62" s="118">
        <v>192</v>
      </c>
      <c r="G62" s="118">
        <v>193</v>
      </c>
      <c r="H62" s="119">
        <v>193</v>
      </c>
    </row>
    <row r="63" spans="2:8" ht="52.5" customHeight="1" thickBot="1">
      <c r="B63" s="120"/>
      <c r="C63" s="1267" t="s">
        <v>45</v>
      </c>
      <c r="D63" s="1267"/>
      <c r="E63" s="1268"/>
      <c r="F63" s="121">
        <v>7146</v>
      </c>
      <c r="G63" s="121">
        <v>6560</v>
      </c>
      <c r="H63" s="122">
        <v>6080</v>
      </c>
    </row>
    <row r="64" spans="2:8" ht="15" customHeight="1"/>
    <row r="65" ht="0" hidden="1" customHeight="1"/>
    <row r="66" ht="0" hidden="1" customHeight="1"/>
  </sheetData>
  <sheetProtection algorithmName="SHA-512" hashValue="KrwZja12FYG5DCgBrZYggWsEtmvQd8/lOZ950UFFjjnnwf/hFqkCXN764XDgnbil1Z92GDDpzoFC9hO87Z2+7A==" saltValue="d0gbsPLobtr0ZSKv/cym+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0" customHeight="1" zeroHeight="1"/>
  <cols>
    <col min="1" max="1" width="6.375" style="365" customWidth="1"/>
    <col min="2" max="107" width="2.5" style="365" customWidth="1"/>
    <col min="108" max="108" width="6.125" style="367" customWidth="1"/>
    <col min="109" max="109" width="5.875" style="366" customWidth="1"/>
    <col min="110" max="110" width="19.125" style="365" hidden="1"/>
    <col min="111" max="115" width="12.625" style="365" hidden="1"/>
    <col min="116" max="349" width="8.625" style="365" hidden="1"/>
    <col min="350" max="355" width="14.875" style="365" hidden="1"/>
    <col min="356" max="357" width="15.875" style="365" hidden="1"/>
    <col min="358" max="363" width="16.125" style="365" hidden="1"/>
    <col min="364" max="364" width="6.125" style="365" hidden="1"/>
    <col min="365" max="365" width="3" style="365" hidden="1"/>
    <col min="366" max="605" width="8.625" style="365" hidden="1"/>
    <col min="606" max="611" width="14.875" style="365" hidden="1"/>
    <col min="612" max="613" width="15.875" style="365" hidden="1"/>
    <col min="614" max="619" width="16.125" style="365" hidden="1"/>
    <col min="620" max="620" width="6.125" style="365" hidden="1"/>
    <col min="621" max="621" width="3" style="365" hidden="1"/>
    <col min="622" max="861" width="8.625" style="365" hidden="1"/>
    <col min="862" max="867" width="14.875" style="365" hidden="1"/>
    <col min="868" max="869" width="15.875" style="365" hidden="1"/>
    <col min="870" max="875" width="16.125" style="365" hidden="1"/>
    <col min="876" max="876" width="6.125" style="365" hidden="1"/>
    <col min="877" max="877" width="3" style="365" hidden="1"/>
    <col min="878" max="1117" width="8.625" style="365" hidden="1"/>
    <col min="1118" max="1123" width="14.875" style="365" hidden="1"/>
    <col min="1124" max="1125" width="15.875" style="365" hidden="1"/>
    <col min="1126" max="1131" width="16.125" style="365" hidden="1"/>
    <col min="1132" max="1132" width="6.125" style="365" hidden="1"/>
    <col min="1133" max="1133" width="3" style="365" hidden="1"/>
    <col min="1134" max="1373" width="8.625" style="365" hidden="1"/>
    <col min="1374" max="1379" width="14.875" style="365" hidden="1"/>
    <col min="1380" max="1381" width="15.875" style="365" hidden="1"/>
    <col min="1382" max="1387" width="16.125" style="365" hidden="1"/>
    <col min="1388" max="1388" width="6.125" style="365" hidden="1"/>
    <col min="1389" max="1389" width="3" style="365" hidden="1"/>
    <col min="1390" max="1629" width="8.625" style="365" hidden="1"/>
    <col min="1630" max="1635" width="14.875" style="365" hidden="1"/>
    <col min="1636" max="1637" width="15.875" style="365" hidden="1"/>
    <col min="1638" max="1643" width="16.125" style="365" hidden="1"/>
    <col min="1644" max="1644" width="6.125" style="365" hidden="1"/>
    <col min="1645" max="1645" width="3" style="365" hidden="1"/>
    <col min="1646" max="1885" width="8.625" style="365" hidden="1"/>
    <col min="1886" max="1891" width="14.875" style="365" hidden="1"/>
    <col min="1892" max="1893" width="15.875" style="365" hidden="1"/>
    <col min="1894" max="1899" width="16.125" style="365" hidden="1"/>
    <col min="1900" max="1900" width="6.125" style="365" hidden="1"/>
    <col min="1901" max="1901" width="3" style="365" hidden="1"/>
    <col min="1902" max="2141" width="8.625" style="365" hidden="1"/>
    <col min="2142" max="2147" width="14.875" style="365" hidden="1"/>
    <col min="2148" max="2149" width="15.875" style="365" hidden="1"/>
    <col min="2150" max="2155" width="16.125" style="365" hidden="1"/>
    <col min="2156" max="2156" width="6.125" style="365" hidden="1"/>
    <col min="2157" max="2157" width="3" style="365" hidden="1"/>
    <col min="2158" max="2397" width="8.625" style="365" hidden="1"/>
    <col min="2398" max="2403" width="14.875" style="365" hidden="1"/>
    <col min="2404" max="2405" width="15.875" style="365" hidden="1"/>
    <col min="2406" max="2411" width="16.125" style="365" hidden="1"/>
    <col min="2412" max="2412" width="6.125" style="365" hidden="1"/>
    <col min="2413" max="2413" width="3" style="365" hidden="1"/>
    <col min="2414" max="2653" width="8.625" style="365" hidden="1"/>
    <col min="2654" max="2659" width="14.875" style="365" hidden="1"/>
    <col min="2660" max="2661" width="15.875" style="365" hidden="1"/>
    <col min="2662" max="2667" width="16.125" style="365" hidden="1"/>
    <col min="2668" max="2668" width="6.125" style="365" hidden="1"/>
    <col min="2669" max="2669" width="3" style="365" hidden="1"/>
    <col min="2670" max="2909" width="8.625" style="365" hidden="1"/>
    <col min="2910" max="2915" width="14.875" style="365" hidden="1"/>
    <col min="2916" max="2917" width="15.875" style="365" hidden="1"/>
    <col min="2918" max="2923" width="16.125" style="365" hidden="1"/>
    <col min="2924" max="2924" width="6.125" style="365" hidden="1"/>
    <col min="2925" max="2925" width="3" style="365" hidden="1"/>
    <col min="2926" max="3165" width="8.625" style="365" hidden="1"/>
    <col min="3166" max="3171" width="14.875" style="365" hidden="1"/>
    <col min="3172" max="3173" width="15.875" style="365" hidden="1"/>
    <col min="3174" max="3179" width="16.125" style="365" hidden="1"/>
    <col min="3180" max="3180" width="6.125" style="365" hidden="1"/>
    <col min="3181" max="3181" width="3" style="365" hidden="1"/>
    <col min="3182" max="3421" width="8.625" style="365" hidden="1"/>
    <col min="3422" max="3427" width="14.875" style="365" hidden="1"/>
    <col min="3428" max="3429" width="15.875" style="365" hidden="1"/>
    <col min="3430" max="3435" width="16.125" style="365" hidden="1"/>
    <col min="3436" max="3436" width="6.125" style="365" hidden="1"/>
    <col min="3437" max="3437" width="3" style="365" hidden="1"/>
    <col min="3438" max="3677" width="8.625" style="365" hidden="1"/>
    <col min="3678" max="3683" width="14.875" style="365" hidden="1"/>
    <col min="3684" max="3685" width="15.875" style="365" hidden="1"/>
    <col min="3686" max="3691" width="16.125" style="365" hidden="1"/>
    <col min="3692" max="3692" width="6.125" style="365" hidden="1"/>
    <col min="3693" max="3693" width="3" style="365" hidden="1"/>
    <col min="3694" max="3933" width="8.625" style="365" hidden="1"/>
    <col min="3934" max="3939" width="14.875" style="365" hidden="1"/>
    <col min="3940" max="3941" width="15.875" style="365" hidden="1"/>
    <col min="3942" max="3947" width="16.125" style="365" hidden="1"/>
    <col min="3948" max="3948" width="6.125" style="365" hidden="1"/>
    <col min="3949" max="3949" width="3" style="365" hidden="1"/>
    <col min="3950" max="4189" width="8.625" style="365" hidden="1"/>
    <col min="4190" max="4195" width="14.875" style="365" hidden="1"/>
    <col min="4196" max="4197" width="15.875" style="365" hidden="1"/>
    <col min="4198" max="4203" width="16.125" style="365" hidden="1"/>
    <col min="4204" max="4204" width="6.125" style="365" hidden="1"/>
    <col min="4205" max="4205" width="3" style="365" hidden="1"/>
    <col min="4206" max="4445" width="8.625" style="365" hidden="1"/>
    <col min="4446" max="4451" width="14.875" style="365" hidden="1"/>
    <col min="4452" max="4453" width="15.875" style="365" hidden="1"/>
    <col min="4454" max="4459" width="16.125" style="365" hidden="1"/>
    <col min="4460" max="4460" width="6.125" style="365" hidden="1"/>
    <col min="4461" max="4461" width="3" style="365" hidden="1"/>
    <col min="4462" max="4701" width="8.625" style="365" hidden="1"/>
    <col min="4702" max="4707" width="14.875" style="365" hidden="1"/>
    <col min="4708" max="4709" width="15.875" style="365" hidden="1"/>
    <col min="4710" max="4715" width="16.125" style="365" hidden="1"/>
    <col min="4716" max="4716" width="6.125" style="365" hidden="1"/>
    <col min="4717" max="4717" width="3" style="365" hidden="1"/>
    <col min="4718" max="4957" width="8.625" style="365" hidden="1"/>
    <col min="4958" max="4963" width="14.875" style="365" hidden="1"/>
    <col min="4964" max="4965" width="15.875" style="365" hidden="1"/>
    <col min="4966" max="4971" width="16.125" style="365" hidden="1"/>
    <col min="4972" max="4972" width="6.125" style="365" hidden="1"/>
    <col min="4973" max="4973" width="3" style="365" hidden="1"/>
    <col min="4974" max="5213" width="8.625" style="365" hidden="1"/>
    <col min="5214" max="5219" width="14.875" style="365" hidden="1"/>
    <col min="5220" max="5221" width="15.875" style="365" hidden="1"/>
    <col min="5222" max="5227" width="16.125" style="365" hidden="1"/>
    <col min="5228" max="5228" width="6.125" style="365" hidden="1"/>
    <col min="5229" max="5229" width="3" style="365" hidden="1"/>
    <col min="5230" max="5469" width="8.625" style="365" hidden="1"/>
    <col min="5470" max="5475" width="14.875" style="365" hidden="1"/>
    <col min="5476" max="5477" width="15.875" style="365" hidden="1"/>
    <col min="5478" max="5483" width="16.125" style="365" hidden="1"/>
    <col min="5484" max="5484" width="6.125" style="365" hidden="1"/>
    <col min="5485" max="5485" width="3" style="365" hidden="1"/>
    <col min="5486" max="5725" width="8.625" style="365" hidden="1"/>
    <col min="5726" max="5731" width="14.875" style="365" hidden="1"/>
    <col min="5732" max="5733" width="15.875" style="365" hidden="1"/>
    <col min="5734" max="5739" width="16.125" style="365" hidden="1"/>
    <col min="5740" max="5740" width="6.125" style="365" hidden="1"/>
    <col min="5741" max="5741" width="3" style="365" hidden="1"/>
    <col min="5742" max="5981" width="8.625" style="365" hidden="1"/>
    <col min="5982" max="5987" width="14.875" style="365" hidden="1"/>
    <col min="5988" max="5989" width="15.875" style="365" hidden="1"/>
    <col min="5990" max="5995" width="16.125" style="365" hidden="1"/>
    <col min="5996" max="5996" width="6.125" style="365" hidden="1"/>
    <col min="5997" max="5997" width="3" style="365" hidden="1"/>
    <col min="5998" max="6237" width="8.625" style="365" hidden="1"/>
    <col min="6238" max="6243" width="14.875" style="365" hidden="1"/>
    <col min="6244" max="6245" width="15.875" style="365" hidden="1"/>
    <col min="6246" max="6251" width="16.125" style="365" hidden="1"/>
    <col min="6252" max="6252" width="6.125" style="365" hidden="1"/>
    <col min="6253" max="6253" width="3" style="365" hidden="1"/>
    <col min="6254" max="6493" width="8.625" style="365" hidden="1"/>
    <col min="6494" max="6499" width="14.875" style="365" hidden="1"/>
    <col min="6500" max="6501" width="15.875" style="365" hidden="1"/>
    <col min="6502" max="6507" width="16.125" style="365" hidden="1"/>
    <col min="6508" max="6508" width="6.125" style="365" hidden="1"/>
    <col min="6509" max="6509" width="3" style="365" hidden="1"/>
    <col min="6510" max="6749" width="8.625" style="365" hidden="1"/>
    <col min="6750" max="6755" width="14.875" style="365" hidden="1"/>
    <col min="6756" max="6757" width="15.875" style="365" hidden="1"/>
    <col min="6758" max="6763" width="16.125" style="365" hidden="1"/>
    <col min="6764" max="6764" width="6.125" style="365" hidden="1"/>
    <col min="6765" max="6765" width="3" style="365" hidden="1"/>
    <col min="6766" max="7005" width="8.625" style="365" hidden="1"/>
    <col min="7006" max="7011" width="14.875" style="365" hidden="1"/>
    <col min="7012" max="7013" width="15.875" style="365" hidden="1"/>
    <col min="7014" max="7019" width="16.125" style="365" hidden="1"/>
    <col min="7020" max="7020" width="6.125" style="365" hidden="1"/>
    <col min="7021" max="7021" width="3" style="365" hidden="1"/>
    <col min="7022" max="7261" width="8.625" style="365" hidden="1"/>
    <col min="7262" max="7267" width="14.875" style="365" hidden="1"/>
    <col min="7268" max="7269" width="15.875" style="365" hidden="1"/>
    <col min="7270" max="7275" width="16.125" style="365" hidden="1"/>
    <col min="7276" max="7276" width="6.125" style="365" hidden="1"/>
    <col min="7277" max="7277" width="3" style="365" hidden="1"/>
    <col min="7278" max="7517" width="8.625" style="365" hidden="1"/>
    <col min="7518" max="7523" width="14.875" style="365" hidden="1"/>
    <col min="7524" max="7525" width="15.875" style="365" hidden="1"/>
    <col min="7526" max="7531" width="16.125" style="365" hidden="1"/>
    <col min="7532" max="7532" width="6.125" style="365" hidden="1"/>
    <col min="7533" max="7533" width="3" style="365" hidden="1"/>
    <col min="7534" max="7773" width="8.625" style="365" hidden="1"/>
    <col min="7774" max="7779" width="14.875" style="365" hidden="1"/>
    <col min="7780" max="7781" width="15.875" style="365" hidden="1"/>
    <col min="7782" max="7787" width="16.125" style="365" hidden="1"/>
    <col min="7788" max="7788" width="6.125" style="365" hidden="1"/>
    <col min="7789" max="7789" width="3" style="365" hidden="1"/>
    <col min="7790" max="8029" width="8.625" style="365" hidden="1"/>
    <col min="8030" max="8035" width="14.875" style="365" hidden="1"/>
    <col min="8036" max="8037" width="15.875" style="365" hidden="1"/>
    <col min="8038" max="8043" width="16.125" style="365" hidden="1"/>
    <col min="8044" max="8044" width="6.125" style="365" hidden="1"/>
    <col min="8045" max="8045" width="3" style="365" hidden="1"/>
    <col min="8046" max="8285" width="8.625" style="365" hidden="1"/>
    <col min="8286" max="8291" width="14.875" style="365" hidden="1"/>
    <col min="8292" max="8293" width="15.875" style="365" hidden="1"/>
    <col min="8294" max="8299" width="16.125" style="365" hidden="1"/>
    <col min="8300" max="8300" width="6.125" style="365" hidden="1"/>
    <col min="8301" max="8301" width="3" style="365" hidden="1"/>
    <col min="8302" max="8541" width="8.625" style="365" hidden="1"/>
    <col min="8542" max="8547" width="14.875" style="365" hidden="1"/>
    <col min="8548" max="8549" width="15.875" style="365" hidden="1"/>
    <col min="8550" max="8555" width="16.125" style="365" hidden="1"/>
    <col min="8556" max="8556" width="6.125" style="365" hidden="1"/>
    <col min="8557" max="8557" width="3" style="365" hidden="1"/>
    <col min="8558" max="8797" width="8.625" style="365" hidden="1"/>
    <col min="8798" max="8803" width="14.875" style="365" hidden="1"/>
    <col min="8804" max="8805" width="15.875" style="365" hidden="1"/>
    <col min="8806" max="8811" width="16.125" style="365" hidden="1"/>
    <col min="8812" max="8812" width="6.125" style="365" hidden="1"/>
    <col min="8813" max="8813" width="3" style="365" hidden="1"/>
    <col min="8814" max="9053" width="8.625" style="365" hidden="1"/>
    <col min="9054" max="9059" width="14.875" style="365" hidden="1"/>
    <col min="9060" max="9061" width="15.875" style="365" hidden="1"/>
    <col min="9062" max="9067" width="16.125" style="365" hidden="1"/>
    <col min="9068" max="9068" width="6.125" style="365" hidden="1"/>
    <col min="9069" max="9069" width="3" style="365" hidden="1"/>
    <col min="9070" max="9309" width="8.625" style="365" hidden="1"/>
    <col min="9310" max="9315" width="14.875" style="365" hidden="1"/>
    <col min="9316" max="9317" width="15.875" style="365" hidden="1"/>
    <col min="9318" max="9323" width="16.125" style="365" hidden="1"/>
    <col min="9324" max="9324" width="6.125" style="365" hidden="1"/>
    <col min="9325" max="9325" width="3" style="365" hidden="1"/>
    <col min="9326" max="9565" width="8.625" style="365" hidden="1"/>
    <col min="9566" max="9571" width="14.875" style="365" hidden="1"/>
    <col min="9572" max="9573" width="15.875" style="365" hidden="1"/>
    <col min="9574" max="9579" width="16.125" style="365" hidden="1"/>
    <col min="9580" max="9580" width="6.125" style="365" hidden="1"/>
    <col min="9581" max="9581" width="3" style="365" hidden="1"/>
    <col min="9582" max="9821" width="8.625" style="365" hidden="1"/>
    <col min="9822" max="9827" width="14.875" style="365" hidden="1"/>
    <col min="9828" max="9829" width="15.875" style="365" hidden="1"/>
    <col min="9830" max="9835" width="16.125" style="365" hidden="1"/>
    <col min="9836" max="9836" width="6.125" style="365" hidden="1"/>
    <col min="9837" max="9837" width="3" style="365" hidden="1"/>
    <col min="9838" max="10077" width="8.625" style="365" hidden="1"/>
    <col min="10078" max="10083" width="14.875" style="365" hidden="1"/>
    <col min="10084" max="10085" width="15.875" style="365" hidden="1"/>
    <col min="10086" max="10091" width="16.125" style="365" hidden="1"/>
    <col min="10092" max="10092" width="6.125" style="365" hidden="1"/>
    <col min="10093" max="10093" width="3" style="365" hidden="1"/>
    <col min="10094" max="10333" width="8.625" style="365" hidden="1"/>
    <col min="10334" max="10339" width="14.875" style="365" hidden="1"/>
    <col min="10340" max="10341" width="15.875" style="365" hidden="1"/>
    <col min="10342" max="10347" width="16.125" style="365" hidden="1"/>
    <col min="10348" max="10348" width="6.125" style="365" hidden="1"/>
    <col min="10349" max="10349" width="3" style="365" hidden="1"/>
    <col min="10350" max="10589" width="8.625" style="365" hidden="1"/>
    <col min="10590" max="10595" width="14.875" style="365" hidden="1"/>
    <col min="10596" max="10597" width="15.875" style="365" hidden="1"/>
    <col min="10598" max="10603" width="16.125" style="365" hidden="1"/>
    <col min="10604" max="10604" width="6.125" style="365" hidden="1"/>
    <col min="10605" max="10605" width="3" style="365" hidden="1"/>
    <col min="10606" max="10845" width="8.625" style="365" hidden="1"/>
    <col min="10846" max="10851" width="14.875" style="365" hidden="1"/>
    <col min="10852" max="10853" width="15.875" style="365" hidden="1"/>
    <col min="10854" max="10859" width="16.125" style="365" hidden="1"/>
    <col min="10860" max="10860" width="6.125" style="365" hidden="1"/>
    <col min="10861" max="10861" width="3" style="365" hidden="1"/>
    <col min="10862" max="11101" width="8.625" style="365" hidden="1"/>
    <col min="11102" max="11107" width="14.875" style="365" hidden="1"/>
    <col min="11108" max="11109" width="15.875" style="365" hidden="1"/>
    <col min="11110" max="11115" width="16.125" style="365" hidden="1"/>
    <col min="11116" max="11116" width="6.125" style="365" hidden="1"/>
    <col min="11117" max="11117" width="3" style="365" hidden="1"/>
    <col min="11118" max="11357" width="8.625" style="365" hidden="1"/>
    <col min="11358" max="11363" width="14.875" style="365" hidden="1"/>
    <col min="11364" max="11365" width="15.875" style="365" hidden="1"/>
    <col min="11366" max="11371" width="16.125" style="365" hidden="1"/>
    <col min="11372" max="11372" width="6.125" style="365" hidden="1"/>
    <col min="11373" max="11373" width="3" style="365" hidden="1"/>
    <col min="11374" max="11613" width="8.625" style="365" hidden="1"/>
    <col min="11614" max="11619" width="14.875" style="365" hidden="1"/>
    <col min="11620" max="11621" width="15.875" style="365" hidden="1"/>
    <col min="11622" max="11627" width="16.125" style="365" hidden="1"/>
    <col min="11628" max="11628" width="6.125" style="365" hidden="1"/>
    <col min="11629" max="11629" width="3" style="365" hidden="1"/>
    <col min="11630" max="11869" width="8.625" style="365" hidden="1"/>
    <col min="11870" max="11875" width="14.875" style="365" hidden="1"/>
    <col min="11876" max="11877" width="15.875" style="365" hidden="1"/>
    <col min="11878" max="11883" width="16.125" style="365" hidden="1"/>
    <col min="11884" max="11884" width="6.125" style="365" hidden="1"/>
    <col min="11885" max="11885" width="3" style="365" hidden="1"/>
    <col min="11886" max="12125" width="8.625" style="365" hidden="1"/>
    <col min="12126" max="12131" width="14.875" style="365" hidden="1"/>
    <col min="12132" max="12133" width="15.875" style="365" hidden="1"/>
    <col min="12134" max="12139" width="16.125" style="365" hidden="1"/>
    <col min="12140" max="12140" width="6.125" style="365" hidden="1"/>
    <col min="12141" max="12141" width="3" style="365" hidden="1"/>
    <col min="12142" max="12381" width="8.625" style="365" hidden="1"/>
    <col min="12382" max="12387" width="14.875" style="365" hidden="1"/>
    <col min="12388" max="12389" width="15.875" style="365" hidden="1"/>
    <col min="12390" max="12395" width="16.125" style="365" hidden="1"/>
    <col min="12396" max="12396" width="6.125" style="365" hidden="1"/>
    <col min="12397" max="12397" width="3" style="365" hidden="1"/>
    <col min="12398" max="12637" width="8.625" style="365" hidden="1"/>
    <col min="12638" max="12643" width="14.875" style="365" hidden="1"/>
    <col min="12644" max="12645" width="15.875" style="365" hidden="1"/>
    <col min="12646" max="12651" width="16.125" style="365" hidden="1"/>
    <col min="12652" max="12652" width="6.125" style="365" hidden="1"/>
    <col min="12653" max="12653" width="3" style="365" hidden="1"/>
    <col min="12654" max="12893" width="8.625" style="365" hidden="1"/>
    <col min="12894" max="12899" width="14.875" style="365" hidden="1"/>
    <col min="12900" max="12901" width="15.875" style="365" hidden="1"/>
    <col min="12902" max="12907" width="16.125" style="365" hidden="1"/>
    <col min="12908" max="12908" width="6.125" style="365" hidden="1"/>
    <col min="12909" max="12909" width="3" style="365" hidden="1"/>
    <col min="12910" max="13149" width="8.625" style="365" hidden="1"/>
    <col min="13150" max="13155" width="14.875" style="365" hidden="1"/>
    <col min="13156" max="13157" width="15.875" style="365" hidden="1"/>
    <col min="13158" max="13163" width="16.125" style="365" hidden="1"/>
    <col min="13164" max="13164" width="6.125" style="365" hidden="1"/>
    <col min="13165" max="13165" width="3" style="365" hidden="1"/>
    <col min="13166" max="13405" width="8.625" style="365" hidden="1"/>
    <col min="13406" max="13411" width="14.875" style="365" hidden="1"/>
    <col min="13412" max="13413" width="15.875" style="365" hidden="1"/>
    <col min="13414" max="13419" width="16.125" style="365" hidden="1"/>
    <col min="13420" max="13420" width="6.125" style="365" hidden="1"/>
    <col min="13421" max="13421" width="3" style="365" hidden="1"/>
    <col min="13422" max="13661" width="8.625" style="365" hidden="1"/>
    <col min="13662" max="13667" width="14.875" style="365" hidden="1"/>
    <col min="13668" max="13669" width="15.875" style="365" hidden="1"/>
    <col min="13670" max="13675" width="16.125" style="365" hidden="1"/>
    <col min="13676" max="13676" width="6.125" style="365" hidden="1"/>
    <col min="13677" max="13677" width="3" style="365" hidden="1"/>
    <col min="13678" max="13917" width="8.625" style="365" hidden="1"/>
    <col min="13918" max="13923" width="14.875" style="365" hidden="1"/>
    <col min="13924" max="13925" width="15.875" style="365" hidden="1"/>
    <col min="13926" max="13931" width="16.125" style="365" hidden="1"/>
    <col min="13932" max="13932" width="6.125" style="365" hidden="1"/>
    <col min="13933" max="13933" width="3" style="365" hidden="1"/>
    <col min="13934" max="14173" width="8.625" style="365" hidden="1"/>
    <col min="14174" max="14179" width="14.875" style="365" hidden="1"/>
    <col min="14180" max="14181" width="15.875" style="365" hidden="1"/>
    <col min="14182" max="14187" width="16.125" style="365" hidden="1"/>
    <col min="14188" max="14188" width="6.125" style="365" hidden="1"/>
    <col min="14189" max="14189" width="3" style="365" hidden="1"/>
    <col min="14190" max="14429" width="8.625" style="365" hidden="1"/>
    <col min="14430" max="14435" width="14.875" style="365" hidden="1"/>
    <col min="14436" max="14437" width="15.875" style="365" hidden="1"/>
    <col min="14438" max="14443" width="16.125" style="365" hidden="1"/>
    <col min="14444" max="14444" width="6.125" style="365" hidden="1"/>
    <col min="14445" max="14445" width="3" style="365" hidden="1"/>
    <col min="14446" max="14685" width="8.625" style="365" hidden="1"/>
    <col min="14686" max="14691" width="14.875" style="365" hidden="1"/>
    <col min="14692" max="14693" width="15.875" style="365" hidden="1"/>
    <col min="14694" max="14699" width="16.125" style="365" hidden="1"/>
    <col min="14700" max="14700" width="6.125" style="365" hidden="1"/>
    <col min="14701" max="14701" width="3" style="365" hidden="1"/>
    <col min="14702" max="14941" width="8.625" style="365" hidden="1"/>
    <col min="14942" max="14947" width="14.875" style="365" hidden="1"/>
    <col min="14948" max="14949" width="15.875" style="365" hidden="1"/>
    <col min="14950" max="14955" width="16.125" style="365" hidden="1"/>
    <col min="14956" max="14956" width="6.125" style="365" hidden="1"/>
    <col min="14957" max="14957" width="3" style="365" hidden="1"/>
    <col min="14958" max="15197" width="8.625" style="365" hidden="1"/>
    <col min="15198" max="15203" width="14.875" style="365" hidden="1"/>
    <col min="15204" max="15205" width="15.875" style="365" hidden="1"/>
    <col min="15206" max="15211" width="16.125" style="365" hidden="1"/>
    <col min="15212" max="15212" width="6.125" style="365" hidden="1"/>
    <col min="15213" max="15213" width="3" style="365" hidden="1"/>
    <col min="15214" max="15453" width="8.625" style="365" hidden="1"/>
    <col min="15454" max="15459" width="14.875" style="365" hidden="1"/>
    <col min="15460" max="15461" width="15.875" style="365" hidden="1"/>
    <col min="15462" max="15467" width="16.125" style="365" hidden="1"/>
    <col min="15468" max="15468" width="6.125" style="365" hidden="1"/>
    <col min="15469" max="15469" width="3" style="365" hidden="1"/>
    <col min="15470" max="15709" width="8.625" style="365" hidden="1"/>
    <col min="15710" max="15715" width="14.875" style="365" hidden="1"/>
    <col min="15716" max="15717" width="15.875" style="365" hidden="1"/>
    <col min="15718" max="15723" width="16.125" style="365" hidden="1"/>
    <col min="15724" max="15724" width="6.125" style="365" hidden="1"/>
    <col min="15725" max="15725" width="3" style="365" hidden="1"/>
    <col min="15726" max="15965" width="8.625" style="365" hidden="1"/>
    <col min="15966" max="15971" width="14.875" style="365" hidden="1"/>
    <col min="15972" max="15973" width="15.875" style="365" hidden="1"/>
    <col min="15974" max="15979" width="16.125" style="365" hidden="1"/>
    <col min="15980" max="15980" width="6.125" style="365" hidden="1"/>
    <col min="15981" max="15981" width="3" style="365" hidden="1"/>
    <col min="15982" max="16221" width="8.625" style="365" hidden="1"/>
    <col min="16222" max="16227" width="14.875" style="365" hidden="1"/>
    <col min="16228" max="16229" width="15.875" style="365" hidden="1"/>
    <col min="16230" max="16235" width="16.125" style="365" hidden="1"/>
    <col min="16236" max="16236" width="6.125" style="365" hidden="1"/>
    <col min="16237" max="16237" width="3" style="365" hidden="1"/>
    <col min="16238" max="16384" width="8.625" style="365" hidden="1"/>
  </cols>
  <sheetData>
    <row r="1" spans="1:143" ht="42.75" customHeight="1">
      <c r="A1" s="402"/>
      <c r="B1" s="401"/>
      <c r="DD1" s="365"/>
      <c r="DE1" s="365"/>
    </row>
    <row r="2" spans="1:143" ht="25.5" customHeight="1">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5"/>
      <c r="DE2" s="365"/>
    </row>
    <row r="3" spans="1:143" ht="25.5" customHeight="1">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5"/>
      <c r="DE3" s="365"/>
    </row>
    <row r="4" spans="1:143" s="270" customFormat="1" ht="13.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c r="DF4" s="271"/>
      <c r="DG4" s="271"/>
      <c r="DH4" s="271"/>
      <c r="DI4" s="271"/>
      <c r="DJ4" s="271"/>
      <c r="DK4" s="271"/>
      <c r="DL4" s="271"/>
      <c r="DM4" s="271"/>
      <c r="DN4" s="271"/>
      <c r="DO4" s="271"/>
      <c r="DP4" s="271"/>
      <c r="DQ4" s="271"/>
      <c r="DR4" s="271"/>
      <c r="DS4" s="271"/>
      <c r="DT4" s="271"/>
      <c r="DU4" s="271"/>
      <c r="DV4" s="271"/>
      <c r="DW4" s="271"/>
    </row>
    <row r="5" spans="1:143" s="270" customFormat="1" ht="13.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c r="DF5" s="271"/>
      <c r="DG5" s="271"/>
      <c r="DH5" s="271"/>
      <c r="DI5" s="271"/>
      <c r="DJ5" s="271"/>
      <c r="DK5" s="271"/>
      <c r="DL5" s="271"/>
      <c r="DM5" s="271"/>
      <c r="DN5" s="271"/>
      <c r="DO5" s="271"/>
      <c r="DP5" s="271"/>
      <c r="DQ5" s="271"/>
      <c r="DR5" s="271"/>
      <c r="DS5" s="271"/>
      <c r="DT5" s="271"/>
      <c r="DU5" s="271"/>
      <c r="DV5" s="271"/>
      <c r="DW5" s="271"/>
    </row>
    <row r="6" spans="1:143" s="270" customFormat="1" ht="13.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c r="DF6" s="271"/>
      <c r="DG6" s="271"/>
      <c r="DH6" s="271"/>
      <c r="DI6" s="271"/>
      <c r="DJ6" s="271"/>
      <c r="DK6" s="271"/>
      <c r="DL6" s="271"/>
      <c r="DM6" s="271"/>
      <c r="DN6" s="271"/>
      <c r="DO6" s="271"/>
      <c r="DP6" s="271"/>
      <c r="DQ6" s="271"/>
      <c r="DR6" s="271"/>
      <c r="DS6" s="271"/>
      <c r="DT6" s="271"/>
      <c r="DU6" s="271"/>
      <c r="DV6" s="271"/>
      <c r="DW6" s="271"/>
    </row>
    <row r="7" spans="1:143" s="270" customFormat="1" ht="13.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c r="DF7" s="271"/>
      <c r="DG7" s="271"/>
      <c r="DH7" s="271"/>
      <c r="DI7" s="271"/>
      <c r="DJ7" s="271"/>
      <c r="DK7" s="271"/>
      <c r="DL7" s="271"/>
      <c r="DM7" s="271"/>
      <c r="DN7" s="271"/>
      <c r="DO7" s="271"/>
      <c r="DP7" s="271"/>
      <c r="DQ7" s="271"/>
      <c r="DR7" s="271"/>
      <c r="DS7" s="271"/>
      <c r="DT7" s="271"/>
      <c r="DU7" s="271"/>
      <c r="DV7" s="271"/>
      <c r="DW7" s="271"/>
    </row>
    <row r="8" spans="1:143" s="270" customFormat="1" ht="13.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c r="DF8" s="271"/>
      <c r="DG8" s="271"/>
      <c r="DH8" s="271"/>
      <c r="DI8" s="271"/>
      <c r="DJ8" s="271"/>
      <c r="DK8" s="271"/>
      <c r="DL8" s="271"/>
      <c r="DM8" s="271"/>
      <c r="DN8" s="271"/>
      <c r="DO8" s="271"/>
      <c r="DP8" s="271"/>
      <c r="DQ8" s="271"/>
      <c r="DR8" s="271"/>
      <c r="DS8" s="271"/>
      <c r="DT8" s="271"/>
      <c r="DU8" s="271"/>
      <c r="DV8" s="271"/>
      <c r="DW8" s="271"/>
    </row>
    <row r="9" spans="1:143" s="270" customFormat="1" ht="13.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c r="DF9" s="271"/>
      <c r="DG9" s="271"/>
      <c r="DH9" s="271"/>
      <c r="DI9" s="271"/>
      <c r="DJ9" s="271"/>
      <c r="DK9" s="271"/>
      <c r="DL9" s="271"/>
      <c r="DM9" s="271"/>
      <c r="DN9" s="271"/>
      <c r="DO9" s="271"/>
      <c r="DP9" s="271"/>
      <c r="DQ9" s="271"/>
      <c r="DR9" s="271"/>
      <c r="DS9" s="271"/>
      <c r="DT9" s="271"/>
      <c r="DU9" s="271"/>
      <c r="DV9" s="271"/>
      <c r="DW9" s="271"/>
    </row>
    <row r="10" spans="1:143" s="270" customFormat="1" ht="13.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c r="DF10" s="271"/>
      <c r="DG10" s="271"/>
      <c r="DH10" s="271"/>
      <c r="DI10" s="271"/>
      <c r="DJ10" s="271"/>
      <c r="DK10" s="271"/>
      <c r="DL10" s="271"/>
      <c r="DM10" s="271"/>
      <c r="DN10" s="271"/>
      <c r="DO10" s="271"/>
      <c r="DP10" s="271"/>
      <c r="DQ10" s="271"/>
      <c r="DR10" s="271"/>
      <c r="DS10" s="271"/>
      <c r="DT10" s="271"/>
      <c r="DU10" s="271"/>
      <c r="DV10" s="271"/>
      <c r="DW10" s="271"/>
      <c r="EM10" s="270" t="s">
        <v>603</v>
      </c>
    </row>
    <row r="11" spans="1:143" s="270" customFormat="1" ht="13.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c r="DF12" s="271"/>
      <c r="DG12" s="271"/>
      <c r="DH12" s="271"/>
      <c r="DI12" s="271"/>
      <c r="DJ12" s="271"/>
      <c r="DK12" s="271"/>
      <c r="DL12" s="271"/>
      <c r="DM12" s="271"/>
      <c r="DN12" s="271"/>
      <c r="DO12" s="271"/>
      <c r="DP12" s="271"/>
      <c r="DQ12" s="271"/>
      <c r="DR12" s="271"/>
      <c r="DS12" s="271"/>
      <c r="DT12" s="271"/>
      <c r="DU12" s="271"/>
      <c r="DV12" s="271"/>
      <c r="DW12" s="271"/>
      <c r="EM12" s="270" t="s">
        <v>603</v>
      </c>
    </row>
    <row r="13" spans="1:143" s="270" customFormat="1" ht="13.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c r="A15" s="365"/>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c r="A16" s="365"/>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c r="A17" s="365"/>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c r="A18" s="365"/>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c r="DF18" s="271"/>
      <c r="DG18" s="271"/>
      <c r="DH18" s="271"/>
      <c r="DI18" s="271"/>
      <c r="DJ18" s="271"/>
      <c r="DK18" s="271"/>
      <c r="DL18" s="271"/>
      <c r="DM18" s="271"/>
      <c r="DN18" s="271"/>
      <c r="DO18" s="271"/>
      <c r="DP18" s="271"/>
      <c r="DQ18" s="271"/>
      <c r="DR18" s="271"/>
      <c r="DS18" s="271"/>
      <c r="DT18" s="271"/>
      <c r="DU18" s="271"/>
      <c r="DV18" s="271"/>
      <c r="DW18" s="271"/>
    </row>
    <row r="19" spans="1:351" ht="13.5">
      <c r="DD19" s="365"/>
      <c r="DE19" s="365"/>
    </row>
    <row r="20" spans="1:351" ht="13.5">
      <c r="DD20" s="365"/>
      <c r="DE20" s="365"/>
    </row>
    <row r="21" spans="1:351" ht="17.25">
      <c r="B21" s="399"/>
      <c r="C21" s="395"/>
      <c r="D21" s="395"/>
      <c r="E21" s="395"/>
      <c r="F21" s="395"/>
      <c r="G21" s="395"/>
      <c r="H21" s="395"/>
      <c r="I21" s="395"/>
      <c r="J21" s="395"/>
      <c r="K21" s="395"/>
      <c r="L21" s="395"/>
      <c r="M21" s="395"/>
      <c r="N21" s="398"/>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8"/>
      <c r="AU21" s="395"/>
      <c r="AV21" s="395"/>
      <c r="AW21" s="395"/>
      <c r="AX21" s="395"/>
      <c r="AY21" s="395"/>
      <c r="AZ21" s="395"/>
      <c r="BA21" s="395"/>
      <c r="BB21" s="395"/>
      <c r="BC21" s="395"/>
      <c r="BD21" s="395"/>
      <c r="BE21" s="395"/>
      <c r="BF21" s="398"/>
      <c r="BG21" s="395"/>
      <c r="BH21" s="395"/>
      <c r="BI21" s="395"/>
      <c r="BJ21" s="395"/>
      <c r="BK21" s="395"/>
      <c r="BL21" s="395"/>
      <c r="BM21" s="395"/>
      <c r="BN21" s="395"/>
      <c r="BO21" s="395"/>
      <c r="BP21" s="395"/>
      <c r="BQ21" s="395"/>
      <c r="BR21" s="398"/>
      <c r="BS21" s="395"/>
      <c r="BT21" s="395"/>
      <c r="BU21" s="395"/>
      <c r="BV21" s="395"/>
      <c r="BW21" s="395"/>
      <c r="BX21" s="395"/>
      <c r="BY21" s="395"/>
      <c r="BZ21" s="395"/>
      <c r="CA21" s="395"/>
      <c r="CB21" s="395"/>
      <c r="CC21" s="395"/>
      <c r="CD21" s="398"/>
      <c r="CE21" s="395"/>
      <c r="CF21" s="395"/>
      <c r="CG21" s="395"/>
      <c r="CH21" s="395"/>
      <c r="CI21" s="395"/>
      <c r="CJ21" s="395"/>
      <c r="CK21" s="395"/>
      <c r="CL21" s="395"/>
      <c r="CM21" s="395"/>
      <c r="CN21" s="395"/>
      <c r="CO21" s="395"/>
      <c r="CP21" s="398"/>
      <c r="CQ21" s="395"/>
      <c r="CR21" s="395"/>
      <c r="CS21" s="395"/>
      <c r="CT21" s="395"/>
      <c r="CU21" s="395"/>
      <c r="CV21" s="395"/>
      <c r="CW21" s="395"/>
      <c r="CX21" s="395"/>
      <c r="CY21" s="395"/>
      <c r="CZ21" s="395"/>
      <c r="DA21" s="395"/>
      <c r="DB21" s="398"/>
      <c r="DC21" s="395"/>
      <c r="DD21" s="394"/>
      <c r="DE21" s="365"/>
      <c r="MM21" s="397"/>
    </row>
    <row r="22" spans="1:351" ht="17.25">
      <c r="B22" s="366"/>
      <c r="MM22" s="397"/>
    </row>
    <row r="23" spans="1:351" ht="13.5">
      <c r="B23" s="366"/>
    </row>
    <row r="24" spans="1:351" ht="13.5">
      <c r="B24" s="366"/>
    </row>
    <row r="25" spans="1:351" ht="13.5">
      <c r="B25" s="366"/>
    </row>
    <row r="26" spans="1:351" ht="13.5">
      <c r="B26" s="366"/>
    </row>
    <row r="27" spans="1:351" ht="13.5">
      <c r="B27" s="366"/>
    </row>
    <row r="28" spans="1:351" ht="13.5">
      <c r="B28" s="366"/>
    </row>
    <row r="29" spans="1:351" ht="13.5">
      <c r="B29" s="366"/>
    </row>
    <row r="30" spans="1:351" ht="13.5">
      <c r="B30" s="366"/>
    </row>
    <row r="31" spans="1:351" ht="13.5">
      <c r="B31" s="366"/>
    </row>
    <row r="32" spans="1:351" ht="13.5">
      <c r="B32" s="366"/>
    </row>
    <row r="33" spans="2:109" ht="13.5">
      <c r="B33" s="366"/>
    </row>
    <row r="34" spans="2:109" ht="13.5">
      <c r="B34" s="366"/>
    </row>
    <row r="35" spans="2:109" ht="13.5">
      <c r="B35" s="366"/>
    </row>
    <row r="36" spans="2:109" ht="13.5">
      <c r="B36" s="366"/>
    </row>
    <row r="37" spans="2:109" ht="13.5">
      <c r="B37" s="366"/>
    </row>
    <row r="38" spans="2:109" ht="13.5">
      <c r="B38" s="366"/>
    </row>
    <row r="39" spans="2:109" ht="13.5">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5">
      <c r="B40" s="386"/>
      <c r="DD40" s="386"/>
      <c r="DE40" s="365"/>
    </row>
    <row r="41" spans="2:109" ht="17.25">
      <c r="B41" s="396" t="s">
        <v>602</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5">
      <c r="B42" s="366"/>
      <c r="G42" s="382"/>
      <c r="I42" s="381"/>
      <c r="J42" s="381"/>
      <c r="K42" s="381"/>
      <c r="AM42" s="382"/>
      <c r="AN42" s="382" t="s">
        <v>598</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c r="B43" s="366"/>
      <c r="AN43" s="1275" t="s">
        <v>601</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ht="13.5">
      <c r="B44" s="366"/>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ht="13.5">
      <c r="B45" s="366"/>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ht="13.5">
      <c r="B46" s="366"/>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ht="13.5">
      <c r="B47" s="366"/>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ht="13.5">
      <c r="B48" s="366"/>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5">
      <c r="B49" s="366"/>
      <c r="AN49" s="365" t="s">
        <v>596</v>
      </c>
    </row>
    <row r="50" spans="1:109" ht="13.5">
      <c r="B50" s="366"/>
      <c r="G50" s="1286"/>
      <c r="H50" s="1286"/>
      <c r="I50" s="1286"/>
      <c r="J50" s="1286"/>
      <c r="K50" s="375"/>
      <c r="L50" s="375"/>
      <c r="M50" s="374"/>
      <c r="N50" s="374"/>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90" t="s">
        <v>559</v>
      </c>
      <c r="BQ50" s="1290"/>
      <c r="BR50" s="1290"/>
      <c r="BS50" s="1290"/>
      <c r="BT50" s="1290"/>
      <c r="BU50" s="1290"/>
      <c r="BV50" s="1290"/>
      <c r="BW50" s="1290"/>
      <c r="BX50" s="1290" t="s">
        <v>560</v>
      </c>
      <c r="BY50" s="1290"/>
      <c r="BZ50" s="1290"/>
      <c r="CA50" s="1290"/>
      <c r="CB50" s="1290"/>
      <c r="CC50" s="1290"/>
      <c r="CD50" s="1290"/>
      <c r="CE50" s="1290"/>
      <c r="CF50" s="1290" t="s">
        <v>561</v>
      </c>
      <c r="CG50" s="1290"/>
      <c r="CH50" s="1290"/>
      <c r="CI50" s="1290"/>
      <c r="CJ50" s="1290"/>
      <c r="CK50" s="1290"/>
      <c r="CL50" s="1290"/>
      <c r="CM50" s="1290"/>
      <c r="CN50" s="1290" t="s">
        <v>562</v>
      </c>
      <c r="CO50" s="1290"/>
      <c r="CP50" s="1290"/>
      <c r="CQ50" s="1290"/>
      <c r="CR50" s="1290"/>
      <c r="CS50" s="1290"/>
      <c r="CT50" s="1290"/>
      <c r="CU50" s="1290"/>
      <c r="CV50" s="1290" t="s">
        <v>563</v>
      </c>
      <c r="CW50" s="1290"/>
      <c r="CX50" s="1290"/>
      <c r="CY50" s="1290"/>
      <c r="CZ50" s="1290"/>
      <c r="DA50" s="1290"/>
      <c r="DB50" s="1290"/>
      <c r="DC50" s="1290"/>
    </row>
    <row r="51" spans="1:109" ht="13.5" customHeight="1">
      <c r="B51" s="366"/>
      <c r="G51" s="1291"/>
      <c r="H51" s="1291"/>
      <c r="I51" s="1293"/>
      <c r="J51" s="1293"/>
      <c r="K51" s="1294"/>
      <c r="L51" s="1294"/>
      <c r="M51" s="1294"/>
      <c r="N51" s="1294"/>
      <c r="AM51" s="373"/>
      <c r="AN51" s="1292" t="s">
        <v>595</v>
      </c>
      <c r="AO51" s="1292"/>
      <c r="AP51" s="1292"/>
      <c r="AQ51" s="1292"/>
      <c r="AR51" s="1292"/>
      <c r="AS51" s="1292"/>
      <c r="AT51" s="1292"/>
      <c r="AU51" s="1292"/>
      <c r="AV51" s="1292"/>
      <c r="AW51" s="1292"/>
      <c r="AX51" s="1292"/>
      <c r="AY51" s="1292"/>
      <c r="AZ51" s="1292"/>
      <c r="BA51" s="1292"/>
      <c r="BB51" s="1292" t="s">
        <v>593</v>
      </c>
      <c r="BC51" s="1292"/>
      <c r="BD51" s="1292"/>
      <c r="BE51" s="1292"/>
      <c r="BF51" s="1292"/>
      <c r="BG51" s="1292"/>
      <c r="BH51" s="1292"/>
      <c r="BI51" s="1292"/>
      <c r="BJ51" s="1292"/>
      <c r="BK51" s="1292"/>
      <c r="BL51" s="1292"/>
      <c r="BM51" s="1292"/>
      <c r="BN51" s="1292"/>
      <c r="BO51" s="1292"/>
      <c r="BP51" s="1284"/>
      <c r="BQ51" s="1285"/>
      <c r="BR51" s="1285"/>
      <c r="BS51" s="1285"/>
      <c r="BT51" s="1285"/>
      <c r="BU51" s="1285"/>
      <c r="BV51" s="1285"/>
      <c r="BW51" s="1285"/>
      <c r="BX51" s="1284"/>
      <c r="BY51" s="1285"/>
      <c r="BZ51" s="1285"/>
      <c r="CA51" s="1285"/>
      <c r="CB51" s="1285"/>
      <c r="CC51" s="1285"/>
      <c r="CD51" s="1285"/>
      <c r="CE51" s="1285"/>
      <c r="CF51" s="1284"/>
      <c r="CG51" s="1285"/>
      <c r="CH51" s="1285"/>
      <c r="CI51" s="1285"/>
      <c r="CJ51" s="1285"/>
      <c r="CK51" s="1285"/>
      <c r="CL51" s="1285"/>
      <c r="CM51" s="1285"/>
      <c r="CN51" s="1285">
        <v>17.2</v>
      </c>
      <c r="CO51" s="1285"/>
      <c r="CP51" s="1285"/>
      <c r="CQ51" s="1285"/>
      <c r="CR51" s="1285"/>
      <c r="CS51" s="1285"/>
      <c r="CT51" s="1285"/>
      <c r="CU51" s="1285"/>
      <c r="CV51" s="1284"/>
      <c r="CW51" s="1285"/>
      <c r="CX51" s="1285"/>
      <c r="CY51" s="1285"/>
      <c r="CZ51" s="1285"/>
      <c r="DA51" s="1285"/>
      <c r="DB51" s="1285"/>
      <c r="DC51" s="1285"/>
    </row>
    <row r="52" spans="1:109" ht="13.5">
      <c r="B52" s="366"/>
      <c r="G52" s="1291"/>
      <c r="H52" s="1291"/>
      <c r="I52" s="1293"/>
      <c r="J52" s="1293"/>
      <c r="K52" s="1294"/>
      <c r="L52" s="1294"/>
      <c r="M52" s="1294"/>
      <c r="N52" s="1294"/>
      <c r="AM52" s="373"/>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85"/>
      <c r="BQ52" s="1285"/>
      <c r="BR52" s="1285"/>
      <c r="BS52" s="1285"/>
      <c r="BT52" s="1285"/>
      <c r="BU52" s="1285"/>
      <c r="BV52" s="1285"/>
      <c r="BW52" s="1285"/>
      <c r="BX52" s="1285"/>
      <c r="BY52" s="1285"/>
      <c r="BZ52" s="1285"/>
      <c r="CA52" s="1285"/>
      <c r="CB52" s="1285"/>
      <c r="CC52" s="1285"/>
      <c r="CD52" s="1285"/>
      <c r="CE52" s="1285"/>
      <c r="CF52" s="1285"/>
      <c r="CG52" s="1285"/>
      <c r="CH52" s="1285"/>
      <c r="CI52" s="1285"/>
      <c r="CJ52" s="1285"/>
      <c r="CK52" s="1285"/>
      <c r="CL52" s="1285"/>
      <c r="CM52" s="1285"/>
      <c r="CN52" s="1285"/>
      <c r="CO52" s="1285"/>
      <c r="CP52" s="1285"/>
      <c r="CQ52" s="1285"/>
      <c r="CR52" s="1285"/>
      <c r="CS52" s="1285"/>
      <c r="CT52" s="1285"/>
      <c r="CU52" s="1285"/>
      <c r="CV52" s="1285"/>
      <c r="CW52" s="1285"/>
      <c r="CX52" s="1285"/>
      <c r="CY52" s="1285"/>
      <c r="CZ52" s="1285"/>
      <c r="DA52" s="1285"/>
      <c r="DB52" s="1285"/>
      <c r="DC52" s="1285"/>
    </row>
    <row r="53" spans="1:109" ht="13.5">
      <c r="A53" s="381"/>
      <c r="B53" s="366"/>
      <c r="G53" s="1291"/>
      <c r="H53" s="1291"/>
      <c r="I53" s="1286"/>
      <c r="J53" s="1286"/>
      <c r="K53" s="1294"/>
      <c r="L53" s="1294"/>
      <c r="M53" s="1294"/>
      <c r="N53" s="1294"/>
      <c r="AM53" s="373"/>
      <c r="AN53" s="1292"/>
      <c r="AO53" s="1292"/>
      <c r="AP53" s="1292"/>
      <c r="AQ53" s="1292"/>
      <c r="AR53" s="1292"/>
      <c r="AS53" s="1292"/>
      <c r="AT53" s="1292"/>
      <c r="AU53" s="1292"/>
      <c r="AV53" s="1292"/>
      <c r="AW53" s="1292"/>
      <c r="AX53" s="1292"/>
      <c r="AY53" s="1292"/>
      <c r="AZ53" s="1292"/>
      <c r="BA53" s="1292"/>
      <c r="BB53" s="1292" t="s">
        <v>600</v>
      </c>
      <c r="BC53" s="1292"/>
      <c r="BD53" s="1292"/>
      <c r="BE53" s="1292"/>
      <c r="BF53" s="1292"/>
      <c r="BG53" s="1292"/>
      <c r="BH53" s="1292"/>
      <c r="BI53" s="1292"/>
      <c r="BJ53" s="1292"/>
      <c r="BK53" s="1292"/>
      <c r="BL53" s="1292"/>
      <c r="BM53" s="1292"/>
      <c r="BN53" s="1292"/>
      <c r="BO53" s="1292"/>
      <c r="BP53" s="1284"/>
      <c r="BQ53" s="1285"/>
      <c r="BR53" s="1285"/>
      <c r="BS53" s="1285"/>
      <c r="BT53" s="1285"/>
      <c r="BU53" s="1285"/>
      <c r="BV53" s="1285"/>
      <c r="BW53" s="1285"/>
      <c r="BX53" s="1284"/>
      <c r="BY53" s="1285"/>
      <c r="BZ53" s="1285"/>
      <c r="CA53" s="1285"/>
      <c r="CB53" s="1285"/>
      <c r="CC53" s="1285"/>
      <c r="CD53" s="1285"/>
      <c r="CE53" s="1285"/>
      <c r="CF53" s="1284"/>
      <c r="CG53" s="1285"/>
      <c r="CH53" s="1285"/>
      <c r="CI53" s="1285"/>
      <c r="CJ53" s="1285"/>
      <c r="CK53" s="1285"/>
      <c r="CL53" s="1285"/>
      <c r="CM53" s="1285"/>
      <c r="CN53" s="1285">
        <v>65</v>
      </c>
      <c r="CO53" s="1285"/>
      <c r="CP53" s="1285"/>
      <c r="CQ53" s="1285"/>
      <c r="CR53" s="1285"/>
      <c r="CS53" s="1285"/>
      <c r="CT53" s="1285"/>
      <c r="CU53" s="1285"/>
      <c r="CV53" s="1284"/>
      <c r="CW53" s="1285"/>
      <c r="CX53" s="1285"/>
      <c r="CY53" s="1285"/>
      <c r="CZ53" s="1285"/>
      <c r="DA53" s="1285"/>
      <c r="DB53" s="1285"/>
      <c r="DC53" s="1285"/>
    </row>
    <row r="54" spans="1:109" ht="13.5">
      <c r="A54" s="381"/>
      <c r="B54" s="366"/>
      <c r="G54" s="1291"/>
      <c r="H54" s="1291"/>
      <c r="I54" s="1286"/>
      <c r="J54" s="1286"/>
      <c r="K54" s="1294"/>
      <c r="L54" s="1294"/>
      <c r="M54" s="1294"/>
      <c r="N54" s="1294"/>
      <c r="AM54" s="373"/>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85"/>
      <c r="BQ54" s="1285"/>
      <c r="BR54" s="1285"/>
      <c r="BS54" s="1285"/>
      <c r="BT54" s="1285"/>
      <c r="BU54" s="1285"/>
      <c r="BV54" s="1285"/>
      <c r="BW54" s="1285"/>
      <c r="BX54" s="1285"/>
      <c r="BY54" s="1285"/>
      <c r="BZ54" s="1285"/>
      <c r="CA54" s="1285"/>
      <c r="CB54" s="1285"/>
      <c r="CC54" s="1285"/>
      <c r="CD54" s="1285"/>
      <c r="CE54" s="1285"/>
      <c r="CF54" s="1285"/>
      <c r="CG54" s="1285"/>
      <c r="CH54" s="1285"/>
      <c r="CI54" s="1285"/>
      <c r="CJ54" s="1285"/>
      <c r="CK54" s="1285"/>
      <c r="CL54" s="1285"/>
      <c r="CM54" s="1285"/>
      <c r="CN54" s="1285"/>
      <c r="CO54" s="1285"/>
      <c r="CP54" s="1285"/>
      <c r="CQ54" s="1285"/>
      <c r="CR54" s="1285"/>
      <c r="CS54" s="1285"/>
      <c r="CT54" s="1285"/>
      <c r="CU54" s="1285"/>
      <c r="CV54" s="1285"/>
      <c r="CW54" s="1285"/>
      <c r="CX54" s="1285"/>
      <c r="CY54" s="1285"/>
      <c r="CZ54" s="1285"/>
      <c r="DA54" s="1285"/>
      <c r="DB54" s="1285"/>
      <c r="DC54" s="1285"/>
    </row>
    <row r="55" spans="1:109" ht="13.5">
      <c r="A55" s="381"/>
      <c r="B55" s="366"/>
      <c r="G55" s="1286"/>
      <c r="H55" s="1286"/>
      <c r="I55" s="1286"/>
      <c r="J55" s="1286"/>
      <c r="K55" s="1294"/>
      <c r="L55" s="1294"/>
      <c r="M55" s="1294"/>
      <c r="N55" s="1294"/>
      <c r="AN55" s="1290" t="s">
        <v>594</v>
      </c>
      <c r="AO55" s="1290"/>
      <c r="AP55" s="1290"/>
      <c r="AQ55" s="1290"/>
      <c r="AR55" s="1290"/>
      <c r="AS55" s="1290"/>
      <c r="AT55" s="1290"/>
      <c r="AU55" s="1290"/>
      <c r="AV55" s="1290"/>
      <c r="AW55" s="1290"/>
      <c r="AX55" s="1290"/>
      <c r="AY55" s="1290"/>
      <c r="AZ55" s="1290"/>
      <c r="BA55" s="1290"/>
      <c r="BB55" s="1292" t="s">
        <v>593</v>
      </c>
      <c r="BC55" s="1292"/>
      <c r="BD55" s="1292"/>
      <c r="BE55" s="1292"/>
      <c r="BF55" s="1292"/>
      <c r="BG55" s="1292"/>
      <c r="BH55" s="1292"/>
      <c r="BI55" s="1292"/>
      <c r="BJ55" s="1292"/>
      <c r="BK55" s="1292"/>
      <c r="BL55" s="1292"/>
      <c r="BM55" s="1292"/>
      <c r="BN55" s="1292"/>
      <c r="BO55" s="1292"/>
      <c r="BP55" s="1284"/>
      <c r="BQ55" s="1285"/>
      <c r="BR55" s="1285"/>
      <c r="BS55" s="1285"/>
      <c r="BT55" s="1285"/>
      <c r="BU55" s="1285"/>
      <c r="BV55" s="1285"/>
      <c r="BW55" s="1285"/>
      <c r="BX55" s="1284"/>
      <c r="BY55" s="1285"/>
      <c r="BZ55" s="1285"/>
      <c r="CA55" s="1285"/>
      <c r="CB55" s="1285"/>
      <c r="CC55" s="1285"/>
      <c r="CD55" s="1285"/>
      <c r="CE55" s="1285"/>
      <c r="CF55" s="1284"/>
      <c r="CG55" s="1285"/>
      <c r="CH55" s="1285"/>
      <c r="CI55" s="1285"/>
      <c r="CJ55" s="1285"/>
      <c r="CK55" s="1285"/>
      <c r="CL55" s="1285"/>
      <c r="CM55" s="1285"/>
      <c r="CN55" s="1285">
        <v>0</v>
      </c>
      <c r="CO55" s="1285"/>
      <c r="CP55" s="1285"/>
      <c r="CQ55" s="1285"/>
      <c r="CR55" s="1285"/>
      <c r="CS55" s="1285"/>
      <c r="CT55" s="1285"/>
      <c r="CU55" s="1285"/>
      <c r="CV55" s="1284"/>
      <c r="CW55" s="1285"/>
      <c r="CX55" s="1285"/>
      <c r="CY55" s="1285"/>
      <c r="CZ55" s="1285"/>
      <c r="DA55" s="1285"/>
      <c r="DB55" s="1285"/>
      <c r="DC55" s="1285"/>
    </row>
    <row r="56" spans="1:109" ht="13.5">
      <c r="A56" s="381"/>
      <c r="B56" s="366"/>
      <c r="G56" s="1286"/>
      <c r="H56" s="1286"/>
      <c r="I56" s="1286"/>
      <c r="J56" s="1286"/>
      <c r="K56" s="1294"/>
      <c r="L56" s="1294"/>
      <c r="M56" s="1294"/>
      <c r="N56" s="1294"/>
      <c r="AN56" s="1290"/>
      <c r="AO56" s="1290"/>
      <c r="AP56" s="1290"/>
      <c r="AQ56" s="1290"/>
      <c r="AR56" s="1290"/>
      <c r="AS56" s="1290"/>
      <c r="AT56" s="1290"/>
      <c r="AU56" s="1290"/>
      <c r="AV56" s="1290"/>
      <c r="AW56" s="1290"/>
      <c r="AX56" s="1290"/>
      <c r="AY56" s="1290"/>
      <c r="AZ56" s="1290"/>
      <c r="BA56" s="1290"/>
      <c r="BB56" s="1292"/>
      <c r="BC56" s="1292"/>
      <c r="BD56" s="1292"/>
      <c r="BE56" s="1292"/>
      <c r="BF56" s="1292"/>
      <c r="BG56" s="1292"/>
      <c r="BH56" s="1292"/>
      <c r="BI56" s="1292"/>
      <c r="BJ56" s="1292"/>
      <c r="BK56" s="1292"/>
      <c r="BL56" s="1292"/>
      <c r="BM56" s="1292"/>
      <c r="BN56" s="1292"/>
      <c r="BO56" s="1292"/>
      <c r="BP56" s="1285"/>
      <c r="BQ56" s="1285"/>
      <c r="BR56" s="1285"/>
      <c r="BS56" s="1285"/>
      <c r="BT56" s="1285"/>
      <c r="BU56" s="1285"/>
      <c r="BV56" s="1285"/>
      <c r="BW56" s="1285"/>
      <c r="BX56" s="1285"/>
      <c r="BY56" s="1285"/>
      <c r="BZ56" s="1285"/>
      <c r="CA56" s="1285"/>
      <c r="CB56" s="1285"/>
      <c r="CC56" s="1285"/>
      <c r="CD56" s="1285"/>
      <c r="CE56" s="1285"/>
      <c r="CF56" s="1285"/>
      <c r="CG56" s="1285"/>
      <c r="CH56" s="1285"/>
      <c r="CI56" s="1285"/>
      <c r="CJ56" s="1285"/>
      <c r="CK56" s="1285"/>
      <c r="CL56" s="1285"/>
      <c r="CM56" s="1285"/>
      <c r="CN56" s="1285"/>
      <c r="CO56" s="1285"/>
      <c r="CP56" s="1285"/>
      <c r="CQ56" s="1285"/>
      <c r="CR56" s="1285"/>
      <c r="CS56" s="1285"/>
      <c r="CT56" s="1285"/>
      <c r="CU56" s="1285"/>
      <c r="CV56" s="1285"/>
      <c r="CW56" s="1285"/>
      <c r="CX56" s="1285"/>
      <c r="CY56" s="1285"/>
      <c r="CZ56" s="1285"/>
      <c r="DA56" s="1285"/>
      <c r="DB56" s="1285"/>
      <c r="DC56" s="1285"/>
    </row>
    <row r="57" spans="1:109" s="381" customFormat="1" ht="13.5">
      <c r="B57" s="387"/>
      <c r="G57" s="1286"/>
      <c r="H57" s="1286"/>
      <c r="I57" s="1295"/>
      <c r="J57" s="1295"/>
      <c r="K57" s="1294"/>
      <c r="L57" s="1294"/>
      <c r="M57" s="1294"/>
      <c r="N57" s="1294"/>
      <c r="AM57" s="365"/>
      <c r="AN57" s="1290"/>
      <c r="AO57" s="1290"/>
      <c r="AP57" s="1290"/>
      <c r="AQ57" s="1290"/>
      <c r="AR57" s="1290"/>
      <c r="AS57" s="1290"/>
      <c r="AT57" s="1290"/>
      <c r="AU57" s="1290"/>
      <c r="AV57" s="1290"/>
      <c r="AW57" s="1290"/>
      <c r="AX57" s="1290"/>
      <c r="AY57" s="1290"/>
      <c r="AZ57" s="1290"/>
      <c r="BA57" s="1290"/>
      <c r="BB57" s="1292" t="s">
        <v>600</v>
      </c>
      <c r="BC57" s="1292"/>
      <c r="BD57" s="1292"/>
      <c r="BE57" s="1292"/>
      <c r="BF57" s="1292"/>
      <c r="BG57" s="1292"/>
      <c r="BH57" s="1292"/>
      <c r="BI57" s="1292"/>
      <c r="BJ57" s="1292"/>
      <c r="BK57" s="1292"/>
      <c r="BL57" s="1292"/>
      <c r="BM57" s="1292"/>
      <c r="BN57" s="1292"/>
      <c r="BO57" s="1292"/>
      <c r="BP57" s="1284"/>
      <c r="BQ57" s="1285"/>
      <c r="BR57" s="1285"/>
      <c r="BS57" s="1285"/>
      <c r="BT57" s="1285"/>
      <c r="BU57" s="1285"/>
      <c r="BV57" s="1285"/>
      <c r="BW57" s="1285"/>
      <c r="BX57" s="1284"/>
      <c r="BY57" s="1285"/>
      <c r="BZ57" s="1285"/>
      <c r="CA57" s="1285"/>
      <c r="CB57" s="1285"/>
      <c r="CC57" s="1285"/>
      <c r="CD57" s="1285"/>
      <c r="CE57" s="1285"/>
      <c r="CF57" s="1284"/>
      <c r="CG57" s="1285"/>
      <c r="CH57" s="1285"/>
      <c r="CI57" s="1285"/>
      <c r="CJ57" s="1285"/>
      <c r="CK57" s="1285"/>
      <c r="CL57" s="1285"/>
      <c r="CM57" s="1285"/>
      <c r="CN57" s="1285">
        <v>57.9</v>
      </c>
      <c r="CO57" s="1285"/>
      <c r="CP57" s="1285"/>
      <c r="CQ57" s="1285"/>
      <c r="CR57" s="1285"/>
      <c r="CS57" s="1285"/>
      <c r="CT57" s="1285"/>
      <c r="CU57" s="1285"/>
      <c r="CV57" s="1284"/>
      <c r="CW57" s="1285"/>
      <c r="CX57" s="1285"/>
      <c r="CY57" s="1285"/>
      <c r="CZ57" s="1285"/>
      <c r="DA57" s="1285"/>
      <c r="DB57" s="1285"/>
      <c r="DC57" s="1285"/>
      <c r="DD57" s="392"/>
      <c r="DE57" s="387"/>
    </row>
    <row r="58" spans="1:109" s="381" customFormat="1" ht="13.5">
      <c r="A58" s="365"/>
      <c r="B58" s="387"/>
      <c r="G58" s="1286"/>
      <c r="H58" s="1286"/>
      <c r="I58" s="1295"/>
      <c r="J58" s="1295"/>
      <c r="K58" s="1294"/>
      <c r="L58" s="1294"/>
      <c r="M58" s="1294"/>
      <c r="N58" s="1294"/>
      <c r="AM58" s="365"/>
      <c r="AN58" s="1290"/>
      <c r="AO58" s="1290"/>
      <c r="AP58" s="1290"/>
      <c r="AQ58" s="1290"/>
      <c r="AR58" s="1290"/>
      <c r="AS58" s="1290"/>
      <c r="AT58" s="1290"/>
      <c r="AU58" s="1290"/>
      <c r="AV58" s="1290"/>
      <c r="AW58" s="1290"/>
      <c r="AX58" s="1290"/>
      <c r="AY58" s="1290"/>
      <c r="AZ58" s="1290"/>
      <c r="BA58" s="1290"/>
      <c r="BB58" s="1292"/>
      <c r="BC58" s="1292"/>
      <c r="BD58" s="1292"/>
      <c r="BE58" s="1292"/>
      <c r="BF58" s="1292"/>
      <c r="BG58" s="1292"/>
      <c r="BH58" s="1292"/>
      <c r="BI58" s="1292"/>
      <c r="BJ58" s="1292"/>
      <c r="BK58" s="1292"/>
      <c r="BL58" s="1292"/>
      <c r="BM58" s="1292"/>
      <c r="BN58" s="1292"/>
      <c r="BO58" s="1292"/>
      <c r="BP58" s="1285"/>
      <c r="BQ58" s="1285"/>
      <c r="BR58" s="1285"/>
      <c r="BS58" s="1285"/>
      <c r="BT58" s="1285"/>
      <c r="BU58" s="1285"/>
      <c r="BV58" s="1285"/>
      <c r="BW58" s="1285"/>
      <c r="BX58" s="1285"/>
      <c r="BY58" s="1285"/>
      <c r="BZ58" s="1285"/>
      <c r="CA58" s="1285"/>
      <c r="CB58" s="1285"/>
      <c r="CC58" s="1285"/>
      <c r="CD58" s="1285"/>
      <c r="CE58" s="1285"/>
      <c r="CF58" s="1285"/>
      <c r="CG58" s="1285"/>
      <c r="CH58" s="1285"/>
      <c r="CI58" s="1285"/>
      <c r="CJ58" s="1285"/>
      <c r="CK58" s="1285"/>
      <c r="CL58" s="1285"/>
      <c r="CM58" s="1285"/>
      <c r="CN58" s="1285"/>
      <c r="CO58" s="1285"/>
      <c r="CP58" s="1285"/>
      <c r="CQ58" s="1285"/>
      <c r="CR58" s="1285"/>
      <c r="CS58" s="1285"/>
      <c r="CT58" s="1285"/>
      <c r="CU58" s="1285"/>
      <c r="CV58" s="1285"/>
      <c r="CW58" s="1285"/>
      <c r="CX58" s="1285"/>
      <c r="CY58" s="1285"/>
      <c r="CZ58" s="1285"/>
      <c r="DA58" s="1285"/>
      <c r="DB58" s="1285"/>
      <c r="DC58" s="1285"/>
      <c r="DD58" s="392"/>
      <c r="DE58" s="387"/>
    </row>
    <row r="59" spans="1:109" s="381" customFormat="1" ht="13.5">
      <c r="A59" s="365"/>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5">
      <c r="A60" s="365"/>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5">
      <c r="A61" s="365"/>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5"/>
    </row>
    <row r="63" spans="1:109" ht="17.25">
      <c r="B63" s="385" t="s">
        <v>599</v>
      </c>
    </row>
    <row r="64" spans="1:109" ht="13.5">
      <c r="B64" s="366"/>
      <c r="G64" s="382"/>
      <c r="I64" s="384"/>
      <c r="J64" s="384"/>
      <c r="K64" s="384"/>
      <c r="L64" s="384"/>
      <c r="M64" s="384"/>
      <c r="N64" s="383"/>
      <c r="AM64" s="382"/>
      <c r="AN64" s="382" t="s">
        <v>598</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5">
      <c r="B65" s="366"/>
      <c r="AN65" s="1275" t="s">
        <v>597</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ht="13.5">
      <c r="B66" s="366"/>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ht="13.5">
      <c r="B67" s="366"/>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ht="13.5">
      <c r="B68" s="366"/>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ht="13.5">
      <c r="B69" s="366"/>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ht="13.5">
      <c r="B70" s="366"/>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5">
      <c r="B71" s="366"/>
      <c r="G71" s="376"/>
      <c r="I71" s="379"/>
      <c r="J71" s="378"/>
      <c r="K71" s="378"/>
      <c r="L71" s="377"/>
      <c r="M71" s="378"/>
      <c r="N71" s="377"/>
      <c r="AM71" s="376"/>
      <c r="AN71" s="365" t="s">
        <v>596</v>
      </c>
    </row>
    <row r="72" spans="2:107" ht="13.5">
      <c r="B72" s="366"/>
      <c r="G72" s="1286"/>
      <c r="H72" s="1286"/>
      <c r="I72" s="1286"/>
      <c r="J72" s="1286"/>
      <c r="K72" s="375"/>
      <c r="L72" s="375"/>
      <c r="M72" s="374"/>
      <c r="N72" s="374"/>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90" t="s">
        <v>559</v>
      </c>
      <c r="BQ72" s="1290"/>
      <c r="BR72" s="1290"/>
      <c r="BS72" s="1290"/>
      <c r="BT72" s="1290"/>
      <c r="BU72" s="1290"/>
      <c r="BV72" s="1290"/>
      <c r="BW72" s="1290"/>
      <c r="BX72" s="1290" t="s">
        <v>560</v>
      </c>
      <c r="BY72" s="1290"/>
      <c r="BZ72" s="1290"/>
      <c r="CA72" s="1290"/>
      <c r="CB72" s="1290"/>
      <c r="CC72" s="1290"/>
      <c r="CD72" s="1290"/>
      <c r="CE72" s="1290"/>
      <c r="CF72" s="1290" t="s">
        <v>561</v>
      </c>
      <c r="CG72" s="1290"/>
      <c r="CH72" s="1290"/>
      <c r="CI72" s="1290"/>
      <c r="CJ72" s="1290"/>
      <c r="CK72" s="1290"/>
      <c r="CL72" s="1290"/>
      <c r="CM72" s="1290"/>
      <c r="CN72" s="1290" t="s">
        <v>562</v>
      </c>
      <c r="CO72" s="1290"/>
      <c r="CP72" s="1290"/>
      <c r="CQ72" s="1290"/>
      <c r="CR72" s="1290"/>
      <c r="CS72" s="1290"/>
      <c r="CT72" s="1290"/>
      <c r="CU72" s="1290"/>
      <c r="CV72" s="1290" t="s">
        <v>563</v>
      </c>
      <c r="CW72" s="1290"/>
      <c r="CX72" s="1290"/>
      <c r="CY72" s="1290"/>
      <c r="CZ72" s="1290"/>
      <c r="DA72" s="1290"/>
      <c r="DB72" s="1290"/>
      <c r="DC72" s="1290"/>
    </row>
    <row r="73" spans="2:107" ht="13.5">
      <c r="B73" s="366"/>
      <c r="G73" s="1291"/>
      <c r="H73" s="1291"/>
      <c r="I73" s="1291"/>
      <c r="J73" s="1291"/>
      <c r="K73" s="1296"/>
      <c r="L73" s="1296"/>
      <c r="M73" s="1296"/>
      <c r="N73" s="1296"/>
      <c r="AM73" s="373"/>
      <c r="AN73" s="1292" t="s">
        <v>595</v>
      </c>
      <c r="AO73" s="1292"/>
      <c r="AP73" s="1292"/>
      <c r="AQ73" s="1292"/>
      <c r="AR73" s="1292"/>
      <c r="AS73" s="1292"/>
      <c r="AT73" s="1292"/>
      <c r="AU73" s="1292"/>
      <c r="AV73" s="1292"/>
      <c r="AW73" s="1292"/>
      <c r="AX73" s="1292"/>
      <c r="AY73" s="1292"/>
      <c r="AZ73" s="1292"/>
      <c r="BA73" s="1292"/>
      <c r="BB73" s="1292" t="s">
        <v>593</v>
      </c>
      <c r="BC73" s="1292"/>
      <c r="BD73" s="1292"/>
      <c r="BE73" s="1292"/>
      <c r="BF73" s="1292"/>
      <c r="BG73" s="1292"/>
      <c r="BH73" s="1292"/>
      <c r="BI73" s="1292"/>
      <c r="BJ73" s="1292"/>
      <c r="BK73" s="1292"/>
      <c r="BL73" s="1292"/>
      <c r="BM73" s="1292"/>
      <c r="BN73" s="1292"/>
      <c r="BO73" s="1292"/>
      <c r="BP73" s="1285"/>
      <c r="BQ73" s="1285"/>
      <c r="BR73" s="1285"/>
      <c r="BS73" s="1285"/>
      <c r="BT73" s="1285"/>
      <c r="BU73" s="1285"/>
      <c r="BV73" s="1285"/>
      <c r="BW73" s="1285"/>
      <c r="BX73" s="1285"/>
      <c r="BY73" s="1285"/>
      <c r="BZ73" s="1285"/>
      <c r="CA73" s="1285"/>
      <c r="CB73" s="1285"/>
      <c r="CC73" s="1285"/>
      <c r="CD73" s="1285"/>
      <c r="CE73" s="1285"/>
      <c r="CF73" s="1285"/>
      <c r="CG73" s="1285"/>
      <c r="CH73" s="1285"/>
      <c r="CI73" s="1285"/>
      <c r="CJ73" s="1285"/>
      <c r="CK73" s="1285"/>
      <c r="CL73" s="1285"/>
      <c r="CM73" s="1285"/>
      <c r="CN73" s="1285">
        <v>17.2</v>
      </c>
      <c r="CO73" s="1285"/>
      <c r="CP73" s="1285"/>
      <c r="CQ73" s="1285"/>
      <c r="CR73" s="1285"/>
      <c r="CS73" s="1285"/>
      <c r="CT73" s="1285"/>
      <c r="CU73" s="1285"/>
      <c r="CV73" s="1285">
        <v>22.4</v>
      </c>
      <c r="CW73" s="1285"/>
      <c r="CX73" s="1285"/>
      <c r="CY73" s="1285"/>
      <c r="CZ73" s="1285"/>
      <c r="DA73" s="1285"/>
      <c r="DB73" s="1285"/>
      <c r="DC73" s="1285"/>
    </row>
    <row r="74" spans="2:107" ht="13.5">
      <c r="B74" s="366"/>
      <c r="G74" s="1291"/>
      <c r="H74" s="1291"/>
      <c r="I74" s="1291"/>
      <c r="J74" s="1291"/>
      <c r="K74" s="1296"/>
      <c r="L74" s="1296"/>
      <c r="M74" s="1296"/>
      <c r="N74" s="1296"/>
      <c r="AM74" s="373"/>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85"/>
      <c r="BQ74" s="1285"/>
      <c r="BR74" s="1285"/>
      <c r="BS74" s="1285"/>
      <c r="BT74" s="1285"/>
      <c r="BU74" s="1285"/>
      <c r="BV74" s="1285"/>
      <c r="BW74" s="1285"/>
      <c r="BX74" s="1285"/>
      <c r="BY74" s="1285"/>
      <c r="BZ74" s="1285"/>
      <c r="CA74" s="1285"/>
      <c r="CB74" s="1285"/>
      <c r="CC74" s="1285"/>
      <c r="CD74" s="1285"/>
      <c r="CE74" s="1285"/>
      <c r="CF74" s="1285"/>
      <c r="CG74" s="1285"/>
      <c r="CH74" s="1285"/>
      <c r="CI74" s="1285"/>
      <c r="CJ74" s="1285"/>
      <c r="CK74" s="1285"/>
      <c r="CL74" s="1285"/>
      <c r="CM74" s="1285"/>
      <c r="CN74" s="1285"/>
      <c r="CO74" s="1285"/>
      <c r="CP74" s="1285"/>
      <c r="CQ74" s="1285"/>
      <c r="CR74" s="1285"/>
      <c r="CS74" s="1285"/>
      <c r="CT74" s="1285"/>
      <c r="CU74" s="1285"/>
      <c r="CV74" s="1285"/>
      <c r="CW74" s="1285"/>
      <c r="CX74" s="1285"/>
      <c r="CY74" s="1285"/>
      <c r="CZ74" s="1285"/>
      <c r="DA74" s="1285"/>
      <c r="DB74" s="1285"/>
      <c r="DC74" s="1285"/>
    </row>
    <row r="75" spans="2:107" ht="13.5">
      <c r="B75" s="366"/>
      <c r="G75" s="1291"/>
      <c r="H75" s="1291"/>
      <c r="I75" s="1286"/>
      <c r="J75" s="1286"/>
      <c r="K75" s="1294"/>
      <c r="L75" s="1294"/>
      <c r="M75" s="1294"/>
      <c r="N75" s="1294"/>
      <c r="AM75" s="373"/>
      <c r="AN75" s="1292"/>
      <c r="AO75" s="1292"/>
      <c r="AP75" s="1292"/>
      <c r="AQ75" s="1292"/>
      <c r="AR75" s="1292"/>
      <c r="AS75" s="1292"/>
      <c r="AT75" s="1292"/>
      <c r="AU75" s="1292"/>
      <c r="AV75" s="1292"/>
      <c r="AW75" s="1292"/>
      <c r="AX75" s="1292"/>
      <c r="AY75" s="1292"/>
      <c r="AZ75" s="1292"/>
      <c r="BA75" s="1292"/>
      <c r="BB75" s="1292" t="s">
        <v>592</v>
      </c>
      <c r="BC75" s="1292"/>
      <c r="BD75" s="1292"/>
      <c r="BE75" s="1292"/>
      <c r="BF75" s="1292"/>
      <c r="BG75" s="1292"/>
      <c r="BH75" s="1292"/>
      <c r="BI75" s="1292"/>
      <c r="BJ75" s="1292"/>
      <c r="BK75" s="1292"/>
      <c r="BL75" s="1292"/>
      <c r="BM75" s="1292"/>
      <c r="BN75" s="1292"/>
      <c r="BO75" s="1292"/>
      <c r="BP75" s="1285">
        <v>5.0999999999999996</v>
      </c>
      <c r="BQ75" s="1285"/>
      <c r="BR75" s="1285"/>
      <c r="BS75" s="1285"/>
      <c r="BT75" s="1285"/>
      <c r="BU75" s="1285"/>
      <c r="BV75" s="1285"/>
      <c r="BW75" s="1285"/>
      <c r="BX75" s="1285">
        <v>5</v>
      </c>
      <c r="BY75" s="1285"/>
      <c r="BZ75" s="1285"/>
      <c r="CA75" s="1285"/>
      <c r="CB75" s="1285"/>
      <c r="CC75" s="1285"/>
      <c r="CD75" s="1285"/>
      <c r="CE75" s="1285"/>
      <c r="CF75" s="1285">
        <v>5.0999999999999996</v>
      </c>
      <c r="CG75" s="1285"/>
      <c r="CH75" s="1285"/>
      <c r="CI75" s="1285"/>
      <c r="CJ75" s="1285"/>
      <c r="CK75" s="1285"/>
      <c r="CL75" s="1285"/>
      <c r="CM75" s="1285"/>
      <c r="CN75" s="1285">
        <v>6.1</v>
      </c>
      <c r="CO75" s="1285"/>
      <c r="CP75" s="1285"/>
      <c r="CQ75" s="1285"/>
      <c r="CR75" s="1285"/>
      <c r="CS75" s="1285"/>
      <c r="CT75" s="1285"/>
      <c r="CU75" s="1285"/>
      <c r="CV75" s="1285">
        <v>6.8</v>
      </c>
      <c r="CW75" s="1285"/>
      <c r="CX75" s="1285"/>
      <c r="CY75" s="1285"/>
      <c r="CZ75" s="1285"/>
      <c r="DA75" s="1285"/>
      <c r="DB75" s="1285"/>
      <c r="DC75" s="1285"/>
    </row>
    <row r="76" spans="2:107" ht="13.5">
      <c r="B76" s="366"/>
      <c r="G76" s="1291"/>
      <c r="H76" s="1291"/>
      <c r="I76" s="1286"/>
      <c r="J76" s="1286"/>
      <c r="K76" s="1294"/>
      <c r="L76" s="1294"/>
      <c r="M76" s="1294"/>
      <c r="N76" s="1294"/>
      <c r="AM76" s="373"/>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85"/>
      <c r="BQ76" s="1285"/>
      <c r="BR76" s="1285"/>
      <c r="BS76" s="1285"/>
      <c r="BT76" s="1285"/>
      <c r="BU76" s="1285"/>
      <c r="BV76" s="1285"/>
      <c r="BW76" s="1285"/>
      <c r="BX76" s="1285"/>
      <c r="BY76" s="1285"/>
      <c r="BZ76" s="1285"/>
      <c r="CA76" s="1285"/>
      <c r="CB76" s="1285"/>
      <c r="CC76" s="1285"/>
      <c r="CD76" s="1285"/>
      <c r="CE76" s="1285"/>
      <c r="CF76" s="1285"/>
      <c r="CG76" s="1285"/>
      <c r="CH76" s="1285"/>
      <c r="CI76" s="1285"/>
      <c r="CJ76" s="1285"/>
      <c r="CK76" s="1285"/>
      <c r="CL76" s="1285"/>
      <c r="CM76" s="1285"/>
      <c r="CN76" s="1285"/>
      <c r="CO76" s="1285"/>
      <c r="CP76" s="1285"/>
      <c r="CQ76" s="1285"/>
      <c r="CR76" s="1285"/>
      <c r="CS76" s="1285"/>
      <c r="CT76" s="1285"/>
      <c r="CU76" s="1285"/>
      <c r="CV76" s="1285"/>
      <c r="CW76" s="1285"/>
      <c r="CX76" s="1285"/>
      <c r="CY76" s="1285"/>
      <c r="CZ76" s="1285"/>
      <c r="DA76" s="1285"/>
      <c r="DB76" s="1285"/>
      <c r="DC76" s="1285"/>
    </row>
    <row r="77" spans="2:107" ht="13.5">
      <c r="B77" s="366"/>
      <c r="G77" s="1286"/>
      <c r="H77" s="1286"/>
      <c r="I77" s="1286"/>
      <c r="J77" s="1286"/>
      <c r="K77" s="1296"/>
      <c r="L77" s="1296"/>
      <c r="M77" s="1296"/>
      <c r="N77" s="1296"/>
      <c r="AN77" s="1290" t="s">
        <v>594</v>
      </c>
      <c r="AO77" s="1290"/>
      <c r="AP77" s="1290"/>
      <c r="AQ77" s="1290"/>
      <c r="AR77" s="1290"/>
      <c r="AS77" s="1290"/>
      <c r="AT77" s="1290"/>
      <c r="AU77" s="1290"/>
      <c r="AV77" s="1290"/>
      <c r="AW77" s="1290"/>
      <c r="AX77" s="1290"/>
      <c r="AY77" s="1290"/>
      <c r="AZ77" s="1290"/>
      <c r="BA77" s="1290"/>
      <c r="BB77" s="1292" t="s">
        <v>593</v>
      </c>
      <c r="BC77" s="1292"/>
      <c r="BD77" s="1292"/>
      <c r="BE77" s="1292"/>
      <c r="BF77" s="1292"/>
      <c r="BG77" s="1292"/>
      <c r="BH77" s="1292"/>
      <c r="BI77" s="1292"/>
      <c r="BJ77" s="1292"/>
      <c r="BK77" s="1292"/>
      <c r="BL77" s="1292"/>
      <c r="BM77" s="1292"/>
      <c r="BN77" s="1292"/>
      <c r="BO77" s="1292"/>
      <c r="BP77" s="1285">
        <v>0</v>
      </c>
      <c r="BQ77" s="1285"/>
      <c r="BR77" s="1285"/>
      <c r="BS77" s="1285"/>
      <c r="BT77" s="1285"/>
      <c r="BU77" s="1285"/>
      <c r="BV77" s="1285"/>
      <c r="BW77" s="1285"/>
      <c r="BX77" s="1285">
        <v>0</v>
      </c>
      <c r="BY77" s="1285"/>
      <c r="BZ77" s="1285"/>
      <c r="CA77" s="1285"/>
      <c r="CB77" s="1285"/>
      <c r="CC77" s="1285"/>
      <c r="CD77" s="1285"/>
      <c r="CE77" s="1285"/>
      <c r="CF77" s="1285">
        <v>0</v>
      </c>
      <c r="CG77" s="1285"/>
      <c r="CH77" s="1285"/>
      <c r="CI77" s="1285"/>
      <c r="CJ77" s="1285"/>
      <c r="CK77" s="1285"/>
      <c r="CL77" s="1285"/>
      <c r="CM77" s="1285"/>
      <c r="CN77" s="1285">
        <v>0</v>
      </c>
      <c r="CO77" s="1285"/>
      <c r="CP77" s="1285"/>
      <c r="CQ77" s="1285"/>
      <c r="CR77" s="1285"/>
      <c r="CS77" s="1285"/>
      <c r="CT77" s="1285"/>
      <c r="CU77" s="1285"/>
      <c r="CV77" s="1285">
        <v>0</v>
      </c>
      <c r="CW77" s="1285"/>
      <c r="CX77" s="1285"/>
      <c r="CY77" s="1285"/>
      <c r="CZ77" s="1285"/>
      <c r="DA77" s="1285"/>
      <c r="DB77" s="1285"/>
      <c r="DC77" s="1285"/>
    </row>
    <row r="78" spans="2:107" ht="13.5">
      <c r="B78" s="366"/>
      <c r="G78" s="1286"/>
      <c r="H78" s="1286"/>
      <c r="I78" s="1286"/>
      <c r="J78" s="1286"/>
      <c r="K78" s="1296"/>
      <c r="L78" s="1296"/>
      <c r="M78" s="1296"/>
      <c r="N78" s="1296"/>
      <c r="AN78" s="1290"/>
      <c r="AO78" s="1290"/>
      <c r="AP78" s="1290"/>
      <c r="AQ78" s="1290"/>
      <c r="AR78" s="1290"/>
      <c r="AS78" s="1290"/>
      <c r="AT78" s="1290"/>
      <c r="AU78" s="1290"/>
      <c r="AV78" s="1290"/>
      <c r="AW78" s="1290"/>
      <c r="AX78" s="1290"/>
      <c r="AY78" s="1290"/>
      <c r="AZ78" s="1290"/>
      <c r="BA78" s="1290"/>
      <c r="BB78" s="1292"/>
      <c r="BC78" s="1292"/>
      <c r="BD78" s="1292"/>
      <c r="BE78" s="1292"/>
      <c r="BF78" s="1292"/>
      <c r="BG78" s="1292"/>
      <c r="BH78" s="1292"/>
      <c r="BI78" s="1292"/>
      <c r="BJ78" s="1292"/>
      <c r="BK78" s="1292"/>
      <c r="BL78" s="1292"/>
      <c r="BM78" s="1292"/>
      <c r="BN78" s="1292"/>
      <c r="BO78" s="1292"/>
      <c r="BP78" s="1285"/>
      <c r="BQ78" s="1285"/>
      <c r="BR78" s="1285"/>
      <c r="BS78" s="1285"/>
      <c r="BT78" s="1285"/>
      <c r="BU78" s="1285"/>
      <c r="BV78" s="1285"/>
      <c r="BW78" s="1285"/>
      <c r="BX78" s="1285"/>
      <c r="BY78" s="1285"/>
      <c r="BZ78" s="1285"/>
      <c r="CA78" s="1285"/>
      <c r="CB78" s="1285"/>
      <c r="CC78" s="1285"/>
      <c r="CD78" s="1285"/>
      <c r="CE78" s="1285"/>
      <c r="CF78" s="1285"/>
      <c r="CG78" s="1285"/>
      <c r="CH78" s="1285"/>
      <c r="CI78" s="1285"/>
      <c r="CJ78" s="1285"/>
      <c r="CK78" s="1285"/>
      <c r="CL78" s="1285"/>
      <c r="CM78" s="1285"/>
      <c r="CN78" s="1285"/>
      <c r="CO78" s="1285"/>
      <c r="CP78" s="1285"/>
      <c r="CQ78" s="1285"/>
      <c r="CR78" s="1285"/>
      <c r="CS78" s="1285"/>
      <c r="CT78" s="1285"/>
      <c r="CU78" s="1285"/>
      <c r="CV78" s="1285"/>
      <c r="CW78" s="1285"/>
      <c r="CX78" s="1285"/>
      <c r="CY78" s="1285"/>
      <c r="CZ78" s="1285"/>
      <c r="DA78" s="1285"/>
      <c r="DB78" s="1285"/>
      <c r="DC78" s="1285"/>
    </row>
    <row r="79" spans="2:107" ht="13.5">
      <c r="B79" s="366"/>
      <c r="G79" s="1286"/>
      <c r="H79" s="1286"/>
      <c r="I79" s="1295"/>
      <c r="J79" s="1295"/>
      <c r="K79" s="1297"/>
      <c r="L79" s="1297"/>
      <c r="M79" s="1297"/>
      <c r="N79" s="1297"/>
      <c r="AN79" s="1290"/>
      <c r="AO79" s="1290"/>
      <c r="AP79" s="1290"/>
      <c r="AQ79" s="1290"/>
      <c r="AR79" s="1290"/>
      <c r="AS79" s="1290"/>
      <c r="AT79" s="1290"/>
      <c r="AU79" s="1290"/>
      <c r="AV79" s="1290"/>
      <c r="AW79" s="1290"/>
      <c r="AX79" s="1290"/>
      <c r="AY79" s="1290"/>
      <c r="AZ79" s="1290"/>
      <c r="BA79" s="1290"/>
      <c r="BB79" s="1292" t="s">
        <v>592</v>
      </c>
      <c r="BC79" s="1292"/>
      <c r="BD79" s="1292"/>
      <c r="BE79" s="1292"/>
      <c r="BF79" s="1292"/>
      <c r="BG79" s="1292"/>
      <c r="BH79" s="1292"/>
      <c r="BI79" s="1292"/>
      <c r="BJ79" s="1292"/>
      <c r="BK79" s="1292"/>
      <c r="BL79" s="1292"/>
      <c r="BM79" s="1292"/>
      <c r="BN79" s="1292"/>
      <c r="BO79" s="1292"/>
      <c r="BP79" s="1285">
        <v>8.6</v>
      </c>
      <c r="BQ79" s="1285"/>
      <c r="BR79" s="1285"/>
      <c r="BS79" s="1285"/>
      <c r="BT79" s="1285"/>
      <c r="BU79" s="1285"/>
      <c r="BV79" s="1285"/>
      <c r="BW79" s="1285"/>
      <c r="BX79" s="1285">
        <v>7.7</v>
      </c>
      <c r="BY79" s="1285"/>
      <c r="BZ79" s="1285"/>
      <c r="CA79" s="1285"/>
      <c r="CB79" s="1285"/>
      <c r="CC79" s="1285"/>
      <c r="CD79" s="1285"/>
      <c r="CE79" s="1285"/>
      <c r="CF79" s="1285">
        <v>6.4</v>
      </c>
      <c r="CG79" s="1285"/>
      <c r="CH79" s="1285"/>
      <c r="CI79" s="1285"/>
      <c r="CJ79" s="1285"/>
      <c r="CK79" s="1285"/>
      <c r="CL79" s="1285"/>
      <c r="CM79" s="1285"/>
      <c r="CN79" s="1285">
        <v>6.9</v>
      </c>
      <c r="CO79" s="1285"/>
      <c r="CP79" s="1285"/>
      <c r="CQ79" s="1285"/>
      <c r="CR79" s="1285"/>
      <c r="CS79" s="1285"/>
      <c r="CT79" s="1285"/>
      <c r="CU79" s="1285"/>
      <c r="CV79" s="1285">
        <v>7.1</v>
      </c>
      <c r="CW79" s="1285"/>
      <c r="CX79" s="1285"/>
      <c r="CY79" s="1285"/>
      <c r="CZ79" s="1285"/>
      <c r="DA79" s="1285"/>
      <c r="DB79" s="1285"/>
      <c r="DC79" s="1285"/>
    </row>
    <row r="80" spans="2:107" ht="13.5">
      <c r="B80" s="366"/>
      <c r="G80" s="1286"/>
      <c r="H80" s="1286"/>
      <c r="I80" s="1295"/>
      <c r="J80" s="1295"/>
      <c r="K80" s="1297"/>
      <c r="L80" s="1297"/>
      <c r="M80" s="1297"/>
      <c r="N80" s="1297"/>
      <c r="AN80" s="1290"/>
      <c r="AO80" s="1290"/>
      <c r="AP80" s="1290"/>
      <c r="AQ80" s="1290"/>
      <c r="AR80" s="1290"/>
      <c r="AS80" s="1290"/>
      <c r="AT80" s="1290"/>
      <c r="AU80" s="1290"/>
      <c r="AV80" s="1290"/>
      <c r="AW80" s="1290"/>
      <c r="AX80" s="1290"/>
      <c r="AY80" s="1290"/>
      <c r="AZ80" s="1290"/>
      <c r="BA80" s="1290"/>
      <c r="BB80" s="1292"/>
      <c r="BC80" s="1292"/>
      <c r="BD80" s="1292"/>
      <c r="BE80" s="1292"/>
      <c r="BF80" s="1292"/>
      <c r="BG80" s="1292"/>
      <c r="BH80" s="1292"/>
      <c r="BI80" s="1292"/>
      <c r="BJ80" s="1292"/>
      <c r="BK80" s="1292"/>
      <c r="BL80" s="1292"/>
      <c r="BM80" s="1292"/>
      <c r="BN80" s="1292"/>
      <c r="BO80" s="1292"/>
      <c r="BP80" s="1285"/>
      <c r="BQ80" s="1285"/>
      <c r="BR80" s="1285"/>
      <c r="BS80" s="1285"/>
      <c r="BT80" s="1285"/>
      <c r="BU80" s="1285"/>
      <c r="BV80" s="1285"/>
      <c r="BW80" s="1285"/>
      <c r="BX80" s="1285"/>
      <c r="BY80" s="1285"/>
      <c r="BZ80" s="1285"/>
      <c r="CA80" s="1285"/>
      <c r="CB80" s="1285"/>
      <c r="CC80" s="1285"/>
      <c r="CD80" s="1285"/>
      <c r="CE80" s="1285"/>
      <c r="CF80" s="1285"/>
      <c r="CG80" s="1285"/>
      <c r="CH80" s="1285"/>
      <c r="CI80" s="1285"/>
      <c r="CJ80" s="1285"/>
      <c r="CK80" s="1285"/>
      <c r="CL80" s="1285"/>
      <c r="CM80" s="1285"/>
      <c r="CN80" s="1285"/>
      <c r="CO80" s="1285"/>
      <c r="CP80" s="1285"/>
      <c r="CQ80" s="1285"/>
      <c r="CR80" s="1285"/>
      <c r="CS80" s="1285"/>
      <c r="CT80" s="1285"/>
      <c r="CU80" s="1285"/>
      <c r="CV80" s="1285"/>
      <c r="CW80" s="1285"/>
      <c r="CX80" s="1285"/>
      <c r="CY80" s="1285"/>
      <c r="CZ80" s="1285"/>
      <c r="DA80" s="1285"/>
      <c r="DB80" s="1285"/>
      <c r="DC80" s="1285"/>
    </row>
    <row r="81" spans="2:109" ht="13.5">
      <c r="B81" s="366"/>
    </row>
    <row r="82" spans="2:109" ht="17.25">
      <c r="B82" s="366"/>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5">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5">
      <c r="DD84" s="365"/>
      <c r="DE84" s="365"/>
    </row>
    <row r="85" spans="2:109" ht="13.5">
      <c r="DD85" s="365"/>
      <c r="DE85" s="365"/>
    </row>
    <row r="86" spans="2:109" ht="13.5" hidden="1">
      <c r="DD86" s="365"/>
      <c r="DE86" s="365"/>
    </row>
    <row r="87" spans="2:109" ht="13.5" hidden="1">
      <c r="K87" s="368"/>
      <c r="AQ87" s="368"/>
      <c r="BC87" s="368"/>
      <c r="BO87" s="368"/>
      <c r="CA87" s="368"/>
      <c r="CM87" s="368"/>
      <c r="CY87" s="368"/>
      <c r="DD87" s="365"/>
      <c r="DE87" s="365"/>
    </row>
    <row r="88" spans="2:109" ht="13.5" hidden="1">
      <c r="DD88" s="365"/>
      <c r="DE88" s="365"/>
    </row>
    <row r="89" spans="2:109" ht="13.5" hidden="1">
      <c r="DD89" s="365"/>
      <c r="DE89" s="365"/>
    </row>
    <row r="90" spans="2:109" ht="13.5" hidden="1">
      <c r="DD90" s="365"/>
      <c r="DE90" s="365"/>
    </row>
    <row r="91" spans="2:109" ht="13.5" hidden="1">
      <c r="DD91" s="365"/>
      <c r="DE91" s="365"/>
    </row>
    <row r="92" spans="2:109" ht="13.5" hidden="1" customHeight="1">
      <c r="DD92" s="365"/>
      <c r="DE92" s="365"/>
    </row>
    <row r="93" spans="2:109" ht="13.5" hidden="1" customHeight="1">
      <c r="DD93" s="365"/>
      <c r="DE93" s="365"/>
    </row>
    <row r="94" spans="2:109" ht="13.5" hidden="1" customHeight="1">
      <c r="DD94" s="365"/>
      <c r="DE94" s="365"/>
    </row>
    <row r="95" spans="2:109" ht="13.5" hidden="1" customHeight="1">
      <c r="DD95" s="365"/>
      <c r="DE95" s="365"/>
    </row>
    <row r="96" spans="2:109" ht="13.5" hidden="1" customHeight="1">
      <c r="DD96" s="365"/>
      <c r="DE96" s="365"/>
    </row>
    <row r="97" spans="108:109" ht="13.5" hidden="1" customHeight="1">
      <c r="DD97" s="365"/>
      <c r="DE97" s="365"/>
    </row>
    <row r="98" spans="108:109" ht="13.5" hidden="1" customHeight="1">
      <c r="DD98" s="365"/>
      <c r="DE98" s="365"/>
    </row>
    <row r="99" spans="108:109" ht="13.5" hidden="1" customHeight="1">
      <c r="DD99" s="365"/>
      <c r="DE99" s="365"/>
    </row>
    <row r="100" spans="108:109" ht="13.5" hidden="1" customHeight="1">
      <c r="DD100" s="365"/>
      <c r="DE100" s="365"/>
    </row>
    <row r="101" spans="108:109" ht="13.5" hidden="1" customHeight="1">
      <c r="DD101" s="365"/>
      <c r="DE101" s="365"/>
    </row>
    <row r="102" spans="108:109" ht="13.5" hidden="1" customHeight="1">
      <c r="DD102" s="365"/>
      <c r="DE102" s="365"/>
    </row>
    <row r="103" spans="108:109" ht="13.5" hidden="1" customHeight="1">
      <c r="DD103" s="365"/>
      <c r="DE103" s="365"/>
    </row>
    <row r="104" spans="108:109" ht="13.5" hidden="1" customHeight="1">
      <c r="DD104" s="365"/>
      <c r="DE104" s="365"/>
    </row>
    <row r="105" spans="108:109" ht="13.5" hidden="1" customHeight="1">
      <c r="DD105" s="365"/>
      <c r="DE105" s="365"/>
    </row>
    <row r="106" spans="108:109" ht="13.5" hidden="1" customHeight="1">
      <c r="DD106" s="365"/>
      <c r="DE106" s="365"/>
    </row>
    <row r="107" spans="108:109" ht="13.5" hidden="1" customHeight="1">
      <c r="DD107" s="365"/>
      <c r="DE107" s="365"/>
    </row>
    <row r="108" spans="108:109" ht="13.5" hidden="1" customHeight="1">
      <c r="DD108" s="365"/>
      <c r="DE108" s="365"/>
    </row>
    <row r="109" spans="108:109" ht="13.5" hidden="1" customHeight="1">
      <c r="DD109" s="365"/>
      <c r="DE109" s="365"/>
    </row>
    <row r="110" spans="108:109" ht="13.5" hidden="1" customHeight="1">
      <c r="DD110" s="365"/>
      <c r="DE110" s="365"/>
    </row>
    <row r="111" spans="108:109" ht="13.5" hidden="1" customHeight="1">
      <c r="DD111" s="365"/>
      <c r="DE111" s="365"/>
    </row>
    <row r="112" spans="108:109" ht="13.5" hidden="1" customHeight="1">
      <c r="DD112" s="365"/>
      <c r="DE112" s="365"/>
    </row>
    <row r="113" spans="108:109" ht="13.5" hidden="1" customHeight="1">
      <c r="DD113" s="365"/>
      <c r="DE113" s="365"/>
    </row>
    <row r="114" spans="108:109" ht="13.5" hidden="1" customHeight="1">
      <c r="DD114" s="365"/>
      <c r="DE114" s="365"/>
    </row>
    <row r="115" spans="108:109" ht="13.5" hidden="1" customHeight="1">
      <c r="DD115" s="365"/>
      <c r="DE115" s="365"/>
    </row>
    <row r="116" spans="108:109" ht="13.5" hidden="1" customHeight="1">
      <c r="DD116" s="365"/>
      <c r="DE116" s="365"/>
    </row>
    <row r="117" spans="108:109" ht="13.5" hidden="1" customHeight="1">
      <c r="DD117" s="365"/>
      <c r="DE117" s="365"/>
    </row>
    <row r="118" spans="108:109" ht="13.5" hidden="1" customHeight="1">
      <c r="DD118" s="365"/>
      <c r="DE118" s="365"/>
    </row>
    <row r="119" spans="108:109" ht="13.5" hidden="1" customHeight="1">
      <c r="DD119" s="365"/>
      <c r="DE119" s="365"/>
    </row>
    <row r="120" spans="108:109" ht="13.5" hidden="1" customHeight="1">
      <c r="DD120" s="365"/>
      <c r="DE120" s="365"/>
    </row>
    <row r="121" spans="108:109" ht="13.5" hidden="1" customHeight="1">
      <c r="DD121" s="365"/>
      <c r="DE121" s="365"/>
    </row>
    <row r="122" spans="108:109" ht="13.5" hidden="1" customHeight="1">
      <c r="DD122" s="365"/>
      <c r="DE122" s="365"/>
    </row>
    <row r="123" spans="108:109" ht="13.5" hidden="1" customHeight="1">
      <c r="DD123" s="365"/>
      <c r="DE123" s="365"/>
    </row>
    <row r="124" spans="108:109" ht="13.5" hidden="1" customHeight="1">
      <c r="DD124" s="365"/>
      <c r="DE124" s="365"/>
    </row>
    <row r="125" spans="108:109" ht="13.5" hidden="1" customHeight="1">
      <c r="DD125" s="365"/>
      <c r="DE125" s="365"/>
    </row>
    <row r="126" spans="108:109" ht="13.5" hidden="1" customHeight="1">
      <c r="DD126" s="365"/>
      <c r="DE126" s="365"/>
    </row>
    <row r="127" spans="108:109" ht="13.5" hidden="1" customHeight="1">
      <c r="DD127" s="365"/>
      <c r="DE127" s="365"/>
    </row>
    <row r="128" spans="108:109" ht="13.5" hidden="1" customHeight="1">
      <c r="DD128" s="365"/>
      <c r="DE128" s="365"/>
    </row>
    <row r="129" spans="108:109" ht="13.5" hidden="1" customHeight="1">
      <c r="DD129" s="365"/>
      <c r="DE129" s="365"/>
    </row>
    <row r="130" spans="108:109" ht="13.5" hidden="1" customHeight="1">
      <c r="DD130" s="365"/>
      <c r="DE130" s="365"/>
    </row>
    <row r="131" spans="108:109" ht="13.5" hidden="1" customHeight="1">
      <c r="DD131" s="365"/>
      <c r="DE131" s="365"/>
    </row>
    <row r="132" spans="108:109" ht="13.5" hidden="1" customHeight="1">
      <c r="DD132" s="365"/>
      <c r="DE132" s="365"/>
    </row>
    <row r="133" spans="108:109" ht="13.5" hidden="1" customHeight="1">
      <c r="DD133" s="365"/>
      <c r="DE133" s="365"/>
    </row>
    <row r="134" spans="108:109" ht="13.5" hidden="1" customHeight="1">
      <c r="DD134" s="365"/>
      <c r="DE134" s="365"/>
    </row>
    <row r="135" spans="108:109" ht="13.5" hidden="1" customHeight="1">
      <c r="DD135" s="365"/>
      <c r="DE135" s="365"/>
    </row>
    <row r="136" spans="108:109" ht="13.5" hidden="1" customHeight="1">
      <c r="DD136" s="365"/>
      <c r="DE136" s="365"/>
    </row>
    <row r="137" spans="108:109" ht="13.5" hidden="1" customHeight="1">
      <c r="DD137" s="365"/>
      <c r="DE137" s="365"/>
    </row>
    <row r="138" spans="108:109" ht="13.5" hidden="1" customHeight="1">
      <c r="DD138" s="365"/>
      <c r="DE138" s="365"/>
    </row>
    <row r="139" spans="108:109" ht="13.5" hidden="1" customHeight="1">
      <c r="DD139" s="365"/>
      <c r="DE139" s="365"/>
    </row>
    <row r="140" spans="108:109" ht="13.5" hidden="1" customHeight="1">
      <c r="DD140" s="365"/>
      <c r="DE140" s="365"/>
    </row>
    <row r="141" spans="108:109" ht="13.5" hidden="1" customHeight="1">
      <c r="DD141" s="365"/>
      <c r="DE141" s="365"/>
    </row>
    <row r="142" spans="108:109" ht="13.5" hidden="1" customHeight="1">
      <c r="DD142" s="365"/>
      <c r="DE142" s="365"/>
    </row>
    <row r="143" spans="108:109" ht="13.5" hidden="1" customHeight="1">
      <c r="DD143" s="365"/>
      <c r="DE143" s="365"/>
    </row>
    <row r="144" spans="108:109" ht="13.5" hidden="1" customHeight="1">
      <c r="DD144" s="365"/>
      <c r="DE144" s="365"/>
    </row>
    <row r="145" spans="108:109" ht="13.5" hidden="1" customHeight="1">
      <c r="DD145" s="365"/>
      <c r="DE145" s="365"/>
    </row>
    <row r="146" spans="108:109" ht="13.5" hidden="1" customHeight="1">
      <c r="DD146" s="365"/>
      <c r="DE146" s="365"/>
    </row>
    <row r="147" spans="108:109" ht="13.5" hidden="1" customHeight="1">
      <c r="DD147" s="365"/>
      <c r="DE147" s="365"/>
    </row>
    <row r="148" spans="108:109" ht="13.5" hidden="1" customHeight="1">
      <c r="DD148" s="365"/>
      <c r="DE148" s="365"/>
    </row>
    <row r="149" spans="108:109" ht="13.5" hidden="1" customHeight="1">
      <c r="DD149" s="365"/>
      <c r="DE149" s="365"/>
    </row>
    <row r="150" spans="108:109" ht="13.5" hidden="1" customHeight="1">
      <c r="DD150" s="365"/>
      <c r="DE150" s="365"/>
    </row>
    <row r="151" spans="108:109" ht="13.5" hidden="1" customHeight="1">
      <c r="DD151" s="365"/>
      <c r="DE151" s="365"/>
    </row>
    <row r="152" spans="108:109" ht="13.5" hidden="1" customHeight="1">
      <c r="DD152" s="365"/>
      <c r="DE152" s="365"/>
    </row>
    <row r="153" spans="108:109" ht="13.5" hidden="1" customHeight="1">
      <c r="DD153" s="365"/>
      <c r="DE153" s="365"/>
    </row>
    <row r="154" spans="108:109" ht="13.5" hidden="1" customHeight="1">
      <c r="DD154" s="365"/>
      <c r="DE154" s="365"/>
    </row>
    <row r="155" spans="108:109" ht="13.5" hidden="1" customHeight="1">
      <c r="DD155" s="365"/>
      <c r="DE155" s="365"/>
    </row>
    <row r="156" spans="108:109" ht="13.5" hidden="1" customHeight="1">
      <c r="DD156" s="365"/>
      <c r="DE156" s="365"/>
    </row>
    <row r="157" spans="108:109" ht="13.5" hidden="1" customHeight="1">
      <c r="DD157" s="365"/>
      <c r="DE157" s="365"/>
    </row>
    <row r="158" spans="108:109" ht="13.5" hidden="1" customHeight="1">
      <c r="DD158" s="365"/>
      <c r="DE158" s="365"/>
    </row>
    <row r="159" spans="108:109" ht="13.5" hidden="1" customHeight="1">
      <c r="DD159" s="365"/>
      <c r="DE159" s="365"/>
    </row>
    <row r="160" spans="108:109" ht="13.5" hidden="1" customHeight="1">
      <c r="DD160" s="365"/>
      <c r="DE160" s="365"/>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i3LHSdiGxQ1W0Ageo6zdsKo6Aa6/J3RvEqxRtmRxTtjm6LY+CIYLs3aijgB5U/ldVi259Nj8cw1Z1bnLSBWxYA==" saltValue="zBD1U90XY7LLOYioPV6X1w==" spinCount="100000" sheet="1" objects="1" scenarios="1" formatCells="0"/>
  <dataConsolidate/>
  <mergeCells count="112">
    <mergeCell ref="CV79:DC80"/>
    <mergeCell ref="CN77:CU78"/>
    <mergeCell ref="CV77:DC78"/>
    <mergeCell ref="BP79:BW80"/>
    <mergeCell ref="BX75:CE76"/>
    <mergeCell ref="CF75:CM76"/>
    <mergeCell ref="CF77:CM78"/>
    <mergeCell ref="CF79:CM80"/>
    <mergeCell ref="BX79:CE80"/>
    <mergeCell ref="CN79:CU80"/>
    <mergeCell ref="N77:N78"/>
    <mergeCell ref="AN77:BA80"/>
    <mergeCell ref="BB77:BO78"/>
    <mergeCell ref="BP77:BW78"/>
    <mergeCell ref="BX77:CE78"/>
    <mergeCell ref="G77:H80"/>
    <mergeCell ref="I77:J78"/>
    <mergeCell ref="K77:K78"/>
    <mergeCell ref="L77:L78"/>
    <mergeCell ref="M77:M78"/>
    <mergeCell ref="I79:J80"/>
    <mergeCell ref="K79:K80"/>
    <mergeCell ref="L79:L80"/>
    <mergeCell ref="M79:M80"/>
    <mergeCell ref="N79:N80"/>
    <mergeCell ref="BB79:BO80"/>
    <mergeCell ref="G73:H76"/>
    <mergeCell ref="I73:J74"/>
    <mergeCell ref="K73:K74"/>
    <mergeCell ref="L73:L74"/>
    <mergeCell ref="M73:M74"/>
    <mergeCell ref="N73:N74"/>
    <mergeCell ref="CN75:CU76"/>
    <mergeCell ref="CV75:DC76"/>
    <mergeCell ref="CV73:DC74"/>
    <mergeCell ref="BX73:CE74"/>
    <mergeCell ref="CF73:CM74"/>
    <mergeCell ref="CN73:CU74"/>
    <mergeCell ref="I75:J76"/>
    <mergeCell ref="K75:K76"/>
    <mergeCell ref="L75:L76"/>
    <mergeCell ref="M75:M76"/>
    <mergeCell ref="N75:N76"/>
    <mergeCell ref="BB75:BO76"/>
    <mergeCell ref="AN73:BA76"/>
    <mergeCell ref="BB73:BO74"/>
    <mergeCell ref="BP73:BW74"/>
    <mergeCell ref="BP75:BW76"/>
    <mergeCell ref="CV72:DC72"/>
    <mergeCell ref="BX72:CE72"/>
    <mergeCell ref="CF72:CM72"/>
    <mergeCell ref="CN72:CU72"/>
    <mergeCell ref="CN57:CU58"/>
    <mergeCell ref="CV57:DC58"/>
    <mergeCell ref="G72:J72"/>
    <mergeCell ref="AN72:BO72"/>
    <mergeCell ref="BP72:BW72"/>
    <mergeCell ref="I57:J58"/>
    <mergeCell ref="K57:K58"/>
    <mergeCell ref="G55:H58"/>
    <mergeCell ref="I53:J54"/>
    <mergeCell ref="K53:K54"/>
    <mergeCell ref="L53:L54"/>
    <mergeCell ref="M53:M54"/>
    <mergeCell ref="BX57:CE58"/>
    <mergeCell ref="CF57:CM58"/>
    <mergeCell ref="AN65:DC69"/>
    <mergeCell ref="BX55:CE56"/>
    <mergeCell ref="CF55:CM56"/>
    <mergeCell ref="CN55:CU56"/>
    <mergeCell ref="CV55:DC56"/>
    <mergeCell ref="I55:J56"/>
    <mergeCell ref="K55:K56"/>
    <mergeCell ref="L55:L56"/>
    <mergeCell ref="M55:M56"/>
    <mergeCell ref="N55:N56"/>
    <mergeCell ref="M51:M52"/>
    <mergeCell ref="N51:N52"/>
    <mergeCell ref="AN55:BA58"/>
    <mergeCell ref="BB55:BO56"/>
    <mergeCell ref="BP55:BW56"/>
    <mergeCell ref="BP57:BW58"/>
    <mergeCell ref="L57:L58"/>
    <mergeCell ref="M57:M58"/>
    <mergeCell ref="N57:N58"/>
    <mergeCell ref="BB57:BO58"/>
    <mergeCell ref="N53:N54"/>
    <mergeCell ref="BB53:BO54"/>
    <mergeCell ref="AN43:DC47"/>
    <mergeCell ref="CV53:DC54"/>
    <mergeCell ref="G50:J50"/>
    <mergeCell ref="AN50:BO50"/>
    <mergeCell ref="BP50:BW50"/>
    <mergeCell ref="BX50:CE50"/>
    <mergeCell ref="CF50:CM50"/>
    <mergeCell ref="CN50:CU50"/>
    <mergeCell ref="CV50:DC50"/>
    <mergeCell ref="CV51:DC52"/>
    <mergeCell ref="CN51:CU52"/>
    <mergeCell ref="G51:H54"/>
    <mergeCell ref="BP53:BW54"/>
    <mergeCell ref="BX53:CE54"/>
    <mergeCell ref="CF53:CM54"/>
    <mergeCell ref="AN51:BA54"/>
    <mergeCell ref="BB51:BO52"/>
    <mergeCell ref="BP51:BW52"/>
    <mergeCell ref="BX51:CE52"/>
    <mergeCell ref="CF51:CM52"/>
    <mergeCell ref="CN53:CU54"/>
    <mergeCell ref="I51:J52"/>
    <mergeCell ref="K51:K52"/>
    <mergeCell ref="L51:L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41"/>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row r="136" ht="13.5" hidden="1" customHeight="1"/>
    <row r="137" ht="13.5" hidden="1" customHeight="1"/>
    <row r="138" ht="13.5" hidden="1" customHeight="1"/>
    <row r="139" ht="13.5" hidden="1" customHeight="1"/>
    <row r="140" ht="13.5" hidden="1" customHeight="1"/>
    <row r="141" ht="13.5" hidden="1" customHeight="1"/>
  </sheetData>
  <sheetProtection algorithmName="SHA-512" hashValue="r3MkoF5UuDoCYXnBqSOabggtbsp7l9P7SJ675szK+NCKlyHQAGzY8tN5ANB5kSgpI0awrs33DG/YRccoR9ylPA==" saltValue="WEbGCCG2c/BtDTdtqowpc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ufshenPvLA+7xr3TNrXfn9STsmzbwwMX+hdwQD60IIy/3nmZ3FYhxkt5hhX9j3yPWvSuaRRVcivFmHXJhxsRlw==" saltValue="NkySmUh4FDaIGuCgA8rLF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556</v>
      </c>
      <c r="G2" s="136"/>
      <c r="H2" s="137"/>
    </row>
    <row r="3" spans="1:8">
      <c r="A3" s="133" t="s">
        <v>549</v>
      </c>
      <c r="B3" s="138"/>
      <c r="C3" s="139"/>
      <c r="D3" s="140">
        <v>443742</v>
      </c>
      <c r="E3" s="141"/>
      <c r="F3" s="142">
        <v>238802</v>
      </c>
      <c r="G3" s="143"/>
      <c r="H3" s="144"/>
    </row>
    <row r="4" spans="1:8">
      <c r="A4" s="145"/>
      <c r="B4" s="146"/>
      <c r="C4" s="147"/>
      <c r="D4" s="148">
        <v>190723</v>
      </c>
      <c r="E4" s="149"/>
      <c r="F4" s="150">
        <v>128562</v>
      </c>
      <c r="G4" s="151"/>
      <c r="H4" s="152"/>
    </row>
    <row r="5" spans="1:8">
      <c r="A5" s="133" t="s">
        <v>551</v>
      </c>
      <c r="B5" s="138"/>
      <c r="C5" s="139"/>
      <c r="D5" s="140">
        <v>550472</v>
      </c>
      <c r="E5" s="141"/>
      <c r="F5" s="142">
        <v>288550</v>
      </c>
      <c r="G5" s="143"/>
      <c r="H5" s="144"/>
    </row>
    <row r="6" spans="1:8">
      <c r="A6" s="145"/>
      <c r="B6" s="146"/>
      <c r="C6" s="147"/>
      <c r="D6" s="148">
        <v>327398</v>
      </c>
      <c r="E6" s="149"/>
      <c r="F6" s="150">
        <v>141525</v>
      </c>
      <c r="G6" s="151"/>
      <c r="H6" s="152"/>
    </row>
    <row r="7" spans="1:8">
      <c r="A7" s="133" t="s">
        <v>552</v>
      </c>
      <c r="B7" s="138"/>
      <c r="C7" s="139"/>
      <c r="D7" s="140">
        <v>555807</v>
      </c>
      <c r="E7" s="141"/>
      <c r="F7" s="142">
        <v>287914</v>
      </c>
      <c r="G7" s="143"/>
      <c r="H7" s="144"/>
    </row>
    <row r="8" spans="1:8">
      <c r="A8" s="145"/>
      <c r="B8" s="146"/>
      <c r="C8" s="147"/>
      <c r="D8" s="148">
        <v>205501</v>
      </c>
      <c r="E8" s="149"/>
      <c r="F8" s="150">
        <v>146531</v>
      </c>
      <c r="G8" s="151"/>
      <c r="H8" s="152"/>
    </row>
    <row r="9" spans="1:8">
      <c r="A9" s="133" t="s">
        <v>553</v>
      </c>
      <c r="B9" s="138"/>
      <c r="C9" s="139"/>
      <c r="D9" s="140">
        <v>988825</v>
      </c>
      <c r="E9" s="141"/>
      <c r="F9" s="142">
        <v>310300</v>
      </c>
      <c r="G9" s="143"/>
      <c r="H9" s="144"/>
    </row>
    <row r="10" spans="1:8">
      <c r="A10" s="145"/>
      <c r="B10" s="146"/>
      <c r="C10" s="147"/>
      <c r="D10" s="148">
        <v>220544</v>
      </c>
      <c r="E10" s="149"/>
      <c r="F10" s="150">
        <v>157576</v>
      </c>
      <c r="G10" s="151"/>
      <c r="H10" s="152"/>
    </row>
    <row r="11" spans="1:8">
      <c r="A11" s="133" t="s">
        <v>554</v>
      </c>
      <c r="B11" s="138"/>
      <c r="C11" s="139"/>
      <c r="D11" s="140">
        <v>515601</v>
      </c>
      <c r="E11" s="141"/>
      <c r="F11" s="142">
        <v>317319</v>
      </c>
      <c r="G11" s="143"/>
      <c r="H11" s="144"/>
    </row>
    <row r="12" spans="1:8">
      <c r="A12" s="145"/>
      <c r="B12" s="146"/>
      <c r="C12" s="153"/>
      <c r="D12" s="148">
        <v>330810</v>
      </c>
      <c r="E12" s="149"/>
      <c r="F12" s="150">
        <v>164214</v>
      </c>
      <c r="G12" s="151"/>
      <c r="H12" s="152"/>
    </row>
    <row r="13" spans="1:8">
      <c r="A13" s="133"/>
      <c r="B13" s="138"/>
      <c r="C13" s="154"/>
      <c r="D13" s="155">
        <v>610889</v>
      </c>
      <c r="E13" s="156"/>
      <c r="F13" s="157">
        <v>288577</v>
      </c>
      <c r="G13" s="158"/>
      <c r="H13" s="144"/>
    </row>
    <row r="14" spans="1:8">
      <c r="A14" s="145"/>
      <c r="B14" s="146"/>
      <c r="C14" s="147"/>
      <c r="D14" s="148">
        <v>254995</v>
      </c>
      <c r="E14" s="149"/>
      <c r="F14" s="150">
        <v>147682</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5.05</v>
      </c>
      <c r="C19" s="159">
        <f>ROUND(VALUE(SUBSTITUTE(実質収支比率等に係る経年分析!G$48,"▲","-")),2)</f>
        <v>7.31</v>
      </c>
      <c r="D19" s="159">
        <f>ROUND(VALUE(SUBSTITUTE(実質収支比率等に係る経年分析!H$48,"▲","-")),2)</f>
        <v>2.16</v>
      </c>
      <c r="E19" s="159">
        <f>ROUND(VALUE(SUBSTITUTE(実質収支比率等に係る経年分析!I$48,"▲","-")),2)</f>
        <v>3.39</v>
      </c>
      <c r="F19" s="159">
        <f>ROUND(VALUE(SUBSTITUTE(実質収支比率等に係る経年分析!J$48,"▲","-")),2)</f>
        <v>6.23</v>
      </c>
    </row>
    <row r="20" spans="1:11">
      <c r="A20" s="159" t="s">
        <v>49</v>
      </c>
      <c r="B20" s="159">
        <f>ROUND(VALUE(SUBSTITUTE(実質収支比率等に係る経年分析!F$47,"▲","-")),2)</f>
        <v>64.19</v>
      </c>
      <c r="C20" s="159">
        <f>ROUND(VALUE(SUBSTITUTE(実質収支比率等に係る経年分析!G$47,"▲","-")),2)</f>
        <v>70</v>
      </c>
      <c r="D20" s="159">
        <f>ROUND(VALUE(SUBSTITUTE(実質収支比率等に係る経年分析!H$47,"▲","-")),2)</f>
        <v>65.22</v>
      </c>
      <c r="E20" s="159">
        <f>ROUND(VALUE(SUBSTITUTE(実質収支比率等に係る経年分析!I$47,"▲","-")),2)</f>
        <v>59.26</v>
      </c>
      <c r="F20" s="159">
        <f>ROUND(VALUE(SUBSTITUTE(実質収支比率等に係る経年分析!J$47,"▲","-")),2)</f>
        <v>51.79</v>
      </c>
    </row>
    <row r="21" spans="1:11">
      <c r="A21" s="159" t="s">
        <v>50</v>
      </c>
      <c r="B21" s="159">
        <f>IF(ISNUMBER(VALUE(SUBSTITUTE(実質収支比率等に係る経年分析!F$49,"▲","-"))),ROUND(VALUE(SUBSTITUTE(実質収支比率等に係る経年分析!F$49,"▲","-")),2),NA())</f>
        <v>0.6</v>
      </c>
      <c r="C21" s="159">
        <f>IF(ISNUMBER(VALUE(SUBSTITUTE(実質収支比率等に係る経年分析!G$49,"▲","-"))),ROUND(VALUE(SUBSTITUTE(実質収支比率等に係る経年分析!G$49,"▲","-")),2),NA())</f>
        <v>1.84</v>
      </c>
      <c r="D21" s="159">
        <f>IF(ISNUMBER(VALUE(SUBSTITUTE(実質収支比率等に係る経年分析!H$49,"▲","-"))),ROUND(VALUE(SUBSTITUTE(実質収支比率等に係る経年分析!H$49,"▲","-")),2),NA())</f>
        <v>-4.62</v>
      </c>
      <c r="E21" s="159">
        <f>IF(ISNUMBER(VALUE(SUBSTITUTE(実質収支比率等に係る経年分析!I$49,"▲","-"))),ROUND(VALUE(SUBSTITUTE(実質収支比率等に係る経年分析!I$49,"▲","-")),2),NA())</f>
        <v>-4.76</v>
      </c>
      <c r="F21" s="159">
        <f>IF(ISNUMBER(VALUE(SUBSTITUTE(実質収支比率等に係る経年分析!J$49,"▲","-"))),ROUND(VALUE(SUBSTITUTE(実質収支比率等に係る経年分析!J$49,"▲","-")),2),NA())</f>
        <v>-6.5</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0.04</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0.09</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0.03</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国民健康保険診療所事業特別会計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簡易水道事業特別会計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0.02</v>
      </c>
    </row>
    <row r="32" spans="1:11">
      <c r="A32" s="160" t="str">
        <f>IF(連結実質赤字比率に係る赤字・黒字の構成分析!C$38="",NA(),連結実質赤字比率に係る赤字・黒字の構成分析!C$38)</f>
        <v>介護保険事業特別会計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0.38</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0.05</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0.22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0.03</v>
      </c>
    </row>
    <row r="33" spans="1:16">
      <c r="A33" s="160" t="str">
        <f>IF(連結実質赤字比率に係る赤字・黒字の構成分析!C$37="",NA(),連結実質赤字比率に係る赤字・黒字の構成分析!C$37)</f>
        <v>湯泉地温泉事業特別会計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0.05</v>
      </c>
    </row>
    <row r="34" spans="1:16">
      <c r="A34" s="160" t="str">
        <f>IF(連結実質赤字比率に係る赤字・黒字の構成分析!C$36="",NA(),連結実質赤字比率に係る赤字・黒字の構成分析!C$36)</f>
        <v>国民健康保険事業特別会計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0.02</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0.01</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0.54</v>
      </c>
    </row>
    <row r="35" spans="1:16">
      <c r="A35" s="160" t="str">
        <f>IF(連結実質赤字比率に係る赤字・黒字の構成分析!C$35="",NA(),連結実質赤字比率に係る赤字・黒字の構成分析!C$35)</f>
        <v>貯木場等維持管理事業特別会計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1.27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2.04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0</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1.22</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0.64</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3.76</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5.26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2.15</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2.16</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5.58</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471</v>
      </c>
      <c r="E42" s="161"/>
      <c r="F42" s="161"/>
      <c r="G42" s="161">
        <f>'実質公債費比率（分子）の構造'!L$52</f>
        <v>474</v>
      </c>
      <c r="H42" s="161"/>
      <c r="I42" s="161"/>
      <c r="J42" s="161">
        <f>'実質公債費比率（分子）の構造'!M$52</f>
        <v>529</v>
      </c>
      <c r="K42" s="161"/>
      <c r="L42" s="161"/>
      <c r="M42" s="161">
        <f>'実質公債費比率（分子）の構造'!N$52</f>
        <v>595</v>
      </c>
      <c r="N42" s="161"/>
      <c r="O42" s="161"/>
      <c r="P42" s="161">
        <f>'実質公債費比率（分子）の構造'!O$52</f>
        <v>611</v>
      </c>
    </row>
    <row r="43" spans="1:16">
      <c r="A43" s="161" t="s">
        <v>18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58</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59</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f>'実質公債費比率（分子）の構造'!N$49</f>
        <v>1</v>
      </c>
      <c r="L45" s="161"/>
      <c r="M45" s="161"/>
      <c r="N45" s="161">
        <f>'実質公債費比率（分子）の構造'!O$49</f>
        <v>19</v>
      </c>
      <c r="O45" s="161"/>
      <c r="P45" s="161"/>
    </row>
    <row r="46" spans="1:16">
      <c r="A46" s="161" t="s">
        <v>60</v>
      </c>
      <c r="B46" s="161">
        <f>'実質公債費比率（分子）の構造'!K$48</f>
        <v>39</v>
      </c>
      <c r="C46" s="161"/>
      <c r="D46" s="161"/>
      <c r="E46" s="161">
        <f>'実質公債費比率（分子）の構造'!L$48</f>
        <v>64</v>
      </c>
      <c r="F46" s="161"/>
      <c r="G46" s="161"/>
      <c r="H46" s="161">
        <f>'実質公債費比率（分子）の構造'!M$48</f>
        <v>79</v>
      </c>
      <c r="I46" s="161"/>
      <c r="J46" s="161"/>
      <c r="K46" s="161">
        <f>'実質公債費比率（分子）の構造'!N$48</f>
        <v>99</v>
      </c>
      <c r="L46" s="161"/>
      <c r="M46" s="161"/>
      <c r="N46" s="161">
        <f>'実質公債費比率（分子）の構造'!O$48</f>
        <v>91</v>
      </c>
      <c r="O46" s="161"/>
      <c r="P46" s="161"/>
    </row>
    <row r="47" spans="1:16">
      <c r="A47" s="161" t="s">
        <v>14</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61</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62</v>
      </c>
      <c r="B49" s="161">
        <f>'実質公債費比率（分子）の構造'!K$45</f>
        <v>550</v>
      </c>
      <c r="C49" s="161"/>
      <c r="D49" s="161"/>
      <c r="E49" s="161">
        <f>'実質公債費比率（分子）の構造'!L$45</f>
        <v>551</v>
      </c>
      <c r="F49" s="161"/>
      <c r="G49" s="161"/>
      <c r="H49" s="161">
        <f>'実質公債費比率（分子）の構造'!M$45</f>
        <v>615</v>
      </c>
      <c r="I49" s="161"/>
      <c r="J49" s="161"/>
      <c r="K49" s="161">
        <f>'実質公債費比率（分子）の構造'!N$45</f>
        <v>687</v>
      </c>
      <c r="L49" s="161"/>
      <c r="M49" s="161"/>
      <c r="N49" s="161">
        <f>'実質公債費比率（分子）の構造'!O$45</f>
        <v>701</v>
      </c>
      <c r="O49" s="161"/>
      <c r="P49" s="161"/>
    </row>
    <row r="50" spans="1:16">
      <c r="A50" s="161" t="s">
        <v>63</v>
      </c>
      <c r="B50" s="161" t="e">
        <f>NA()</f>
        <v>#N/A</v>
      </c>
      <c r="C50" s="161">
        <f>IF(ISNUMBER('実質公債費比率（分子）の構造'!K$53),'実質公債費比率（分子）の構造'!K$53,NA())</f>
        <v>118</v>
      </c>
      <c r="D50" s="161" t="e">
        <f>NA()</f>
        <v>#N/A</v>
      </c>
      <c r="E50" s="161" t="e">
        <f>NA()</f>
        <v>#N/A</v>
      </c>
      <c r="F50" s="161">
        <f>IF(ISNUMBER('実質公債費比率（分子）の構造'!L$53),'実質公債費比率（分子）の構造'!L$53,NA())</f>
        <v>141</v>
      </c>
      <c r="G50" s="161" t="e">
        <f>NA()</f>
        <v>#N/A</v>
      </c>
      <c r="H50" s="161" t="e">
        <f>NA()</f>
        <v>#N/A</v>
      </c>
      <c r="I50" s="161">
        <f>IF(ISNUMBER('実質公債費比率（分子）の構造'!M$53),'実質公債費比率（分子）の構造'!M$53,NA())</f>
        <v>165</v>
      </c>
      <c r="J50" s="161" t="e">
        <f>NA()</f>
        <v>#N/A</v>
      </c>
      <c r="K50" s="161" t="e">
        <f>NA()</f>
        <v>#N/A</v>
      </c>
      <c r="L50" s="161">
        <f>IF(ISNUMBER('実質公債費比率（分子）の構造'!N$53),'実質公債費比率（分子）の構造'!N$53,NA())</f>
        <v>192</v>
      </c>
      <c r="M50" s="161" t="e">
        <f>NA()</f>
        <v>#N/A</v>
      </c>
      <c r="N50" s="161" t="e">
        <f>NA()</f>
        <v>#N/A</v>
      </c>
      <c r="O50" s="161">
        <f>IF(ISNUMBER('実質公債費比率（分子）の構造'!O$53),'実質公債費比率（分子）の構造'!O$53,NA())</f>
        <v>200</v>
      </c>
      <c r="P50" s="161" t="e">
        <f>NA()</f>
        <v>#N/A</v>
      </c>
    </row>
    <row r="53" spans="1:16">
      <c r="A53" s="129" t="s">
        <v>64</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65</v>
      </c>
      <c r="C55" s="160"/>
      <c r="D55" s="160" t="s">
        <v>66</v>
      </c>
      <c r="E55" s="160" t="s">
        <v>65</v>
      </c>
      <c r="F55" s="160"/>
      <c r="G55" s="160" t="s">
        <v>66</v>
      </c>
      <c r="H55" s="160" t="s">
        <v>65</v>
      </c>
      <c r="I55" s="160"/>
      <c r="J55" s="160" t="s">
        <v>66</v>
      </c>
      <c r="K55" s="160" t="s">
        <v>65</v>
      </c>
      <c r="L55" s="160"/>
      <c r="M55" s="160" t="s">
        <v>66</v>
      </c>
      <c r="N55" s="160" t="s">
        <v>65</v>
      </c>
      <c r="O55" s="160"/>
      <c r="P55" s="160" t="s">
        <v>66</v>
      </c>
    </row>
    <row r="56" spans="1:16">
      <c r="A56" s="160" t="s">
        <v>37</v>
      </c>
      <c r="B56" s="160"/>
      <c r="C56" s="160"/>
      <c r="D56" s="160">
        <f>'将来負担比率（分子）の構造'!I$52</f>
        <v>4993</v>
      </c>
      <c r="E56" s="160"/>
      <c r="F56" s="160"/>
      <c r="G56" s="160">
        <f>'将来負担比率（分子）の構造'!J$52</f>
        <v>4961</v>
      </c>
      <c r="H56" s="160"/>
      <c r="I56" s="160"/>
      <c r="J56" s="160">
        <f>'将来負担比率（分子）の構造'!K$52</f>
        <v>5108</v>
      </c>
      <c r="K56" s="160"/>
      <c r="L56" s="160"/>
      <c r="M56" s="160">
        <f>'将来負担比率（分子）の構造'!L$52</f>
        <v>5716</v>
      </c>
      <c r="N56" s="160"/>
      <c r="O56" s="160"/>
      <c r="P56" s="160">
        <f>'将来負担比率（分子）の構造'!M$52</f>
        <v>5754</v>
      </c>
    </row>
    <row r="57" spans="1:16">
      <c r="A57" s="160" t="s">
        <v>36</v>
      </c>
      <c r="B57" s="160"/>
      <c r="C57" s="160"/>
      <c r="D57" s="160" t="str">
        <f>'将来負担比率（分子）の構造'!I$51</f>
        <v>-</v>
      </c>
      <c r="E57" s="160"/>
      <c r="F57" s="160"/>
      <c r="G57" s="160" t="str">
        <f>'将来負担比率（分子）の構造'!J$51</f>
        <v>-</v>
      </c>
      <c r="H57" s="160"/>
      <c r="I57" s="160"/>
      <c r="J57" s="160" t="str">
        <f>'将来負担比率（分子）の構造'!K$51</f>
        <v>-</v>
      </c>
      <c r="K57" s="160"/>
      <c r="L57" s="160"/>
      <c r="M57" s="160" t="str">
        <f>'将来負担比率（分子）の構造'!L$51</f>
        <v>-</v>
      </c>
      <c r="N57" s="160"/>
      <c r="O57" s="160"/>
      <c r="P57" s="160" t="str">
        <f>'将来負担比率（分子）の構造'!M$51</f>
        <v>-</v>
      </c>
    </row>
    <row r="58" spans="1:16">
      <c r="A58" s="160" t="s">
        <v>35</v>
      </c>
      <c r="B58" s="160"/>
      <c r="C58" s="160"/>
      <c r="D58" s="160">
        <f>'将来負担比率（分子）の構造'!I$50</f>
        <v>4504</v>
      </c>
      <c r="E58" s="160"/>
      <c r="F58" s="160"/>
      <c r="G58" s="160">
        <f>'将来負担比率（分子）の構造'!J$50</f>
        <v>4510</v>
      </c>
      <c r="H58" s="160"/>
      <c r="I58" s="160"/>
      <c r="J58" s="160">
        <f>'将来負担比率（分子）の構造'!K$50</f>
        <v>4600</v>
      </c>
      <c r="K58" s="160"/>
      <c r="L58" s="160"/>
      <c r="M58" s="160">
        <f>'将来負担比率（分子）の構造'!L$50</f>
        <v>4063</v>
      </c>
      <c r="N58" s="160"/>
      <c r="O58" s="160"/>
      <c r="P58" s="160">
        <f>'将来負担比率（分子）の構造'!M$50</f>
        <v>3610</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1431</v>
      </c>
      <c r="C62" s="160"/>
      <c r="D62" s="160"/>
      <c r="E62" s="160">
        <f>'将来負担比率（分子）の構造'!J$45</f>
        <v>1404</v>
      </c>
      <c r="F62" s="160"/>
      <c r="G62" s="160"/>
      <c r="H62" s="160">
        <f>'将来負担比率（分子）の構造'!K$45</f>
        <v>1353</v>
      </c>
      <c r="I62" s="160"/>
      <c r="J62" s="160"/>
      <c r="K62" s="160">
        <f>'将来負担比率（分子）の構造'!L$45</f>
        <v>1296</v>
      </c>
      <c r="L62" s="160"/>
      <c r="M62" s="160"/>
      <c r="N62" s="160">
        <f>'将来負担比率（分子）の構造'!M$45</f>
        <v>1219</v>
      </c>
      <c r="O62" s="160"/>
      <c r="P62" s="160"/>
    </row>
    <row r="63" spans="1:16">
      <c r="A63" s="160" t="s">
        <v>28</v>
      </c>
      <c r="B63" s="160">
        <f>'将来負担比率（分子）の構造'!I$44</f>
        <v>3</v>
      </c>
      <c r="C63" s="160"/>
      <c r="D63" s="160"/>
      <c r="E63" s="160">
        <f>'将来負担比率（分子）の構造'!J$44</f>
        <v>78</v>
      </c>
      <c r="F63" s="160"/>
      <c r="G63" s="160"/>
      <c r="H63" s="160">
        <f>'将来負担比率（分子）の構造'!K$44</f>
        <v>256</v>
      </c>
      <c r="I63" s="160"/>
      <c r="J63" s="160"/>
      <c r="K63" s="160">
        <f>'将来負担比率（分子）の構造'!L$44</f>
        <v>409</v>
      </c>
      <c r="L63" s="160"/>
      <c r="M63" s="160"/>
      <c r="N63" s="160">
        <f>'将来負担比率（分子）の構造'!M$44</f>
        <v>408</v>
      </c>
      <c r="O63" s="160"/>
      <c r="P63" s="160"/>
    </row>
    <row r="64" spans="1:16">
      <c r="A64" s="160" t="s">
        <v>27</v>
      </c>
      <c r="B64" s="160">
        <f>'将来負担比率（分子）の構造'!I$43</f>
        <v>920</v>
      </c>
      <c r="C64" s="160"/>
      <c r="D64" s="160"/>
      <c r="E64" s="160">
        <f>'将来負担比率（分子）の構造'!J$43</f>
        <v>931</v>
      </c>
      <c r="F64" s="160"/>
      <c r="G64" s="160"/>
      <c r="H64" s="160">
        <f>'将来負担比率（分子）の構造'!K$43</f>
        <v>1262</v>
      </c>
      <c r="I64" s="160"/>
      <c r="J64" s="160"/>
      <c r="K64" s="160">
        <f>'将来負担比率（分子）の構造'!L$43</f>
        <v>1587</v>
      </c>
      <c r="L64" s="160"/>
      <c r="M64" s="160"/>
      <c r="N64" s="160">
        <f>'将来負担比率（分子）の構造'!M$43</f>
        <v>1490</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5857</v>
      </c>
      <c r="C66" s="160"/>
      <c r="D66" s="160"/>
      <c r="E66" s="160">
        <f>'将来負担比率（分子）の構造'!J$41</f>
        <v>5841</v>
      </c>
      <c r="F66" s="160"/>
      <c r="G66" s="160"/>
      <c r="H66" s="160">
        <f>'将来負担比率（分子）の構造'!K$41</f>
        <v>6141</v>
      </c>
      <c r="I66" s="160"/>
      <c r="J66" s="160"/>
      <c r="K66" s="160">
        <f>'将来負担比率（分子）の構造'!L$41</f>
        <v>6959</v>
      </c>
      <c r="L66" s="160"/>
      <c r="M66" s="160"/>
      <c r="N66" s="160">
        <f>'将来負担比率（分子）の構造'!M$41</f>
        <v>6835</v>
      </c>
      <c r="O66" s="160"/>
      <c r="P66" s="160"/>
    </row>
    <row r="67" spans="1:16">
      <c r="A67" s="160" t="s">
        <v>67</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472</v>
      </c>
      <c r="M67" s="160" t="e">
        <f>NA()</f>
        <v>#N/A</v>
      </c>
      <c r="N67" s="160" t="e">
        <f>NA()</f>
        <v>#N/A</v>
      </c>
      <c r="O67" s="160">
        <f>IF(ISNUMBER('将来負担比率（分子）の構造'!M$53), IF('将来負担比率（分子）の構造'!M$53 &lt; 0, 0, '将来負担比率（分子）の構造'!M$53), NA())</f>
        <v>587</v>
      </c>
      <c r="P67" s="160" t="e">
        <f>NA()</f>
        <v>#N/A</v>
      </c>
    </row>
    <row r="70" spans="1:16">
      <c r="A70" s="162" t="s">
        <v>68</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69</v>
      </c>
      <c r="B72" s="164">
        <f>基金残高に係る経年分析!F55</f>
        <v>2171</v>
      </c>
      <c r="C72" s="164">
        <f>基金残高に係る経年分析!G55</f>
        <v>1971</v>
      </c>
      <c r="D72" s="164">
        <f>基金残高に係る経年分析!H55</f>
        <v>1673</v>
      </c>
    </row>
    <row r="73" spans="1:16">
      <c r="A73" s="163" t="s">
        <v>70</v>
      </c>
      <c r="B73" s="164">
        <f>基金残高に係る経年分析!F56</f>
        <v>867</v>
      </c>
      <c r="C73" s="164">
        <f>基金残高に係る経年分析!G56</f>
        <v>848</v>
      </c>
      <c r="D73" s="164">
        <f>基金残高に係る経年分析!H56</f>
        <v>760</v>
      </c>
    </row>
    <row r="74" spans="1:16">
      <c r="A74" s="163" t="s">
        <v>71</v>
      </c>
      <c r="B74" s="164">
        <f>基金残高に係る経年分析!F57</f>
        <v>4109</v>
      </c>
      <c r="C74" s="164">
        <f>基金残高に係る経年分析!G57</f>
        <v>3740</v>
      </c>
      <c r="D74" s="164">
        <f>基金残高に係る経年分析!H57</f>
        <v>3647</v>
      </c>
    </row>
  </sheetData>
  <sheetProtection algorithmName="SHA-512" hashValue="I+d1Dn63iU85totW49QN1jzxtEQpkwg+NSfbfiELejPiMKmJtiZtxSclIYq6nmWsBcX0tJsJQeCPv2qckFN47A==" saltValue="ukqMOHaBwGHMR3XKnPxZQ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208</v>
      </c>
      <c r="DI1" s="636"/>
      <c r="DJ1" s="636"/>
      <c r="DK1" s="636"/>
      <c r="DL1" s="636"/>
      <c r="DM1" s="636"/>
      <c r="DN1" s="637"/>
      <c r="DO1" s="205"/>
      <c r="DP1" s="635" t="s">
        <v>209</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211</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212</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213</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214</v>
      </c>
      <c r="S4" s="639"/>
      <c r="T4" s="639"/>
      <c r="U4" s="639"/>
      <c r="V4" s="639"/>
      <c r="W4" s="639"/>
      <c r="X4" s="639"/>
      <c r="Y4" s="640"/>
      <c r="Z4" s="638" t="s">
        <v>215</v>
      </c>
      <c r="AA4" s="639"/>
      <c r="AB4" s="639"/>
      <c r="AC4" s="640"/>
      <c r="AD4" s="638" t="s">
        <v>216</v>
      </c>
      <c r="AE4" s="639"/>
      <c r="AF4" s="639"/>
      <c r="AG4" s="639"/>
      <c r="AH4" s="639"/>
      <c r="AI4" s="639"/>
      <c r="AJ4" s="639"/>
      <c r="AK4" s="640"/>
      <c r="AL4" s="638" t="s">
        <v>215</v>
      </c>
      <c r="AM4" s="639"/>
      <c r="AN4" s="639"/>
      <c r="AO4" s="640"/>
      <c r="AP4" s="644" t="s">
        <v>217</v>
      </c>
      <c r="AQ4" s="644"/>
      <c r="AR4" s="644"/>
      <c r="AS4" s="644"/>
      <c r="AT4" s="644"/>
      <c r="AU4" s="644"/>
      <c r="AV4" s="644"/>
      <c r="AW4" s="644"/>
      <c r="AX4" s="644"/>
      <c r="AY4" s="644"/>
      <c r="AZ4" s="644"/>
      <c r="BA4" s="644"/>
      <c r="BB4" s="644"/>
      <c r="BC4" s="644"/>
      <c r="BD4" s="644"/>
      <c r="BE4" s="644"/>
      <c r="BF4" s="644"/>
      <c r="BG4" s="644" t="s">
        <v>218</v>
      </c>
      <c r="BH4" s="644"/>
      <c r="BI4" s="644"/>
      <c r="BJ4" s="644"/>
      <c r="BK4" s="644"/>
      <c r="BL4" s="644"/>
      <c r="BM4" s="644"/>
      <c r="BN4" s="644"/>
      <c r="BO4" s="644" t="s">
        <v>215</v>
      </c>
      <c r="BP4" s="644"/>
      <c r="BQ4" s="644"/>
      <c r="BR4" s="644"/>
      <c r="BS4" s="644" t="s">
        <v>219</v>
      </c>
      <c r="BT4" s="644"/>
      <c r="BU4" s="644"/>
      <c r="BV4" s="644"/>
      <c r="BW4" s="644"/>
      <c r="BX4" s="644"/>
      <c r="BY4" s="644"/>
      <c r="BZ4" s="644"/>
      <c r="CA4" s="644"/>
      <c r="CB4" s="644"/>
      <c r="CD4" s="641" t="s">
        <v>220</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221</v>
      </c>
      <c r="C5" s="646"/>
      <c r="D5" s="646"/>
      <c r="E5" s="646"/>
      <c r="F5" s="646"/>
      <c r="G5" s="646"/>
      <c r="H5" s="646"/>
      <c r="I5" s="646"/>
      <c r="J5" s="646"/>
      <c r="K5" s="646"/>
      <c r="L5" s="646"/>
      <c r="M5" s="646"/>
      <c r="N5" s="646"/>
      <c r="O5" s="646"/>
      <c r="P5" s="646"/>
      <c r="Q5" s="647"/>
      <c r="R5" s="648">
        <v>739628</v>
      </c>
      <c r="S5" s="649"/>
      <c r="T5" s="649"/>
      <c r="U5" s="649"/>
      <c r="V5" s="649"/>
      <c r="W5" s="649"/>
      <c r="X5" s="649"/>
      <c r="Y5" s="650"/>
      <c r="Z5" s="651">
        <v>11.7</v>
      </c>
      <c r="AA5" s="651"/>
      <c r="AB5" s="651"/>
      <c r="AC5" s="651"/>
      <c r="AD5" s="652">
        <v>739628</v>
      </c>
      <c r="AE5" s="652"/>
      <c r="AF5" s="652"/>
      <c r="AG5" s="652"/>
      <c r="AH5" s="652"/>
      <c r="AI5" s="652"/>
      <c r="AJ5" s="652"/>
      <c r="AK5" s="652"/>
      <c r="AL5" s="653">
        <v>23.2</v>
      </c>
      <c r="AM5" s="654"/>
      <c r="AN5" s="654"/>
      <c r="AO5" s="655"/>
      <c r="AP5" s="645" t="s">
        <v>222</v>
      </c>
      <c r="AQ5" s="646"/>
      <c r="AR5" s="646"/>
      <c r="AS5" s="646"/>
      <c r="AT5" s="646"/>
      <c r="AU5" s="646"/>
      <c r="AV5" s="646"/>
      <c r="AW5" s="646"/>
      <c r="AX5" s="646"/>
      <c r="AY5" s="646"/>
      <c r="AZ5" s="646"/>
      <c r="BA5" s="646"/>
      <c r="BB5" s="646"/>
      <c r="BC5" s="646"/>
      <c r="BD5" s="646"/>
      <c r="BE5" s="646"/>
      <c r="BF5" s="647"/>
      <c r="BG5" s="659">
        <v>736531</v>
      </c>
      <c r="BH5" s="660"/>
      <c r="BI5" s="660"/>
      <c r="BJ5" s="660"/>
      <c r="BK5" s="660"/>
      <c r="BL5" s="660"/>
      <c r="BM5" s="660"/>
      <c r="BN5" s="661"/>
      <c r="BO5" s="662">
        <v>99.6</v>
      </c>
      <c r="BP5" s="662"/>
      <c r="BQ5" s="662"/>
      <c r="BR5" s="662"/>
      <c r="BS5" s="663">
        <v>71226</v>
      </c>
      <c r="BT5" s="663"/>
      <c r="BU5" s="663"/>
      <c r="BV5" s="663"/>
      <c r="BW5" s="663"/>
      <c r="BX5" s="663"/>
      <c r="BY5" s="663"/>
      <c r="BZ5" s="663"/>
      <c r="CA5" s="663"/>
      <c r="CB5" s="667"/>
      <c r="CD5" s="641" t="s">
        <v>217</v>
      </c>
      <c r="CE5" s="642"/>
      <c r="CF5" s="642"/>
      <c r="CG5" s="642"/>
      <c r="CH5" s="642"/>
      <c r="CI5" s="642"/>
      <c r="CJ5" s="642"/>
      <c r="CK5" s="642"/>
      <c r="CL5" s="642"/>
      <c r="CM5" s="642"/>
      <c r="CN5" s="642"/>
      <c r="CO5" s="642"/>
      <c r="CP5" s="642"/>
      <c r="CQ5" s="643"/>
      <c r="CR5" s="641" t="s">
        <v>223</v>
      </c>
      <c r="CS5" s="642"/>
      <c r="CT5" s="642"/>
      <c r="CU5" s="642"/>
      <c r="CV5" s="642"/>
      <c r="CW5" s="642"/>
      <c r="CX5" s="642"/>
      <c r="CY5" s="643"/>
      <c r="CZ5" s="641" t="s">
        <v>215</v>
      </c>
      <c r="DA5" s="642"/>
      <c r="DB5" s="642"/>
      <c r="DC5" s="643"/>
      <c r="DD5" s="641" t="s">
        <v>224</v>
      </c>
      <c r="DE5" s="642"/>
      <c r="DF5" s="642"/>
      <c r="DG5" s="642"/>
      <c r="DH5" s="642"/>
      <c r="DI5" s="642"/>
      <c r="DJ5" s="642"/>
      <c r="DK5" s="642"/>
      <c r="DL5" s="642"/>
      <c r="DM5" s="642"/>
      <c r="DN5" s="642"/>
      <c r="DO5" s="642"/>
      <c r="DP5" s="643"/>
      <c r="DQ5" s="641" t="s">
        <v>225</v>
      </c>
      <c r="DR5" s="642"/>
      <c r="DS5" s="642"/>
      <c r="DT5" s="642"/>
      <c r="DU5" s="642"/>
      <c r="DV5" s="642"/>
      <c r="DW5" s="642"/>
      <c r="DX5" s="642"/>
      <c r="DY5" s="642"/>
      <c r="DZ5" s="642"/>
      <c r="EA5" s="642"/>
      <c r="EB5" s="642"/>
      <c r="EC5" s="643"/>
    </row>
    <row r="6" spans="2:143" ht="11.25" customHeight="1">
      <c r="B6" s="656" t="s">
        <v>226</v>
      </c>
      <c r="C6" s="657"/>
      <c r="D6" s="657"/>
      <c r="E6" s="657"/>
      <c r="F6" s="657"/>
      <c r="G6" s="657"/>
      <c r="H6" s="657"/>
      <c r="I6" s="657"/>
      <c r="J6" s="657"/>
      <c r="K6" s="657"/>
      <c r="L6" s="657"/>
      <c r="M6" s="657"/>
      <c r="N6" s="657"/>
      <c r="O6" s="657"/>
      <c r="P6" s="657"/>
      <c r="Q6" s="658"/>
      <c r="R6" s="659">
        <v>64303</v>
      </c>
      <c r="S6" s="660"/>
      <c r="T6" s="660"/>
      <c r="U6" s="660"/>
      <c r="V6" s="660"/>
      <c r="W6" s="660"/>
      <c r="X6" s="660"/>
      <c r="Y6" s="661"/>
      <c r="Z6" s="662">
        <v>1</v>
      </c>
      <c r="AA6" s="662"/>
      <c r="AB6" s="662"/>
      <c r="AC6" s="662"/>
      <c r="AD6" s="663">
        <v>64303</v>
      </c>
      <c r="AE6" s="663"/>
      <c r="AF6" s="663"/>
      <c r="AG6" s="663"/>
      <c r="AH6" s="663"/>
      <c r="AI6" s="663"/>
      <c r="AJ6" s="663"/>
      <c r="AK6" s="663"/>
      <c r="AL6" s="664">
        <v>2</v>
      </c>
      <c r="AM6" s="665"/>
      <c r="AN6" s="665"/>
      <c r="AO6" s="666"/>
      <c r="AP6" s="656" t="s">
        <v>227</v>
      </c>
      <c r="AQ6" s="657"/>
      <c r="AR6" s="657"/>
      <c r="AS6" s="657"/>
      <c r="AT6" s="657"/>
      <c r="AU6" s="657"/>
      <c r="AV6" s="657"/>
      <c r="AW6" s="657"/>
      <c r="AX6" s="657"/>
      <c r="AY6" s="657"/>
      <c r="AZ6" s="657"/>
      <c r="BA6" s="657"/>
      <c r="BB6" s="657"/>
      <c r="BC6" s="657"/>
      <c r="BD6" s="657"/>
      <c r="BE6" s="657"/>
      <c r="BF6" s="658"/>
      <c r="BG6" s="659">
        <v>736531</v>
      </c>
      <c r="BH6" s="660"/>
      <c r="BI6" s="660"/>
      <c r="BJ6" s="660"/>
      <c r="BK6" s="660"/>
      <c r="BL6" s="660"/>
      <c r="BM6" s="660"/>
      <c r="BN6" s="661"/>
      <c r="BO6" s="662">
        <v>99.6</v>
      </c>
      <c r="BP6" s="662"/>
      <c r="BQ6" s="662"/>
      <c r="BR6" s="662"/>
      <c r="BS6" s="663">
        <v>71226</v>
      </c>
      <c r="BT6" s="663"/>
      <c r="BU6" s="663"/>
      <c r="BV6" s="663"/>
      <c r="BW6" s="663"/>
      <c r="BX6" s="663"/>
      <c r="BY6" s="663"/>
      <c r="BZ6" s="663"/>
      <c r="CA6" s="663"/>
      <c r="CB6" s="667"/>
      <c r="CD6" s="670" t="s">
        <v>228</v>
      </c>
      <c r="CE6" s="671"/>
      <c r="CF6" s="671"/>
      <c r="CG6" s="671"/>
      <c r="CH6" s="671"/>
      <c r="CI6" s="671"/>
      <c r="CJ6" s="671"/>
      <c r="CK6" s="671"/>
      <c r="CL6" s="671"/>
      <c r="CM6" s="671"/>
      <c r="CN6" s="671"/>
      <c r="CO6" s="671"/>
      <c r="CP6" s="671"/>
      <c r="CQ6" s="672"/>
      <c r="CR6" s="659">
        <v>69537</v>
      </c>
      <c r="CS6" s="660"/>
      <c r="CT6" s="660"/>
      <c r="CU6" s="660"/>
      <c r="CV6" s="660"/>
      <c r="CW6" s="660"/>
      <c r="CX6" s="660"/>
      <c r="CY6" s="661"/>
      <c r="CZ6" s="653">
        <v>1.2</v>
      </c>
      <c r="DA6" s="654"/>
      <c r="DB6" s="654"/>
      <c r="DC6" s="673"/>
      <c r="DD6" s="668" t="s">
        <v>174</v>
      </c>
      <c r="DE6" s="660"/>
      <c r="DF6" s="660"/>
      <c r="DG6" s="660"/>
      <c r="DH6" s="660"/>
      <c r="DI6" s="660"/>
      <c r="DJ6" s="660"/>
      <c r="DK6" s="660"/>
      <c r="DL6" s="660"/>
      <c r="DM6" s="660"/>
      <c r="DN6" s="660"/>
      <c r="DO6" s="660"/>
      <c r="DP6" s="661"/>
      <c r="DQ6" s="668">
        <v>69537</v>
      </c>
      <c r="DR6" s="660"/>
      <c r="DS6" s="660"/>
      <c r="DT6" s="660"/>
      <c r="DU6" s="660"/>
      <c r="DV6" s="660"/>
      <c r="DW6" s="660"/>
      <c r="DX6" s="660"/>
      <c r="DY6" s="660"/>
      <c r="DZ6" s="660"/>
      <c r="EA6" s="660"/>
      <c r="EB6" s="660"/>
      <c r="EC6" s="669"/>
    </row>
    <row r="7" spans="2:143" ht="11.25" customHeight="1">
      <c r="B7" s="656" t="s">
        <v>229</v>
      </c>
      <c r="C7" s="657"/>
      <c r="D7" s="657"/>
      <c r="E7" s="657"/>
      <c r="F7" s="657"/>
      <c r="G7" s="657"/>
      <c r="H7" s="657"/>
      <c r="I7" s="657"/>
      <c r="J7" s="657"/>
      <c r="K7" s="657"/>
      <c r="L7" s="657"/>
      <c r="M7" s="657"/>
      <c r="N7" s="657"/>
      <c r="O7" s="657"/>
      <c r="P7" s="657"/>
      <c r="Q7" s="658"/>
      <c r="R7" s="659">
        <v>825</v>
      </c>
      <c r="S7" s="660"/>
      <c r="T7" s="660"/>
      <c r="U7" s="660"/>
      <c r="V7" s="660"/>
      <c r="W7" s="660"/>
      <c r="X7" s="660"/>
      <c r="Y7" s="661"/>
      <c r="Z7" s="662">
        <v>0</v>
      </c>
      <c r="AA7" s="662"/>
      <c r="AB7" s="662"/>
      <c r="AC7" s="662"/>
      <c r="AD7" s="663">
        <v>825</v>
      </c>
      <c r="AE7" s="663"/>
      <c r="AF7" s="663"/>
      <c r="AG7" s="663"/>
      <c r="AH7" s="663"/>
      <c r="AI7" s="663"/>
      <c r="AJ7" s="663"/>
      <c r="AK7" s="663"/>
      <c r="AL7" s="664">
        <v>0</v>
      </c>
      <c r="AM7" s="665"/>
      <c r="AN7" s="665"/>
      <c r="AO7" s="666"/>
      <c r="AP7" s="656" t="s">
        <v>230</v>
      </c>
      <c r="AQ7" s="657"/>
      <c r="AR7" s="657"/>
      <c r="AS7" s="657"/>
      <c r="AT7" s="657"/>
      <c r="AU7" s="657"/>
      <c r="AV7" s="657"/>
      <c r="AW7" s="657"/>
      <c r="AX7" s="657"/>
      <c r="AY7" s="657"/>
      <c r="AZ7" s="657"/>
      <c r="BA7" s="657"/>
      <c r="BB7" s="657"/>
      <c r="BC7" s="657"/>
      <c r="BD7" s="657"/>
      <c r="BE7" s="657"/>
      <c r="BF7" s="658"/>
      <c r="BG7" s="659">
        <v>171778</v>
      </c>
      <c r="BH7" s="660"/>
      <c r="BI7" s="660"/>
      <c r="BJ7" s="660"/>
      <c r="BK7" s="660"/>
      <c r="BL7" s="660"/>
      <c r="BM7" s="660"/>
      <c r="BN7" s="661"/>
      <c r="BO7" s="662">
        <v>23.2</v>
      </c>
      <c r="BP7" s="662"/>
      <c r="BQ7" s="662"/>
      <c r="BR7" s="662"/>
      <c r="BS7" s="663" t="s">
        <v>174</v>
      </c>
      <c r="BT7" s="663"/>
      <c r="BU7" s="663"/>
      <c r="BV7" s="663"/>
      <c r="BW7" s="663"/>
      <c r="BX7" s="663"/>
      <c r="BY7" s="663"/>
      <c r="BZ7" s="663"/>
      <c r="CA7" s="663"/>
      <c r="CB7" s="667"/>
      <c r="CD7" s="674" t="s">
        <v>231</v>
      </c>
      <c r="CE7" s="675"/>
      <c r="CF7" s="675"/>
      <c r="CG7" s="675"/>
      <c r="CH7" s="675"/>
      <c r="CI7" s="675"/>
      <c r="CJ7" s="675"/>
      <c r="CK7" s="675"/>
      <c r="CL7" s="675"/>
      <c r="CM7" s="675"/>
      <c r="CN7" s="675"/>
      <c r="CO7" s="675"/>
      <c r="CP7" s="675"/>
      <c r="CQ7" s="676"/>
      <c r="CR7" s="659">
        <v>1029416</v>
      </c>
      <c r="CS7" s="660"/>
      <c r="CT7" s="660"/>
      <c r="CU7" s="660"/>
      <c r="CV7" s="660"/>
      <c r="CW7" s="660"/>
      <c r="CX7" s="660"/>
      <c r="CY7" s="661"/>
      <c r="CZ7" s="662">
        <v>17.2</v>
      </c>
      <c r="DA7" s="662"/>
      <c r="DB7" s="662"/>
      <c r="DC7" s="662"/>
      <c r="DD7" s="668">
        <v>112022</v>
      </c>
      <c r="DE7" s="660"/>
      <c r="DF7" s="660"/>
      <c r="DG7" s="660"/>
      <c r="DH7" s="660"/>
      <c r="DI7" s="660"/>
      <c r="DJ7" s="660"/>
      <c r="DK7" s="660"/>
      <c r="DL7" s="660"/>
      <c r="DM7" s="660"/>
      <c r="DN7" s="660"/>
      <c r="DO7" s="660"/>
      <c r="DP7" s="661"/>
      <c r="DQ7" s="668">
        <v>740564</v>
      </c>
      <c r="DR7" s="660"/>
      <c r="DS7" s="660"/>
      <c r="DT7" s="660"/>
      <c r="DU7" s="660"/>
      <c r="DV7" s="660"/>
      <c r="DW7" s="660"/>
      <c r="DX7" s="660"/>
      <c r="DY7" s="660"/>
      <c r="DZ7" s="660"/>
      <c r="EA7" s="660"/>
      <c r="EB7" s="660"/>
      <c r="EC7" s="669"/>
    </row>
    <row r="8" spans="2:143" ht="11.25" customHeight="1">
      <c r="B8" s="656" t="s">
        <v>232</v>
      </c>
      <c r="C8" s="657"/>
      <c r="D8" s="657"/>
      <c r="E8" s="657"/>
      <c r="F8" s="657"/>
      <c r="G8" s="657"/>
      <c r="H8" s="657"/>
      <c r="I8" s="657"/>
      <c r="J8" s="657"/>
      <c r="K8" s="657"/>
      <c r="L8" s="657"/>
      <c r="M8" s="657"/>
      <c r="N8" s="657"/>
      <c r="O8" s="657"/>
      <c r="P8" s="657"/>
      <c r="Q8" s="658"/>
      <c r="R8" s="659">
        <v>3146</v>
      </c>
      <c r="S8" s="660"/>
      <c r="T8" s="660"/>
      <c r="U8" s="660"/>
      <c r="V8" s="660"/>
      <c r="W8" s="660"/>
      <c r="X8" s="660"/>
      <c r="Y8" s="661"/>
      <c r="Z8" s="662">
        <v>0</v>
      </c>
      <c r="AA8" s="662"/>
      <c r="AB8" s="662"/>
      <c r="AC8" s="662"/>
      <c r="AD8" s="663">
        <v>3146</v>
      </c>
      <c r="AE8" s="663"/>
      <c r="AF8" s="663"/>
      <c r="AG8" s="663"/>
      <c r="AH8" s="663"/>
      <c r="AI8" s="663"/>
      <c r="AJ8" s="663"/>
      <c r="AK8" s="663"/>
      <c r="AL8" s="664">
        <v>0.1</v>
      </c>
      <c r="AM8" s="665"/>
      <c r="AN8" s="665"/>
      <c r="AO8" s="666"/>
      <c r="AP8" s="656" t="s">
        <v>233</v>
      </c>
      <c r="AQ8" s="657"/>
      <c r="AR8" s="657"/>
      <c r="AS8" s="657"/>
      <c r="AT8" s="657"/>
      <c r="AU8" s="657"/>
      <c r="AV8" s="657"/>
      <c r="AW8" s="657"/>
      <c r="AX8" s="657"/>
      <c r="AY8" s="657"/>
      <c r="AZ8" s="657"/>
      <c r="BA8" s="657"/>
      <c r="BB8" s="657"/>
      <c r="BC8" s="657"/>
      <c r="BD8" s="657"/>
      <c r="BE8" s="657"/>
      <c r="BF8" s="658"/>
      <c r="BG8" s="659">
        <v>4946</v>
      </c>
      <c r="BH8" s="660"/>
      <c r="BI8" s="660"/>
      <c r="BJ8" s="660"/>
      <c r="BK8" s="660"/>
      <c r="BL8" s="660"/>
      <c r="BM8" s="660"/>
      <c r="BN8" s="661"/>
      <c r="BO8" s="662">
        <v>0.7</v>
      </c>
      <c r="BP8" s="662"/>
      <c r="BQ8" s="662"/>
      <c r="BR8" s="662"/>
      <c r="BS8" s="668" t="s">
        <v>174</v>
      </c>
      <c r="BT8" s="660"/>
      <c r="BU8" s="660"/>
      <c r="BV8" s="660"/>
      <c r="BW8" s="660"/>
      <c r="BX8" s="660"/>
      <c r="BY8" s="660"/>
      <c r="BZ8" s="660"/>
      <c r="CA8" s="660"/>
      <c r="CB8" s="669"/>
      <c r="CD8" s="674" t="s">
        <v>234</v>
      </c>
      <c r="CE8" s="675"/>
      <c r="CF8" s="675"/>
      <c r="CG8" s="675"/>
      <c r="CH8" s="675"/>
      <c r="CI8" s="675"/>
      <c r="CJ8" s="675"/>
      <c r="CK8" s="675"/>
      <c r="CL8" s="675"/>
      <c r="CM8" s="675"/>
      <c r="CN8" s="675"/>
      <c r="CO8" s="675"/>
      <c r="CP8" s="675"/>
      <c r="CQ8" s="676"/>
      <c r="CR8" s="659">
        <v>874179</v>
      </c>
      <c r="CS8" s="660"/>
      <c r="CT8" s="660"/>
      <c r="CU8" s="660"/>
      <c r="CV8" s="660"/>
      <c r="CW8" s="660"/>
      <c r="CX8" s="660"/>
      <c r="CY8" s="661"/>
      <c r="CZ8" s="662">
        <v>14.6</v>
      </c>
      <c r="DA8" s="662"/>
      <c r="DB8" s="662"/>
      <c r="DC8" s="662"/>
      <c r="DD8" s="668">
        <v>86870</v>
      </c>
      <c r="DE8" s="660"/>
      <c r="DF8" s="660"/>
      <c r="DG8" s="660"/>
      <c r="DH8" s="660"/>
      <c r="DI8" s="660"/>
      <c r="DJ8" s="660"/>
      <c r="DK8" s="660"/>
      <c r="DL8" s="660"/>
      <c r="DM8" s="660"/>
      <c r="DN8" s="660"/>
      <c r="DO8" s="660"/>
      <c r="DP8" s="661"/>
      <c r="DQ8" s="668">
        <v>497188</v>
      </c>
      <c r="DR8" s="660"/>
      <c r="DS8" s="660"/>
      <c r="DT8" s="660"/>
      <c r="DU8" s="660"/>
      <c r="DV8" s="660"/>
      <c r="DW8" s="660"/>
      <c r="DX8" s="660"/>
      <c r="DY8" s="660"/>
      <c r="DZ8" s="660"/>
      <c r="EA8" s="660"/>
      <c r="EB8" s="660"/>
      <c r="EC8" s="669"/>
    </row>
    <row r="9" spans="2:143" ht="11.25" customHeight="1">
      <c r="B9" s="656" t="s">
        <v>235</v>
      </c>
      <c r="C9" s="657"/>
      <c r="D9" s="657"/>
      <c r="E9" s="657"/>
      <c r="F9" s="657"/>
      <c r="G9" s="657"/>
      <c r="H9" s="657"/>
      <c r="I9" s="657"/>
      <c r="J9" s="657"/>
      <c r="K9" s="657"/>
      <c r="L9" s="657"/>
      <c r="M9" s="657"/>
      <c r="N9" s="657"/>
      <c r="O9" s="657"/>
      <c r="P9" s="657"/>
      <c r="Q9" s="658"/>
      <c r="R9" s="659">
        <v>3152</v>
      </c>
      <c r="S9" s="660"/>
      <c r="T9" s="660"/>
      <c r="U9" s="660"/>
      <c r="V9" s="660"/>
      <c r="W9" s="660"/>
      <c r="X9" s="660"/>
      <c r="Y9" s="661"/>
      <c r="Z9" s="662">
        <v>0</v>
      </c>
      <c r="AA9" s="662"/>
      <c r="AB9" s="662"/>
      <c r="AC9" s="662"/>
      <c r="AD9" s="663">
        <v>3152</v>
      </c>
      <c r="AE9" s="663"/>
      <c r="AF9" s="663"/>
      <c r="AG9" s="663"/>
      <c r="AH9" s="663"/>
      <c r="AI9" s="663"/>
      <c r="AJ9" s="663"/>
      <c r="AK9" s="663"/>
      <c r="AL9" s="664">
        <v>0.1</v>
      </c>
      <c r="AM9" s="665"/>
      <c r="AN9" s="665"/>
      <c r="AO9" s="666"/>
      <c r="AP9" s="656" t="s">
        <v>236</v>
      </c>
      <c r="AQ9" s="657"/>
      <c r="AR9" s="657"/>
      <c r="AS9" s="657"/>
      <c r="AT9" s="657"/>
      <c r="AU9" s="657"/>
      <c r="AV9" s="657"/>
      <c r="AW9" s="657"/>
      <c r="AX9" s="657"/>
      <c r="AY9" s="657"/>
      <c r="AZ9" s="657"/>
      <c r="BA9" s="657"/>
      <c r="BB9" s="657"/>
      <c r="BC9" s="657"/>
      <c r="BD9" s="657"/>
      <c r="BE9" s="657"/>
      <c r="BF9" s="658"/>
      <c r="BG9" s="659">
        <v>125556</v>
      </c>
      <c r="BH9" s="660"/>
      <c r="BI9" s="660"/>
      <c r="BJ9" s="660"/>
      <c r="BK9" s="660"/>
      <c r="BL9" s="660"/>
      <c r="BM9" s="660"/>
      <c r="BN9" s="661"/>
      <c r="BO9" s="662">
        <v>17</v>
      </c>
      <c r="BP9" s="662"/>
      <c r="BQ9" s="662"/>
      <c r="BR9" s="662"/>
      <c r="BS9" s="668" t="s">
        <v>174</v>
      </c>
      <c r="BT9" s="660"/>
      <c r="BU9" s="660"/>
      <c r="BV9" s="660"/>
      <c r="BW9" s="660"/>
      <c r="BX9" s="660"/>
      <c r="BY9" s="660"/>
      <c r="BZ9" s="660"/>
      <c r="CA9" s="660"/>
      <c r="CB9" s="669"/>
      <c r="CD9" s="674" t="s">
        <v>237</v>
      </c>
      <c r="CE9" s="675"/>
      <c r="CF9" s="675"/>
      <c r="CG9" s="675"/>
      <c r="CH9" s="675"/>
      <c r="CI9" s="675"/>
      <c r="CJ9" s="675"/>
      <c r="CK9" s="675"/>
      <c r="CL9" s="675"/>
      <c r="CM9" s="675"/>
      <c r="CN9" s="675"/>
      <c r="CO9" s="675"/>
      <c r="CP9" s="675"/>
      <c r="CQ9" s="676"/>
      <c r="CR9" s="659">
        <v>512693</v>
      </c>
      <c r="CS9" s="660"/>
      <c r="CT9" s="660"/>
      <c r="CU9" s="660"/>
      <c r="CV9" s="660"/>
      <c r="CW9" s="660"/>
      <c r="CX9" s="660"/>
      <c r="CY9" s="661"/>
      <c r="CZ9" s="662">
        <v>8.6</v>
      </c>
      <c r="DA9" s="662"/>
      <c r="DB9" s="662"/>
      <c r="DC9" s="662"/>
      <c r="DD9" s="668">
        <v>91671</v>
      </c>
      <c r="DE9" s="660"/>
      <c r="DF9" s="660"/>
      <c r="DG9" s="660"/>
      <c r="DH9" s="660"/>
      <c r="DI9" s="660"/>
      <c r="DJ9" s="660"/>
      <c r="DK9" s="660"/>
      <c r="DL9" s="660"/>
      <c r="DM9" s="660"/>
      <c r="DN9" s="660"/>
      <c r="DO9" s="660"/>
      <c r="DP9" s="661"/>
      <c r="DQ9" s="668">
        <v>442925</v>
      </c>
      <c r="DR9" s="660"/>
      <c r="DS9" s="660"/>
      <c r="DT9" s="660"/>
      <c r="DU9" s="660"/>
      <c r="DV9" s="660"/>
      <c r="DW9" s="660"/>
      <c r="DX9" s="660"/>
      <c r="DY9" s="660"/>
      <c r="DZ9" s="660"/>
      <c r="EA9" s="660"/>
      <c r="EB9" s="660"/>
      <c r="EC9" s="669"/>
    </row>
    <row r="10" spans="2:143" ht="11.25" customHeight="1">
      <c r="B10" s="656" t="s">
        <v>238</v>
      </c>
      <c r="C10" s="657"/>
      <c r="D10" s="657"/>
      <c r="E10" s="657"/>
      <c r="F10" s="657"/>
      <c r="G10" s="657"/>
      <c r="H10" s="657"/>
      <c r="I10" s="657"/>
      <c r="J10" s="657"/>
      <c r="K10" s="657"/>
      <c r="L10" s="657"/>
      <c r="M10" s="657"/>
      <c r="N10" s="657"/>
      <c r="O10" s="657"/>
      <c r="P10" s="657"/>
      <c r="Q10" s="658"/>
      <c r="R10" s="659" t="s">
        <v>174</v>
      </c>
      <c r="S10" s="660"/>
      <c r="T10" s="660"/>
      <c r="U10" s="660"/>
      <c r="V10" s="660"/>
      <c r="W10" s="660"/>
      <c r="X10" s="660"/>
      <c r="Y10" s="661"/>
      <c r="Z10" s="662" t="s">
        <v>174</v>
      </c>
      <c r="AA10" s="662"/>
      <c r="AB10" s="662"/>
      <c r="AC10" s="662"/>
      <c r="AD10" s="663" t="s">
        <v>174</v>
      </c>
      <c r="AE10" s="663"/>
      <c r="AF10" s="663"/>
      <c r="AG10" s="663"/>
      <c r="AH10" s="663"/>
      <c r="AI10" s="663"/>
      <c r="AJ10" s="663"/>
      <c r="AK10" s="663"/>
      <c r="AL10" s="664" t="s">
        <v>174</v>
      </c>
      <c r="AM10" s="665"/>
      <c r="AN10" s="665"/>
      <c r="AO10" s="666"/>
      <c r="AP10" s="656" t="s">
        <v>239</v>
      </c>
      <c r="AQ10" s="657"/>
      <c r="AR10" s="657"/>
      <c r="AS10" s="657"/>
      <c r="AT10" s="657"/>
      <c r="AU10" s="657"/>
      <c r="AV10" s="657"/>
      <c r="AW10" s="657"/>
      <c r="AX10" s="657"/>
      <c r="AY10" s="657"/>
      <c r="AZ10" s="657"/>
      <c r="BA10" s="657"/>
      <c r="BB10" s="657"/>
      <c r="BC10" s="657"/>
      <c r="BD10" s="657"/>
      <c r="BE10" s="657"/>
      <c r="BF10" s="658"/>
      <c r="BG10" s="659">
        <v>16609</v>
      </c>
      <c r="BH10" s="660"/>
      <c r="BI10" s="660"/>
      <c r="BJ10" s="660"/>
      <c r="BK10" s="660"/>
      <c r="BL10" s="660"/>
      <c r="BM10" s="660"/>
      <c r="BN10" s="661"/>
      <c r="BO10" s="662">
        <v>2.2000000000000002</v>
      </c>
      <c r="BP10" s="662"/>
      <c r="BQ10" s="662"/>
      <c r="BR10" s="662"/>
      <c r="BS10" s="668" t="s">
        <v>174</v>
      </c>
      <c r="BT10" s="660"/>
      <c r="BU10" s="660"/>
      <c r="BV10" s="660"/>
      <c r="BW10" s="660"/>
      <c r="BX10" s="660"/>
      <c r="BY10" s="660"/>
      <c r="BZ10" s="660"/>
      <c r="CA10" s="660"/>
      <c r="CB10" s="669"/>
      <c r="CD10" s="674" t="s">
        <v>240</v>
      </c>
      <c r="CE10" s="675"/>
      <c r="CF10" s="675"/>
      <c r="CG10" s="675"/>
      <c r="CH10" s="675"/>
      <c r="CI10" s="675"/>
      <c r="CJ10" s="675"/>
      <c r="CK10" s="675"/>
      <c r="CL10" s="675"/>
      <c r="CM10" s="675"/>
      <c r="CN10" s="675"/>
      <c r="CO10" s="675"/>
      <c r="CP10" s="675"/>
      <c r="CQ10" s="676"/>
      <c r="CR10" s="659" t="s">
        <v>174</v>
      </c>
      <c r="CS10" s="660"/>
      <c r="CT10" s="660"/>
      <c r="CU10" s="660"/>
      <c r="CV10" s="660"/>
      <c r="CW10" s="660"/>
      <c r="CX10" s="660"/>
      <c r="CY10" s="661"/>
      <c r="CZ10" s="662" t="s">
        <v>174</v>
      </c>
      <c r="DA10" s="662"/>
      <c r="DB10" s="662"/>
      <c r="DC10" s="662"/>
      <c r="DD10" s="668" t="s">
        <v>174</v>
      </c>
      <c r="DE10" s="660"/>
      <c r="DF10" s="660"/>
      <c r="DG10" s="660"/>
      <c r="DH10" s="660"/>
      <c r="DI10" s="660"/>
      <c r="DJ10" s="660"/>
      <c r="DK10" s="660"/>
      <c r="DL10" s="660"/>
      <c r="DM10" s="660"/>
      <c r="DN10" s="660"/>
      <c r="DO10" s="660"/>
      <c r="DP10" s="661"/>
      <c r="DQ10" s="668" t="s">
        <v>174</v>
      </c>
      <c r="DR10" s="660"/>
      <c r="DS10" s="660"/>
      <c r="DT10" s="660"/>
      <c r="DU10" s="660"/>
      <c r="DV10" s="660"/>
      <c r="DW10" s="660"/>
      <c r="DX10" s="660"/>
      <c r="DY10" s="660"/>
      <c r="DZ10" s="660"/>
      <c r="EA10" s="660"/>
      <c r="EB10" s="660"/>
      <c r="EC10" s="669"/>
    </row>
    <row r="11" spans="2:143" ht="11.25" customHeight="1">
      <c r="B11" s="656" t="s">
        <v>241</v>
      </c>
      <c r="C11" s="657"/>
      <c r="D11" s="657"/>
      <c r="E11" s="657"/>
      <c r="F11" s="657"/>
      <c r="G11" s="657"/>
      <c r="H11" s="657"/>
      <c r="I11" s="657"/>
      <c r="J11" s="657"/>
      <c r="K11" s="657"/>
      <c r="L11" s="657"/>
      <c r="M11" s="657"/>
      <c r="N11" s="657"/>
      <c r="O11" s="657"/>
      <c r="P11" s="657"/>
      <c r="Q11" s="658"/>
      <c r="R11" s="659" t="s">
        <v>174</v>
      </c>
      <c r="S11" s="660"/>
      <c r="T11" s="660"/>
      <c r="U11" s="660"/>
      <c r="V11" s="660"/>
      <c r="W11" s="660"/>
      <c r="X11" s="660"/>
      <c r="Y11" s="661"/>
      <c r="Z11" s="662" t="s">
        <v>174</v>
      </c>
      <c r="AA11" s="662"/>
      <c r="AB11" s="662"/>
      <c r="AC11" s="662"/>
      <c r="AD11" s="663" t="s">
        <v>174</v>
      </c>
      <c r="AE11" s="663"/>
      <c r="AF11" s="663"/>
      <c r="AG11" s="663"/>
      <c r="AH11" s="663"/>
      <c r="AI11" s="663"/>
      <c r="AJ11" s="663"/>
      <c r="AK11" s="663"/>
      <c r="AL11" s="664" t="s">
        <v>174</v>
      </c>
      <c r="AM11" s="665"/>
      <c r="AN11" s="665"/>
      <c r="AO11" s="666"/>
      <c r="AP11" s="656" t="s">
        <v>242</v>
      </c>
      <c r="AQ11" s="657"/>
      <c r="AR11" s="657"/>
      <c r="AS11" s="657"/>
      <c r="AT11" s="657"/>
      <c r="AU11" s="657"/>
      <c r="AV11" s="657"/>
      <c r="AW11" s="657"/>
      <c r="AX11" s="657"/>
      <c r="AY11" s="657"/>
      <c r="AZ11" s="657"/>
      <c r="BA11" s="657"/>
      <c r="BB11" s="657"/>
      <c r="BC11" s="657"/>
      <c r="BD11" s="657"/>
      <c r="BE11" s="657"/>
      <c r="BF11" s="658"/>
      <c r="BG11" s="659">
        <v>24667</v>
      </c>
      <c r="BH11" s="660"/>
      <c r="BI11" s="660"/>
      <c r="BJ11" s="660"/>
      <c r="BK11" s="660"/>
      <c r="BL11" s="660"/>
      <c r="BM11" s="660"/>
      <c r="BN11" s="661"/>
      <c r="BO11" s="662">
        <v>3.3</v>
      </c>
      <c r="BP11" s="662"/>
      <c r="BQ11" s="662"/>
      <c r="BR11" s="662"/>
      <c r="BS11" s="668" t="s">
        <v>174</v>
      </c>
      <c r="BT11" s="660"/>
      <c r="BU11" s="660"/>
      <c r="BV11" s="660"/>
      <c r="BW11" s="660"/>
      <c r="BX11" s="660"/>
      <c r="BY11" s="660"/>
      <c r="BZ11" s="660"/>
      <c r="CA11" s="660"/>
      <c r="CB11" s="669"/>
      <c r="CD11" s="674" t="s">
        <v>243</v>
      </c>
      <c r="CE11" s="675"/>
      <c r="CF11" s="675"/>
      <c r="CG11" s="675"/>
      <c r="CH11" s="675"/>
      <c r="CI11" s="675"/>
      <c r="CJ11" s="675"/>
      <c r="CK11" s="675"/>
      <c r="CL11" s="675"/>
      <c r="CM11" s="675"/>
      <c r="CN11" s="675"/>
      <c r="CO11" s="675"/>
      <c r="CP11" s="675"/>
      <c r="CQ11" s="676"/>
      <c r="CR11" s="659">
        <v>889877</v>
      </c>
      <c r="CS11" s="660"/>
      <c r="CT11" s="660"/>
      <c r="CU11" s="660"/>
      <c r="CV11" s="660"/>
      <c r="CW11" s="660"/>
      <c r="CX11" s="660"/>
      <c r="CY11" s="661"/>
      <c r="CZ11" s="662">
        <v>14.9</v>
      </c>
      <c r="DA11" s="662"/>
      <c r="DB11" s="662"/>
      <c r="DC11" s="662"/>
      <c r="DD11" s="668">
        <v>507253</v>
      </c>
      <c r="DE11" s="660"/>
      <c r="DF11" s="660"/>
      <c r="DG11" s="660"/>
      <c r="DH11" s="660"/>
      <c r="DI11" s="660"/>
      <c r="DJ11" s="660"/>
      <c r="DK11" s="660"/>
      <c r="DL11" s="660"/>
      <c r="DM11" s="660"/>
      <c r="DN11" s="660"/>
      <c r="DO11" s="660"/>
      <c r="DP11" s="661"/>
      <c r="DQ11" s="668">
        <v>210800</v>
      </c>
      <c r="DR11" s="660"/>
      <c r="DS11" s="660"/>
      <c r="DT11" s="660"/>
      <c r="DU11" s="660"/>
      <c r="DV11" s="660"/>
      <c r="DW11" s="660"/>
      <c r="DX11" s="660"/>
      <c r="DY11" s="660"/>
      <c r="DZ11" s="660"/>
      <c r="EA11" s="660"/>
      <c r="EB11" s="660"/>
      <c r="EC11" s="669"/>
    </row>
    <row r="12" spans="2:143" ht="11.25" customHeight="1">
      <c r="B12" s="656" t="s">
        <v>244</v>
      </c>
      <c r="C12" s="657"/>
      <c r="D12" s="657"/>
      <c r="E12" s="657"/>
      <c r="F12" s="657"/>
      <c r="G12" s="657"/>
      <c r="H12" s="657"/>
      <c r="I12" s="657"/>
      <c r="J12" s="657"/>
      <c r="K12" s="657"/>
      <c r="L12" s="657"/>
      <c r="M12" s="657"/>
      <c r="N12" s="657"/>
      <c r="O12" s="657"/>
      <c r="P12" s="657"/>
      <c r="Q12" s="658"/>
      <c r="R12" s="659">
        <v>57774</v>
      </c>
      <c r="S12" s="660"/>
      <c r="T12" s="660"/>
      <c r="U12" s="660"/>
      <c r="V12" s="660"/>
      <c r="W12" s="660"/>
      <c r="X12" s="660"/>
      <c r="Y12" s="661"/>
      <c r="Z12" s="662">
        <v>0.9</v>
      </c>
      <c r="AA12" s="662"/>
      <c r="AB12" s="662"/>
      <c r="AC12" s="662"/>
      <c r="AD12" s="663">
        <v>57774</v>
      </c>
      <c r="AE12" s="663"/>
      <c r="AF12" s="663"/>
      <c r="AG12" s="663"/>
      <c r="AH12" s="663"/>
      <c r="AI12" s="663"/>
      <c r="AJ12" s="663"/>
      <c r="AK12" s="663"/>
      <c r="AL12" s="664">
        <v>1.8</v>
      </c>
      <c r="AM12" s="665"/>
      <c r="AN12" s="665"/>
      <c r="AO12" s="666"/>
      <c r="AP12" s="656" t="s">
        <v>245</v>
      </c>
      <c r="AQ12" s="657"/>
      <c r="AR12" s="657"/>
      <c r="AS12" s="657"/>
      <c r="AT12" s="657"/>
      <c r="AU12" s="657"/>
      <c r="AV12" s="657"/>
      <c r="AW12" s="657"/>
      <c r="AX12" s="657"/>
      <c r="AY12" s="657"/>
      <c r="AZ12" s="657"/>
      <c r="BA12" s="657"/>
      <c r="BB12" s="657"/>
      <c r="BC12" s="657"/>
      <c r="BD12" s="657"/>
      <c r="BE12" s="657"/>
      <c r="BF12" s="658"/>
      <c r="BG12" s="659">
        <v>537263</v>
      </c>
      <c r="BH12" s="660"/>
      <c r="BI12" s="660"/>
      <c r="BJ12" s="660"/>
      <c r="BK12" s="660"/>
      <c r="BL12" s="660"/>
      <c r="BM12" s="660"/>
      <c r="BN12" s="661"/>
      <c r="BO12" s="662">
        <v>72.599999999999994</v>
      </c>
      <c r="BP12" s="662"/>
      <c r="BQ12" s="662"/>
      <c r="BR12" s="662"/>
      <c r="BS12" s="668">
        <v>71226</v>
      </c>
      <c r="BT12" s="660"/>
      <c r="BU12" s="660"/>
      <c r="BV12" s="660"/>
      <c r="BW12" s="660"/>
      <c r="BX12" s="660"/>
      <c r="BY12" s="660"/>
      <c r="BZ12" s="660"/>
      <c r="CA12" s="660"/>
      <c r="CB12" s="669"/>
      <c r="CD12" s="674" t="s">
        <v>246</v>
      </c>
      <c r="CE12" s="675"/>
      <c r="CF12" s="675"/>
      <c r="CG12" s="675"/>
      <c r="CH12" s="675"/>
      <c r="CI12" s="675"/>
      <c r="CJ12" s="675"/>
      <c r="CK12" s="675"/>
      <c r="CL12" s="675"/>
      <c r="CM12" s="675"/>
      <c r="CN12" s="675"/>
      <c r="CO12" s="675"/>
      <c r="CP12" s="675"/>
      <c r="CQ12" s="676"/>
      <c r="CR12" s="659">
        <v>270106</v>
      </c>
      <c r="CS12" s="660"/>
      <c r="CT12" s="660"/>
      <c r="CU12" s="660"/>
      <c r="CV12" s="660"/>
      <c r="CW12" s="660"/>
      <c r="CX12" s="660"/>
      <c r="CY12" s="661"/>
      <c r="CZ12" s="662">
        <v>4.5</v>
      </c>
      <c r="DA12" s="662"/>
      <c r="DB12" s="662"/>
      <c r="DC12" s="662"/>
      <c r="DD12" s="668">
        <v>61273</v>
      </c>
      <c r="DE12" s="660"/>
      <c r="DF12" s="660"/>
      <c r="DG12" s="660"/>
      <c r="DH12" s="660"/>
      <c r="DI12" s="660"/>
      <c r="DJ12" s="660"/>
      <c r="DK12" s="660"/>
      <c r="DL12" s="660"/>
      <c r="DM12" s="660"/>
      <c r="DN12" s="660"/>
      <c r="DO12" s="660"/>
      <c r="DP12" s="661"/>
      <c r="DQ12" s="668">
        <v>191718</v>
      </c>
      <c r="DR12" s="660"/>
      <c r="DS12" s="660"/>
      <c r="DT12" s="660"/>
      <c r="DU12" s="660"/>
      <c r="DV12" s="660"/>
      <c r="DW12" s="660"/>
      <c r="DX12" s="660"/>
      <c r="DY12" s="660"/>
      <c r="DZ12" s="660"/>
      <c r="EA12" s="660"/>
      <c r="EB12" s="660"/>
      <c r="EC12" s="669"/>
    </row>
    <row r="13" spans="2:143" ht="11.25" customHeight="1">
      <c r="B13" s="656" t="s">
        <v>247</v>
      </c>
      <c r="C13" s="657"/>
      <c r="D13" s="657"/>
      <c r="E13" s="657"/>
      <c r="F13" s="657"/>
      <c r="G13" s="657"/>
      <c r="H13" s="657"/>
      <c r="I13" s="657"/>
      <c r="J13" s="657"/>
      <c r="K13" s="657"/>
      <c r="L13" s="657"/>
      <c r="M13" s="657"/>
      <c r="N13" s="657"/>
      <c r="O13" s="657"/>
      <c r="P13" s="657"/>
      <c r="Q13" s="658"/>
      <c r="R13" s="659" t="s">
        <v>174</v>
      </c>
      <c r="S13" s="660"/>
      <c r="T13" s="660"/>
      <c r="U13" s="660"/>
      <c r="V13" s="660"/>
      <c r="W13" s="660"/>
      <c r="X13" s="660"/>
      <c r="Y13" s="661"/>
      <c r="Z13" s="662" t="s">
        <v>174</v>
      </c>
      <c r="AA13" s="662"/>
      <c r="AB13" s="662"/>
      <c r="AC13" s="662"/>
      <c r="AD13" s="663" t="s">
        <v>174</v>
      </c>
      <c r="AE13" s="663"/>
      <c r="AF13" s="663"/>
      <c r="AG13" s="663"/>
      <c r="AH13" s="663"/>
      <c r="AI13" s="663"/>
      <c r="AJ13" s="663"/>
      <c r="AK13" s="663"/>
      <c r="AL13" s="664" t="s">
        <v>174</v>
      </c>
      <c r="AM13" s="665"/>
      <c r="AN13" s="665"/>
      <c r="AO13" s="666"/>
      <c r="AP13" s="656" t="s">
        <v>248</v>
      </c>
      <c r="AQ13" s="657"/>
      <c r="AR13" s="657"/>
      <c r="AS13" s="657"/>
      <c r="AT13" s="657"/>
      <c r="AU13" s="657"/>
      <c r="AV13" s="657"/>
      <c r="AW13" s="657"/>
      <c r="AX13" s="657"/>
      <c r="AY13" s="657"/>
      <c r="AZ13" s="657"/>
      <c r="BA13" s="657"/>
      <c r="BB13" s="657"/>
      <c r="BC13" s="657"/>
      <c r="BD13" s="657"/>
      <c r="BE13" s="657"/>
      <c r="BF13" s="658"/>
      <c r="BG13" s="659">
        <v>534916</v>
      </c>
      <c r="BH13" s="660"/>
      <c r="BI13" s="660"/>
      <c r="BJ13" s="660"/>
      <c r="BK13" s="660"/>
      <c r="BL13" s="660"/>
      <c r="BM13" s="660"/>
      <c r="BN13" s="661"/>
      <c r="BO13" s="662">
        <v>72.3</v>
      </c>
      <c r="BP13" s="662"/>
      <c r="BQ13" s="662"/>
      <c r="BR13" s="662"/>
      <c r="BS13" s="668">
        <v>71226</v>
      </c>
      <c r="BT13" s="660"/>
      <c r="BU13" s="660"/>
      <c r="BV13" s="660"/>
      <c r="BW13" s="660"/>
      <c r="BX13" s="660"/>
      <c r="BY13" s="660"/>
      <c r="BZ13" s="660"/>
      <c r="CA13" s="660"/>
      <c r="CB13" s="669"/>
      <c r="CD13" s="674" t="s">
        <v>249</v>
      </c>
      <c r="CE13" s="675"/>
      <c r="CF13" s="675"/>
      <c r="CG13" s="675"/>
      <c r="CH13" s="675"/>
      <c r="CI13" s="675"/>
      <c r="CJ13" s="675"/>
      <c r="CK13" s="675"/>
      <c r="CL13" s="675"/>
      <c r="CM13" s="675"/>
      <c r="CN13" s="675"/>
      <c r="CO13" s="675"/>
      <c r="CP13" s="675"/>
      <c r="CQ13" s="676"/>
      <c r="CR13" s="659">
        <v>1017646</v>
      </c>
      <c r="CS13" s="660"/>
      <c r="CT13" s="660"/>
      <c r="CU13" s="660"/>
      <c r="CV13" s="660"/>
      <c r="CW13" s="660"/>
      <c r="CX13" s="660"/>
      <c r="CY13" s="661"/>
      <c r="CZ13" s="662">
        <v>17</v>
      </c>
      <c r="DA13" s="662"/>
      <c r="DB13" s="662"/>
      <c r="DC13" s="662"/>
      <c r="DD13" s="668">
        <v>832866</v>
      </c>
      <c r="DE13" s="660"/>
      <c r="DF13" s="660"/>
      <c r="DG13" s="660"/>
      <c r="DH13" s="660"/>
      <c r="DI13" s="660"/>
      <c r="DJ13" s="660"/>
      <c r="DK13" s="660"/>
      <c r="DL13" s="660"/>
      <c r="DM13" s="660"/>
      <c r="DN13" s="660"/>
      <c r="DO13" s="660"/>
      <c r="DP13" s="661"/>
      <c r="DQ13" s="668">
        <v>386148</v>
      </c>
      <c r="DR13" s="660"/>
      <c r="DS13" s="660"/>
      <c r="DT13" s="660"/>
      <c r="DU13" s="660"/>
      <c r="DV13" s="660"/>
      <c r="DW13" s="660"/>
      <c r="DX13" s="660"/>
      <c r="DY13" s="660"/>
      <c r="DZ13" s="660"/>
      <c r="EA13" s="660"/>
      <c r="EB13" s="660"/>
      <c r="EC13" s="669"/>
    </row>
    <row r="14" spans="2:143" ht="11.25" customHeight="1">
      <c r="B14" s="656" t="s">
        <v>250</v>
      </c>
      <c r="C14" s="657"/>
      <c r="D14" s="657"/>
      <c r="E14" s="657"/>
      <c r="F14" s="657"/>
      <c r="G14" s="657"/>
      <c r="H14" s="657"/>
      <c r="I14" s="657"/>
      <c r="J14" s="657"/>
      <c r="K14" s="657"/>
      <c r="L14" s="657"/>
      <c r="M14" s="657"/>
      <c r="N14" s="657"/>
      <c r="O14" s="657"/>
      <c r="P14" s="657"/>
      <c r="Q14" s="658"/>
      <c r="R14" s="659" t="s">
        <v>174</v>
      </c>
      <c r="S14" s="660"/>
      <c r="T14" s="660"/>
      <c r="U14" s="660"/>
      <c r="V14" s="660"/>
      <c r="W14" s="660"/>
      <c r="X14" s="660"/>
      <c r="Y14" s="661"/>
      <c r="Z14" s="662" t="s">
        <v>169</v>
      </c>
      <c r="AA14" s="662"/>
      <c r="AB14" s="662"/>
      <c r="AC14" s="662"/>
      <c r="AD14" s="663" t="s">
        <v>169</v>
      </c>
      <c r="AE14" s="663"/>
      <c r="AF14" s="663"/>
      <c r="AG14" s="663"/>
      <c r="AH14" s="663"/>
      <c r="AI14" s="663"/>
      <c r="AJ14" s="663"/>
      <c r="AK14" s="663"/>
      <c r="AL14" s="664" t="s">
        <v>174</v>
      </c>
      <c r="AM14" s="665"/>
      <c r="AN14" s="665"/>
      <c r="AO14" s="666"/>
      <c r="AP14" s="656" t="s">
        <v>251</v>
      </c>
      <c r="AQ14" s="657"/>
      <c r="AR14" s="657"/>
      <c r="AS14" s="657"/>
      <c r="AT14" s="657"/>
      <c r="AU14" s="657"/>
      <c r="AV14" s="657"/>
      <c r="AW14" s="657"/>
      <c r="AX14" s="657"/>
      <c r="AY14" s="657"/>
      <c r="AZ14" s="657"/>
      <c r="BA14" s="657"/>
      <c r="BB14" s="657"/>
      <c r="BC14" s="657"/>
      <c r="BD14" s="657"/>
      <c r="BE14" s="657"/>
      <c r="BF14" s="658"/>
      <c r="BG14" s="659">
        <v>12707</v>
      </c>
      <c r="BH14" s="660"/>
      <c r="BI14" s="660"/>
      <c r="BJ14" s="660"/>
      <c r="BK14" s="660"/>
      <c r="BL14" s="660"/>
      <c r="BM14" s="660"/>
      <c r="BN14" s="661"/>
      <c r="BO14" s="662">
        <v>1.7</v>
      </c>
      <c r="BP14" s="662"/>
      <c r="BQ14" s="662"/>
      <c r="BR14" s="662"/>
      <c r="BS14" s="668" t="s">
        <v>174</v>
      </c>
      <c r="BT14" s="660"/>
      <c r="BU14" s="660"/>
      <c r="BV14" s="660"/>
      <c r="BW14" s="660"/>
      <c r="BX14" s="660"/>
      <c r="BY14" s="660"/>
      <c r="BZ14" s="660"/>
      <c r="CA14" s="660"/>
      <c r="CB14" s="669"/>
      <c r="CD14" s="674" t="s">
        <v>252</v>
      </c>
      <c r="CE14" s="675"/>
      <c r="CF14" s="675"/>
      <c r="CG14" s="675"/>
      <c r="CH14" s="675"/>
      <c r="CI14" s="675"/>
      <c r="CJ14" s="675"/>
      <c r="CK14" s="675"/>
      <c r="CL14" s="675"/>
      <c r="CM14" s="675"/>
      <c r="CN14" s="675"/>
      <c r="CO14" s="675"/>
      <c r="CP14" s="675"/>
      <c r="CQ14" s="676"/>
      <c r="CR14" s="659">
        <v>304279</v>
      </c>
      <c r="CS14" s="660"/>
      <c r="CT14" s="660"/>
      <c r="CU14" s="660"/>
      <c r="CV14" s="660"/>
      <c r="CW14" s="660"/>
      <c r="CX14" s="660"/>
      <c r="CY14" s="661"/>
      <c r="CZ14" s="662">
        <v>5.0999999999999996</v>
      </c>
      <c r="DA14" s="662"/>
      <c r="DB14" s="662"/>
      <c r="DC14" s="662"/>
      <c r="DD14" s="668">
        <v>27518</v>
      </c>
      <c r="DE14" s="660"/>
      <c r="DF14" s="660"/>
      <c r="DG14" s="660"/>
      <c r="DH14" s="660"/>
      <c r="DI14" s="660"/>
      <c r="DJ14" s="660"/>
      <c r="DK14" s="660"/>
      <c r="DL14" s="660"/>
      <c r="DM14" s="660"/>
      <c r="DN14" s="660"/>
      <c r="DO14" s="660"/>
      <c r="DP14" s="661"/>
      <c r="DQ14" s="668">
        <v>298718</v>
      </c>
      <c r="DR14" s="660"/>
      <c r="DS14" s="660"/>
      <c r="DT14" s="660"/>
      <c r="DU14" s="660"/>
      <c r="DV14" s="660"/>
      <c r="DW14" s="660"/>
      <c r="DX14" s="660"/>
      <c r="DY14" s="660"/>
      <c r="DZ14" s="660"/>
      <c r="EA14" s="660"/>
      <c r="EB14" s="660"/>
      <c r="EC14" s="669"/>
    </row>
    <row r="15" spans="2:143" ht="11.25" customHeight="1">
      <c r="B15" s="656" t="s">
        <v>253</v>
      </c>
      <c r="C15" s="657"/>
      <c r="D15" s="657"/>
      <c r="E15" s="657"/>
      <c r="F15" s="657"/>
      <c r="G15" s="657"/>
      <c r="H15" s="657"/>
      <c r="I15" s="657"/>
      <c r="J15" s="657"/>
      <c r="K15" s="657"/>
      <c r="L15" s="657"/>
      <c r="M15" s="657"/>
      <c r="N15" s="657"/>
      <c r="O15" s="657"/>
      <c r="P15" s="657"/>
      <c r="Q15" s="658"/>
      <c r="R15" s="659">
        <v>21080</v>
      </c>
      <c r="S15" s="660"/>
      <c r="T15" s="660"/>
      <c r="U15" s="660"/>
      <c r="V15" s="660"/>
      <c r="W15" s="660"/>
      <c r="X15" s="660"/>
      <c r="Y15" s="661"/>
      <c r="Z15" s="662">
        <v>0.3</v>
      </c>
      <c r="AA15" s="662"/>
      <c r="AB15" s="662"/>
      <c r="AC15" s="662"/>
      <c r="AD15" s="663">
        <v>21080</v>
      </c>
      <c r="AE15" s="663"/>
      <c r="AF15" s="663"/>
      <c r="AG15" s="663"/>
      <c r="AH15" s="663"/>
      <c r="AI15" s="663"/>
      <c r="AJ15" s="663"/>
      <c r="AK15" s="663"/>
      <c r="AL15" s="664">
        <v>0.7</v>
      </c>
      <c r="AM15" s="665"/>
      <c r="AN15" s="665"/>
      <c r="AO15" s="666"/>
      <c r="AP15" s="656" t="s">
        <v>254</v>
      </c>
      <c r="AQ15" s="657"/>
      <c r="AR15" s="657"/>
      <c r="AS15" s="657"/>
      <c r="AT15" s="657"/>
      <c r="AU15" s="657"/>
      <c r="AV15" s="657"/>
      <c r="AW15" s="657"/>
      <c r="AX15" s="657"/>
      <c r="AY15" s="657"/>
      <c r="AZ15" s="657"/>
      <c r="BA15" s="657"/>
      <c r="BB15" s="657"/>
      <c r="BC15" s="657"/>
      <c r="BD15" s="657"/>
      <c r="BE15" s="657"/>
      <c r="BF15" s="658"/>
      <c r="BG15" s="659">
        <v>14783</v>
      </c>
      <c r="BH15" s="660"/>
      <c r="BI15" s="660"/>
      <c r="BJ15" s="660"/>
      <c r="BK15" s="660"/>
      <c r="BL15" s="660"/>
      <c r="BM15" s="660"/>
      <c r="BN15" s="661"/>
      <c r="BO15" s="662">
        <v>2</v>
      </c>
      <c r="BP15" s="662"/>
      <c r="BQ15" s="662"/>
      <c r="BR15" s="662"/>
      <c r="BS15" s="668" t="s">
        <v>174</v>
      </c>
      <c r="BT15" s="660"/>
      <c r="BU15" s="660"/>
      <c r="BV15" s="660"/>
      <c r="BW15" s="660"/>
      <c r="BX15" s="660"/>
      <c r="BY15" s="660"/>
      <c r="BZ15" s="660"/>
      <c r="CA15" s="660"/>
      <c r="CB15" s="669"/>
      <c r="CD15" s="674" t="s">
        <v>255</v>
      </c>
      <c r="CE15" s="675"/>
      <c r="CF15" s="675"/>
      <c r="CG15" s="675"/>
      <c r="CH15" s="675"/>
      <c r="CI15" s="675"/>
      <c r="CJ15" s="675"/>
      <c r="CK15" s="675"/>
      <c r="CL15" s="675"/>
      <c r="CM15" s="675"/>
      <c r="CN15" s="675"/>
      <c r="CO15" s="675"/>
      <c r="CP15" s="675"/>
      <c r="CQ15" s="676"/>
      <c r="CR15" s="659">
        <v>287131</v>
      </c>
      <c r="CS15" s="660"/>
      <c r="CT15" s="660"/>
      <c r="CU15" s="660"/>
      <c r="CV15" s="660"/>
      <c r="CW15" s="660"/>
      <c r="CX15" s="660"/>
      <c r="CY15" s="661"/>
      <c r="CZ15" s="662">
        <v>4.8</v>
      </c>
      <c r="DA15" s="662"/>
      <c r="DB15" s="662"/>
      <c r="DC15" s="662"/>
      <c r="DD15" s="668">
        <v>19132</v>
      </c>
      <c r="DE15" s="660"/>
      <c r="DF15" s="660"/>
      <c r="DG15" s="660"/>
      <c r="DH15" s="660"/>
      <c r="DI15" s="660"/>
      <c r="DJ15" s="660"/>
      <c r="DK15" s="660"/>
      <c r="DL15" s="660"/>
      <c r="DM15" s="660"/>
      <c r="DN15" s="660"/>
      <c r="DO15" s="660"/>
      <c r="DP15" s="661"/>
      <c r="DQ15" s="668">
        <v>278704</v>
      </c>
      <c r="DR15" s="660"/>
      <c r="DS15" s="660"/>
      <c r="DT15" s="660"/>
      <c r="DU15" s="660"/>
      <c r="DV15" s="660"/>
      <c r="DW15" s="660"/>
      <c r="DX15" s="660"/>
      <c r="DY15" s="660"/>
      <c r="DZ15" s="660"/>
      <c r="EA15" s="660"/>
      <c r="EB15" s="660"/>
      <c r="EC15" s="669"/>
    </row>
    <row r="16" spans="2:143" ht="11.25" customHeight="1">
      <c r="B16" s="656" t="s">
        <v>256</v>
      </c>
      <c r="C16" s="657"/>
      <c r="D16" s="657"/>
      <c r="E16" s="657"/>
      <c r="F16" s="657"/>
      <c r="G16" s="657"/>
      <c r="H16" s="657"/>
      <c r="I16" s="657"/>
      <c r="J16" s="657"/>
      <c r="K16" s="657"/>
      <c r="L16" s="657"/>
      <c r="M16" s="657"/>
      <c r="N16" s="657"/>
      <c r="O16" s="657"/>
      <c r="P16" s="657"/>
      <c r="Q16" s="658"/>
      <c r="R16" s="659" t="s">
        <v>174</v>
      </c>
      <c r="S16" s="660"/>
      <c r="T16" s="660"/>
      <c r="U16" s="660"/>
      <c r="V16" s="660"/>
      <c r="W16" s="660"/>
      <c r="X16" s="660"/>
      <c r="Y16" s="661"/>
      <c r="Z16" s="662" t="s">
        <v>174</v>
      </c>
      <c r="AA16" s="662"/>
      <c r="AB16" s="662"/>
      <c r="AC16" s="662"/>
      <c r="AD16" s="663" t="s">
        <v>174</v>
      </c>
      <c r="AE16" s="663"/>
      <c r="AF16" s="663"/>
      <c r="AG16" s="663"/>
      <c r="AH16" s="663"/>
      <c r="AI16" s="663"/>
      <c r="AJ16" s="663"/>
      <c r="AK16" s="663"/>
      <c r="AL16" s="664" t="s">
        <v>174</v>
      </c>
      <c r="AM16" s="665"/>
      <c r="AN16" s="665"/>
      <c r="AO16" s="666"/>
      <c r="AP16" s="656" t="s">
        <v>257</v>
      </c>
      <c r="AQ16" s="657"/>
      <c r="AR16" s="657"/>
      <c r="AS16" s="657"/>
      <c r="AT16" s="657"/>
      <c r="AU16" s="657"/>
      <c r="AV16" s="657"/>
      <c r="AW16" s="657"/>
      <c r="AX16" s="657"/>
      <c r="AY16" s="657"/>
      <c r="AZ16" s="657"/>
      <c r="BA16" s="657"/>
      <c r="BB16" s="657"/>
      <c r="BC16" s="657"/>
      <c r="BD16" s="657"/>
      <c r="BE16" s="657"/>
      <c r="BF16" s="658"/>
      <c r="BG16" s="659" t="s">
        <v>174</v>
      </c>
      <c r="BH16" s="660"/>
      <c r="BI16" s="660"/>
      <c r="BJ16" s="660"/>
      <c r="BK16" s="660"/>
      <c r="BL16" s="660"/>
      <c r="BM16" s="660"/>
      <c r="BN16" s="661"/>
      <c r="BO16" s="662" t="s">
        <v>174</v>
      </c>
      <c r="BP16" s="662"/>
      <c r="BQ16" s="662"/>
      <c r="BR16" s="662"/>
      <c r="BS16" s="668" t="s">
        <v>174</v>
      </c>
      <c r="BT16" s="660"/>
      <c r="BU16" s="660"/>
      <c r="BV16" s="660"/>
      <c r="BW16" s="660"/>
      <c r="BX16" s="660"/>
      <c r="BY16" s="660"/>
      <c r="BZ16" s="660"/>
      <c r="CA16" s="660"/>
      <c r="CB16" s="669"/>
      <c r="CD16" s="674" t="s">
        <v>258</v>
      </c>
      <c r="CE16" s="675"/>
      <c r="CF16" s="675"/>
      <c r="CG16" s="675"/>
      <c r="CH16" s="675"/>
      <c r="CI16" s="675"/>
      <c r="CJ16" s="675"/>
      <c r="CK16" s="675"/>
      <c r="CL16" s="675"/>
      <c r="CM16" s="675"/>
      <c r="CN16" s="675"/>
      <c r="CO16" s="675"/>
      <c r="CP16" s="675"/>
      <c r="CQ16" s="676"/>
      <c r="CR16" s="659">
        <v>25556</v>
      </c>
      <c r="CS16" s="660"/>
      <c r="CT16" s="660"/>
      <c r="CU16" s="660"/>
      <c r="CV16" s="660"/>
      <c r="CW16" s="660"/>
      <c r="CX16" s="660"/>
      <c r="CY16" s="661"/>
      <c r="CZ16" s="662">
        <v>0.4</v>
      </c>
      <c r="DA16" s="662"/>
      <c r="DB16" s="662"/>
      <c r="DC16" s="662"/>
      <c r="DD16" s="668" t="s">
        <v>174</v>
      </c>
      <c r="DE16" s="660"/>
      <c r="DF16" s="660"/>
      <c r="DG16" s="660"/>
      <c r="DH16" s="660"/>
      <c r="DI16" s="660"/>
      <c r="DJ16" s="660"/>
      <c r="DK16" s="660"/>
      <c r="DL16" s="660"/>
      <c r="DM16" s="660"/>
      <c r="DN16" s="660"/>
      <c r="DO16" s="660"/>
      <c r="DP16" s="661"/>
      <c r="DQ16" s="668">
        <v>22596</v>
      </c>
      <c r="DR16" s="660"/>
      <c r="DS16" s="660"/>
      <c r="DT16" s="660"/>
      <c r="DU16" s="660"/>
      <c r="DV16" s="660"/>
      <c r="DW16" s="660"/>
      <c r="DX16" s="660"/>
      <c r="DY16" s="660"/>
      <c r="DZ16" s="660"/>
      <c r="EA16" s="660"/>
      <c r="EB16" s="660"/>
      <c r="EC16" s="669"/>
    </row>
    <row r="17" spans="2:133" ht="11.25" customHeight="1">
      <c r="B17" s="656" t="s">
        <v>259</v>
      </c>
      <c r="C17" s="657"/>
      <c r="D17" s="657"/>
      <c r="E17" s="657"/>
      <c r="F17" s="657"/>
      <c r="G17" s="657"/>
      <c r="H17" s="657"/>
      <c r="I17" s="657"/>
      <c r="J17" s="657"/>
      <c r="K17" s="657"/>
      <c r="L17" s="657"/>
      <c r="M17" s="657"/>
      <c r="N17" s="657"/>
      <c r="O17" s="657"/>
      <c r="P17" s="657"/>
      <c r="Q17" s="658"/>
      <c r="R17" s="659">
        <v>303</v>
      </c>
      <c r="S17" s="660"/>
      <c r="T17" s="660"/>
      <c r="U17" s="660"/>
      <c r="V17" s="660"/>
      <c r="W17" s="660"/>
      <c r="X17" s="660"/>
      <c r="Y17" s="661"/>
      <c r="Z17" s="662">
        <v>0</v>
      </c>
      <c r="AA17" s="662"/>
      <c r="AB17" s="662"/>
      <c r="AC17" s="662"/>
      <c r="AD17" s="663">
        <v>303</v>
      </c>
      <c r="AE17" s="663"/>
      <c r="AF17" s="663"/>
      <c r="AG17" s="663"/>
      <c r="AH17" s="663"/>
      <c r="AI17" s="663"/>
      <c r="AJ17" s="663"/>
      <c r="AK17" s="663"/>
      <c r="AL17" s="664">
        <v>0</v>
      </c>
      <c r="AM17" s="665"/>
      <c r="AN17" s="665"/>
      <c r="AO17" s="666"/>
      <c r="AP17" s="656" t="s">
        <v>260</v>
      </c>
      <c r="AQ17" s="657"/>
      <c r="AR17" s="657"/>
      <c r="AS17" s="657"/>
      <c r="AT17" s="657"/>
      <c r="AU17" s="657"/>
      <c r="AV17" s="657"/>
      <c r="AW17" s="657"/>
      <c r="AX17" s="657"/>
      <c r="AY17" s="657"/>
      <c r="AZ17" s="657"/>
      <c r="BA17" s="657"/>
      <c r="BB17" s="657"/>
      <c r="BC17" s="657"/>
      <c r="BD17" s="657"/>
      <c r="BE17" s="657"/>
      <c r="BF17" s="658"/>
      <c r="BG17" s="659" t="s">
        <v>174</v>
      </c>
      <c r="BH17" s="660"/>
      <c r="BI17" s="660"/>
      <c r="BJ17" s="660"/>
      <c r="BK17" s="660"/>
      <c r="BL17" s="660"/>
      <c r="BM17" s="660"/>
      <c r="BN17" s="661"/>
      <c r="BO17" s="662" t="s">
        <v>174</v>
      </c>
      <c r="BP17" s="662"/>
      <c r="BQ17" s="662"/>
      <c r="BR17" s="662"/>
      <c r="BS17" s="668" t="s">
        <v>169</v>
      </c>
      <c r="BT17" s="660"/>
      <c r="BU17" s="660"/>
      <c r="BV17" s="660"/>
      <c r="BW17" s="660"/>
      <c r="BX17" s="660"/>
      <c r="BY17" s="660"/>
      <c r="BZ17" s="660"/>
      <c r="CA17" s="660"/>
      <c r="CB17" s="669"/>
      <c r="CD17" s="674" t="s">
        <v>261</v>
      </c>
      <c r="CE17" s="675"/>
      <c r="CF17" s="675"/>
      <c r="CG17" s="675"/>
      <c r="CH17" s="675"/>
      <c r="CI17" s="675"/>
      <c r="CJ17" s="675"/>
      <c r="CK17" s="675"/>
      <c r="CL17" s="675"/>
      <c r="CM17" s="675"/>
      <c r="CN17" s="675"/>
      <c r="CO17" s="675"/>
      <c r="CP17" s="675"/>
      <c r="CQ17" s="676"/>
      <c r="CR17" s="659">
        <v>701004</v>
      </c>
      <c r="CS17" s="660"/>
      <c r="CT17" s="660"/>
      <c r="CU17" s="660"/>
      <c r="CV17" s="660"/>
      <c r="CW17" s="660"/>
      <c r="CX17" s="660"/>
      <c r="CY17" s="661"/>
      <c r="CZ17" s="662">
        <v>11.7</v>
      </c>
      <c r="DA17" s="662"/>
      <c r="DB17" s="662"/>
      <c r="DC17" s="662"/>
      <c r="DD17" s="668" t="s">
        <v>174</v>
      </c>
      <c r="DE17" s="660"/>
      <c r="DF17" s="660"/>
      <c r="DG17" s="660"/>
      <c r="DH17" s="660"/>
      <c r="DI17" s="660"/>
      <c r="DJ17" s="660"/>
      <c r="DK17" s="660"/>
      <c r="DL17" s="660"/>
      <c r="DM17" s="660"/>
      <c r="DN17" s="660"/>
      <c r="DO17" s="660"/>
      <c r="DP17" s="661"/>
      <c r="DQ17" s="668">
        <v>701004</v>
      </c>
      <c r="DR17" s="660"/>
      <c r="DS17" s="660"/>
      <c r="DT17" s="660"/>
      <c r="DU17" s="660"/>
      <c r="DV17" s="660"/>
      <c r="DW17" s="660"/>
      <c r="DX17" s="660"/>
      <c r="DY17" s="660"/>
      <c r="DZ17" s="660"/>
      <c r="EA17" s="660"/>
      <c r="EB17" s="660"/>
      <c r="EC17" s="669"/>
    </row>
    <row r="18" spans="2:133" ht="11.25" customHeight="1">
      <c r="B18" s="656" t="s">
        <v>262</v>
      </c>
      <c r="C18" s="657"/>
      <c r="D18" s="657"/>
      <c r="E18" s="657"/>
      <c r="F18" s="657"/>
      <c r="G18" s="657"/>
      <c r="H18" s="657"/>
      <c r="I18" s="657"/>
      <c r="J18" s="657"/>
      <c r="K18" s="657"/>
      <c r="L18" s="657"/>
      <c r="M18" s="657"/>
      <c r="N18" s="657"/>
      <c r="O18" s="657"/>
      <c r="P18" s="657"/>
      <c r="Q18" s="658"/>
      <c r="R18" s="659">
        <v>2592233</v>
      </c>
      <c r="S18" s="660"/>
      <c r="T18" s="660"/>
      <c r="U18" s="660"/>
      <c r="V18" s="660"/>
      <c r="W18" s="660"/>
      <c r="X18" s="660"/>
      <c r="Y18" s="661"/>
      <c r="Z18" s="662">
        <v>41</v>
      </c>
      <c r="AA18" s="662"/>
      <c r="AB18" s="662"/>
      <c r="AC18" s="662"/>
      <c r="AD18" s="663">
        <v>2296245</v>
      </c>
      <c r="AE18" s="663"/>
      <c r="AF18" s="663"/>
      <c r="AG18" s="663"/>
      <c r="AH18" s="663"/>
      <c r="AI18" s="663"/>
      <c r="AJ18" s="663"/>
      <c r="AK18" s="663"/>
      <c r="AL18" s="664">
        <v>72</v>
      </c>
      <c r="AM18" s="665"/>
      <c r="AN18" s="665"/>
      <c r="AO18" s="666"/>
      <c r="AP18" s="656" t="s">
        <v>263</v>
      </c>
      <c r="AQ18" s="657"/>
      <c r="AR18" s="657"/>
      <c r="AS18" s="657"/>
      <c r="AT18" s="657"/>
      <c r="AU18" s="657"/>
      <c r="AV18" s="657"/>
      <c r="AW18" s="657"/>
      <c r="AX18" s="657"/>
      <c r="AY18" s="657"/>
      <c r="AZ18" s="657"/>
      <c r="BA18" s="657"/>
      <c r="BB18" s="657"/>
      <c r="BC18" s="657"/>
      <c r="BD18" s="657"/>
      <c r="BE18" s="657"/>
      <c r="BF18" s="658"/>
      <c r="BG18" s="659" t="s">
        <v>174</v>
      </c>
      <c r="BH18" s="660"/>
      <c r="BI18" s="660"/>
      <c r="BJ18" s="660"/>
      <c r="BK18" s="660"/>
      <c r="BL18" s="660"/>
      <c r="BM18" s="660"/>
      <c r="BN18" s="661"/>
      <c r="BO18" s="662" t="s">
        <v>174</v>
      </c>
      <c r="BP18" s="662"/>
      <c r="BQ18" s="662"/>
      <c r="BR18" s="662"/>
      <c r="BS18" s="668" t="s">
        <v>174</v>
      </c>
      <c r="BT18" s="660"/>
      <c r="BU18" s="660"/>
      <c r="BV18" s="660"/>
      <c r="BW18" s="660"/>
      <c r="BX18" s="660"/>
      <c r="BY18" s="660"/>
      <c r="BZ18" s="660"/>
      <c r="CA18" s="660"/>
      <c r="CB18" s="669"/>
      <c r="CD18" s="674" t="s">
        <v>264</v>
      </c>
      <c r="CE18" s="675"/>
      <c r="CF18" s="675"/>
      <c r="CG18" s="675"/>
      <c r="CH18" s="675"/>
      <c r="CI18" s="675"/>
      <c r="CJ18" s="675"/>
      <c r="CK18" s="675"/>
      <c r="CL18" s="675"/>
      <c r="CM18" s="675"/>
      <c r="CN18" s="675"/>
      <c r="CO18" s="675"/>
      <c r="CP18" s="675"/>
      <c r="CQ18" s="676"/>
      <c r="CR18" s="659" t="s">
        <v>174</v>
      </c>
      <c r="CS18" s="660"/>
      <c r="CT18" s="660"/>
      <c r="CU18" s="660"/>
      <c r="CV18" s="660"/>
      <c r="CW18" s="660"/>
      <c r="CX18" s="660"/>
      <c r="CY18" s="661"/>
      <c r="CZ18" s="662" t="s">
        <v>174</v>
      </c>
      <c r="DA18" s="662"/>
      <c r="DB18" s="662"/>
      <c r="DC18" s="662"/>
      <c r="DD18" s="668" t="s">
        <v>174</v>
      </c>
      <c r="DE18" s="660"/>
      <c r="DF18" s="660"/>
      <c r="DG18" s="660"/>
      <c r="DH18" s="660"/>
      <c r="DI18" s="660"/>
      <c r="DJ18" s="660"/>
      <c r="DK18" s="660"/>
      <c r="DL18" s="660"/>
      <c r="DM18" s="660"/>
      <c r="DN18" s="660"/>
      <c r="DO18" s="660"/>
      <c r="DP18" s="661"/>
      <c r="DQ18" s="668" t="s">
        <v>174</v>
      </c>
      <c r="DR18" s="660"/>
      <c r="DS18" s="660"/>
      <c r="DT18" s="660"/>
      <c r="DU18" s="660"/>
      <c r="DV18" s="660"/>
      <c r="DW18" s="660"/>
      <c r="DX18" s="660"/>
      <c r="DY18" s="660"/>
      <c r="DZ18" s="660"/>
      <c r="EA18" s="660"/>
      <c r="EB18" s="660"/>
      <c r="EC18" s="669"/>
    </row>
    <row r="19" spans="2:133" ht="11.25" customHeight="1">
      <c r="B19" s="656" t="s">
        <v>265</v>
      </c>
      <c r="C19" s="657"/>
      <c r="D19" s="657"/>
      <c r="E19" s="657"/>
      <c r="F19" s="657"/>
      <c r="G19" s="657"/>
      <c r="H19" s="657"/>
      <c r="I19" s="657"/>
      <c r="J19" s="657"/>
      <c r="K19" s="657"/>
      <c r="L19" s="657"/>
      <c r="M19" s="657"/>
      <c r="N19" s="657"/>
      <c r="O19" s="657"/>
      <c r="P19" s="657"/>
      <c r="Q19" s="658"/>
      <c r="R19" s="659">
        <v>2296245</v>
      </c>
      <c r="S19" s="660"/>
      <c r="T19" s="660"/>
      <c r="U19" s="660"/>
      <c r="V19" s="660"/>
      <c r="W19" s="660"/>
      <c r="X19" s="660"/>
      <c r="Y19" s="661"/>
      <c r="Z19" s="662">
        <v>36.299999999999997</v>
      </c>
      <c r="AA19" s="662"/>
      <c r="AB19" s="662"/>
      <c r="AC19" s="662"/>
      <c r="AD19" s="663">
        <v>2296245</v>
      </c>
      <c r="AE19" s="663"/>
      <c r="AF19" s="663"/>
      <c r="AG19" s="663"/>
      <c r="AH19" s="663"/>
      <c r="AI19" s="663"/>
      <c r="AJ19" s="663"/>
      <c r="AK19" s="663"/>
      <c r="AL19" s="664">
        <v>72</v>
      </c>
      <c r="AM19" s="665"/>
      <c r="AN19" s="665"/>
      <c r="AO19" s="666"/>
      <c r="AP19" s="656" t="s">
        <v>266</v>
      </c>
      <c r="AQ19" s="657"/>
      <c r="AR19" s="657"/>
      <c r="AS19" s="657"/>
      <c r="AT19" s="657"/>
      <c r="AU19" s="657"/>
      <c r="AV19" s="657"/>
      <c r="AW19" s="657"/>
      <c r="AX19" s="657"/>
      <c r="AY19" s="657"/>
      <c r="AZ19" s="657"/>
      <c r="BA19" s="657"/>
      <c r="BB19" s="657"/>
      <c r="BC19" s="657"/>
      <c r="BD19" s="657"/>
      <c r="BE19" s="657"/>
      <c r="BF19" s="658"/>
      <c r="BG19" s="659">
        <v>3097</v>
      </c>
      <c r="BH19" s="660"/>
      <c r="BI19" s="660"/>
      <c r="BJ19" s="660"/>
      <c r="BK19" s="660"/>
      <c r="BL19" s="660"/>
      <c r="BM19" s="660"/>
      <c r="BN19" s="661"/>
      <c r="BO19" s="662">
        <v>0.4</v>
      </c>
      <c r="BP19" s="662"/>
      <c r="BQ19" s="662"/>
      <c r="BR19" s="662"/>
      <c r="BS19" s="668" t="s">
        <v>174</v>
      </c>
      <c r="BT19" s="660"/>
      <c r="BU19" s="660"/>
      <c r="BV19" s="660"/>
      <c r="BW19" s="660"/>
      <c r="BX19" s="660"/>
      <c r="BY19" s="660"/>
      <c r="BZ19" s="660"/>
      <c r="CA19" s="660"/>
      <c r="CB19" s="669"/>
      <c r="CD19" s="674" t="s">
        <v>267</v>
      </c>
      <c r="CE19" s="675"/>
      <c r="CF19" s="675"/>
      <c r="CG19" s="675"/>
      <c r="CH19" s="675"/>
      <c r="CI19" s="675"/>
      <c r="CJ19" s="675"/>
      <c r="CK19" s="675"/>
      <c r="CL19" s="675"/>
      <c r="CM19" s="675"/>
      <c r="CN19" s="675"/>
      <c r="CO19" s="675"/>
      <c r="CP19" s="675"/>
      <c r="CQ19" s="676"/>
      <c r="CR19" s="659" t="s">
        <v>174</v>
      </c>
      <c r="CS19" s="660"/>
      <c r="CT19" s="660"/>
      <c r="CU19" s="660"/>
      <c r="CV19" s="660"/>
      <c r="CW19" s="660"/>
      <c r="CX19" s="660"/>
      <c r="CY19" s="661"/>
      <c r="CZ19" s="662" t="s">
        <v>174</v>
      </c>
      <c r="DA19" s="662"/>
      <c r="DB19" s="662"/>
      <c r="DC19" s="662"/>
      <c r="DD19" s="668" t="s">
        <v>174</v>
      </c>
      <c r="DE19" s="660"/>
      <c r="DF19" s="660"/>
      <c r="DG19" s="660"/>
      <c r="DH19" s="660"/>
      <c r="DI19" s="660"/>
      <c r="DJ19" s="660"/>
      <c r="DK19" s="660"/>
      <c r="DL19" s="660"/>
      <c r="DM19" s="660"/>
      <c r="DN19" s="660"/>
      <c r="DO19" s="660"/>
      <c r="DP19" s="661"/>
      <c r="DQ19" s="668" t="s">
        <v>174</v>
      </c>
      <c r="DR19" s="660"/>
      <c r="DS19" s="660"/>
      <c r="DT19" s="660"/>
      <c r="DU19" s="660"/>
      <c r="DV19" s="660"/>
      <c r="DW19" s="660"/>
      <c r="DX19" s="660"/>
      <c r="DY19" s="660"/>
      <c r="DZ19" s="660"/>
      <c r="EA19" s="660"/>
      <c r="EB19" s="660"/>
      <c r="EC19" s="669"/>
    </row>
    <row r="20" spans="2:133" ht="11.25" customHeight="1">
      <c r="B20" s="656" t="s">
        <v>268</v>
      </c>
      <c r="C20" s="657"/>
      <c r="D20" s="657"/>
      <c r="E20" s="657"/>
      <c r="F20" s="657"/>
      <c r="G20" s="657"/>
      <c r="H20" s="657"/>
      <c r="I20" s="657"/>
      <c r="J20" s="657"/>
      <c r="K20" s="657"/>
      <c r="L20" s="657"/>
      <c r="M20" s="657"/>
      <c r="N20" s="657"/>
      <c r="O20" s="657"/>
      <c r="P20" s="657"/>
      <c r="Q20" s="658"/>
      <c r="R20" s="659">
        <v>295988</v>
      </c>
      <c r="S20" s="660"/>
      <c r="T20" s="660"/>
      <c r="U20" s="660"/>
      <c r="V20" s="660"/>
      <c r="W20" s="660"/>
      <c r="X20" s="660"/>
      <c r="Y20" s="661"/>
      <c r="Z20" s="662">
        <v>4.7</v>
      </c>
      <c r="AA20" s="662"/>
      <c r="AB20" s="662"/>
      <c r="AC20" s="662"/>
      <c r="AD20" s="663" t="s">
        <v>174</v>
      </c>
      <c r="AE20" s="663"/>
      <c r="AF20" s="663"/>
      <c r="AG20" s="663"/>
      <c r="AH20" s="663"/>
      <c r="AI20" s="663"/>
      <c r="AJ20" s="663"/>
      <c r="AK20" s="663"/>
      <c r="AL20" s="664" t="s">
        <v>174</v>
      </c>
      <c r="AM20" s="665"/>
      <c r="AN20" s="665"/>
      <c r="AO20" s="666"/>
      <c r="AP20" s="656" t="s">
        <v>269</v>
      </c>
      <c r="AQ20" s="657"/>
      <c r="AR20" s="657"/>
      <c r="AS20" s="657"/>
      <c r="AT20" s="657"/>
      <c r="AU20" s="657"/>
      <c r="AV20" s="657"/>
      <c r="AW20" s="657"/>
      <c r="AX20" s="657"/>
      <c r="AY20" s="657"/>
      <c r="AZ20" s="657"/>
      <c r="BA20" s="657"/>
      <c r="BB20" s="657"/>
      <c r="BC20" s="657"/>
      <c r="BD20" s="657"/>
      <c r="BE20" s="657"/>
      <c r="BF20" s="658"/>
      <c r="BG20" s="659">
        <v>3097</v>
      </c>
      <c r="BH20" s="660"/>
      <c r="BI20" s="660"/>
      <c r="BJ20" s="660"/>
      <c r="BK20" s="660"/>
      <c r="BL20" s="660"/>
      <c r="BM20" s="660"/>
      <c r="BN20" s="661"/>
      <c r="BO20" s="662">
        <v>0.4</v>
      </c>
      <c r="BP20" s="662"/>
      <c r="BQ20" s="662"/>
      <c r="BR20" s="662"/>
      <c r="BS20" s="668" t="s">
        <v>174</v>
      </c>
      <c r="BT20" s="660"/>
      <c r="BU20" s="660"/>
      <c r="BV20" s="660"/>
      <c r="BW20" s="660"/>
      <c r="BX20" s="660"/>
      <c r="BY20" s="660"/>
      <c r="BZ20" s="660"/>
      <c r="CA20" s="660"/>
      <c r="CB20" s="669"/>
      <c r="CD20" s="674" t="s">
        <v>270</v>
      </c>
      <c r="CE20" s="675"/>
      <c r="CF20" s="675"/>
      <c r="CG20" s="675"/>
      <c r="CH20" s="675"/>
      <c r="CI20" s="675"/>
      <c r="CJ20" s="675"/>
      <c r="CK20" s="675"/>
      <c r="CL20" s="675"/>
      <c r="CM20" s="675"/>
      <c r="CN20" s="675"/>
      <c r="CO20" s="675"/>
      <c r="CP20" s="675"/>
      <c r="CQ20" s="676"/>
      <c r="CR20" s="659">
        <v>5981424</v>
      </c>
      <c r="CS20" s="660"/>
      <c r="CT20" s="660"/>
      <c r="CU20" s="660"/>
      <c r="CV20" s="660"/>
      <c r="CW20" s="660"/>
      <c r="CX20" s="660"/>
      <c r="CY20" s="661"/>
      <c r="CZ20" s="662">
        <v>100</v>
      </c>
      <c r="DA20" s="662"/>
      <c r="DB20" s="662"/>
      <c r="DC20" s="662"/>
      <c r="DD20" s="668">
        <v>1738605</v>
      </c>
      <c r="DE20" s="660"/>
      <c r="DF20" s="660"/>
      <c r="DG20" s="660"/>
      <c r="DH20" s="660"/>
      <c r="DI20" s="660"/>
      <c r="DJ20" s="660"/>
      <c r="DK20" s="660"/>
      <c r="DL20" s="660"/>
      <c r="DM20" s="660"/>
      <c r="DN20" s="660"/>
      <c r="DO20" s="660"/>
      <c r="DP20" s="661"/>
      <c r="DQ20" s="668">
        <v>3839902</v>
      </c>
      <c r="DR20" s="660"/>
      <c r="DS20" s="660"/>
      <c r="DT20" s="660"/>
      <c r="DU20" s="660"/>
      <c r="DV20" s="660"/>
      <c r="DW20" s="660"/>
      <c r="DX20" s="660"/>
      <c r="DY20" s="660"/>
      <c r="DZ20" s="660"/>
      <c r="EA20" s="660"/>
      <c r="EB20" s="660"/>
      <c r="EC20" s="669"/>
    </row>
    <row r="21" spans="2:133" ht="11.25" customHeight="1">
      <c r="B21" s="656" t="s">
        <v>271</v>
      </c>
      <c r="C21" s="657"/>
      <c r="D21" s="657"/>
      <c r="E21" s="657"/>
      <c r="F21" s="657"/>
      <c r="G21" s="657"/>
      <c r="H21" s="657"/>
      <c r="I21" s="657"/>
      <c r="J21" s="657"/>
      <c r="K21" s="657"/>
      <c r="L21" s="657"/>
      <c r="M21" s="657"/>
      <c r="N21" s="657"/>
      <c r="O21" s="657"/>
      <c r="P21" s="657"/>
      <c r="Q21" s="658"/>
      <c r="R21" s="659" t="s">
        <v>174</v>
      </c>
      <c r="S21" s="660"/>
      <c r="T21" s="660"/>
      <c r="U21" s="660"/>
      <c r="V21" s="660"/>
      <c r="W21" s="660"/>
      <c r="X21" s="660"/>
      <c r="Y21" s="661"/>
      <c r="Z21" s="662" t="s">
        <v>169</v>
      </c>
      <c r="AA21" s="662"/>
      <c r="AB21" s="662"/>
      <c r="AC21" s="662"/>
      <c r="AD21" s="663" t="s">
        <v>174</v>
      </c>
      <c r="AE21" s="663"/>
      <c r="AF21" s="663"/>
      <c r="AG21" s="663"/>
      <c r="AH21" s="663"/>
      <c r="AI21" s="663"/>
      <c r="AJ21" s="663"/>
      <c r="AK21" s="663"/>
      <c r="AL21" s="664" t="s">
        <v>174</v>
      </c>
      <c r="AM21" s="665"/>
      <c r="AN21" s="665"/>
      <c r="AO21" s="666"/>
      <c r="AP21" s="677" t="s">
        <v>272</v>
      </c>
      <c r="AQ21" s="678"/>
      <c r="AR21" s="678"/>
      <c r="AS21" s="678"/>
      <c r="AT21" s="678"/>
      <c r="AU21" s="678"/>
      <c r="AV21" s="678"/>
      <c r="AW21" s="678"/>
      <c r="AX21" s="678"/>
      <c r="AY21" s="678"/>
      <c r="AZ21" s="678"/>
      <c r="BA21" s="678"/>
      <c r="BB21" s="678"/>
      <c r="BC21" s="678"/>
      <c r="BD21" s="678"/>
      <c r="BE21" s="678"/>
      <c r="BF21" s="679"/>
      <c r="BG21" s="659">
        <v>3097</v>
      </c>
      <c r="BH21" s="660"/>
      <c r="BI21" s="660"/>
      <c r="BJ21" s="660"/>
      <c r="BK21" s="660"/>
      <c r="BL21" s="660"/>
      <c r="BM21" s="660"/>
      <c r="BN21" s="661"/>
      <c r="BO21" s="662">
        <v>0.4</v>
      </c>
      <c r="BP21" s="662"/>
      <c r="BQ21" s="662"/>
      <c r="BR21" s="662"/>
      <c r="BS21" s="668" t="s">
        <v>174</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273</v>
      </c>
      <c r="C22" s="657"/>
      <c r="D22" s="657"/>
      <c r="E22" s="657"/>
      <c r="F22" s="657"/>
      <c r="G22" s="657"/>
      <c r="H22" s="657"/>
      <c r="I22" s="657"/>
      <c r="J22" s="657"/>
      <c r="K22" s="657"/>
      <c r="L22" s="657"/>
      <c r="M22" s="657"/>
      <c r="N22" s="657"/>
      <c r="O22" s="657"/>
      <c r="P22" s="657"/>
      <c r="Q22" s="658"/>
      <c r="R22" s="659">
        <v>3482444</v>
      </c>
      <c r="S22" s="660"/>
      <c r="T22" s="660"/>
      <c r="U22" s="660"/>
      <c r="V22" s="660"/>
      <c r="W22" s="660"/>
      <c r="X22" s="660"/>
      <c r="Y22" s="661"/>
      <c r="Z22" s="662">
        <v>55.1</v>
      </c>
      <c r="AA22" s="662"/>
      <c r="AB22" s="662"/>
      <c r="AC22" s="662"/>
      <c r="AD22" s="663">
        <v>3186456</v>
      </c>
      <c r="AE22" s="663"/>
      <c r="AF22" s="663"/>
      <c r="AG22" s="663"/>
      <c r="AH22" s="663"/>
      <c r="AI22" s="663"/>
      <c r="AJ22" s="663"/>
      <c r="AK22" s="663"/>
      <c r="AL22" s="664">
        <v>100</v>
      </c>
      <c r="AM22" s="665"/>
      <c r="AN22" s="665"/>
      <c r="AO22" s="666"/>
      <c r="AP22" s="677" t="s">
        <v>274</v>
      </c>
      <c r="AQ22" s="678"/>
      <c r="AR22" s="678"/>
      <c r="AS22" s="678"/>
      <c r="AT22" s="678"/>
      <c r="AU22" s="678"/>
      <c r="AV22" s="678"/>
      <c r="AW22" s="678"/>
      <c r="AX22" s="678"/>
      <c r="AY22" s="678"/>
      <c r="AZ22" s="678"/>
      <c r="BA22" s="678"/>
      <c r="BB22" s="678"/>
      <c r="BC22" s="678"/>
      <c r="BD22" s="678"/>
      <c r="BE22" s="678"/>
      <c r="BF22" s="679"/>
      <c r="BG22" s="659" t="s">
        <v>174</v>
      </c>
      <c r="BH22" s="660"/>
      <c r="BI22" s="660"/>
      <c r="BJ22" s="660"/>
      <c r="BK22" s="660"/>
      <c r="BL22" s="660"/>
      <c r="BM22" s="660"/>
      <c r="BN22" s="661"/>
      <c r="BO22" s="662" t="s">
        <v>174</v>
      </c>
      <c r="BP22" s="662"/>
      <c r="BQ22" s="662"/>
      <c r="BR22" s="662"/>
      <c r="BS22" s="668" t="s">
        <v>174</v>
      </c>
      <c r="BT22" s="660"/>
      <c r="BU22" s="660"/>
      <c r="BV22" s="660"/>
      <c r="BW22" s="660"/>
      <c r="BX22" s="660"/>
      <c r="BY22" s="660"/>
      <c r="BZ22" s="660"/>
      <c r="CA22" s="660"/>
      <c r="CB22" s="669"/>
      <c r="CD22" s="641" t="s">
        <v>275</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276</v>
      </c>
      <c r="C23" s="657"/>
      <c r="D23" s="657"/>
      <c r="E23" s="657"/>
      <c r="F23" s="657"/>
      <c r="G23" s="657"/>
      <c r="H23" s="657"/>
      <c r="I23" s="657"/>
      <c r="J23" s="657"/>
      <c r="K23" s="657"/>
      <c r="L23" s="657"/>
      <c r="M23" s="657"/>
      <c r="N23" s="657"/>
      <c r="O23" s="657"/>
      <c r="P23" s="657"/>
      <c r="Q23" s="658"/>
      <c r="R23" s="659" t="s">
        <v>174</v>
      </c>
      <c r="S23" s="660"/>
      <c r="T23" s="660"/>
      <c r="U23" s="660"/>
      <c r="V23" s="660"/>
      <c r="W23" s="660"/>
      <c r="X23" s="660"/>
      <c r="Y23" s="661"/>
      <c r="Z23" s="662" t="s">
        <v>169</v>
      </c>
      <c r="AA23" s="662"/>
      <c r="AB23" s="662"/>
      <c r="AC23" s="662"/>
      <c r="AD23" s="663" t="s">
        <v>169</v>
      </c>
      <c r="AE23" s="663"/>
      <c r="AF23" s="663"/>
      <c r="AG23" s="663"/>
      <c r="AH23" s="663"/>
      <c r="AI23" s="663"/>
      <c r="AJ23" s="663"/>
      <c r="AK23" s="663"/>
      <c r="AL23" s="664" t="s">
        <v>174</v>
      </c>
      <c r="AM23" s="665"/>
      <c r="AN23" s="665"/>
      <c r="AO23" s="666"/>
      <c r="AP23" s="677" t="s">
        <v>277</v>
      </c>
      <c r="AQ23" s="678"/>
      <c r="AR23" s="678"/>
      <c r="AS23" s="678"/>
      <c r="AT23" s="678"/>
      <c r="AU23" s="678"/>
      <c r="AV23" s="678"/>
      <c r="AW23" s="678"/>
      <c r="AX23" s="678"/>
      <c r="AY23" s="678"/>
      <c r="AZ23" s="678"/>
      <c r="BA23" s="678"/>
      <c r="BB23" s="678"/>
      <c r="BC23" s="678"/>
      <c r="BD23" s="678"/>
      <c r="BE23" s="678"/>
      <c r="BF23" s="679"/>
      <c r="BG23" s="659" t="s">
        <v>169</v>
      </c>
      <c r="BH23" s="660"/>
      <c r="BI23" s="660"/>
      <c r="BJ23" s="660"/>
      <c r="BK23" s="660"/>
      <c r="BL23" s="660"/>
      <c r="BM23" s="660"/>
      <c r="BN23" s="661"/>
      <c r="BO23" s="662" t="s">
        <v>174</v>
      </c>
      <c r="BP23" s="662"/>
      <c r="BQ23" s="662"/>
      <c r="BR23" s="662"/>
      <c r="BS23" s="668" t="s">
        <v>174</v>
      </c>
      <c r="BT23" s="660"/>
      <c r="BU23" s="660"/>
      <c r="BV23" s="660"/>
      <c r="BW23" s="660"/>
      <c r="BX23" s="660"/>
      <c r="BY23" s="660"/>
      <c r="BZ23" s="660"/>
      <c r="CA23" s="660"/>
      <c r="CB23" s="669"/>
      <c r="CD23" s="641" t="s">
        <v>217</v>
      </c>
      <c r="CE23" s="642"/>
      <c r="CF23" s="642"/>
      <c r="CG23" s="642"/>
      <c r="CH23" s="642"/>
      <c r="CI23" s="642"/>
      <c r="CJ23" s="642"/>
      <c r="CK23" s="642"/>
      <c r="CL23" s="642"/>
      <c r="CM23" s="642"/>
      <c r="CN23" s="642"/>
      <c r="CO23" s="642"/>
      <c r="CP23" s="642"/>
      <c r="CQ23" s="643"/>
      <c r="CR23" s="641" t="s">
        <v>278</v>
      </c>
      <c r="CS23" s="642"/>
      <c r="CT23" s="642"/>
      <c r="CU23" s="642"/>
      <c r="CV23" s="642"/>
      <c r="CW23" s="642"/>
      <c r="CX23" s="642"/>
      <c r="CY23" s="643"/>
      <c r="CZ23" s="641" t="s">
        <v>279</v>
      </c>
      <c r="DA23" s="642"/>
      <c r="DB23" s="642"/>
      <c r="DC23" s="643"/>
      <c r="DD23" s="641" t="s">
        <v>280</v>
      </c>
      <c r="DE23" s="642"/>
      <c r="DF23" s="642"/>
      <c r="DG23" s="642"/>
      <c r="DH23" s="642"/>
      <c r="DI23" s="642"/>
      <c r="DJ23" s="642"/>
      <c r="DK23" s="643"/>
      <c r="DL23" s="689" t="s">
        <v>281</v>
      </c>
      <c r="DM23" s="690"/>
      <c r="DN23" s="690"/>
      <c r="DO23" s="690"/>
      <c r="DP23" s="690"/>
      <c r="DQ23" s="690"/>
      <c r="DR23" s="690"/>
      <c r="DS23" s="690"/>
      <c r="DT23" s="690"/>
      <c r="DU23" s="690"/>
      <c r="DV23" s="691"/>
      <c r="DW23" s="641" t="s">
        <v>282</v>
      </c>
      <c r="DX23" s="642"/>
      <c r="DY23" s="642"/>
      <c r="DZ23" s="642"/>
      <c r="EA23" s="642"/>
      <c r="EB23" s="642"/>
      <c r="EC23" s="643"/>
    </row>
    <row r="24" spans="2:133" ht="11.25" customHeight="1">
      <c r="B24" s="656" t="s">
        <v>283</v>
      </c>
      <c r="C24" s="657"/>
      <c r="D24" s="657"/>
      <c r="E24" s="657"/>
      <c r="F24" s="657"/>
      <c r="G24" s="657"/>
      <c r="H24" s="657"/>
      <c r="I24" s="657"/>
      <c r="J24" s="657"/>
      <c r="K24" s="657"/>
      <c r="L24" s="657"/>
      <c r="M24" s="657"/>
      <c r="N24" s="657"/>
      <c r="O24" s="657"/>
      <c r="P24" s="657"/>
      <c r="Q24" s="658"/>
      <c r="R24" s="659">
        <v>4588</v>
      </c>
      <c r="S24" s="660"/>
      <c r="T24" s="660"/>
      <c r="U24" s="660"/>
      <c r="V24" s="660"/>
      <c r="W24" s="660"/>
      <c r="X24" s="660"/>
      <c r="Y24" s="661"/>
      <c r="Z24" s="662">
        <v>0.1</v>
      </c>
      <c r="AA24" s="662"/>
      <c r="AB24" s="662"/>
      <c r="AC24" s="662"/>
      <c r="AD24" s="663" t="s">
        <v>174</v>
      </c>
      <c r="AE24" s="663"/>
      <c r="AF24" s="663"/>
      <c r="AG24" s="663"/>
      <c r="AH24" s="663"/>
      <c r="AI24" s="663"/>
      <c r="AJ24" s="663"/>
      <c r="AK24" s="663"/>
      <c r="AL24" s="664" t="s">
        <v>174</v>
      </c>
      <c r="AM24" s="665"/>
      <c r="AN24" s="665"/>
      <c r="AO24" s="666"/>
      <c r="AP24" s="677" t="s">
        <v>284</v>
      </c>
      <c r="AQ24" s="678"/>
      <c r="AR24" s="678"/>
      <c r="AS24" s="678"/>
      <c r="AT24" s="678"/>
      <c r="AU24" s="678"/>
      <c r="AV24" s="678"/>
      <c r="AW24" s="678"/>
      <c r="AX24" s="678"/>
      <c r="AY24" s="678"/>
      <c r="AZ24" s="678"/>
      <c r="BA24" s="678"/>
      <c r="BB24" s="678"/>
      <c r="BC24" s="678"/>
      <c r="BD24" s="678"/>
      <c r="BE24" s="678"/>
      <c r="BF24" s="679"/>
      <c r="BG24" s="659" t="s">
        <v>174</v>
      </c>
      <c r="BH24" s="660"/>
      <c r="BI24" s="660"/>
      <c r="BJ24" s="660"/>
      <c r="BK24" s="660"/>
      <c r="BL24" s="660"/>
      <c r="BM24" s="660"/>
      <c r="BN24" s="661"/>
      <c r="BO24" s="662" t="s">
        <v>174</v>
      </c>
      <c r="BP24" s="662"/>
      <c r="BQ24" s="662"/>
      <c r="BR24" s="662"/>
      <c r="BS24" s="668" t="s">
        <v>174</v>
      </c>
      <c r="BT24" s="660"/>
      <c r="BU24" s="660"/>
      <c r="BV24" s="660"/>
      <c r="BW24" s="660"/>
      <c r="BX24" s="660"/>
      <c r="BY24" s="660"/>
      <c r="BZ24" s="660"/>
      <c r="CA24" s="660"/>
      <c r="CB24" s="669"/>
      <c r="CD24" s="670" t="s">
        <v>285</v>
      </c>
      <c r="CE24" s="671"/>
      <c r="CF24" s="671"/>
      <c r="CG24" s="671"/>
      <c r="CH24" s="671"/>
      <c r="CI24" s="671"/>
      <c r="CJ24" s="671"/>
      <c r="CK24" s="671"/>
      <c r="CL24" s="671"/>
      <c r="CM24" s="671"/>
      <c r="CN24" s="671"/>
      <c r="CO24" s="671"/>
      <c r="CP24" s="671"/>
      <c r="CQ24" s="672"/>
      <c r="CR24" s="648">
        <v>1882447</v>
      </c>
      <c r="CS24" s="649"/>
      <c r="CT24" s="649"/>
      <c r="CU24" s="649"/>
      <c r="CV24" s="649"/>
      <c r="CW24" s="649"/>
      <c r="CX24" s="649"/>
      <c r="CY24" s="650"/>
      <c r="CZ24" s="653">
        <v>31.5</v>
      </c>
      <c r="DA24" s="654"/>
      <c r="DB24" s="654"/>
      <c r="DC24" s="673"/>
      <c r="DD24" s="692">
        <v>1608728</v>
      </c>
      <c r="DE24" s="649"/>
      <c r="DF24" s="649"/>
      <c r="DG24" s="649"/>
      <c r="DH24" s="649"/>
      <c r="DI24" s="649"/>
      <c r="DJ24" s="649"/>
      <c r="DK24" s="650"/>
      <c r="DL24" s="692">
        <v>1600473</v>
      </c>
      <c r="DM24" s="649"/>
      <c r="DN24" s="649"/>
      <c r="DO24" s="649"/>
      <c r="DP24" s="649"/>
      <c r="DQ24" s="649"/>
      <c r="DR24" s="649"/>
      <c r="DS24" s="649"/>
      <c r="DT24" s="649"/>
      <c r="DU24" s="649"/>
      <c r="DV24" s="650"/>
      <c r="DW24" s="653">
        <v>48.3</v>
      </c>
      <c r="DX24" s="654"/>
      <c r="DY24" s="654"/>
      <c r="DZ24" s="654"/>
      <c r="EA24" s="654"/>
      <c r="EB24" s="654"/>
      <c r="EC24" s="655"/>
    </row>
    <row r="25" spans="2:133" ht="11.25" customHeight="1">
      <c r="B25" s="656" t="s">
        <v>286</v>
      </c>
      <c r="C25" s="657"/>
      <c r="D25" s="657"/>
      <c r="E25" s="657"/>
      <c r="F25" s="657"/>
      <c r="G25" s="657"/>
      <c r="H25" s="657"/>
      <c r="I25" s="657"/>
      <c r="J25" s="657"/>
      <c r="K25" s="657"/>
      <c r="L25" s="657"/>
      <c r="M25" s="657"/>
      <c r="N25" s="657"/>
      <c r="O25" s="657"/>
      <c r="P25" s="657"/>
      <c r="Q25" s="658"/>
      <c r="R25" s="659">
        <v>93651</v>
      </c>
      <c r="S25" s="660"/>
      <c r="T25" s="660"/>
      <c r="U25" s="660"/>
      <c r="V25" s="660"/>
      <c r="W25" s="660"/>
      <c r="X25" s="660"/>
      <c r="Y25" s="661"/>
      <c r="Z25" s="662">
        <v>1.5</v>
      </c>
      <c r="AA25" s="662"/>
      <c r="AB25" s="662"/>
      <c r="AC25" s="662"/>
      <c r="AD25" s="663" t="s">
        <v>174</v>
      </c>
      <c r="AE25" s="663"/>
      <c r="AF25" s="663"/>
      <c r="AG25" s="663"/>
      <c r="AH25" s="663"/>
      <c r="AI25" s="663"/>
      <c r="AJ25" s="663"/>
      <c r="AK25" s="663"/>
      <c r="AL25" s="664" t="s">
        <v>174</v>
      </c>
      <c r="AM25" s="665"/>
      <c r="AN25" s="665"/>
      <c r="AO25" s="666"/>
      <c r="AP25" s="677" t="s">
        <v>287</v>
      </c>
      <c r="AQ25" s="678"/>
      <c r="AR25" s="678"/>
      <c r="AS25" s="678"/>
      <c r="AT25" s="678"/>
      <c r="AU25" s="678"/>
      <c r="AV25" s="678"/>
      <c r="AW25" s="678"/>
      <c r="AX25" s="678"/>
      <c r="AY25" s="678"/>
      <c r="AZ25" s="678"/>
      <c r="BA25" s="678"/>
      <c r="BB25" s="678"/>
      <c r="BC25" s="678"/>
      <c r="BD25" s="678"/>
      <c r="BE25" s="678"/>
      <c r="BF25" s="679"/>
      <c r="BG25" s="659" t="s">
        <v>169</v>
      </c>
      <c r="BH25" s="660"/>
      <c r="BI25" s="660"/>
      <c r="BJ25" s="660"/>
      <c r="BK25" s="660"/>
      <c r="BL25" s="660"/>
      <c r="BM25" s="660"/>
      <c r="BN25" s="661"/>
      <c r="BO25" s="662" t="s">
        <v>174</v>
      </c>
      <c r="BP25" s="662"/>
      <c r="BQ25" s="662"/>
      <c r="BR25" s="662"/>
      <c r="BS25" s="668" t="s">
        <v>174</v>
      </c>
      <c r="BT25" s="660"/>
      <c r="BU25" s="660"/>
      <c r="BV25" s="660"/>
      <c r="BW25" s="660"/>
      <c r="BX25" s="660"/>
      <c r="BY25" s="660"/>
      <c r="BZ25" s="660"/>
      <c r="CA25" s="660"/>
      <c r="CB25" s="669"/>
      <c r="CD25" s="674" t="s">
        <v>288</v>
      </c>
      <c r="CE25" s="675"/>
      <c r="CF25" s="675"/>
      <c r="CG25" s="675"/>
      <c r="CH25" s="675"/>
      <c r="CI25" s="675"/>
      <c r="CJ25" s="675"/>
      <c r="CK25" s="675"/>
      <c r="CL25" s="675"/>
      <c r="CM25" s="675"/>
      <c r="CN25" s="675"/>
      <c r="CO25" s="675"/>
      <c r="CP25" s="675"/>
      <c r="CQ25" s="676"/>
      <c r="CR25" s="659">
        <v>865356</v>
      </c>
      <c r="CS25" s="695"/>
      <c r="CT25" s="695"/>
      <c r="CU25" s="695"/>
      <c r="CV25" s="695"/>
      <c r="CW25" s="695"/>
      <c r="CX25" s="695"/>
      <c r="CY25" s="696"/>
      <c r="CZ25" s="664">
        <v>14.5</v>
      </c>
      <c r="DA25" s="693"/>
      <c r="DB25" s="693"/>
      <c r="DC25" s="697"/>
      <c r="DD25" s="668">
        <v>813247</v>
      </c>
      <c r="DE25" s="695"/>
      <c r="DF25" s="695"/>
      <c r="DG25" s="695"/>
      <c r="DH25" s="695"/>
      <c r="DI25" s="695"/>
      <c r="DJ25" s="695"/>
      <c r="DK25" s="696"/>
      <c r="DL25" s="668">
        <v>804992</v>
      </c>
      <c r="DM25" s="695"/>
      <c r="DN25" s="695"/>
      <c r="DO25" s="695"/>
      <c r="DP25" s="695"/>
      <c r="DQ25" s="695"/>
      <c r="DR25" s="695"/>
      <c r="DS25" s="695"/>
      <c r="DT25" s="695"/>
      <c r="DU25" s="695"/>
      <c r="DV25" s="696"/>
      <c r="DW25" s="664">
        <v>24.3</v>
      </c>
      <c r="DX25" s="693"/>
      <c r="DY25" s="693"/>
      <c r="DZ25" s="693"/>
      <c r="EA25" s="693"/>
      <c r="EB25" s="693"/>
      <c r="EC25" s="694"/>
    </row>
    <row r="26" spans="2:133" ht="11.25" customHeight="1">
      <c r="B26" s="656" t="s">
        <v>289</v>
      </c>
      <c r="C26" s="657"/>
      <c r="D26" s="657"/>
      <c r="E26" s="657"/>
      <c r="F26" s="657"/>
      <c r="G26" s="657"/>
      <c r="H26" s="657"/>
      <c r="I26" s="657"/>
      <c r="J26" s="657"/>
      <c r="K26" s="657"/>
      <c r="L26" s="657"/>
      <c r="M26" s="657"/>
      <c r="N26" s="657"/>
      <c r="O26" s="657"/>
      <c r="P26" s="657"/>
      <c r="Q26" s="658"/>
      <c r="R26" s="659">
        <v>23098</v>
      </c>
      <c r="S26" s="660"/>
      <c r="T26" s="660"/>
      <c r="U26" s="660"/>
      <c r="V26" s="660"/>
      <c r="W26" s="660"/>
      <c r="X26" s="660"/>
      <c r="Y26" s="661"/>
      <c r="Z26" s="662">
        <v>0.4</v>
      </c>
      <c r="AA26" s="662"/>
      <c r="AB26" s="662"/>
      <c r="AC26" s="662"/>
      <c r="AD26" s="663" t="s">
        <v>174</v>
      </c>
      <c r="AE26" s="663"/>
      <c r="AF26" s="663"/>
      <c r="AG26" s="663"/>
      <c r="AH26" s="663"/>
      <c r="AI26" s="663"/>
      <c r="AJ26" s="663"/>
      <c r="AK26" s="663"/>
      <c r="AL26" s="664" t="s">
        <v>174</v>
      </c>
      <c r="AM26" s="665"/>
      <c r="AN26" s="665"/>
      <c r="AO26" s="666"/>
      <c r="AP26" s="677" t="s">
        <v>290</v>
      </c>
      <c r="AQ26" s="698"/>
      <c r="AR26" s="698"/>
      <c r="AS26" s="698"/>
      <c r="AT26" s="698"/>
      <c r="AU26" s="698"/>
      <c r="AV26" s="698"/>
      <c r="AW26" s="698"/>
      <c r="AX26" s="698"/>
      <c r="AY26" s="698"/>
      <c r="AZ26" s="698"/>
      <c r="BA26" s="698"/>
      <c r="BB26" s="698"/>
      <c r="BC26" s="698"/>
      <c r="BD26" s="698"/>
      <c r="BE26" s="698"/>
      <c r="BF26" s="679"/>
      <c r="BG26" s="659" t="s">
        <v>174</v>
      </c>
      <c r="BH26" s="660"/>
      <c r="BI26" s="660"/>
      <c r="BJ26" s="660"/>
      <c r="BK26" s="660"/>
      <c r="BL26" s="660"/>
      <c r="BM26" s="660"/>
      <c r="BN26" s="661"/>
      <c r="BO26" s="662" t="s">
        <v>174</v>
      </c>
      <c r="BP26" s="662"/>
      <c r="BQ26" s="662"/>
      <c r="BR26" s="662"/>
      <c r="BS26" s="668" t="s">
        <v>174</v>
      </c>
      <c r="BT26" s="660"/>
      <c r="BU26" s="660"/>
      <c r="BV26" s="660"/>
      <c r="BW26" s="660"/>
      <c r="BX26" s="660"/>
      <c r="BY26" s="660"/>
      <c r="BZ26" s="660"/>
      <c r="CA26" s="660"/>
      <c r="CB26" s="669"/>
      <c r="CD26" s="674" t="s">
        <v>291</v>
      </c>
      <c r="CE26" s="675"/>
      <c r="CF26" s="675"/>
      <c r="CG26" s="675"/>
      <c r="CH26" s="675"/>
      <c r="CI26" s="675"/>
      <c r="CJ26" s="675"/>
      <c r="CK26" s="675"/>
      <c r="CL26" s="675"/>
      <c r="CM26" s="675"/>
      <c r="CN26" s="675"/>
      <c r="CO26" s="675"/>
      <c r="CP26" s="675"/>
      <c r="CQ26" s="676"/>
      <c r="CR26" s="659">
        <v>557427</v>
      </c>
      <c r="CS26" s="660"/>
      <c r="CT26" s="660"/>
      <c r="CU26" s="660"/>
      <c r="CV26" s="660"/>
      <c r="CW26" s="660"/>
      <c r="CX26" s="660"/>
      <c r="CY26" s="661"/>
      <c r="CZ26" s="664">
        <v>9.3000000000000007</v>
      </c>
      <c r="DA26" s="693"/>
      <c r="DB26" s="693"/>
      <c r="DC26" s="697"/>
      <c r="DD26" s="668">
        <v>513667</v>
      </c>
      <c r="DE26" s="660"/>
      <c r="DF26" s="660"/>
      <c r="DG26" s="660"/>
      <c r="DH26" s="660"/>
      <c r="DI26" s="660"/>
      <c r="DJ26" s="660"/>
      <c r="DK26" s="661"/>
      <c r="DL26" s="668" t="s">
        <v>174</v>
      </c>
      <c r="DM26" s="660"/>
      <c r="DN26" s="660"/>
      <c r="DO26" s="660"/>
      <c r="DP26" s="660"/>
      <c r="DQ26" s="660"/>
      <c r="DR26" s="660"/>
      <c r="DS26" s="660"/>
      <c r="DT26" s="660"/>
      <c r="DU26" s="660"/>
      <c r="DV26" s="661"/>
      <c r="DW26" s="664" t="s">
        <v>174</v>
      </c>
      <c r="DX26" s="693"/>
      <c r="DY26" s="693"/>
      <c r="DZ26" s="693"/>
      <c r="EA26" s="693"/>
      <c r="EB26" s="693"/>
      <c r="EC26" s="694"/>
    </row>
    <row r="27" spans="2:133" ht="11.25" customHeight="1">
      <c r="B27" s="656" t="s">
        <v>292</v>
      </c>
      <c r="C27" s="657"/>
      <c r="D27" s="657"/>
      <c r="E27" s="657"/>
      <c r="F27" s="657"/>
      <c r="G27" s="657"/>
      <c r="H27" s="657"/>
      <c r="I27" s="657"/>
      <c r="J27" s="657"/>
      <c r="K27" s="657"/>
      <c r="L27" s="657"/>
      <c r="M27" s="657"/>
      <c r="N27" s="657"/>
      <c r="O27" s="657"/>
      <c r="P27" s="657"/>
      <c r="Q27" s="658"/>
      <c r="R27" s="659">
        <v>437993</v>
      </c>
      <c r="S27" s="660"/>
      <c r="T27" s="660"/>
      <c r="U27" s="660"/>
      <c r="V27" s="660"/>
      <c r="W27" s="660"/>
      <c r="X27" s="660"/>
      <c r="Y27" s="661"/>
      <c r="Z27" s="662">
        <v>6.9</v>
      </c>
      <c r="AA27" s="662"/>
      <c r="AB27" s="662"/>
      <c r="AC27" s="662"/>
      <c r="AD27" s="663" t="s">
        <v>174</v>
      </c>
      <c r="AE27" s="663"/>
      <c r="AF27" s="663"/>
      <c r="AG27" s="663"/>
      <c r="AH27" s="663"/>
      <c r="AI27" s="663"/>
      <c r="AJ27" s="663"/>
      <c r="AK27" s="663"/>
      <c r="AL27" s="664" t="s">
        <v>174</v>
      </c>
      <c r="AM27" s="665"/>
      <c r="AN27" s="665"/>
      <c r="AO27" s="666"/>
      <c r="AP27" s="656" t="s">
        <v>293</v>
      </c>
      <c r="AQ27" s="657"/>
      <c r="AR27" s="657"/>
      <c r="AS27" s="657"/>
      <c r="AT27" s="657"/>
      <c r="AU27" s="657"/>
      <c r="AV27" s="657"/>
      <c r="AW27" s="657"/>
      <c r="AX27" s="657"/>
      <c r="AY27" s="657"/>
      <c r="AZ27" s="657"/>
      <c r="BA27" s="657"/>
      <c r="BB27" s="657"/>
      <c r="BC27" s="657"/>
      <c r="BD27" s="657"/>
      <c r="BE27" s="657"/>
      <c r="BF27" s="658"/>
      <c r="BG27" s="659">
        <v>739628</v>
      </c>
      <c r="BH27" s="660"/>
      <c r="BI27" s="660"/>
      <c r="BJ27" s="660"/>
      <c r="BK27" s="660"/>
      <c r="BL27" s="660"/>
      <c r="BM27" s="660"/>
      <c r="BN27" s="661"/>
      <c r="BO27" s="662">
        <v>100</v>
      </c>
      <c r="BP27" s="662"/>
      <c r="BQ27" s="662"/>
      <c r="BR27" s="662"/>
      <c r="BS27" s="668">
        <v>71226</v>
      </c>
      <c r="BT27" s="660"/>
      <c r="BU27" s="660"/>
      <c r="BV27" s="660"/>
      <c r="BW27" s="660"/>
      <c r="BX27" s="660"/>
      <c r="BY27" s="660"/>
      <c r="BZ27" s="660"/>
      <c r="CA27" s="660"/>
      <c r="CB27" s="669"/>
      <c r="CD27" s="674" t="s">
        <v>294</v>
      </c>
      <c r="CE27" s="675"/>
      <c r="CF27" s="675"/>
      <c r="CG27" s="675"/>
      <c r="CH27" s="675"/>
      <c r="CI27" s="675"/>
      <c r="CJ27" s="675"/>
      <c r="CK27" s="675"/>
      <c r="CL27" s="675"/>
      <c r="CM27" s="675"/>
      <c r="CN27" s="675"/>
      <c r="CO27" s="675"/>
      <c r="CP27" s="675"/>
      <c r="CQ27" s="676"/>
      <c r="CR27" s="659">
        <v>316087</v>
      </c>
      <c r="CS27" s="695"/>
      <c r="CT27" s="695"/>
      <c r="CU27" s="695"/>
      <c r="CV27" s="695"/>
      <c r="CW27" s="695"/>
      <c r="CX27" s="695"/>
      <c r="CY27" s="696"/>
      <c r="CZ27" s="664">
        <v>5.3</v>
      </c>
      <c r="DA27" s="693"/>
      <c r="DB27" s="693"/>
      <c r="DC27" s="697"/>
      <c r="DD27" s="668">
        <v>94477</v>
      </c>
      <c r="DE27" s="695"/>
      <c r="DF27" s="695"/>
      <c r="DG27" s="695"/>
      <c r="DH27" s="695"/>
      <c r="DI27" s="695"/>
      <c r="DJ27" s="695"/>
      <c r="DK27" s="696"/>
      <c r="DL27" s="668">
        <v>94477</v>
      </c>
      <c r="DM27" s="695"/>
      <c r="DN27" s="695"/>
      <c r="DO27" s="695"/>
      <c r="DP27" s="695"/>
      <c r="DQ27" s="695"/>
      <c r="DR27" s="695"/>
      <c r="DS27" s="695"/>
      <c r="DT27" s="695"/>
      <c r="DU27" s="695"/>
      <c r="DV27" s="696"/>
      <c r="DW27" s="664">
        <v>2.8</v>
      </c>
      <c r="DX27" s="693"/>
      <c r="DY27" s="693"/>
      <c r="DZ27" s="693"/>
      <c r="EA27" s="693"/>
      <c r="EB27" s="693"/>
      <c r="EC27" s="694"/>
    </row>
    <row r="28" spans="2:133" ht="11.25" customHeight="1">
      <c r="B28" s="701" t="s">
        <v>295</v>
      </c>
      <c r="C28" s="702"/>
      <c r="D28" s="702"/>
      <c r="E28" s="702"/>
      <c r="F28" s="702"/>
      <c r="G28" s="702"/>
      <c r="H28" s="702"/>
      <c r="I28" s="702"/>
      <c r="J28" s="702"/>
      <c r="K28" s="702"/>
      <c r="L28" s="702"/>
      <c r="M28" s="702"/>
      <c r="N28" s="702"/>
      <c r="O28" s="702"/>
      <c r="P28" s="702"/>
      <c r="Q28" s="703"/>
      <c r="R28" s="659" t="s">
        <v>174</v>
      </c>
      <c r="S28" s="660"/>
      <c r="T28" s="660"/>
      <c r="U28" s="660"/>
      <c r="V28" s="660"/>
      <c r="W28" s="660"/>
      <c r="X28" s="660"/>
      <c r="Y28" s="661"/>
      <c r="Z28" s="662" t="s">
        <v>174</v>
      </c>
      <c r="AA28" s="662"/>
      <c r="AB28" s="662"/>
      <c r="AC28" s="662"/>
      <c r="AD28" s="663" t="s">
        <v>174</v>
      </c>
      <c r="AE28" s="663"/>
      <c r="AF28" s="663"/>
      <c r="AG28" s="663"/>
      <c r="AH28" s="663"/>
      <c r="AI28" s="663"/>
      <c r="AJ28" s="663"/>
      <c r="AK28" s="663"/>
      <c r="AL28" s="664" t="s">
        <v>169</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296</v>
      </c>
      <c r="CE28" s="675"/>
      <c r="CF28" s="675"/>
      <c r="CG28" s="675"/>
      <c r="CH28" s="675"/>
      <c r="CI28" s="675"/>
      <c r="CJ28" s="675"/>
      <c r="CK28" s="675"/>
      <c r="CL28" s="675"/>
      <c r="CM28" s="675"/>
      <c r="CN28" s="675"/>
      <c r="CO28" s="675"/>
      <c r="CP28" s="675"/>
      <c r="CQ28" s="676"/>
      <c r="CR28" s="659">
        <v>701004</v>
      </c>
      <c r="CS28" s="660"/>
      <c r="CT28" s="660"/>
      <c r="CU28" s="660"/>
      <c r="CV28" s="660"/>
      <c r="CW28" s="660"/>
      <c r="CX28" s="660"/>
      <c r="CY28" s="661"/>
      <c r="CZ28" s="664">
        <v>11.7</v>
      </c>
      <c r="DA28" s="693"/>
      <c r="DB28" s="693"/>
      <c r="DC28" s="697"/>
      <c r="DD28" s="668">
        <v>701004</v>
      </c>
      <c r="DE28" s="660"/>
      <c r="DF28" s="660"/>
      <c r="DG28" s="660"/>
      <c r="DH28" s="660"/>
      <c r="DI28" s="660"/>
      <c r="DJ28" s="660"/>
      <c r="DK28" s="661"/>
      <c r="DL28" s="668">
        <v>701004</v>
      </c>
      <c r="DM28" s="660"/>
      <c r="DN28" s="660"/>
      <c r="DO28" s="660"/>
      <c r="DP28" s="660"/>
      <c r="DQ28" s="660"/>
      <c r="DR28" s="660"/>
      <c r="DS28" s="660"/>
      <c r="DT28" s="660"/>
      <c r="DU28" s="660"/>
      <c r="DV28" s="661"/>
      <c r="DW28" s="664">
        <v>21.1</v>
      </c>
      <c r="DX28" s="693"/>
      <c r="DY28" s="693"/>
      <c r="DZ28" s="693"/>
      <c r="EA28" s="693"/>
      <c r="EB28" s="693"/>
      <c r="EC28" s="694"/>
    </row>
    <row r="29" spans="2:133" ht="11.25" customHeight="1">
      <c r="B29" s="656" t="s">
        <v>297</v>
      </c>
      <c r="C29" s="657"/>
      <c r="D29" s="657"/>
      <c r="E29" s="657"/>
      <c r="F29" s="657"/>
      <c r="G29" s="657"/>
      <c r="H29" s="657"/>
      <c r="I29" s="657"/>
      <c r="J29" s="657"/>
      <c r="K29" s="657"/>
      <c r="L29" s="657"/>
      <c r="M29" s="657"/>
      <c r="N29" s="657"/>
      <c r="O29" s="657"/>
      <c r="P29" s="657"/>
      <c r="Q29" s="658"/>
      <c r="R29" s="659">
        <v>306597</v>
      </c>
      <c r="S29" s="660"/>
      <c r="T29" s="660"/>
      <c r="U29" s="660"/>
      <c r="V29" s="660"/>
      <c r="W29" s="660"/>
      <c r="X29" s="660"/>
      <c r="Y29" s="661"/>
      <c r="Z29" s="662">
        <v>4.8</v>
      </c>
      <c r="AA29" s="662"/>
      <c r="AB29" s="662"/>
      <c r="AC29" s="662"/>
      <c r="AD29" s="663" t="s">
        <v>174</v>
      </c>
      <c r="AE29" s="663"/>
      <c r="AF29" s="663"/>
      <c r="AG29" s="663"/>
      <c r="AH29" s="663"/>
      <c r="AI29" s="663"/>
      <c r="AJ29" s="663"/>
      <c r="AK29" s="663"/>
      <c r="AL29" s="664" t="s">
        <v>174</v>
      </c>
      <c r="AM29" s="665"/>
      <c r="AN29" s="665"/>
      <c r="AO29" s="666"/>
      <c r="AP29" s="638" t="s">
        <v>217</v>
      </c>
      <c r="AQ29" s="639"/>
      <c r="AR29" s="639"/>
      <c r="AS29" s="639"/>
      <c r="AT29" s="639"/>
      <c r="AU29" s="639"/>
      <c r="AV29" s="639"/>
      <c r="AW29" s="639"/>
      <c r="AX29" s="639"/>
      <c r="AY29" s="639"/>
      <c r="AZ29" s="639"/>
      <c r="BA29" s="639"/>
      <c r="BB29" s="639"/>
      <c r="BC29" s="639"/>
      <c r="BD29" s="639"/>
      <c r="BE29" s="639"/>
      <c r="BF29" s="640"/>
      <c r="BG29" s="638" t="s">
        <v>298</v>
      </c>
      <c r="BH29" s="699"/>
      <c r="BI29" s="699"/>
      <c r="BJ29" s="699"/>
      <c r="BK29" s="699"/>
      <c r="BL29" s="699"/>
      <c r="BM29" s="699"/>
      <c r="BN29" s="699"/>
      <c r="BO29" s="699"/>
      <c r="BP29" s="699"/>
      <c r="BQ29" s="700"/>
      <c r="BR29" s="638" t="s">
        <v>299</v>
      </c>
      <c r="BS29" s="699"/>
      <c r="BT29" s="699"/>
      <c r="BU29" s="699"/>
      <c r="BV29" s="699"/>
      <c r="BW29" s="699"/>
      <c r="BX29" s="699"/>
      <c r="BY29" s="699"/>
      <c r="BZ29" s="699"/>
      <c r="CA29" s="699"/>
      <c r="CB29" s="700"/>
      <c r="CD29" s="722" t="s">
        <v>300</v>
      </c>
      <c r="CE29" s="723"/>
      <c r="CF29" s="674" t="s">
        <v>301</v>
      </c>
      <c r="CG29" s="675"/>
      <c r="CH29" s="675"/>
      <c r="CI29" s="675"/>
      <c r="CJ29" s="675"/>
      <c r="CK29" s="675"/>
      <c r="CL29" s="675"/>
      <c r="CM29" s="675"/>
      <c r="CN29" s="675"/>
      <c r="CO29" s="675"/>
      <c r="CP29" s="675"/>
      <c r="CQ29" s="676"/>
      <c r="CR29" s="659">
        <v>701004</v>
      </c>
      <c r="CS29" s="695"/>
      <c r="CT29" s="695"/>
      <c r="CU29" s="695"/>
      <c r="CV29" s="695"/>
      <c r="CW29" s="695"/>
      <c r="CX29" s="695"/>
      <c r="CY29" s="696"/>
      <c r="CZ29" s="664">
        <v>11.7</v>
      </c>
      <c r="DA29" s="693"/>
      <c r="DB29" s="693"/>
      <c r="DC29" s="697"/>
      <c r="DD29" s="668">
        <v>701004</v>
      </c>
      <c r="DE29" s="695"/>
      <c r="DF29" s="695"/>
      <c r="DG29" s="695"/>
      <c r="DH29" s="695"/>
      <c r="DI29" s="695"/>
      <c r="DJ29" s="695"/>
      <c r="DK29" s="696"/>
      <c r="DL29" s="668">
        <v>701004</v>
      </c>
      <c r="DM29" s="695"/>
      <c r="DN29" s="695"/>
      <c r="DO29" s="695"/>
      <c r="DP29" s="695"/>
      <c r="DQ29" s="695"/>
      <c r="DR29" s="695"/>
      <c r="DS29" s="695"/>
      <c r="DT29" s="695"/>
      <c r="DU29" s="695"/>
      <c r="DV29" s="696"/>
      <c r="DW29" s="664">
        <v>21.1</v>
      </c>
      <c r="DX29" s="693"/>
      <c r="DY29" s="693"/>
      <c r="DZ29" s="693"/>
      <c r="EA29" s="693"/>
      <c r="EB29" s="693"/>
      <c r="EC29" s="694"/>
    </row>
    <row r="30" spans="2:133" ht="11.25" customHeight="1">
      <c r="B30" s="656" t="s">
        <v>302</v>
      </c>
      <c r="C30" s="657"/>
      <c r="D30" s="657"/>
      <c r="E30" s="657"/>
      <c r="F30" s="657"/>
      <c r="G30" s="657"/>
      <c r="H30" s="657"/>
      <c r="I30" s="657"/>
      <c r="J30" s="657"/>
      <c r="K30" s="657"/>
      <c r="L30" s="657"/>
      <c r="M30" s="657"/>
      <c r="N30" s="657"/>
      <c r="O30" s="657"/>
      <c r="P30" s="657"/>
      <c r="Q30" s="658"/>
      <c r="R30" s="659">
        <v>328693</v>
      </c>
      <c r="S30" s="660"/>
      <c r="T30" s="660"/>
      <c r="U30" s="660"/>
      <c r="V30" s="660"/>
      <c r="W30" s="660"/>
      <c r="X30" s="660"/>
      <c r="Y30" s="661"/>
      <c r="Z30" s="662">
        <v>5.2</v>
      </c>
      <c r="AA30" s="662"/>
      <c r="AB30" s="662"/>
      <c r="AC30" s="662"/>
      <c r="AD30" s="663" t="s">
        <v>169</v>
      </c>
      <c r="AE30" s="663"/>
      <c r="AF30" s="663"/>
      <c r="AG30" s="663"/>
      <c r="AH30" s="663"/>
      <c r="AI30" s="663"/>
      <c r="AJ30" s="663"/>
      <c r="AK30" s="663"/>
      <c r="AL30" s="664" t="s">
        <v>174</v>
      </c>
      <c r="AM30" s="665"/>
      <c r="AN30" s="665"/>
      <c r="AO30" s="666"/>
      <c r="AP30" s="707" t="s">
        <v>303</v>
      </c>
      <c r="AQ30" s="708"/>
      <c r="AR30" s="708"/>
      <c r="AS30" s="708"/>
      <c r="AT30" s="713" t="s">
        <v>304</v>
      </c>
      <c r="AU30" s="210"/>
      <c r="AV30" s="210"/>
      <c r="AW30" s="210"/>
      <c r="AX30" s="645" t="s">
        <v>182</v>
      </c>
      <c r="AY30" s="646"/>
      <c r="AZ30" s="646"/>
      <c r="BA30" s="646"/>
      <c r="BB30" s="646"/>
      <c r="BC30" s="646"/>
      <c r="BD30" s="646"/>
      <c r="BE30" s="646"/>
      <c r="BF30" s="647"/>
      <c r="BG30" s="719">
        <v>99.3</v>
      </c>
      <c r="BH30" s="720"/>
      <c r="BI30" s="720"/>
      <c r="BJ30" s="720"/>
      <c r="BK30" s="720"/>
      <c r="BL30" s="720"/>
      <c r="BM30" s="654">
        <v>94.7</v>
      </c>
      <c r="BN30" s="720"/>
      <c r="BO30" s="720"/>
      <c r="BP30" s="720"/>
      <c r="BQ30" s="721"/>
      <c r="BR30" s="719">
        <v>99.5</v>
      </c>
      <c r="BS30" s="720"/>
      <c r="BT30" s="720"/>
      <c r="BU30" s="720"/>
      <c r="BV30" s="720"/>
      <c r="BW30" s="720"/>
      <c r="BX30" s="654">
        <v>94.8</v>
      </c>
      <c r="BY30" s="720"/>
      <c r="BZ30" s="720"/>
      <c r="CA30" s="720"/>
      <c r="CB30" s="721"/>
      <c r="CD30" s="724"/>
      <c r="CE30" s="725"/>
      <c r="CF30" s="674" t="s">
        <v>305</v>
      </c>
      <c r="CG30" s="675"/>
      <c r="CH30" s="675"/>
      <c r="CI30" s="675"/>
      <c r="CJ30" s="675"/>
      <c r="CK30" s="675"/>
      <c r="CL30" s="675"/>
      <c r="CM30" s="675"/>
      <c r="CN30" s="675"/>
      <c r="CO30" s="675"/>
      <c r="CP30" s="675"/>
      <c r="CQ30" s="676"/>
      <c r="CR30" s="659">
        <v>666776</v>
      </c>
      <c r="CS30" s="660"/>
      <c r="CT30" s="660"/>
      <c r="CU30" s="660"/>
      <c r="CV30" s="660"/>
      <c r="CW30" s="660"/>
      <c r="CX30" s="660"/>
      <c r="CY30" s="661"/>
      <c r="CZ30" s="664">
        <v>11.1</v>
      </c>
      <c r="DA30" s="693"/>
      <c r="DB30" s="693"/>
      <c r="DC30" s="697"/>
      <c r="DD30" s="668">
        <v>666776</v>
      </c>
      <c r="DE30" s="660"/>
      <c r="DF30" s="660"/>
      <c r="DG30" s="660"/>
      <c r="DH30" s="660"/>
      <c r="DI30" s="660"/>
      <c r="DJ30" s="660"/>
      <c r="DK30" s="661"/>
      <c r="DL30" s="668">
        <v>666776</v>
      </c>
      <c r="DM30" s="660"/>
      <c r="DN30" s="660"/>
      <c r="DO30" s="660"/>
      <c r="DP30" s="660"/>
      <c r="DQ30" s="660"/>
      <c r="DR30" s="660"/>
      <c r="DS30" s="660"/>
      <c r="DT30" s="660"/>
      <c r="DU30" s="660"/>
      <c r="DV30" s="661"/>
      <c r="DW30" s="664">
        <v>20.100000000000001</v>
      </c>
      <c r="DX30" s="693"/>
      <c r="DY30" s="693"/>
      <c r="DZ30" s="693"/>
      <c r="EA30" s="693"/>
      <c r="EB30" s="693"/>
      <c r="EC30" s="694"/>
    </row>
    <row r="31" spans="2:133" ht="11.25" customHeight="1">
      <c r="B31" s="656" t="s">
        <v>306</v>
      </c>
      <c r="C31" s="657"/>
      <c r="D31" s="657"/>
      <c r="E31" s="657"/>
      <c r="F31" s="657"/>
      <c r="G31" s="657"/>
      <c r="H31" s="657"/>
      <c r="I31" s="657"/>
      <c r="J31" s="657"/>
      <c r="K31" s="657"/>
      <c r="L31" s="657"/>
      <c r="M31" s="657"/>
      <c r="N31" s="657"/>
      <c r="O31" s="657"/>
      <c r="P31" s="657"/>
      <c r="Q31" s="658"/>
      <c r="R31" s="659">
        <v>1234</v>
      </c>
      <c r="S31" s="660"/>
      <c r="T31" s="660"/>
      <c r="U31" s="660"/>
      <c r="V31" s="660"/>
      <c r="W31" s="660"/>
      <c r="X31" s="660"/>
      <c r="Y31" s="661"/>
      <c r="Z31" s="662">
        <v>0</v>
      </c>
      <c r="AA31" s="662"/>
      <c r="AB31" s="662"/>
      <c r="AC31" s="662"/>
      <c r="AD31" s="663" t="s">
        <v>169</v>
      </c>
      <c r="AE31" s="663"/>
      <c r="AF31" s="663"/>
      <c r="AG31" s="663"/>
      <c r="AH31" s="663"/>
      <c r="AI31" s="663"/>
      <c r="AJ31" s="663"/>
      <c r="AK31" s="663"/>
      <c r="AL31" s="664" t="s">
        <v>174</v>
      </c>
      <c r="AM31" s="665"/>
      <c r="AN31" s="665"/>
      <c r="AO31" s="666"/>
      <c r="AP31" s="709"/>
      <c r="AQ31" s="710"/>
      <c r="AR31" s="710"/>
      <c r="AS31" s="710"/>
      <c r="AT31" s="714"/>
      <c r="AU31" s="209" t="s">
        <v>307</v>
      </c>
      <c r="AV31" s="209"/>
      <c r="AW31" s="209"/>
      <c r="AX31" s="656" t="s">
        <v>308</v>
      </c>
      <c r="AY31" s="657"/>
      <c r="AZ31" s="657"/>
      <c r="BA31" s="657"/>
      <c r="BB31" s="657"/>
      <c r="BC31" s="657"/>
      <c r="BD31" s="657"/>
      <c r="BE31" s="657"/>
      <c r="BF31" s="658"/>
      <c r="BG31" s="716">
        <v>99.8</v>
      </c>
      <c r="BH31" s="695"/>
      <c r="BI31" s="695"/>
      <c r="BJ31" s="695"/>
      <c r="BK31" s="695"/>
      <c r="BL31" s="695"/>
      <c r="BM31" s="665">
        <v>99.2</v>
      </c>
      <c r="BN31" s="717"/>
      <c r="BO31" s="717"/>
      <c r="BP31" s="717"/>
      <c r="BQ31" s="718"/>
      <c r="BR31" s="716">
        <v>99.8</v>
      </c>
      <c r="BS31" s="695"/>
      <c r="BT31" s="695"/>
      <c r="BU31" s="695"/>
      <c r="BV31" s="695"/>
      <c r="BW31" s="695"/>
      <c r="BX31" s="665">
        <v>98.7</v>
      </c>
      <c r="BY31" s="717"/>
      <c r="BZ31" s="717"/>
      <c r="CA31" s="717"/>
      <c r="CB31" s="718"/>
      <c r="CD31" s="724"/>
      <c r="CE31" s="725"/>
      <c r="CF31" s="674" t="s">
        <v>309</v>
      </c>
      <c r="CG31" s="675"/>
      <c r="CH31" s="675"/>
      <c r="CI31" s="675"/>
      <c r="CJ31" s="675"/>
      <c r="CK31" s="675"/>
      <c r="CL31" s="675"/>
      <c r="CM31" s="675"/>
      <c r="CN31" s="675"/>
      <c r="CO31" s="675"/>
      <c r="CP31" s="675"/>
      <c r="CQ31" s="676"/>
      <c r="CR31" s="659">
        <v>34228</v>
      </c>
      <c r="CS31" s="695"/>
      <c r="CT31" s="695"/>
      <c r="CU31" s="695"/>
      <c r="CV31" s="695"/>
      <c r="CW31" s="695"/>
      <c r="CX31" s="695"/>
      <c r="CY31" s="696"/>
      <c r="CZ31" s="664">
        <v>0.6</v>
      </c>
      <c r="DA31" s="693"/>
      <c r="DB31" s="693"/>
      <c r="DC31" s="697"/>
      <c r="DD31" s="668">
        <v>34228</v>
      </c>
      <c r="DE31" s="695"/>
      <c r="DF31" s="695"/>
      <c r="DG31" s="695"/>
      <c r="DH31" s="695"/>
      <c r="DI31" s="695"/>
      <c r="DJ31" s="695"/>
      <c r="DK31" s="696"/>
      <c r="DL31" s="668">
        <v>34228</v>
      </c>
      <c r="DM31" s="695"/>
      <c r="DN31" s="695"/>
      <c r="DO31" s="695"/>
      <c r="DP31" s="695"/>
      <c r="DQ31" s="695"/>
      <c r="DR31" s="695"/>
      <c r="DS31" s="695"/>
      <c r="DT31" s="695"/>
      <c r="DU31" s="695"/>
      <c r="DV31" s="696"/>
      <c r="DW31" s="664">
        <v>1</v>
      </c>
      <c r="DX31" s="693"/>
      <c r="DY31" s="693"/>
      <c r="DZ31" s="693"/>
      <c r="EA31" s="693"/>
      <c r="EB31" s="693"/>
      <c r="EC31" s="694"/>
    </row>
    <row r="32" spans="2:133" ht="11.25" customHeight="1">
      <c r="B32" s="656" t="s">
        <v>310</v>
      </c>
      <c r="C32" s="657"/>
      <c r="D32" s="657"/>
      <c r="E32" s="657"/>
      <c r="F32" s="657"/>
      <c r="G32" s="657"/>
      <c r="H32" s="657"/>
      <c r="I32" s="657"/>
      <c r="J32" s="657"/>
      <c r="K32" s="657"/>
      <c r="L32" s="657"/>
      <c r="M32" s="657"/>
      <c r="N32" s="657"/>
      <c r="O32" s="657"/>
      <c r="P32" s="657"/>
      <c r="Q32" s="658"/>
      <c r="R32" s="659">
        <v>676629</v>
      </c>
      <c r="S32" s="660"/>
      <c r="T32" s="660"/>
      <c r="U32" s="660"/>
      <c r="V32" s="660"/>
      <c r="W32" s="660"/>
      <c r="X32" s="660"/>
      <c r="Y32" s="661"/>
      <c r="Z32" s="662">
        <v>10.7</v>
      </c>
      <c r="AA32" s="662"/>
      <c r="AB32" s="662"/>
      <c r="AC32" s="662"/>
      <c r="AD32" s="663" t="s">
        <v>174</v>
      </c>
      <c r="AE32" s="663"/>
      <c r="AF32" s="663"/>
      <c r="AG32" s="663"/>
      <c r="AH32" s="663"/>
      <c r="AI32" s="663"/>
      <c r="AJ32" s="663"/>
      <c r="AK32" s="663"/>
      <c r="AL32" s="664" t="s">
        <v>174</v>
      </c>
      <c r="AM32" s="665"/>
      <c r="AN32" s="665"/>
      <c r="AO32" s="666"/>
      <c r="AP32" s="711"/>
      <c r="AQ32" s="712"/>
      <c r="AR32" s="712"/>
      <c r="AS32" s="712"/>
      <c r="AT32" s="715"/>
      <c r="AU32" s="211"/>
      <c r="AV32" s="211"/>
      <c r="AW32" s="211"/>
      <c r="AX32" s="704" t="s">
        <v>311</v>
      </c>
      <c r="AY32" s="705"/>
      <c r="AZ32" s="705"/>
      <c r="BA32" s="705"/>
      <c r="BB32" s="705"/>
      <c r="BC32" s="705"/>
      <c r="BD32" s="705"/>
      <c r="BE32" s="705"/>
      <c r="BF32" s="706"/>
      <c r="BG32" s="728">
        <v>99.1</v>
      </c>
      <c r="BH32" s="729"/>
      <c r="BI32" s="729"/>
      <c r="BJ32" s="729"/>
      <c r="BK32" s="729"/>
      <c r="BL32" s="729"/>
      <c r="BM32" s="730">
        <v>93</v>
      </c>
      <c r="BN32" s="729"/>
      <c r="BO32" s="729"/>
      <c r="BP32" s="729"/>
      <c r="BQ32" s="731"/>
      <c r="BR32" s="728">
        <v>99.4</v>
      </c>
      <c r="BS32" s="729"/>
      <c r="BT32" s="729"/>
      <c r="BU32" s="729"/>
      <c r="BV32" s="729"/>
      <c r="BW32" s="729"/>
      <c r="BX32" s="730">
        <v>93.3</v>
      </c>
      <c r="BY32" s="729"/>
      <c r="BZ32" s="729"/>
      <c r="CA32" s="729"/>
      <c r="CB32" s="731"/>
      <c r="CD32" s="726"/>
      <c r="CE32" s="727"/>
      <c r="CF32" s="674" t="s">
        <v>312</v>
      </c>
      <c r="CG32" s="675"/>
      <c r="CH32" s="675"/>
      <c r="CI32" s="675"/>
      <c r="CJ32" s="675"/>
      <c r="CK32" s="675"/>
      <c r="CL32" s="675"/>
      <c r="CM32" s="675"/>
      <c r="CN32" s="675"/>
      <c r="CO32" s="675"/>
      <c r="CP32" s="675"/>
      <c r="CQ32" s="676"/>
      <c r="CR32" s="659" t="s">
        <v>174</v>
      </c>
      <c r="CS32" s="660"/>
      <c r="CT32" s="660"/>
      <c r="CU32" s="660"/>
      <c r="CV32" s="660"/>
      <c r="CW32" s="660"/>
      <c r="CX32" s="660"/>
      <c r="CY32" s="661"/>
      <c r="CZ32" s="664" t="s">
        <v>174</v>
      </c>
      <c r="DA32" s="693"/>
      <c r="DB32" s="693"/>
      <c r="DC32" s="697"/>
      <c r="DD32" s="668" t="s">
        <v>174</v>
      </c>
      <c r="DE32" s="660"/>
      <c r="DF32" s="660"/>
      <c r="DG32" s="660"/>
      <c r="DH32" s="660"/>
      <c r="DI32" s="660"/>
      <c r="DJ32" s="660"/>
      <c r="DK32" s="661"/>
      <c r="DL32" s="668" t="s">
        <v>174</v>
      </c>
      <c r="DM32" s="660"/>
      <c r="DN32" s="660"/>
      <c r="DO32" s="660"/>
      <c r="DP32" s="660"/>
      <c r="DQ32" s="660"/>
      <c r="DR32" s="660"/>
      <c r="DS32" s="660"/>
      <c r="DT32" s="660"/>
      <c r="DU32" s="660"/>
      <c r="DV32" s="661"/>
      <c r="DW32" s="664" t="s">
        <v>174</v>
      </c>
      <c r="DX32" s="693"/>
      <c r="DY32" s="693"/>
      <c r="DZ32" s="693"/>
      <c r="EA32" s="693"/>
      <c r="EB32" s="693"/>
      <c r="EC32" s="694"/>
    </row>
    <row r="33" spans="2:133" ht="11.25" customHeight="1">
      <c r="B33" s="656" t="s">
        <v>313</v>
      </c>
      <c r="C33" s="657"/>
      <c r="D33" s="657"/>
      <c r="E33" s="657"/>
      <c r="F33" s="657"/>
      <c r="G33" s="657"/>
      <c r="H33" s="657"/>
      <c r="I33" s="657"/>
      <c r="J33" s="657"/>
      <c r="K33" s="657"/>
      <c r="L33" s="657"/>
      <c r="M33" s="657"/>
      <c r="N33" s="657"/>
      <c r="O33" s="657"/>
      <c r="P33" s="657"/>
      <c r="Q33" s="658"/>
      <c r="R33" s="659">
        <v>198161</v>
      </c>
      <c r="S33" s="660"/>
      <c r="T33" s="660"/>
      <c r="U33" s="660"/>
      <c r="V33" s="660"/>
      <c r="W33" s="660"/>
      <c r="X33" s="660"/>
      <c r="Y33" s="661"/>
      <c r="Z33" s="662">
        <v>3.1</v>
      </c>
      <c r="AA33" s="662"/>
      <c r="AB33" s="662"/>
      <c r="AC33" s="662"/>
      <c r="AD33" s="663" t="s">
        <v>174</v>
      </c>
      <c r="AE33" s="663"/>
      <c r="AF33" s="663"/>
      <c r="AG33" s="663"/>
      <c r="AH33" s="663"/>
      <c r="AI33" s="663"/>
      <c r="AJ33" s="663"/>
      <c r="AK33" s="663"/>
      <c r="AL33" s="664" t="s">
        <v>174</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314</v>
      </c>
      <c r="CE33" s="675"/>
      <c r="CF33" s="675"/>
      <c r="CG33" s="675"/>
      <c r="CH33" s="675"/>
      <c r="CI33" s="675"/>
      <c r="CJ33" s="675"/>
      <c r="CK33" s="675"/>
      <c r="CL33" s="675"/>
      <c r="CM33" s="675"/>
      <c r="CN33" s="675"/>
      <c r="CO33" s="675"/>
      <c r="CP33" s="675"/>
      <c r="CQ33" s="676"/>
      <c r="CR33" s="659">
        <v>2334816</v>
      </c>
      <c r="CS33" s="695"/>
      <c r="CT33" s="695"/>
      <c r="CU33" s="695"/>
      <c r="CV33" s="695"/>
      <c r="CW33" s="695"/>
      <c r="CX33" s="695"/>
      <c r="CY33" s="696"/>
      <c r="CZ33" s="664">
        <v>39</v>
      </c>
      <c r="DA33" s="693"/>
      <c r="DB33" s="693"/>
      <c r="DC33" s="697"/>
      <c r="DD33" s="668">
        <v>1659571</v>
      </c>
      <c r="DE33" s="695"/>
      <c r="DF33" s="695"/>
      <c r="DG33" s="695"/>
      <c r="DH33" s="695"/>
      <c r="DI33" s="695"/>
      <c r="DJ33" s="695"/>
      <c r="DK33" s="696"/>
      <c r="DL33" s="668">
        <v>1527519</v>
      </c>
      <c r="DM33" s="695"/>
      <c r="DN33" s="695"/>
      <c r="DO33" s="695"/>
      <c r="DP33" s="695"/>
      <c r="DQ33" s="695"/>
      <c r="DR33" s="695"/>
      <c r="DS33" s="695"/>
      <c r="DT33" s="695"/>
      <c r="DU33" s="695"/>
      <c r="DV33" s="696"/>
      <c r="DW33" s="664">
        <v>46.1</v>
      </c>
      <c r="DX33" s="693"/>
      <c r="DY33" s="693"/>
      <c r="DZ33" s="693"/>
      <c r="EA33" s="693"/>
      <c r="EB33" s="693"/>
      <c r="EC33" s="694"/>
    </row>
    <row r="34" spans="2:133" ht="11.25" customHeight="1">
      <c r="B34" s="656" t="s">
        <v>315</v>
      </c>
      <c r="C34" s="657"/>
      <c r="D34" s="657"/>
      <c r="E34" s="657"/>
      <c r="F34" s="657"/>
      <c r="G34" s="657"/>
      <c r="H34" s="657"/>
      <c r="I34" s="657"/>
      <c r="J34" s="657"/>
      <c r="K34" s="657"/>
      <c r="L34" s="657"/>
      <c r="M34" s="657"/>
      <c r="N34" s="657"/>
      <c r="O34" s="657"/>
      <c r="P34" s="657"/>
      <c r="Q34" s="658"/>
      <c r="R34" s="659">
        <v>226677</v>
      </c>
      <c r="S34" s="660"/>
      <c r="T34" s="660"/>
      <c r="U34" s="660"/>
      <c r="V34" s="660"/>
      <c r="W34" s="660"/>
      <c r="X34" s="660"/>
      <c r="Y34" s="661"/>
      <c r="Z34" s="662">
        <v>3.6</v>
      </c>
      <c r="AA34" s="662"/>
      <c r="AB34" s="662"/>
      <c r="AC34" s="662"/>
      <c r="AD34" s="663">
        <v>580</v>
      </c>
      <c r="AE34" s="663"/>
      <c r="AF34" s="663"/>
      <c r="AG34" s="663"/>
      <c r="AH34" s="663"/>
      <c r="AI34" s="663"/>
      <c r="AJ34" s="663"/>
      <c r="AK34" s="663"/>
      <c r="AL34" s="664">
        <v>0</v>
      </c>
      <c r="AM34" s="665"/>
      <c r="AN34" s="665"/>
      <c r="AO34" s="666"/>
      <c r="AP34" s="214"/>
      <c r="AQ34" s="638" t="s">
        <v>316</v>
      </c>
      <c r="AR34" s="639"/>
      <c r="AS34" s="639"/>
      <c r="AT34" s="639"/>
      <c r="AU34" s="639"/>
      <c r="AV34" s="639"/>
      <c r="AW34" s="639"/>
      <c r="AX34" s="639"/>
      <c r="AY34" s="639"/>
      <c r="AZ34" s="639"/>
      <c r="BA34" s="639"/>
      <c r="BB34" s="639"/>
      <c r="BC34" s="639"/>
      <c r="BD34" s="639"/>
      <c r="BE34" s="639"/>
      <c r="BF34" s="640"/>
      <c r="BG34" s="638" t="s">
        <v>317</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318</v>
      </c>
      <c r="CE34" s="675"/>
      <c r="CF34" s="675"/>
      <c r="CG34" s="675"/>
      <c r="CH34" s="675"/>
      <c r="CI34" s="675"/>
      <c r="CJ34" s="675"/>
      <c r="CK34" s="675"/>
      <c r="CL34" s="675"/>
      <c r="CM34" s="675"/>
      <c r="CN34" s="675"/>
      <c r="CO34" s="675"/>
      <c r="CP34" s="675"/>
      <c r="CQ34" s="676"/>
      <c r="CR34" s="659">
        <v>984431</v>
      </c>
      <c r="CS34" s="660"/>
      <c r="CT34" s="660"/>
      <c r="CU34" s="660"/>
      <c r="CV34" s="660"/>
      <c r="CW34" s="660"/>
      <c r="CX34" s="660"/>
      <c r="CY34" s="661"/>
      <c r="CZ34" s="664">
        <v>16.5</v>
      </c>
      <c r="DA34" s="693"/>
      <c r="DB34" s="693"/>
      <c r="DC34" s="697"/>
      <c r="DD34" s="668">
        <v>737744</v>
      </c>
      <c r="DE34" s="660"/>
      <c r="DF34" s="660"/>
      <c r="DG34" s="660"/>
      <c r="DH34" s="660"/>
      <c r="DI34" s="660"/>
      <c r="DJ34" s="660"/>
      <c r="DK34" s="661"/>
      <c r="DL34" s="668">
        <v>689335</v>
      </c>
      <c r="DM34" s="660"/>
      <c r="DN34" s="660"/>
      <c r="DO34" s="660"/>
      <c r="DP34" s="660"/>
      <c r="DQ34" s="660"/>
      <c r="DR34" s="660"/>
      <c r="DS34" s="660"/>
      <c r="DT34" s="660"/>
      <c r="DU34" s="660"/>
      <c r="DV34" s="661"/>
      <c r="DW34" s="664">
        <v>20.8</v>
      </c>
      <c r="DX34" s="693"/>
      <c r="DY34" s="693"/>
      <c r="DZ34" s="693"/>
      <c r="EA34" s="693"/>
      <c r="EB34" s="693"/>
      <c r="EC34" s="694"/>
    </row>
    <row r="35" spans="2:133" ht="11.25" customHeight="1">
      <c r="B35" s="656" t="s">
        <v>319</v>
      </c>
      <c r="C35" s="657"/>
      <c r="D35" s="657"/>
      <c r="E35" s="657"/>
      <c r="F35" s="657"/>
      <c r="G35" s="657"/>
      <c r="H35" s="657"/>
      <c r="I35" s="657"/>
      <c r="J35" s="657"/>
      <c r="K35" s="657"/>
      <c r="L35" s="657"/>
      <c r="M35" s="657"/>
      <c r="N35" s="657"/>
      <c r="O35" s="657"/>
      <c r="P35" s="657"/>
      <c r="Q35" s="658"/>
      <c r="R35" s="659">
        <v>542200</v>
      </c>
      <c r="S35" s="660"/>
      <c r="T35" s="660"/>
      <c r="U35" s="660"/>
      <c r="V35" s="660"/>
      <c r="W35" s="660"/>
      <c r="X35" s="660"/>
      <c r="Y35" s="661"/>
      <c r="Z35" s="662">
        <v>8.6</v>
      </c>
      <c r="AA35" s="662"/>
      <c r="AB35" s="662"/>
      <c r="AC35" s="662"/>
      <c r="AD35" s="663" t="s">
        <v>174</v>
      </c>
      <c r="AE35" s="663"/>
      <c r="AF35" s="663"/>
      <c r="AG35" s="663"/>
      <c r="AH35" s="663"/>
      <c r="AI35" s="663"/>
      <c r="AJ35" s="663"/>
      <c r="AK35" s="663"/>
      <c r="AL35" s="664" t="s">
        <v>174</v>
      </c>
      <c r="AM35" s="665"/>
      <c r="AN35" s="665"/>
      <c r="AO35" s="666"/>
      <c r="AP35" s="214"/>
      <c r="AQ35" s="732" t="s">
        <v>320</v>
      </c>
      <c r="AR35" s="733"/>
      <c r="AS35" s="733"/>
      <c r="AT35" s="733"/>
      <c r="AU35" s="733"/>
      <c r="AV35" s="733"/>
      <c r="AW35" s="733"/>
      <c r="AX35" s="733"/>
      <c r="AY35" s="734"/>
      <c r="AZ35" s="648">
        <v>432314</v>
      </c>
      <c r="BA35" s="649"/>
      <c r="BB35" s="649"/>
      <c r="BC35" s="649"/>
      <c r="BD35" s="649"/>
      <c r="BE35" s="649"/>
      <c r="BF35" s="735"/>
      <c r="BG35" s="670" t="s">
        <v>321</v>
      </c>
      <c r="BH35" s="671"/>
      <c r="BI35" s="671"/>
      <c r="BJ35" s="671"/>
      <c r="BK35" s="671"/>
      <c r="BL35" s="671"/>
      <c r="BM35" s="671"/>
      <c r="BN35" s="671"/>
      <c r="BO35" s="671"/>
      <c r="BP35" s="671"/>
      <c r="BQ35" s="671"/>
      <c r="BR35" s="671"/>
      <c r="BS35" s="671"/>
      <c r="BT35" s="671"/>
      <c r="BU35" s="672"/>
      <c r="BV35" s="648">
        <v>17537</v>
      </c>
      <c r="BW35" s="649"/>
      <c r="BX35" s="649"/>
      <c r="BY35" s="649"/>
      <c r="BZ35" s="649"/>
      <c r="CA35" s="649"/>
      <c r="CB35" s="735"/>
      <c r="CD35" s="674" t="s">
        <v>322</v>
      </c>
      <c r="CE35" s="675"/>
      <c r="CF35" s="675"/>
      <c r="CG35" s="675"/>
      <c r="CH35" s="675"/>
      <c r="CI35" s="675"/>
      <c r="CJ35" s="675"/>
      <c r="CK35" s="675"/>
      <c r="CL35" s="675"/>
      <c r="CM35" s="675"/>
      <c r="CN35" s="675"/>
      <c r="CO35" s="675"/>
      <c r="CP35" s="675"/>
      <c r="CQ35" s="676"/>
      <c r="CR35" s="659">
        <v>105346</v>
      </c>
      <c r="CS35" s="695"/>
      <c r="CT35" s="695"/>
      <c r="CU35" s="695"/>
      <c r="CV35" s="695"/>
      <c r="CW35" s="695"/>
      <c r="CX35" s="695"/>
      <c r="CY35" s="696"/>
      <c r="CZ35" s="664">
        <v>1.8</v>
      </c>
      <c r="DA35" s="693"/>
      <c r="DB35" s="693"/>
      <c r="DC35" s="697"/>
      <c r="DD35" s="668">
        <v>94942</v>
      </c>
      <c r="DE35" s="695"/>
      <c r="DF35" s="695"/>
      <c r="DG35" s="695"/>
      <c r="DH35" s="695"/>
      <c r="DI35" s="695"/>
      <c r="DJ35" s="695"/>
      <c r="DK35" s="696"/>
      <c r="DL35" s="668">
        <v>94942</v>
      </c>
      <c r="DM35" s="695"/>
      <c r="DN35" s="695"/>
      <c r="DO35" s="695"/>
      <c r="DP35" s="695"/>
      <c r="DQ35" s="695"/>
      <c r="DR35" s="695"/>
      <c r="DS35" s="695"/>
      <c r="DT35" s="695"/>
      <c r="DU35" s="695"/>
      <c r="DV35" s="696"/>
      <c r="DW35" s="664">
        <v>2.9</v>
      </c>
      <c r="DX35" s="693"/>
      <c r="DY35" s="693"/>
      <c r="DZ35" s="693"/>
      <c r="EA35" s="693"/>
      <c r="EB35" s="693"/>
      <c r="EC35" s="694"/>
    </row>
    <row r="36" spans="2:133" ht="11.25" customHeight="1">
      <c r="B36" s="656" t="s">
        <v>323</v>
      </c>
      <c r="C36" s="657"/>
      <c r="D36" s="657"/>
      <c r="E36" s="657"/>
      <c r="F36" s="657"/>
      <c r="G36" s="657"/>
      <c r="H36" s="657"/>
      <c r="I36" s="657"/>
      <c r="J36" s="657"/>
      <c r="K36" s="657"/>
      <c r="L36" s="657"/>
      <c r="M36" s="657"/>
      <c r="N36" s="657"/>
      <c r="O36" s="657"/>
      <c r="P36" s="657"/>
      <c r="Q36" s="658"/>
      <c r="R36" s="659" t="s">
        <v>174</v>
      </c>
      <c r="S36" s="660"/>
      <c r="T36" s="660"/>
      <c r="U36" s="660"/>
      <c r="V36" s="660"/>
      <c r="W36" s="660"/>
      <c r="X36" s="660"/>
      <c r="Y36" s="661"/>
      <c r="Z36" s="662" t="s">
        <v>174</v>
      </c>
      <c r="AA36" s="662"/>
      <c r="AB36" s="662"/>
      <c r="AC36" s="662"/>
      <c r="AD36" s="663" t="s">
        <v>169</v>
      </c>
      <c r="AE36" s="663"/>
      <c r="AF36" s="663"/>
      <c r="AG36" s="663"/>
      <c r="AH36" s="663"/>
      <c r="AI36" s="663"/>
      <c r="AJ36" s="663"/>
      <c r="AK36" s="663"/>
      <c r="AL36" s="664" t="s">
        <v>174</v>
      </c>
      <c r="AM36" s="665"/>
      <c r="AN36" s="665"/>
      <c r="AO36" s="666"/>
      <c r="AQ36" s="736" t="s">
        <v>324</v>
      </c>
      <c r="AR36" s="737"/>
      <c r="AS36" s="737"/>
      <c r="AT36" s="737"/>
      <c r="AU36" s="737"/>
      <c r="AV36" s="737"/>
      <c r="AW36" s="737"/>
      <c r="AX36" s="737"/>
      <c r="AY36" s="738"/>
      <c r="AZ36" s="659">
        <v>117530</v>
      </c>
      <c r="BA36" s="660"/>
      <c r="BB36" s="660"/>
      <c r="BC36" s="660"/>
      <c r="BD36" s="695"/>
      <c r="BE36" s="695"/>
      <c r="BF36" s="718"/>
      <c r="BG36" s="674" t="s">
        <v>325</v>
      </c>
      <c r="BH36" s="675"/>
      <c r="BI36" s="675"/>
      <c r="BJ36" s="675"/>
      <c r="BK36" s="675"/>
      <c r="BL36" s="675"/>
      <c r="BM36" s="675"/>
      <c r="BN36" s="675"/>
      <c r="BO36" s="675"/>
      <c r="BP36" s="675"/>
      <c r="BQ36" s="675"/>
      <c r="BR36" s="675"/>
      <c r="BS36" s="675"/>
      <c r="BT36" s="675"/>
      <c r="BU36" s="676"/>
      <c r="BV36" s="659">
        <v>9470</v>
      </c>
      <c r="BW36" s="660"/>
      <c r="BX36" s="660"/>
      <c r="BY36" s="660"/>
      <c r="BZ36" s="660"/>
      <c r="CA36" s="660"/>
      <c r="CB36" s="669"/>
      <c r="CD36" s="674" t="s">
        <v>326</v>
      </c>
      <c r="CE36" s="675"/>
      <c r="CF36" s="675"/>
      <c r="CG36" s="675"/>
      <c r="CH36" s="675"/>
      <c r="CI36" s="675"/>
      <c r="CJ36" s="675"/>
      <c r="CK36" s="675"/>
      <c r="CL36" s="675"/>
      <c r="CM36" s="675"/>
      <c r="CN36" s="675"/>
      <c r="CO36" s="675"/>
      <c r="CP36" s="675"/>
      <c r="CQ36" s="676"/>
      <c r="CR36" s="659">
        <v>626302</v>
      </c>
      <c r="CS36" s="660"/>
      <c r="CT36" s="660"/>
      <c r="CU36" s="660"/>
      <c r="CV36" s="660"/>
      <c r="CW36" s="660"/>
      <c r="CX36" s="660"/>
      <c r="CY36" s="661"/>
      <c r="CZ36" s="664">
        <v>10.5</v>
      </c>
      <c r="DA36" s="693"/>
      <c r="DB36" s="693"/>
      <c r="DC36" s="697"/>
      <c r="DD36" s="668">
        <v>462205</v>
      </c>
      <c r="DE36" s="660"/>
      <c r="DF36" s="660"/>
      <c r="DG36" s="660"/>
      <c r="DH36" s="660"/>
      <c r="DI36" s="660"/>
      <c r="DJ36" s="660"/>
      <c r="DK36" s="661"/>
      <c r="DL36" s="668">
        <v>431738</v>
      </c>
      <c r="DM36" s="660"/>
      <c r="DN36" s="660"/>
      <c r="DO36" s="660"/>
      <c r="DP36" s="660"/>
      <c r="DQ36" s="660"/>
      <c r="DR36" s="660"/>
      <c r="DS36" s="660"/>
      <c r="DT36" s="660"/>
      <c r="DU36" s="660"/>
      <c r="DV36" s="661"/>
      <c r="DW36" s="664">
        <v>13</v>
      </c>
      <c r="DX36" s="693"/>
      <c r="DY36" s="693"/>
      <c r="DZ36" s="693"/>
      <c r="EA36" s="693"/>
      <c r="EB36" s="693"/>
      <c r="EC36" s="694"/>
    </row>
    <row r="37" spans="2:133" ht="11.25" customHeight="1">
      <c r="B37" s="656" t="s">
        <v>327</v>
      </c>
      <c r="C37" s="657"/>
      <c r="D37" s="657"/>
      <c r="E37" s="657"/>
      <c r="F37" s="657"/>
      <c r="G37" s="657"/>
      <c r="H37" s="657"/>
      <c r="I37" s="657"/>
      <c r="J37" s="657"/>
      <c r="K37" s="657"/>
      <c r="L37" s="657"/>
      <c r="M37" s="657"/>
      <c r="N37" s="657"/>
      <c r="O37" s="657"/>
      <c r="P37" s="657"/>
      <c r="Q37" s="658"/>
      <c r="R37" s="659">
        <v>130000</v>
      </c>
      <c r="S37" s="660"/>
      <c r="T37" s="660"/>
      <c r="U37" s="660"/>
      <c r="V37" s="660"/>
      <c r="W37" s="660"/>
      <c r="X37" s="660"/>
      <c r="Y37" s="661"/>
      <c r="Z37" s="662">
        <v>2.1</v>
      </c>
      <c r="AA37" s="662"/>
      <c r="AB37" s="662"/>
      <c r="AC37" s="662"/>
      <c r="AD37" s="663" t="s">
        <v>174</v>
      </c>
      <c r="AE37" s="663"/>
      <c r="AF37" s="663"/>
      <c r="AG37" s="663"/>
      <c r="AH37" s="663"/>
      <c r="AI37" s="663"/>
      <c r="AJ37" s="663"/>
      <c r="AK37" s="663"/>
      <c r="AL37" s="664" t="s">
        <v>174</v>
      </c>
      <c r="AM37" s="665"/>
      <c r="AN37" s="665"/>
      <c r="AO37" s="666"/>
      <c r="AQ37" s="736" t="s">
        <v>328</v>
      </c>
      <c r="AR37" s="737"/>
      <c r="AS37" s="737"/>
      <c r="AT37" s="737"/>
      <c r="AU37" s="737"/>
      <c r="AV37" s="737"/>
      <c r="AW37" s="737"/>
      <c r="AX37" s="737"/>
      <c r="AY37" s="738"/>
      <c r="AZ37" s="659">
        <v>32294</v>
      </c>
      <c r="BA37" s="660"/>
      <c r="BB37" s="660"/>
      <c r="BC37" s="660"/>
      <c r="BD37" s="695"/>
      <c r="BE37" s="695"/>
      <c r="BF37" s="718"/>
      <c r="BG37" s="674" t="s">
        <v>329</v>
      </c>
      <c r="BH37" s="675"/>
      <c r="BI37" s="675"/>
      <c r="BJ37" s="675"/>
      <c r="BK37" s="675"/>
      <c r="BL37" s="675"/>
      <c r="BM37" s="675"/>
      <c r="BN37" s="675"/>
      <c r="BO37" s="675"/>
      <c r="BP37" s="675"/>
      <c r="BQ37" s="675"/>
      <c r="BR37" s="675"/>
      <c r="BS37" s="675"/>
      <c r="BT37" s="675"/>
      <c r="BU37" s="676"/>
      <c r="BV37" s="659">
        <v>609</v>
      </c>
      <c r="BW37" s="660"/>
      <c r="BX37" s="660"/>
      <c r="BY37" s="660"/>
      <c r="BZ37" s="660"/>
      <c r="CA37" s="660"/>
      <c r="CB37" s="669"/>
      <c r="CD37" s="674" t="s">
        <v>330</v>
      </c>
      <c r="CE37" s="675"/>
      <c r="CF37" s="675"/>
      <c r="CG37" s="675"/>
      <c r="CH37" s="675"/>
      <c r="CI37" s="675"/>
      <c r="CJ37" s="675"/>
      <c r="CK37" s="675"/>
      <c r="CL37" s="675"/>
      <c r="CM37" s="675"/>
      <c r="CN37" s="675"/>
      <c r="CO37" s="675"/>
      <c r="CP37" s="675"/>
      <c r="CQ37" s="676"/>
      <c r="CR37" s="659">
        <v>865</v>
      </c>
      <c r="CS37" s="695"/>
      <c r="CT37" s="695"/>
      <c r="CU37" s="695"/>
      <c r="CV37" s="695"/>
      <c r="CW37" s="695"/>
      <c r="CX37" s="695"/>
      <c r="CY37" s="696"/>
      <c r="CZ37" s="664">
        <v>0</v>
      </c>
      <c r="DA37" s="693"/>
      <c r="DB37" s="693"/>
      <c r="DC37" s="697"/>
      <c r="DD37" s="668">
        <v>865</v>
      </c>
      <c r="DE37" s="695"/>
      <c r="DF37" s="695"/>
      <c r="DG37" s="695"/>
      <c r="DH37" s="695"/>
      <c r="DI37" s="695"/>
      <c r="DJ37" s="695"/>
      <c r="DK37" s="696"/>
      <c r="DL37" s="668">
        <v>830</v>
      </c>
      <c r="DM37" s="695"/>
      <c r="DN37" s="695"/>
      <c r="DO37" s="695"/>
      <c r="DP37" s="695"/>
      <c r="DQ37" s="695"/>
      <c r="DR37" s="695"/>
      <c r="DS37" s="695"/>
      <c r="DT37" s="695"/>
      <c r="DU37" s="695"/>
      <c r="DV37" s="696"/>
      <c r="DW37" s="664">
        <v>0</v>
      </c>
      <c r="DX37" s="693"/>
      <c r="DY37" s="693"/>
      <c r="DZ37" s="693"/>
      <c r="EA37" s="693"/>
      <c r="EB37" s="693"/>
      <c r="EC37" s="694"/>
    </row>
    <row r="38" spans="2:133" ht="11.25" customHeight="1">
      <c r="B38" s="704" t="s">
        <v>331</v>
      </c>
      <c r="C38" s="705"/>
      <c r="D38" s="705"/>
      <c r="E38" s="705"/>
      <c r="F38" s="705"/>
      <c r="G38" s="705"/>
      <c r="H38" s="705"/>
      <c r="I38" s="705"/>
      <c r="J38" s="705"/>
      <c r="K38" s="705"/>
      <c r="L38" s="705"/>
      <c r="M38" s="705"/>
      <c r="N38" s="705"/>
      <c r="O38" s="705"/>
      <c r="P38" s="705"/>
      <c r="Q38" s="706"/>
      <c r="R38" s="739">
        <v>6321965</v>
      </c>
      <c r="S38" s="740"/>
      <c r="T38" s="740"/>
      <c r="U38" s="740"/>
      <c r="V38" s="740"/>
      <c r="W38" s="740"/>
      <c r="X38" s="740"/>
      <c r="Y38" s="741"/>
      <c r="Z38" s="742">
        <v>100</v>
      </c>
      <c r="AA38" s="742"/>
      <c r="AB38" s="742"/>
      <c r="AC38" s="742"/>
      <c r="AD38" s="743">
        <v>3187036</v>
      </c>
      <c r="AE38" s="743"/>
      <c r="AF38" s="743"/>
      <c r="AG38" s="743"/>
      <c r="AH38" s="743"/>
      <c r="AI38" s="743"/>
      <c r="AJ38" s="743"/>
      <c r="AK38" s="743"/>
      <c r="AL38" s="744">
        <v>100</v>
      </c>
      <c r="AM38" s="730"/>
      <c r="AN38" s="730"/>
      <c r="AO38" s="745"/>
      <c r="AQ38" s="736" t="s">
        <v>332</v>
      </c>
      <c r="AR38" s="737"/>
      <c r="AS38" s="737"/>
      <c r="AT38" s="737"/>
      <c r="AU38" s="737"/>
      <c r="AV38" s="737"/>
      <c r="AW38" s="737"/>
      <c r="AX38" s="737"/>
      <c r="AY38" s="738"/>
      <c r="AZ38" s="659" t="s">
        <v>174</v>
      </c>
      <c r="BA38" s="660"/>
      <c r="BB38" s="660"/>
      <c r="BC38" s="660"/>
      <c r="BD38" s="695"/>
      <c r="BE38" s="695"/>
      <c r="BF38" s="718"/>
      <c r="BG38" s="674" t="s">
        <v>333</v>
      </c>
      <c r="BH38" s="675"/>
      <c r="BI38" s="675"/>
      <c r="BJ38" s="675"/>
      <c r="BK38" s="675"/>
      <c r="BL38" s="675"/>
      <c r="BM38" s="675"/>
      <c r="BN38" s="675"/>
      <c r="BO38" s="675"/>
      <c r="BP38" s="675"/>
      <c r="BQ38" s="675"/>
      <c r="BR38" s="675"/>
      <c r="BS38" s="675"/>
      <c r="BT38" s="675"/>
      <c r="BU38" s="676"/>
      <c r="BV38" s="659">
        <v>965</v>
      </c>
      <c r="BW38" s="660"/>
      <c r="BX38" s="660"/>
      <c r="BY38" s="660"/>
      <c r="BZ38" s="660"/>
      <c r="CA38" s="660"/>
      <c r="CB38" s="669"/>
      <c r="CD38" s="674" t="s">
        <v>334</v>
      </c>
      <c r="CE38" s="675"/>
      <c r="CF38" s="675"/>
      <c r="CG38" s="675"/>
      <c r="CH38" s="675"/>
      <c r="CI38" s="675"/>
      <c r="CJ38" s="675"/>
      <c r="CK38" s="675"/>
      <c r="CL38" s="675"/>
      <c r="CM38" s="675"/>
      <c r="CN38" s="675"/>
      <c r="CO38" s="675"/>
      <c r="CP38" s="675"/>
      <c r="CQ38" s="676"/>
      <c r="CR38" s="659">
        <v>400020</v>
      </c>
      <c r="CS38" s="660"/>
      <c r="CT38" s="660"/>
      <c r="CU38" s="660"/>
      <c r="CV38" s="660"/>
      <c r="CW38" s="660"/>
      <c r="CX38" s="660"/>
      <c r="CY38" s="661"/>
      <c r="CZ38" s="664">
        <v>6.7</v>
      </c>
      <c r="DA38" s="693"/>
      <c r="DB38" s="693"/>
      <c r="DC38" s="697"/>
      <c r="DD38" s="668">
        <v>364680</v>
      </c>
      <c r="DE38" s="660"/>
      <c r="DF38" s="660"/>
      <c r="DG38" s="660"/>
      <c r="DH38" s="660"/>
      <c r="DI38" s="660"/>
      <c r="DJ38" s="660"/>
      <c r="DK38" s="661"/>
      <c r="DL38" s="668">
        <v>311504</v>
      </c>
      <c r="DM38" s="660"/>
      <c r="DN38" s="660"/>
      <c r="DO38" s="660"/>
      <c r="DP38" s="660"/>
      <c r="DQ38" s="660"/>
      <c r="DR38" s="660"/>
      <c r="DS38" s="660"/>
      <c r="DT38" s="660"/>
      <c r="DU38" s="660"/>
      <c r="DV38" s="661"/>
      <c r="DW38" s="664">
        <v>9.4</v>
      </c>
      <c r="DX38" s="693"/>
      <c r="DY38" s="693"/>
      <c r="DZ38" s="693"/>
      <c r="EA38" s="693"/>
      <c r="EB38" s="693"/>
      <c r="EC38" s="694"/>
    </row>
    <row r="39" spans="2:133" ht="11.25" customHeight="1">
      <c r="AQ39" s="736" t="s">
        <v>335</v>
      </c>
      <c r="AR39" s="737"/>
      <c r="AS39" s="737"/>
      <c r="AT39" s="737"/>
      <c r="AU39" s="737"/>
      <c r="AV39" s="737"/>
      <c r="AW39" s="737"/>
      <c r="AX39" s="737"/>
      <c r="AY39" s="738"/>
      <c r="AZ39" s="659" t="s">
        <v>174</v>
      </c>
      <c r="BA39" s="660"/>
      <c r="BB39" s="660"/>
      <c r="BC39" s="660"/>
      <c r="BD39" s="695"/>
      <c r="BE39" s="695"/>
      <c r="BF39" s="718"/>
      <c r="BG39" s="750" t="s">
        <v>336</v>
      </c>
      <c r="BH39" s="751"/>
      <c r="BI39" s="751"/>
      <c r="BJ39" s="751"/>
      <c r="BK39" s="751"/>
      <c r="BL39" s="215"/>
      <c r="BM39" s="675" t="s">
        <v>337</v>
      </c>
      <c r="BN39" s="675"/>
      <c r="BO39" s="675"/>
      <c r="BP39" s="675"/>
      <c r="BQ39" s="675"/>
      <c r="BR39" s="675"/>
      <c r="BS39" s="675"/>
      <c r="BT39" s="675"/>
      <c r="BU39" s="676"/>
      <c r="BV39" s="659">
        <v>82</v>
      </c>
      <c r="BW39" s="660"/>
      <c r="BX39" s="660"/>
      <c r="BY39" s="660"/>
      <c r="BZ39" s="660"/>
      <c r="CA39" s="660"/>
      <c r="CB39" s="669"/>
      <c r="CD39" s="674" t="s">
        <v>338</v>
      </c>
      <c r="CE39" s="675"/>
      <c r="CF39" s="675"/>
      <c r="CG39" s="675"/>
      <c r="CH39" s="675"/>
      <c r="CI39" s="675"/>
      <c r="CJ39" s="675"/>
      <c r="CK39" s="675"/>
      <c r="CL39" s="675"/>
      <c r="CM39" s="675"/>
      <c r="CN39" s="675"/>
      <c r="CO39" s="675"/>
      <c r="CP39" s="675"/>
      <c r="CQ39" s="676"/>
      <c r="CR39" s="659">
        <v>146797</v>
      </c>
      <c r="CS39" s="695"/>
      <c r="CT39" s="695"/>
      <c r="CU39" s="695"/>
      <c r="CV39" s="695"/>
      <c r="CW39" s="695"/>
      <c r="CX39" s="695"/>
      <c r="CY39" s="696"/>
      <c r="CZ39" s="664">
        <v>2.5</v>
      </c>
      <c r="DA39" s="693"/>
      <c r="DB39" s="693"/>
      <c r="DC39" s="697"/>
      <c r="DD39" s="668" t="s">
        <v>339</v>
      </c>
      <c r="DE39" s="695"/>
      <c r="DF39" s="695"/>
      <c r="DG39" s="695"/>
      <c r="DH39" s="695"/>
      <c r="DI39" s="695"/>
      <c r="DJ39" s="695"/>
      <c r="DK39" s="696"/>
      <c r="DL39" s="668" t="s">
        <v>174</v>
      </c>
      <c r="DM39" s="695"/>
      <c r="DN39" s="695"/>
      <c r="DO39" s="695"/>
      <c r="DP39" s="695"/>
      <c r="DQ39" s="695"/>
      <c r="DR39" s="695"/>
      <c r="DS39" s="695"/>
      <c r="DT39" s="695"/>
      <c r="DU39" s="695"/>
      <c r="DV39" s="696"/>
      <c r="DW39" s="664" t="s">
        <v>174</v>
      </c>
      <c r="DX39" s="693"/>
      <c r="DY39" s="693"/>
      <c r="DZ39" s="693"/>
      <c r="EA39" s="693"/>
      <c r="EB39" s="693"/>
      <c r="EC39" s="694"/>
    </row>
    <row r="40" spans="2:133" ht="11.25" customHeight="1">
      <c r="AQ40" s="736" t="s">
        <v>340</v>
      </c>
      <c r="AR40" s="737"/>
      <c r="AS40" s="737"/>
      <c r="AT40" s="737"/>
      <c r="AU40" s="737"/>
      <c r="AV40" s="737"/>
      <c r="AW40" s="737"/>
      <c r="AX40" s="737"/>
      <c r="AY40" s="738"/>
      <c r="AZ40" s="659">
        <v>74953</v>
      </c>
      <c r="BA40" s="660"/>
      <c r="BB40" s="660"/>
      <c r="BC40" s="660"/>
      <c r="BD40" s="695"/>
      <c r="BE40" s="695"/>
      <c r="BF40" s="718"/>
      <c r="BG40" s="750"/>
      <c r="BH40" s="751"/>
      <c r="BI40" s="751"/>
      <c r="BJ40" s="751"/>
      <c r="BK40" s="751"/>
      <c r="BL40" s="215"/>
      <c r="BM40" s="675" t="s">
        <v>341</v>
      </c>
      <c r="BN40" s="675"/>
      <c r="BO40" s="675"/>
      <c r="BP40" s="675"/>
      <c r="BQ40" s="675"/>
      <c r="BR40" s="675"/>
      <c r="BS40" s="675"/>
      <c r="BT40" s="675"/>
      <c r="BU40" s="676"/>
      <c r="BV40" s="659">
        <v>115</v>
      </c>
      <c r="BW40" s="660"/>
      <c r="BX40" s="660"/>
      <c r="BY40" s="660"/>
      <c r="BZ40" s="660"/>
      <c r="CA40" s="660"/>
      <c r="CB40" s="669"/>
      <c r="CD40" s="674" t="s">
        <v>342</v>
      </c>
      <c r="CE40" s="675"/>
      <c r="CF40" s="675"/>
      <c r="CG40" s="675"/>
      <c r="CH40" s="675"/>
      <c r="CI40" s="675"/>
      <c r="CJ40" s="675"/>
      <c r="CK40" s="675"/>
      <c r="CL40" s="675"/>
      <c r="CM40" s="675"/>
      <c r="CN40" s="675"/>
      <c r="CO40" s="675"/>
      <c r="CP40" s="675"/>
      <c r="CQ40" s="676"/>
      <c r="CR40" s="659">
        <v>71920</v>
      </c>
      <c r="CS40" s="660"/>
      <c r="CT40" s="660"/>
      <c r="CU40" s="660"/>
      <c r="CV40" s="660"/>
      <c r="CW40" s="660"/>
      <c r="CX40" s="660"/>
      <c r="CY40" s="661"/>
      <c r="CZ40" s="664">
        <v>1.2</v>
      </c>
      <c r="DA40" s="693"/>
      <c r="DB40" s="693"/>
      <c r="DC40" s="697"/>
      <c r="DD40" s="668" t="s">
        <v>339</v>
      </c>
      <c r="DE40" s="660"/>
      <c r="DF40" s="660"/>
      <c r="DG40" s="660"/>
      <c r="DH40" s="660"/>
      <c r="DI40" s="660"/>
      <c r="DJ40" s="660"/>
      <c r="DK40" s="661"/>
      <c r="DL40" s="668" t="s">
        <v>339</v>
      </c>
      <c r="DM40" s="660"/>
      <c r="DN40" s="660"/>
      <c r="DO40" s="660"/>
      <c r="DP40" s="660"/>
      <c r="DQ40" s="660"/>
      <c r="DR40" s="660"/>
      <c r="DS40" s="660"/>
      <c r="DT40" s="660"/>
      <c r="DU40" s="660"/>
      <c r="DV40" s="661"/>
      <c r="DW40" s="664" t="s">
        <v>174</v>
      </c>
      <c r="DX40" s="693"/>
      <c r="DY40" s="693"/>
      <c r="DZ40" s="693"/>
      <c r="EA40" s="693"/>
      <c r="EB40" s="693"/>
      <c r="EC40" s="694"/>
    </row>
    <row r="41" spans="2:133" ht="11.25" customHeight="1">
      <c r="AQ41" s="746" t="s">
        <v>343</v>
      </c>
      <c r="AR41" s="747"/>
      <c r="AS41" s="747"/>
      <c r="AT41" s="747"/>
      <c r="AU41" s="747"/>
      <c r="AV41" s="747"/>
      <c r="AW41" s="747"/>
      <c r="AX41" s="747"/>
      <c r="AY41" s="748"/>
      <c r="AZ41" s="739">
        <v>207537</v>
      </c>
      <c r="BA41" s="740"/>
      <c r="BB41" s="740"/>
      <c r="BC41" s="740"/>
      <c r="BD41" s="729"/>
      <c r="BE41" s="729"/>
      <c r="BF41" s="731"/>
      <c r="BG41" s="752"/>
      <c r="BH41" s="753"/>
      <c r="BI41" s="753"/>
      <c r="BJ41" s="753"/>
      <c r="BK41" s="753"/>
      <c r="BL41" s="216"/>
      <c r="BM41" s="684" t="s">
        <v>344</v>
      </c>
      <c r="BN41" s="684"/>
      <c r="BO41" s="684"/>
      <c r="BP41" s="684"/>
      <c r="BQ41" s="684"/>
      <c r="BR41" s="684"/>
      <c r="BS41" s="684"/>
      <c r="BT41" s="684"/>
      <c r="BU41" s="685"/>
      <c r="BV41" s="739">
        <v>276</v>
      </c>
      <c r="BW41" s="740"/>
      <c r="BX41" s="740"/>
      <c r="BY41" s="740"/>
      <c r="BZ41" s="740"/>
      <c r="CA41" s="740"/>
      <c r="CB41" s="749"/>
      <c r="CD41" s="674" t="s">
        <v>345</v>
      </c>
      <c r="CE41" s="675"/>
      <c r="CF41" s="675"/>
      <c r="CG41" s="675"/>
      <c r="CH41" s="675"/>
      <c r="CI41" s="675"/>
      <c r="CJ41" s="675"/>
      <c r="CK41" s="675"/>
      <c r="CL41" s="675"/>
      <c r="CM41" s="675"/>
      <c r="CN41" s="675"/>
      <c r="CO41" s="675"/>
      <c r="CP41" s="675"/>
      <c r="CQ41" s="676"/>
      <c r="CR41" s="659" t="s">
        <v>339</v>
      </c>
      <c r="CS41" s="695"/>
      <c r="CT41" s="695"/>
      <c r="CU41" s="695"/>
      <c r="CV41" s="695"/>
      <c r="CW41" s="695"/>
      <c r="CX41" s="695"/>
      <c r="CY41" s="696"/>
      <c r="CZ41" s="664" t="s">
        <v>174</v>
      </c>
      <c r="DA41" s="693"/>
      <c r="DB41" s="693"/>
      <c r="DC41" s="697"/>
      <c r="DD41" s="668" t="s">
        <v>339</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347</v>
      </c>
      <c r="CE42" s="657"/>
      <c r="CF42" s="657"/>
      <c r="CG42" s="657"/>
      <c r="CH42" s="657"/>
      <c r="CI42" s="657"/>
      <c r="CJ42" s="657"/>
      <c r="CK42" s="657"/>
      <c r="CL42" s="657"/>
      <c r="CM42" s="657"/>
      <c r="CN42" s="657"/>
      <c r="CO42" s="657"/>
      <c r="CP42" s="657"/>
      <c r="CQ42" s="658"/>
      <c r="CR42" s="659">
        <v>1764161</v>
      </c>
      <c r="CS42" s="660"/>
      <c r="CT42" s="660"/>
      <c r="CU42" s="660"/>
      <c r="CV42" s="660"/>
      <c r="CW42" s="660"/>
      <c r="CX42" s="660"/>
      <c r="CY42" s="661"/>
      <c r="CZ42" s="664">
        <v>29.5</v>
      </c>
      <c r="DA42" s="665"/>
      <c r="DB42" s="665"/>
      <c r="DC42" s="760"/>
      <c r="DD42" s="668">
        <v>571603</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349</v>
      </c>
      <c r="CE43" s="657"/>
      <c r="CF43" s="657"/>
      <c r="CG43" s="657"/>
      <c r="CH43" s="657"/>
      <c r="CI43" s="657"/>
      <c r="CJ43" s="657"/>
      <c r="CK43" s="657"/>
      <c r="CL43" s="657"/>
      <c r="CM43" s="657"/>
      <c r="CN43" s="657"/>
      <c r="CO43" s="657"/>
      <c r="CP43" s="657"/>
      <c r="CQ43" s="658"/>
      <c r="CR43" s="659">
        <v>22792</v>
      </c>
      <c r="CS43" s="695"/>
      <c r="CT43" s="695"/>
      <c r="CU43" s="695"/>
      <c r="CV43" s="695"/>
      <c r="CW43" s="695"/>
      <c r="CX43" s="695"/>
      <c r="CY43" s="696"/>
      <c r="CZ43" s="664">
        <v>0.4</v>
      </c>
      <c r="DA43" s="693"/>
      <c r="DB43" s="693"/>
      <c r="DC43" s="697"/>
      <c r="DD43" s="668">
        <v>22792</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350</v>
      </c>
      <c r="CD44" s="771" t="s">
        <v>300</v>
      </c>
      <c r="CE44" s="772"/>
      <c r="CF44" s="656" t="s">
        <v>351</v>
      </c>
      <c r="CG44" s="657"/>
      <c r="CH44" s="657"/>
      <c r="CI44" s="657"/>
      <c r="CJ44" s="657"/>
      <c r="CK44" s="657"/>
      <c r="CL44" s="657"/>
      <c r="CM44" s="657"/>
      <c r="CN44" s="657"/>
      <c r="CO44" s="657"/>
      <c r="CP44" s="657"/>
      <c r="CQ44" s="658"/>
      <c r="CR44" s="659">
        <v>1738605</v>
      </c>
      <c r="CS44" s="660"/>
      <c r="CT44" s="660"/>
      <c r="CU44" s="660"/>
      <c r="CV44" s="660"/>
      <c r="CW44" s="660"/>
      <c r="CX44" s="660"/>
      <c r="CY44" s="661"/>
      <c r="CZ44" s="664">
        <v>29.1</v>
      </c>
      <c r="DA44" s="665"/>
      <c r="DB44" s="665"/>
      <c r="DC44" s="760"/>
      <c r="DD44" s="668">
        <v>549007</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352</v>
      </c>
      <c r="CG45" s="657"/>
      <c r="CH45" s="657"/>
      <c r="CI45" s="657"/>
      <c r="CJ45" s="657"/>
      <c r="CK45" s="657"/>
      <c r="CL45" s="657"/>
      <c r="CM45" s="657"/>
      <c r="CN45" s="657"/>
      <c r="CO45" s="657"/>
      <c r="CP45" s="657"/>
      <c r="CQ45" s="658"/>
      <c r="CR45" s="659">
        <v>568851</v>
      </c>
      <c r="CS45" s="695"/>
      <c r="CT45" s="695"/>
      <c r="CU45" s="695"/>
      <c r="CV45" s="695"/>
      <c r="CW45" s="695"/>
      <c r="CX45" s="695"/>
      <c r="CY45" s="696"/>
      <c r="CZ45" s="664">
        <v>9.5</v>
      </c>
      <c r="DA45" s="693"/>
      <c r="DB45" s="693"/>
      <c r="DC45" s="697"/>
      <c r="DD45" s="668">
        <v>41159</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353</v>
      </c>
      <c r="CG46" s="657"/>
      <c r="CH46" s="657"/>
      <c r="CI46" s="657"/>
      <c r="CJ46" s="657"/>
      <c r="CK46" s="657"/>
      <c r="CL46" s="657"/>
      <c r="CM46" s="657"/>
      <c r="CN46" s="657"/>
      <c r="CO46" s="657"/>
      <c r="CP46" s="657"/>
      <c r="CQ46" s="658"/>
      <c r="CR46" s="659">
        <v>1115492</v>
      </c>
      <c r="CS46" s="660"/>
      <c r="CT46" s="660"/>
      <c r="CU46" s="660"/>
      <c r="CV46" s="660"/>
      <c r="CW46" s="660"/>
      <c r="CX46" s="660"/>
      <c r="CY46" s="661"/>
      <c r="CZ46" s="664">
        <v>18.600000000000001</v>
      </c>
      <c r="DA46" s="665"/>
      <c r="DB46" s="665"/>
      <c r="DC46" s="760"/>
      <c r="DD46" s="668">
        <v>486086</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354</v>
      </c>
      <c r="CG47" s="657"/>
      <c r="CH47" s="657"/>
      <c r="CI47" s="657"/>
      <c r="CJ47" s="657"/>
      <c r="CK47" s="657"/>
      <c r="CL47" s="657"/>
      <c r="CM47" s="657"/>
      <c r="CN47" s="657"/>
      <c r="CO47" s="657"/>
      <c r="CP47" s="657"/>
      <c r="CQ47" s="658"/>
      <c r="CR47" s="659">
        <v>25556</v>
      </c>
      <c r="CS47" s="695"/>
      <c r="CT47" s="695"/>
      <c r="CU47" s="695"/>
      <c r="CV47" s="695"/>
      <c r="CW47" s="695"/>
      <c r="CX47" s="695"/>
      <c r="CY47" s="696"/>
      <c r="CZ47" s="664">
        <v>0.4</v>
      </c>
      <c r="DA47" s="693"/>
      <c r="DB47" s="693"/>
      <c r="DC47" s="697"/>
      <c r="DD47" s="668">
        <v>22596</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355</v>
      </c>
      <c r="CG48" s="657"/>
      <c r="CH48" s="657"/>
      <c r="CI48" s="657"/>
      <c r="CJ48" s="657"/>
      <c r="CK48" s="657"/>
      <c r="CL48" s="657"/>
      <c r="CM48" s="657"/>
      <c r="CN48" s="657"/>
      <c r="CO48" s="657"/>
      <c r="CP48" s="657"/>
      <c r="CQ48" s="658"/>
      <c r="CR48" s="659" t="s">
        <v>174</v>
      </c>
      <c r="CS48" s="660"/>
      <c r="CT48" s="660"/>
      <c r="CU48" s="660"/>
      <c r="CV48" s="660"/>
      <c r="CW48" s="660"/>
      <c r="CX48" s="660"/>
      <c r="CY48" s="661"/>
      <c r="CZ48" s="664" t="s">
        <v>174</v>
      </c>
      <c r="DA48" s="665"/>
      <c r="DB48" s="665"/>
      <c r="DC48" s="760"/>
      <c r="DD48" s="668" t="s">
        <v>339</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356</v>
      </c>
      <c r="CE49" s="705"/>
      <c r="CF49" s="705"/>
      <c r="CG49" s="705"/>
      <c r="CH49" s="705"/>
      <c r="CI49" s="705"/>
      <c r="CJ49" s="705"/>
      <c r="CK49" s="705"/>
      <c r="CL49" s="705"/>
      <c r="CM49" s="705"/>
      <c r="CN49" s="705"/>
      <c r="CO49" s="705"/>
      <c r="CP49" s="705"/>
      <c r="CQ49" s="706"/>
      <c r="CR49" s="739">
        <v>5981424</v>
      </c>
      <c r="CS49" s="729"/>
      <c r="CT49" s="729"/>
      <c r="CU49" s="729"/>
      <c r="CV49" s="729"/>
      <c r="CW49" s="729"/>
      <c r="CX49" s="729"/>
      <c r="CY49" s="761"/>
      <c r="CZ49" s="744">
        <v>100</v>
      </c>
      <c r="DA49" s="762"/>
      <c r="DB49" s="762"/>
      <c r="DC49" s="763"/>
      <c r="DD49" s="764">
        <v>3839902</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sRGdf/y7NXemL3+WPSAp3b3jMs+K9jhK7syxiREtM3IXtPxNueN8D4Ba8L6/4/A5kiRI03S1WmyLWkh7Z6wS6Q==" saltValue="YDVhnA+ZZBNcJYToUA4ad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358</v>
      </c>
      <c r="DK2" s="807"/>
      <c r="DL2" s="807"/>
      <c r="DM2" s="807"/>
      <c r="DN2" s="807"/>
      <c r="DO2" s="808"/>
      <c r="DP2" s="229"/>
      <c r="DQ2" s="806" t="s">
        <v>359</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360</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362</v>
      </c>
      <c r="B5" s="801"/>
      <c r="C5" s="801"/>
      <c r="D5" s="801"/>
      <c r="E5" s="801"/>
      <c r="F5" s="801"/>
      <c r="G5" s="801"/>
      <c r="H5" s="801"/>
      <c r="I5" s="801"/>
      <c r="J5" s="801"/>
      <c r="K5" s="801"/>
      <c r="L5" s="801"/>
      <c r="M5" s="801"/>
      <c r="N5" s="801"/>
      <c r="O5" s="801"/>
      <c r="P5" s="802"/>
      <c r="Q5" s="777" t="s">
        <v>363</v>
      </c>
      <c r="R5" s="778"/>
      <c r="S5" s="778"/>
      <c r="T5" s="778"/>
      <c r="U5" s="779"/>
      <c r="V5" s="777" t="s">
        <v>364</v>
      </c>
      <c r="W5" s="778"/>
      <c r="X5" s="778"/>
      <c r="Y5" s="778"/>
      <c r="Z5" s="779"/>
      <c r="AA5" s="777" t="s">
        <v>365</v>
      </c>
      <c r="AB5" s="778"/>
      <c r="AC5" s="778"/>
      <c r="AD5" s="778"/>
      <c r="AE5" s="778"/>
      <c r="AF5" s="810" t="s">
        <v>366</v>
      </c>
      <c r="AG5" s="778"/>
      <c r="AH5" s="778"/>
      <c r="AI5" s="778"/>
      <c r="AJ5" s="789"/>
      <c r="AK5" s="778" t="s">
        <v>367</v>
      </c>
      <c r="AL5" s="778"/>
      <c r="AM5" s="778"/>
      <c r="AN5" s="778"/>
      <c r="AO5" s="779"/>
      <c r="AP5" s="777" t="s">
        <v>368</v>
      </c>
      <c r="AQ5" s="778"/>
      <c r="AR5" s="778"/>
      <c r="AS5" s="778"/>
      <c r="AT5" s="779"/>
      <c r="AU5" s="777" t="s">
        <v>369</v>
      </c>
      <c r="AV5" s="778"/>
      <c r="AW5" s="778"/>
      <c r="AX5" s="778"/>
      <c r="AY5" s="789"/>
      <c r="AZ5" s="236"/>
      <c r="BA5" s="236"/>
      <c r="BB5" s="236"/>
      <c r="BC5" s="236"/>
      <c r="BD5" s="236"/>
      <c r="BE5" s="237"/>
      <c r="BF5" s="237"/>
      <c r="BG5" s="237"/>
      <c r="BH5" s="237"/>
      <c r="BI5" s="237"/>
      <c r="BJ5" s="237"/>
      <c r="BK5" s="237"/>
      <c r="BL5" s="237"/>
      <c r="BM5" s="237"/>
      <c r="BN5" s="237"/>
      <c r="BO5" s="237"/>
      <c r="BP5" s="237"/>
      <c r="BQ5" s="800" t="s">
        <v>370</v>
      </c>
      <c r="BR5" s="801"/>
      <c r="BS5" s="801"/>
      <c r="BT5" s="801"/>
      <c r="BU5" s="801"/>
      <c r="BV5" s="801"/>
      <c r="BW5" s="801"/>
      <c r="BX5" s="801"/>
      <c r="BY5" s="801"/>
      <c r="BZ5" s="801"/>
      <c r="CA5" s="801"/>
      <c r="CB5" s="801"/>
      <c r="CC5" s="801"/>
      <c r="CD5" s="801"/>
      <c r="CE5" s="801"/>
      <c r="CF5" s="801"/>
      <c r="CG5" s="802"/>
      <c r="CH5" s="777" t="s">
        <v>371</v>
      </c>
      <c r="CI5" s="778"/>
      <c r="CJ5" s="778"/>
      <c r="CK5" s="778"/>
      <c r="CL5" s="779"/>
      <c r="CM5" s="777" t="s">
        <v>372</v>
      </c>
      <c r="CN5" s="778"/>
      <c r="CO5" s="778"/>
      <c r="CP5" s="778"/>
      <c r="CQ5" s="779"/>
      <c r="CR5" s="777" t="s">
        <v>373</v>
      </c>
      <c r="CS5" s="778"/>
      <c r="CT5" s="778"/>
      <c r="CU5" s="778"/>
      <c r="CV5" s="779"/>
      <c r="CW5" s="777" t="s">
        <v>374</v>
      </c>
      <c r="CX5" s="778"/>
      <c r="CY5" s="778"/>
      <c r="CZ5" s="778"/>
      <c r="DA5" s="779"/>
      <c r="DB5" s="777" t="s">
        <v>375</v>
      </c>
      <c r="DC5" s="778"/>
      <c r="DD5" s="778"/>
      <c r="DE5" s="778"/>
      <c r="DF5" s="779"/>
      <c r="DG5" s="783" t="s">
        <v>376</v>
      </c>
      <c r="DH5" s="784"/>
      <c r="DI5" s="784"/>
      <c r="DJ5" s="784"/>
      <c r="DK5" s="785"/>
      <c r="DL5" s="783" t="s">
        <v>377</v>
      </c>
      <c r="DM5" s="784"/>
      <c r="DN5" s="784"/>
      <c r="DO5" s="784"/>
      <c r="DP5" s="785"/>
      <c r="DQ5" s="777" t="s">
        <v>378</v>
      </c>
      <c r="DR5" s="778"/>
      <c r="DS5" s="778"/>
      <c r="DT5" s="778"/>
      <c r="DU5" s="779"/>
      <c r="DV5" s="777" t="s">
        <v>369</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379</v>
      </c>
      <c r="C7" s="792"/>
      <c r="D7" s="792"/>
      <c r="E7" s="792"/>
      <c r="F7" s="792"/>
      <c r="G7" s="792"/>
      <c r="H7" s="792"/>
      <c r="I7" s="792"/>
      <c r="J7" s="792"/>
      <c r="K7" s="792"/>
      <c r="L7" s="792"/>
      <c r="M7" s="792"/>
      <c r="N7" s="792"/>
      <c r="O7" s="792"/>
      <c r="P7" s="793"/>
      <c r="Q7" s="794">
        <v>5845</v>
      </c>
      <c r="R7" s="795"/>
      <c r="S7" s="795"/>
      <c r="T7" s="795"/>
      <c r="U7" s="795"/>
      <c r="V7" s="795">
        <v>5525</v>
      </c>
      <c r="W7" s="795"/>
      <c r="X7" s="795"/>
      <c r="Y7" s="795"/>
      <c r="Z7" s="795"/>
      <c r="AA7" s="795">
        <v>320</v>
      </c>
      <c r="AB7" s="795"/>
      <c r="AC7" s="795"/>
      <c r="AD7" s="795"/>
      <c r="AE7" s="796"/>
      <c r="AF7" s="797">
        <v>180</v>
      </c>
      <c r="AG7" s="798"/>
      <c r="AH7" s="798"/>
      <c r="AI7" s="798"/>
      <c r="AJ7" s="799"/>
      <c r="AK7" s="834" t="s">
        <v>583</v>
      </c>
      <c r="AL7" s="835"/>
      <c r="AM7" s="835"/>
      <c r="AN7" s="835"/>
      <c r="AO7" s="835"/>
      <c r="AP7" s="835">
        <v>6835</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c r="BT7" s="839"/>
      <c r="BU7" s="839"/>
      <c r="BV7" s="839"/>
      <c r="BW7" s="839"/>
      <c r="BX7" s="839"/>
      <c r="BY7" s="839"/>
      <c r="BZ7" s="839"/>
      <c r="CA7" s="839"/>
      <c r="CB7" s="839"/>
      <c r="CC7" s="839"/>
      <c r="CD7" s="839"/>
      <c r="CE7" s="839"/>
      <c r="CF7" s="839"/>
      <c r="CG7" s="840"/>
      <c r="CH7" s="831"/>
      <c r="CI7" s="832"/>
      <c r="CJ7" s="832"/>
      <c r="CK7" s="832"/>
      <c r="CL7" s="833"/>
      <c r="CM7" s="831"/>
      <c r="CN7" s="832"/>
      <c r="CO7" s="832"/>
      <c r="CP7" s="832"/>
      <c r="CQ7" s="833"/>
      <c r="CR7" s="831"/>
      <c r="CS7" s="832"/>
      <c r="CT7" s="832"/>
      <c r="CU7" s="832"/>
      <c r="CV7" s="833"/>
      <c r="CW7" s="831"/>
      <c r="CX7" s="832"/>
      <c r="CY7" s="832"/>
      <c r="CZ7" s="832"/>
      <c r="DA7" s="833"/>
      <c r="DB7" s="831"/>
      <c r="DC7" s="832"/>
      <c r="DD7" s="832"/>
      <c r="DE7" s="832"/>
      <c r="DF7" s="833"/>
      <c r="DG7" s="831"/>
      <c r="DH7" s="832"/>
      <c r="DI7" s="832"/>
      <c r="DJ7" s="832"/>
      <c r="DK7" s="833"/>
      <c r="DL7" s="831"/>
      <c r="DM7" s="832"/>
      <c r="DN7" s="832"/>
      <c r="DO7" s="832"/>
      <c r="DP7" s="833"/>
      <c r="DQ7" s="831"/>
      <c r="DR7" s="832"/>
      <c r="DS7" s="832"/>
      <c r="DT7" s="832"/>
      <c r="DU7" s="833"/>
      <c r="DV7" s="812"/>
      <c r="DW7" s="813"/>
      <c r="DX7" s="813"/>
      <c r="DY7" s="813"/>
      <c r="DZ7" s="814"/>
      <c r="EA7" s="234"/>
    </row>
    <row r="8" spans="1:131" s="235" customFormat="1" ht="26.25" customHeight="1">
      <c r="A8" s="241">
        <v>2</v>
      </c>
      <c r="B8" s="815" t="s">
        <v>380</v>
      </c>
      <c r="C8" s="816"/>
      <c r="D8" s="816"/>
      <c r="E8" s="816"/>
      <c r="F8" s="816"/>
      <c r="G8" s="816"/>
      <c r="H8" s="816"/>
      <c r="I8" s="816"/>
      <c r="J8" s="816"/>
      <c r="K8" s="816"/>
      <c r="L8" s="816"/>
      <c r="M8" s="816"/>
      <c r="N8" s="816"/>
      <c r="O8" s="816"/>
      <c r="P8" s="817"/>
      <c r="Q8" s="818">
        <v>477</v>
      </c>
      <c r="R8" s="819"/>
      <c r="S8" s="819"/>
      <c r="T8" s="819"/>
      <c r="U8" s="819"/>
      <c r="V8" s="819">
        <v>456</v>
      </c>
      <c r="W8" s="819"/>
      <c r="X8" s="819"/>
      <c r="Y8" s="819"/>
      <c r="Z8" s="819"/>
      <c r="AA8" s="819">
        <v>21</v>
      </c>
      <c r="AB8" s="819"/>
      <c r="AC8" s="819"/>
      <c r="AD8" s="819"/>
      <c r="AE8" s="820"/>
      <c r="AF8" s="821">
        <v>21</v>
      </c>
      <c r="AG8" s="822"/>
      <c r="AH8" s="822"/>
      <c r="AI8" s="822"/>
      <c r="AJ8" s="823"/>
      <c r="AK8" s="824" t="s">
        <v>583</v>
      </c>
      <c r="AL8" s="825"/>
      <c r="AM8" s="825"/>
      <c r="AN8" s="825"/>
      <c r="AO8" s="825"/>
      <c r="AP8" s="825" t="s">
        <v>583</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381</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382</v>
      </c>
      <c r="B23" s="850" t="s">
        <v>383</v>
      </c>
      <c r="C23" s="851"/>
      <c r="D23" s="851"/>
      <c r="E23" s="851"/>
      <c r="F23" s="851"/>
      <c r="G23" s="851"/>
      <c r="H23" s="851"/>
      <c r="I23" s="851"/>
      <c r="J23" s="851"/>
      <c r="K23" s="851"/>
      <c r="L23" s="851"/>
      <c r="M23" s="851"/>
      <c r="N23" s="851"/>
      <c r="O23" s="851"/>
      <c r="P23" s="852"/>
      <c r="Q23" s="853">
        <v>6322</v>
      </c>
      <c r="R23" s="854"/>
      <c r="S23" s="854"/>
      <c r="T23" s="854"/>
      <c r="U23" s="854"/>
      <c r="V23" s="854">
        <v>5981</v>
      </c>
      <c r="W23" s="854"/>
      <c r="X23" s="854"/>
      <c r="Y23" s="854"/>
      <c r="Z23" s="854"/>
      <c r="AA23" s="854">
        <v>341</v>
      </c>
      <c r="AB23" s="854"/>
      <c r="AC23" s="854"/>
      <c r="AD23" s="854"/>
      <c r="AE23" s="855"/>
      <c r="AF23" s="856">
        <v>201</v>
      </c>
      <c r="AG23" s="854"/>
      <c r="AH23" s="854"/>
      <c r="AI23" s="854"/>
      <c r="AJ23" s="857"/>
      <c r="AK23" s="858"/>
      <c r="AL23" s="859"/>
      <c r="AM23" s="859"/>
      <c r="AN23" s="859"/>
      <c r="AO23" s="859"/>
      <c r="AP23" s="854">
        <v>6835</v>
      </c>
      <c r="AQ23" s="854"/>
      <c r="AR23" s="854"/>
      <c r="AS23" s="854"/>
      <c r="AT23" s="854"/>
      <c r="AU23" s="860"/>
      <c r="AV23" s="860"/>
      <c r="AW23" s="860"/>
      <c r="AX23" s="860"/>
      <c r="AY23" s="861"/>
      <c r="AZ23" s="869" t="s">
        <v>384</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385</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386</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362</v>
      </c>
      <c r="B26" s="801"/>
      <c r="C26" s="801"/>
      <c r="D26" s="801"/>
      <c r="E26" s="801"/>
      <c r="F26" s="801"/>
      <c r="G26" s="801"/>
      <c r="H26" s="801"/>
      <c r="I26" s="801"/>
      <c r="J26" s="801"/>
      <c r="K26" s="801"/>
      <c r="L26" s="801"/>
      <c r="M26" s="801"/>
      <c r="N26" s="801"/>
      <c r="O26" s="801"/>
      <c r="P26" s="802"/>
      <c r="Q26" s="777" t="s">
        <v>387</v>
      </c>
      <c r="R26" s="778"/>
      <c r="S26" s="778"/>
      <c r="T26" s="778"/>
      <c r="U26" s="779"/>
      <c r="V26" s="777" t="s">
        <v>388</v>
      </c>
      <c r="W26" s="778"/>
      <c r="X26" s="778"/>
      <c r="Y26" s="778"/>
      <c r="Z26" s="779"/>
      <c r="AA26" s="777" t="s">
        <v>389</v>
      </c>
      <c r="AB26" s="778"/>
      <c r="AC26" s="778"/>
      <c r="AD26" s="778"/>
      <c r="AE26" s="778"/>
      <c r="AF26" s="872" t="s">
        <v>390</v>
      </c>
      <c r="AG26" s="873"/>
      <c r="AH26" s="873"/>
      <c r="AI26" s="873"/>
      <c r="AJ26" s="874"/>
      <c r="AK26" s="778" t="s">
        <v>391</v>
      </c>
      <c r="AL26" s="778"/>
      <c r="AM26" s="778"/>
      <c r="AN26" s="778"/>
      <c r="AO26" s="779"/>
      <c r="AP26" s="777" t="s">
        <v>392</v>
      </c>
      <c r="AQ26" s="778"/>
      <c r="AR26" s="778"/>
      <c r="AS26" s="778"/>
      <c r="AT26" s="779"/>
      <c r="AU26" s="777" t="s">
        <v>393</v>
      </c>
      <c r="AV26" s="778"/>
      <c r="AW26" s="778"/>
      <c r="AX26" s="778"/>
      <c r="AY26" s="779"/>
      <c r="AZ26" s="777" t="s">
        <v>394</v>
      </c>
      <c r="BA26" s="778"/>
      <c r="BB26" s="778"/>
      <c r="BC26" s="778"/>
      <c r="BD26" s="779"/>
      <c r="BE26" s="777" t="s">
        <v>369</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395</v>
      </c>
      <c r="C28" s="792"/>
      <c r="D28" s="792"/>
      <c r="E28" s="792"/>
      <c r="F28" s="792"/>
      <c r="G28" s="792"/>
      <c r="H28" s="792"/>
      <c r="I28" s="792"/>
      <c r="J28" s="792"/>
      <c r="K28" s="792"/>
      <c r="L28" s="792"/>
      <c r="M28" s="792"/>
      <c r="N28" s="792"/>
      <c r="O28" s="792"/>
      <c r="P28" s="793"/>
      <c r="Q28" s="882">
        <v>508</v>
      </c>
      <c r="R28" s="883"/>
      <c r="S28" s="883"/>
      <c r="T28" s="883"/>
      <c r="U28" s="883"/>
      <c r="V28" s="883">
        <v>490</v>
      </c>
      <c r="W28" s="883"/>
      <c r="X28" s="883"/>
      <c r="Y28" s="883"/>
      <c r="Z28" s="883"/>
      <c r="AA28" s="883">
        <v>18</v>
      </c>
      <c r="AB28" s="883"/>
      <c r="AC28" s="883"/>
      <c r="AD28" s="883"/>
      <c r="AE28" s="884"/>
      <c r="AF28" s="885">
        <v>18</v>
      </c>
      <c r="AG28" s="883"/>
      <c r="AH28" s="883"/>
      <c r="AI28" s="883"/>
      <c r="AJ28" s="886"/>
      <c r="AK28" s="887">
        <v>29</v>
      </c>
      <c r="AL28" s="878"/>
      <c r="AM28" s="878"/>
      <c r="AN28" s="878"/>
      <c r="AO28" s="878"/>
      <c r="AP28" s="878" t="s">
        <v>589</v>
      </c>
      <c r="AQ28" s="878"/>
      <c r="AR28" s="878"/>
      <c r="AS28" s="878"/>
      <c r="AT28" s="878"/>
      <c r="AU28" s="878" t="s">
        <v>590</v>
      </c>
      <c r="AV28" s="878"/>
      <c r="AW28" s="878"/>
      <c r="AX28" s="878"/>
      <c r="AY28" s="878"/>
      <c r="AZ28" s="879"/>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396</v>
      </c>
      <c r="C29" s="816"/>
      <c r="D29" s="816"/>
      <c r="E29" s="816"/>
      <c r="F29" s="816"/>
      <c r="G29" s="816"/>
      <c r="H29" s="816"/>
      <c r="I29" s="816"/>
      <c r="J29" s="816"/>
      <c r="K29" s="816"/>
      <c r="L29" s="816"/>
      <c r="M29" s="816"/>
      <c r="N29" s="816"/>
      <c r="O29" s="816"/>
      <c r="P29" s="817"/>
      <c r="Q29" s="818">
        <v>59</v>
      </c>
      <c r="R29" s="819"/>
      <c r="S29" s="819"/>
      <c r="T29" s="819"/>
      <c r="U29" s="819"/>
      <c r="V29" s="819">
        <v>59</v>
      </c>
      <c r="W29" s="819"/>
      <c r="X29" s="819"/>
      <c r="Y29" s="819"/>
      <c r="Z29" s="819"/>
      <c r="AA29" s="819">
        <v>0</v>
      </c>
      <c r="AB29" s="819"/>
      <c r="AC29" s="819"/>
      <c r="AD29" s="819"/>
      <c r="AE29" s="820"/>
      <c r="AF29" s="821">
        <v>0</v>
      </c>
      <c r="AG29" s="822"/>
      <c r="AH29" s="822"/>
      <c r="AI29" s="822"/>
      <c r="AJ29" s="823"/>
      <c r="AK29" s="890">
        <v>27</v>
      </c>
      <c r="AL29" s="891"/>
      <c r="AM29" s="891"/>
      <c r="AN29" s="891"/>
      <c r="AO29" s="891"/>
      <c r="AP29" s="892" t="s">
        <v>589</v>
      </c>
      <c r="AQ29" s="893"/>
      <c r="AR29" s="893"/>
      <c r="AS29" s="893"/>
      <c r="AT29" s="890"/>
      <c r="AU29" s="892" t="s">
        <v>590</v>
      </c>
      <c r="AV29" s="893"/>
      <c r="AW29" s="893"/>
      <c r="AX29" s="893"/>
      <c r="AY29" s="890"/>
      <c r="AZ29" s="894"/>
      <c r="BA29" s="894"/>
      <c r="BB29" s="894"/>
      <c r="BC29" s="894"/>
      <c r="BD29" s="894"/>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397</v>
      </c>
      <c r="C30" s="816"/>
      <c r="D30" s="816"/>
      <c r="E30" s="816"/>
      <c r="F30" s="816"/>
      <c r="G30" s="816"/>
      <c r="H30" s="816"/>
      <c r="I30" s="816"/>
      <c r="J30" s="816"/>
      <c r="K30" s="816"/>
      <c r="L30" s="816"/>
      <c r="M30" s="816"/>
      <c r="N30" s="816"/>
      <c r="O30" s="816"/>
      <c r="P30" s="817"/>
      <c r="Q30" s="818">
        <v>195</v>
      </c>
      <c r="R30" s="819"/>
      <c r="S30" s="819"/>
      <c r="T30" s="819"/>
      <c r="U30" s="819"/>
      <c r="V30" s="819">
        <v>195</v>
      </c>
      <c r="W30" s="819"/>
      <c r="X30" s="819"/>
      <c r="Y30" s="819"/>
      <c r="Z30" s="819"/>
      <c r="AA30" s="819" t="s">
        <v>577</v>
      </c>
      <c r="AB30" s="819"/>
      <c r="AC30" s="819"/>
      <c r="AD30" s="819"/>
      <c r="AE30" s="820"/>
      <c r="AF30" s="821" t="s">
        <v>384</v>
      </c>
      <c r="AG30" s="822"/>
      <c r="AH30" s="822"/>
      <c r="AI30" s="822"/>
      <c r="AJ30" s="823"/>
      <c r="AK30" s="890">
        <v>54</v>
      </c>
      <c r="AL30" s="891"/>
      <c r="AM30" s="891"/>
      <c r="AN30" s="891"/>
      <c r="AO30" s="891"/>
      <c r="AP30" s="892" t="s">
        <v>589</v>
      </c>
      <c r="AQ30" s="893"/>
      <c r="AR30" s="893"/>
      <c r="AS30" s="893"/>
      <c r="AT30" s="890"/>
      <c r="AU30" s="892" t="s">
        <v>590</v>
      </c>
      <c r="AV30" s="893"/>
      <c r="AW30" s="893"/>
      <c r="AX30" s="893"/>
      <c r="AY30" s="890"/>
      <c r="AZ30" s="894"/>
      <c r="BA30" s="894"/>
      <c r="BB30" s="894"/>
      <c r="BC30" s="894"/>
      <c r="BD30" s="894"/>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398</v>
      </c>
      <c r="C31" s="816"/>
      <c r="D31" s="816"/>
      <c r="E31" s="816"/>
      <c r="F31" s="816"/>
      <c r="G31" s="816"/>
      <c r="H31" s="816"/>
      <c r="I31" s="816"/>
      <c r="J31" s="816"/>
      <c r="K31" s="816"/>
      <c r="L31" s="816"/>
      <c r="M31" s="816"/>
      <c r="N31" s="816"/>
      <c r="O31" s="816"/>
      <c r="P31" s="817"/>
      <c r="Q31" s="818">
        <v>665</v>
      </c>
      <c r="R31" s="819"/>
      <c r="S31" s="819"/>
      <c r="T31" s="819"/>
      <c r="U31" s="819"/>
      <c r="V31" s="819">
        <v>664</v>
      </c>
      <c r="W31" s="819"/>
      <c r="X31" s="819"/>
      <c r="Y31" s="819"/>
      <c r="Z31" s="819"/>
      <c r="AA31" s="819">
        <v>1</v>
      </c>
      <c r="AB31" s="819"/>
      <c r="AC31" s="819"/>
      <c r="AD31" s="819"/>
      <c r="AE31" s="820"/>
      <c r="AF31" s="821">
        <v>1</v>
      </c>
      <c r="AG31" s="822"/>
      <c r="AH31" s="822"/>
      <c r="AI31" s="822"/>
      <c r="AJ31" s="823"/>
      <c r="AK31" s="890">
        <v>94</v>
      </c>
      <c r="AL31" s="891"/>
      <c r="AM31" s="891"/>
      <c r="AN31" s="891"/>
      <c r="AO31" s="891"/>
      <c r="AP31" s="892" t="s">
        <v>589</v>
      </c>
      <c r="AQ31" s="893"/>
      <c r="AR31" s="893"/>
      <c r="AS31" s="893"/>
      <c r="AT31" s="890"/>
      <c r="AU31" s="892" t="s">
        <v>590</v>
      </c>
      <c r="AV31" s="893"/>
      <c r="AW31" s="893"/>
      <c r="AX31" s="893"/>
      <c r="AY31" s="890"/>
      <c r="AZ31" s="894"/>
      <c r="BA31" s="894"/>
      <c r="BB31" s="894"/>
      <c r="BC31" s="894"/>
      <c r="BD31" s="894"/>
      <c r="BE31" s="888"/>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399</v>
      </c>
      <c r="C32" s="816"/>
      <c r="D32" s="816"/>
      <c r="E32" s="816"/>
      <c r="F32" s="816"/>
      <c r="G32" s="816"/>
      <c r="H32" s="816"/>
      <c r="I32" s="816"/>
      <c r="J32" s="816"/>
      <c r="K32" s="816"/>
      <c r="L32" s="816"/>
      <c r="M32" s="816"/>
      <c r="N32" s="816"/>
      <c r="O32" s="816"/>
      <c r="P32" s="817"/>
      <c r="Q32" s="818">
        <v>30</v>
      </c>
      <c r="R32" s="819"/>
      <c r="S32" s="819"/>
      <c r="T32" s="819"/>
      <c r="U32" s="819"/>
      <c r="V32" s="819">
        <v>30</v>
      </c>
      <c r="W32" s="819"/>
      <c r="X32" s="819"/>
      <c r="Y32" s="819"/>
      <c r="Z32" s="819"/>
      <c r="AA32" s="819" t="s">
        <v>577</v>
      </c>
      <c r="AB32" s="819"/>
      <c r="AC32" s="819"/>
      <c r="AD32" s="819"/>
      <c r="AE32" s="820"/>
      <c r="AF32" s="821" t="s">
        <v>384</v>
      </c>
      <c r="AG32" s="822"/>
      <c r="AH32" s="822"/>
      <c r="AI32" s="822"/>
      <c r="AJ32" s="823"/>
      <c r="AK32" s="890">
        <v>12</v>
      </c>
      <c r="AL32" s="891"/>
      <c r="AM32" s="891"/>
      <c r="AN32" s="891"/>
      <c r="AO32" s="891"/>
      <c r="AP32" s="892" t="s">
        <v>589</v>
      </c>
      <c r="AQ32" s="893"/>
      <c r="AR32" s="893"/>
      <c r="AS32" s="893"/>
      <c r="AT32" s="890"/>
      <c r="AU32" s="892" t="s">
        <v>590</v>
      </c>
      <c r="AV32" s="893"/>
      <c r="AW32" s="893"/>
      <c r="AX32" s="893"/>
      <c r="AY32" s="890"/>
      <c r="AZ32" s="894"/>
      <c r="BA32" s="894"/>
      <c r="BB32" s="894"/>
      <c r="BC32" s="894"/>
      <c r="BD32" s="894"/>
      <c r="BE32" s="888"/>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t="s">
        <v>400</v>
      </c>
      <c r="C33" s="816"/>
      <c r="D33" s="816"/>
      <c r="E33" s="816"/>
      <c r="F33" s="816"/>
      <c r="G33" s="816"/>
      <c r="H33" s="816"/>
      <c r="I33" s="816"/>
      <c r="J33" s="816"/>
      <c r="K33" s="816"/>
      <c r="L33" s="816"/>
      <c r="M33" s="816"/>
      <c r="N33" s="816"/>
      <c r="O33" s="816"/>
      <c r="P33" s="817"/>
      <c r="Q33" s="818">
        <v>430</v>
      </c>
      <c r="R33" s="819"/>
      <c r="S33" s="819"/>
      <c r="T33" s="819"/>
      <c r="U33" s="819"/>
      <c r="V33" s="819">
        <v>429</v>
      </c>
      <c r="W33" s="819"/>
      <c r="X33" s="819"/>
      <c r="Y33" s="819"/>
      <c r="Z33" s="819"/>
      <c r="AA33" s="819">
        <v>1</v>
      </c>
      <c r="AB33" s="819"/>
      <c r="AC33" s="819"/>
      <c r="AD33" s="819"/>
      <c r="AE33" s="820"/>
      <c r="AF33" s="821">
        <v>1</v>
      </c>
      <c r="AG33" s="822"/>
      <c r="AH33" s="822"/>
      <c r="AI33" s="822"/>
      <c r="AJ33" s="823"/>
      <c r="AK33" s="890">
        <v>26</v>
      </c>
      <c r="AL33" s="891"/>
      <c r="AM33" s="891"/>
      <c r="AN33" s="891"/>
      <c r="AO33" s="891"/>
      <c r="AP33" s="891">
        <v>2052</v>
      </c>
      <c r="AQ33" s="891"/>
      <c r="AR33" s="891"/>
      <c r="AS33" s="891"/>
      <c r="AT33" s="891"/>
      <c r="AU33" s="891">
        <v>1490</v>
      </c>
      <c r="AV33" s="891"/>
      <c r="AW33" s="891"/>
      <c r="AX33" s="891"/>
      <c r="AY33" s="891"/>
      <c r="AZ33" s="894"/>
      <c r="BA33" s="894"/>
      <c r="BB33" s="894"/>
      <c r="BC33" s="894"/>
      <c r="BD33" s="894"/>
      <c r="BE33" s="888" t="s">
        <v>401</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t="s">
        <v>402</v>
      </c>
      <c r="C34" s="816"/>
      <c r="D34" s="816"/>
      <c r="E34" s="816"/>
      <c r="F34" s="816"/>
      <c r="G34" s="816"/>
      <c r="H34" s="816"/>
      <c r="I34" s="816"/>
      <c r="J34" s="816"/>
      <c r="K34" s="816"/>
      <c r="L34" s="816"/>
      <c r="M34" s="816"/>
      <c r="N34" s="816"/>
      <c r="O34" s="816"/>
      <c r="P34" s="817"/>
      <c r="Q34" s="818">
        <v>28</v>
      </c>
      <c r="R34" s="819"/>
      <c r="S34" s="819"/>
      <c r="T34" s="819"/>
      <c r="U34" s="819"/>
      <c r="V34" s="819">
        <v>28</v>
      </c>
      <c r="W34" s="819"/>
      <c r="X34" s="819"/>
      <c r="Y34" s="819"/>
      <c r="Z34" s="819"/>
      <c r="AA34" s="819" t="s">
        <v>577</v>
      </c>
      <c r="AB34" s="819"/>
      <c r="AC34" s="819"/>
      <c r="AD34" s="819"/>
      <c r="AE34" s="820"/>
      <c r="AF34" s="821" t="s">
        <v>384</v>
      </c>
      <c r="AG34" s="822"/>
      <c r="AH34" s="822"/>
      <c r="AI34" s="822"/>
      <c r="AJ34" s="823"/>
      <c r="AK34" s="890" t="s">
        <v>583</v>
      </c>
      <c r="AL34" s="891"/>
      <c r="AM34" s="891"/>
      <c r="AN34" s="891"/>
      <c r="AO34" s="891"/>
      <c r="AP34" s="891" t="s">
        <v>591</v>
      </c>
      <c r="AQ34" s="891"/>
      <c r="AR34" s="891"/>
      <c r="AS34" s="891"/>
      <c r="AT34" s="891"/>
      <c r="AU34" s="891" t="s">
        <v>591</v>
      </c>
      <c r="AV34" s="891"/>
      <c r="AW34" s="891"/>
      <c r="AX34" s="891"/>
      <c r="AY34" s="891"/>
      <c r="AZ34" s="894"/>
      <c r="BA34" s="894"/>
      <c r="BB34" s="894"/>
      <c r="BC34" s="894"/>
      <c r="BD34" s="894"/>
      <c r="BE34" s="888" t="s">
        <v>403</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t="s">
        <v>404</v>
      </c>
      <c r="C35" s="816"/>
      <c r="D35" s="816"/>
      <c r="E35" s="816"/>
      <c r="F35" s="816"/>
      <c r="G35" s="816"/>
      <c r="H35" s="816"/>
      <c r="I35" s="816"/>
      <c r="J35" s="816"/>
      <c r="K35" s="816"/>
      <c r="L35" s="816"/>
      <c r="M35" s="816"/>
      <c r="N35" s="816"/>
      <c r="O35" s="816"/>
      <c r="P35" s="817"/>
      <c r="Q35" s="818">
        <v>16</v>
      </c>
      <c r="R35" s="819"/>
      <c r="S35" s="819"/>
      <c r="T35" s="819"/>
      <c r="U35" s="819"/>
      <c r="V35" s="819">
        <v>14</v>
      </c>
      <c r="W35" s="819"/>
      <c r="X35" s="819"/>
      <c r="Y35" s="819"/>
      <c r="Z35" s="819"/>
      <c r="AA35" s="819">
        <v>2</v>
      </c>
      <c r="AB35" s="819"/>
      <c r="AC35" s="819"/>
      <c r="AD35" s="819"/>
      <c r="AE35" s="820"/>
      <c r="AF35" s="821">
        <v>2</v>
      </c>
      <c r="AG35" s="822"/>
      <c r="AH35" s="822"/>
      <c r="AI35" s="822"/>
      <c r="AJ35" s="823"/>
      <c r="AK35" s="890" t="s">
        <v>583</v>
      </c>
      <c r="AL35" s="891"/>
      <c r="AM35" s="891"/>
      <c r="AN35" s="891"/>
      <c r="AO35" s="891"/>
      <c r="AP35" s="891" t="s">
        <v>589</v>
      </c>
      <c r="AQ35" s="891"/>
      <c r="AR35" s="891"/>
      <c r="AS35" s="891"/>
      <c r="AT35" s="891"/>
      <c r="AU35" s="891" t="s">
        <v>591</v>
      </c>
      <c r="AV35" s="891"/>
      <c r="AW35" s="891"/>
      <c r="AX35" s="891"/>
      <c r="AY35" s="891"/>
      <c r="AZ35" s="894"/>
      <c r="BA35" s="894"/>
      <c r="BB35" s="894"/>
      <c r="BC35" s="894"/>
      <c r="BD35" s="894"/>
      <c r="BE35" s="888" t="s">
        <v>405</v>
      </c>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4"/>
      <c r="BA36" s="894"/>
      <c r="BB36" s="894"/>
      <c r="BC36" s="894"/>
      <c r="BD36" s="894"/>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4"/>
      <c r="BA37" s="894"/>
      <c r="BB37" s="894"/>
      <c r="BC37" s="894"/>
      <c r="BD37" s="894"/>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4"/>
      <c r="BA38" s="894"/>
      <c r="BB38" s="894"/>
      <c r="BC38" s="894"/>
      <c r="BD38" s="894"/>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4"/>
      <c r="BA39" s="894"/>
      <c r="BB39" s="894"/>
      <c r="BC39" s="894"/>
      <c r="BD39" s="894"/>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4"/>
      <c r="BA40" s="894"/>
      <c r="BB40" s="894"/>
      <c r="BC40" s="894"/>
      <c r="BD40" s="894"/>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4"/>
      <c r="BA41" s="894"/>
      <c r="BB41" s="894"/>
      <c r="BC41" s="894"/>
      <c r="BD41" s="894"/>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4"/>
      <c r="BA42" s="894"/>
      <c r="BB42" s="894"/>
      <c r="BC42" s="894"/>
      <c r="BD42" s="894"/>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4"/>
      <c r="BA43" s="894"/>
      <c r="BB43" s="894"/>
      <c r="BC43" s="894"/>
      <c r="BD43" s="894"/>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4"/>
      <c r="BA44" s="894"/>
      <c r="BB44" s="894"/>
      <c r="BC44" s="894"/>
      <c r="BD44" s="894"/>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4"/>
      <c r="BA45" s="894"/>
      <c r="BB45" s="894"/>
      <c r="BC45" s="894"/>
      <c r="BD45" s="894"/>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4"/>
      <c r="BA46" s="894"/>
      <c r="BB46" s="894"/>
      <c r="BC46" s="894"/>
      <c r="BD46" s="894"/>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4"/>
      <c r="BA47" s="894"/>
      <c r="BB47" s="894"/>
      <c r="BC47" s="894"/>
      <c r="BD47" s="894"/>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4"/>
      <c r="BA48" s="894"/>
      <c r="BB48" s="894"/>
      <c r="BC48" s="894"/>
      <c r="BD48" s="894"/>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4"/>
      <c r="BA49" s="894"/>
      <c r="BB49" s="894"/>
      <c r="BC49" s="894"/>
      <c r="BD49" s="894"/>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5"/>
      <c r="R50" s="896"/>
      <c r="S50" s="896"/>
      <c r="T50" s="896"/>
      <c r="U50" s="896"/>
      <c r="V50" s="896"/>
      <c r="W50" s="896"/>
      <c r="X50" s="896"/>
      <c r="Y50" s="896"/>
      <c r="Z50" s="896"/>
      <c r="AA50" s="896"/>
      <c r="AB50" s="896"/>
      <c r="AC50" s="896"/>
      <c r="AD50" s="896"/>
      <c r="AE50" s="897"/>
      <c r="AF50" s="821"/>
      <c r="AG50" s="822"/>
      <c r="AH50" s="822"/>
      <c r="AI50" s="822"/>
      <c r="AJ50" s="823"/>
      <c r="AK50" s="898"/>
      <c r="AL50" s="896"/>
      <c r="AM50" s="896"/>
      <c r="AN50" s="896"/>
      <c r="AO50" s="896"/>
      <c r="AP50" s="896"/>
      <c r="AQ50" s="896"/>
      <c r="AR50" s="896"/>
      <c r="AS50" s="896"/>
      <c r="AT50" s="896"/>
      <c r="AU50" s="896"/>
      <c r="AV50" s="896"/>
      <c r="AW50" s="896"/>
      <c r="AX50" s="896"/>
      <c r="AY50" s="896"/>
      <c r="AZ50" s="899"/>
      <c r="BA50" s="899"/>
      <c r="BB50" s="899"/>
      <c r="BC50" s="899"/>
      <c r="BD50" s="899"/>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5"/>
      <c r="R51" s="896"/>
      <c r="S51" s="896"/>
      <c r="T51" s="896"/>
      <c r="U51" s="896"/>
      <c r="V51" s="896"/>
      <c r="W51" s="896"/>
      <c r="X51" s="896"/>
      <c r="Y51" s="896"/>
      <c r="Z51" s="896"/>
      <c r="AA51" s="896"/>
      <c r="AB51" s="896"/>
      <c r="AC51" s="896"/>
      <c r="AD51" s="896"/>
      <c r="AE51" s="897"/>
      <c r="AF51" s="821"/>
      <c r="AG51" s="822"/>
      <c r="AH51" s="822"/>
      <c r="AI51" s="822"/>
      <c r="AJ51" s="823"/>
      <c r="AK51" s="898"/>
      <c r="AL51" s="896"/>
      <c r="AM51" s="896"/>
      <c r="AN51" s="896"/>
      <c r="AO51" s="896"/>
      <c r="AP51" s="896"/>
      <c r="AQ51" s="896"/>
      <c r="AR51" s="896"/>
      <c r="AS51" s="896"/>
      <c r="AT51" s="896"/>
      <c r="AU51" s="896"/>
      <c r="AV51" s="896"/>
      <c r="AW51" s="896"/>
      <c r="AX51" s="896"/>
      <c r="AY51" s="896"/>
      <c r="AZ51" s="899"/>
      <c r="BA51" s="899"/>
      <c r="BB51" s="899"/>
      <c r="BC51" s="899"/>
      <c r="BD51" s="899"/>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5"/>
      <c r="R52" s="896"/>
      <c r="S52" s="896"/>
      <c r="T52" s="896"/>
      <c r="U52" s="896"/>
      <c r="V52" s="896"/>
      <c r="W52" s="896"/>
      <c r="X52" s="896"/>
      <c r="Y52" s="896"/>
      <c r="Z52" s="896"/>
      <c r="AA52" s="896"/>
      <c r="AB52" s="896"/>
      <c r="AC52" s="896"/>
      <c r="AD52" s="896"/>
      <c r="AE52" s="897"/>
      <c r="AF52" s="821"/>
      <c r="AG52" s="822"/>
      <c r="AH52" s="822"/>
      <c r="AI52" s="822"/>
      <c r="AJ52" s="823"/>
      <c r="AK52" s="898"/>
      <c r="AL52" s="896"/>
      <c r="AM52" s="896"/>
      <c r="AN52" s="896"/>
      <c r="AO52" s="896"/>
      <c r="AP52" s="896"/>
      <c r="AQ52" s="896"/>
      <c r="AR52" s="896"/>
      <c r="AS52" s="896"/>
      <c r="AT52" s="896"/>
      <c r="AU52" s="896"/>
      <c r="AV52" s="896"/>
      <c r="AW52" s="896"/>
      <c r="AX52" s="896"/>
      <c r="AY52" s="896"/>
      <c r="AZ52" s="899"/>
      <c r="BA52" s="899"/>
      <c r="BB52" s="899"/>
      <c r="BC52" s="899"/>
      <c r="BD52" s="899"/>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5"/>
      <c r="R53" s="896"/>
      <c r="S53" s="896"/>
      <c r="T53" s="896"/>
      <c r="U53" s="896"/>
      <c r="V53" s="896"/>
      <c r="W53" s="896"/>
      <c r="X53" s="896"/>
      <c r="Y53" s="896"/>
      <c r="Z53" s="896"/>
      <c r="AA53" s="896"/>
      <c r="AB53" s="896"/>
      <c r="AC53" s="896"/>
      <c r="AD53" s="896"/>
      <c r="AE53" s="897"/>
      <c r="AF53" s="821"/>
      <c r="AG53" s="822"/>
      <c r="AH53" s="822"/>
      <c r="AI53" s="822"/>
      <c r="AJ53" s="823"/>
      <c r="AK53" s="898"/>
      <c r="AL53" s="896"/>
      <c r="AM53" s="896"/>
      <c r="AN53" s="896"/>
      <c r="AO53" s="896"/>
      <c r="AP53" s="896"/>
      <c r="AQ53" s="896"/>
      <c r="AR53" s="896"/>
      <c r="AS53" s="896"/>
      <c r="AT53" s="896"/>
      <c r="AU53" s="896"/>
      <c r="AV53" s="896"/>
      <c r="AW53" s="896"/>
      <c r="AX53" s="896"/>
      <c r="AY53" s="896"/>
      <c r="AZ53" s="899"/>
      <c r="BA53" s="899"/>
      <c r="BB53" s="899"/>
      <c r="BC53" s="899"/>
      <c r="BD53" s="899"/>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5"/>
      <c r="R54" s="896"/>
      <c r="S54" s="896"/>
      <c r="T54" s="896"/>
      <c r="U54" s="896"/>
      <c r="V54" s="896"/>
      <c r="W54" s="896"/>
      <c r="X54" s="896"/>
      <c r="Y54" s="896"/>
      <c r="Z54" s="896"/>
      <c r="AA54" s="896"/>
      <c r="AB54" s="896"/>
      <c r="AC54" s="896"/>
      <c r="AD54" s="896"/>
      <c r="AE54" s="897"/>
      <c r="AF54" s="821"/>
      <c r="AG54" s="822"/>
      <c r="AH54" s="822"/>
      <c r="AI54" s="822"/>
      <c r="AJ54" s="823"/>
      <c r="AK54" s="898"/>
      <c r="AL54" s="896"/>
      <c r="AM54" s="896"/>
      <c r="AN54" s="896"/>
      <c r="AO54" s="896"/>
      <c r="AP54" s="896"/>
      <c r="AQ54" s="896"/>
      <c r="AR54" s="896"/>
      <c r="AS54" s="896"/>
      <c r="AT54" s="896"/>
      <c r="AU54" s="896"/>
      <c r="AV54" s="896"/>
      <c r="AW54" s="896"/>
      <c r="AX54" s="896"/>
      <c r="AY54" s="896"/>
      <c r="AZ54" s="899"/>
      <c r="BA54" s="899"/>
      <c r="BB54" s="899"/>
      <c r="BC54" s="899"/>
      <c r="BD54" s="899"/>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5"/>
      <c r="R55" s="896"/>
      <c r="S55" s="896"/>
      <c r="T55" s="896"/>
      <c r="U55" s="896"/>
      <c r="V55" s="896"/>
      <c r="W55" s="896"/>
      <c r="X55" s="896"/>
      <c r="Y55" s="896"/>
      <c r="Z55" s="896"/>
      <c r="AA55" s="896"/>
      <c r="AB55" s="896"/>
      <c r="AC55" s="896"/>
      <c r="AD55" s="896"/>
      <c r="AE55" s="897"/>
      <c r="AF55" s="821"/>
      <c r="AG55" s="822"/>
      <c r="AH55" s="822"/>
      <c r="AI55" s="822"/>
      <c r="AJ55" s="823"/>
      <c r="AK55" s="898"/>
      <c r="AL55" s="896"/>
      <c r="AM55" s="896"/>
      <c r="AN55" s="896"/>
      <c r="AO55" s="896"/>
      <c r="AP55" s="896"/>
      <c r="AQ55" s="896"/>
      <c r="AR55" s="896"/>
      <c r="AS55" s="896"/>
      <c r="AT55" s="896"/>
      <c r="AU55" s="896"/>
      <c r="AV55" s="896"/>
      <c r="AW55" s="896"/>
      <c r="AX55" s="896"/>
      <c r="AY55" s="896"/>
      <c r="AZ55" s="899"/>
      <c r="BA55" s="899"/>
      <c r="BB55" s="899"/>
      <c r="BC55" s="899"/>
      <c r="BD55" s="899"/>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5"/>
      <c r="R56" s="896"/>
      <c r="S56" s="896"/>
      <c r="T56" s="896"/>
      <c r="U56" s="896"/>
      <c r="V56" s="896"/>
      <c r="W56" s="896"/>
      <c r="X56" s="896"/>
      <c r="Y56" s="896"/>
      <c r="Z56" s="896"/>
      <c r="AA56" s="896"/>
      <c r="AB56" s="896"/>
      <c r="AC56" s="896"/>
      <c r="AD56" s="896"/>
      <c r="AE56" s="897"/>
      <c r="AF56" s="821"/>
      <c r="AG56" s="822"/>
      <c r="AH56" s="822"/>
      <c r="AI56" s="822"/>
      <c r="AJ56" s="823"/>
      <c r="AK56" s="898"/>
      <c r="AL56" s="896"/>
      <c r="AM56" s="896"/>
      <c r="AN56" s="896"/>
      <c r="AO56" s="896"/>
      <c r="AP56" s="896"/>
      <c r="AQ56" s="896"/>
      <c r="AR56" s="896"/>
      <c r="AS56" s="896"/>
      <c r="AT56" s="896"/>
      <c r="AU56" s="896"/>
      <c r="AV56" s="896"/>
      <c r="AW56" s="896"/>
      <c r="AX56" s="896"/>
      <c r="AY56" s="896"/>
      <c r="AZ56" s="899"/>
      <c r="BA56" s="899"/>
      <c r="BB56" s="899"/>
      <c r="BC56" s="899"/>
      <c r="BD56" s="899"/>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5"/>
      <c r="R57" s="896"/>
      <c r="S57" s="896"/>
      <c r="T57" s="896"/>
      <c r="U57" s="896"/>
      <c r="V57" s="896"/>
      <c r="W57" s="896"/>
      <c r="X57" s="896"/>
      <c r="Y57" s="896"/>
      <c r="Z57" s="896"/>
      <c r="AA57" s="896"/>
      <c r="AB57" s="896"/>
      <c r="AC57" s="896"/>
      <c r="AD57" s="896"/>
      <c r="AE57" s="897"/>
      <c r="AF57" s="821"/>
      <c r="AG57" s="822"/>
      <c r="AH57" s="822"/>
      <c r="AI57" s="822"/>
      <c r="AJ57" s="823"/>
      <c r="AK57" s="898"/>
      <c r="AL57" s="896"/>
      <c r="AM57" s="896"/>
      <c r="AN57" s="896"/>
      <c r="AO57" s="896"/>
      <c r="AP57" s="896"/>
      <c r="AQ57" s="896"/>
      <c r="AR57" s="896"/>
      <c r="AS57" s="896"/>
      <c r="AT57" s="896"/>
      <c r="AU57" s="896"/>
      <c r="AV57" s="896"/>
      <c r="AW57" s="896"/>
      <c r="AX57" s="896"/>
      <c r="AY57" s="896"/>
      <c r="AZ57" s="899"/>
      <c r="BA57" s="899"/>
      <c r="BB57" s="899"/>
      <c r="BC57" s="899"/>
      <c r="BD57" s="899"/>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5"/>
      <c r="R58" s="896"/>
      <c r="S58" s="896"/>
      <c r="T58" s="896"/>
      <c r="U58" s="896"/>
      <c r="V58" s="896"/>
      <c r="W58" s="896"/>
      <c r="X58" s="896"/>
      <c r="Y58" s="896"/>
      <c r="Z58" s="896"/>
      <c r="AA58" s="896"/>
      <c r="AB58" s="896"/>
      <c r="AC58" s="896"/>
      <c r="AD58" s="896"/>
      <c r="AE58" s="897"/>
      <c r="AF58" s="821"/>
      <c r="AG58" s="822"/>
      <c r="AH58" s="822"/>
      <c r="AI58" s="822"/>
      <c r="AJ58" s="823"/>
      <c r="AK58" s="898"/>
      <c r="AL58" s="896"/>
      <c r="AM58" s="896"/>
      <c r="AN58" s="896"/>
      <c r="AO58" s="896"/>
      <c r="AP58" s="896"/>
      <c r="AQ58" s="896"/>
      <c r="AR58" s="896"/>
      <c r="AS58" s="896"/>
      <c r="AT58" s="896"/>
      <c r="AU58" s="896"/>
      <c r="AV58" s="896"/>
      <c r="AW58" s="896"/>
      <c r="AX58" s="896"/>
      <c r="AY58" s="896"/>
      <c r="AZ58" s="899"/>
      <c r="BA58" s="899"/>
      <c r="BB58" s="899"/>
      <c r="BC58" s="899"/>
      <c r="BD58" s="899"/>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5"/>
      <c r="R59" s="896"/>
      <c r="S59" s="896"/>
      <c r="T59" s="896"/>
      <c r="U59" s="896"/>
      <c r="V59" s="896"/>
      <c r="W59" s="896"/>
      <c r="X59" s="896"/>
      <c r="Y59" s="896"/>
      <c r="Z59" s="896"/>
      <c r="AA59" s="896"/>
      <c r="AB59" s="896"/>
      <c r="AC59" s="896"/>
      <c r="AD59" s="896"/>
      <c r="AE59" s="897"/>
      <c r="AF59" s="821"/>
      <c r="AG59" s="822"/>
      <c r="AH59" s="822"/>
      <c r="AI59" s="822"/>
      <c r="AJ59" s="823"/>
      <c r="AK59" s="898"/>
      <c r="AL59" s="896"/>
      <c r="AM59" s="896"/>
      <c r="AN59" s="896"/>
      <c r="AO59" s="896"/>
      <c r="AP59" s="896"/>
      <c r="AQ59" s="896"/>
      <c r="AR59" s="896"/>
      <c r="AS59" s="896"/>
      <c r="AT59" s="896"/>
      <c r="AU59" s="896"/>
      <c r="AV59" s="896"/>
      <c r="AW59" s="896"/>
      <c r="AX59" s="896"/>
      <c r="AY59" s="896"/>
      <c r="AZ59" s="899"/>
      <c r="BA59" s="899"/>
      <c r="BB59" s="899"/>
      <c r="BC59" s="899"/>
      <c r="BD59" s="899"/>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5"/>
      <c r="R60" s="896"/>
      <c r="S60" s="896"/>
      <c r="T60" s="896"/>
      <c r="U60" s="896"/>
      <c r="V60" s="896"/>
      <c r="W60" s="896"/>
      <c r="X60" s="896"/>
      <c r="Y60" s="896"/>
      <c r="Z60" s="896"/>
      <c r="AA60" s="896"/>
      <c r="AB60" s="896"/>
      <c r="AC60" s="896"/>
      <c r="AD60" s="896"/>
      <c r="AE60" s="897"/>
      <c r="AF60" s="821"/>
      <c r="AG60" s="822"/>
      <c r="AH60" s="822"/>
      <c r="AI60" s="822"/>
      <c r="AJ60" s="823"/>
      <c r="AK60" s="898"/>
      <c r="AL60" s="896"/>
      <c r="AM60" s="896"/>
      <c r="AN60" s="896"/>
      <c r="AO60" s="896"/>
      <c r="AP60" s="896"/>
      <c r="AQ60" s="896"/>
      <c r="AR60" s="896"/>
      <c r="AS60" s="896"/>
      <c r="AT60" s="896"/>
      <c r="AU60" s="896"/>
      <c r="AV60" s="896"/>
      <c r="AW60" s="896"/>
      <c r="AX60" s="896"/>
      <c r="AY60" s="896"/>
      <c r="AZ60" s="899"/>
      <c r="BA60" s="899"/>
      <c r="BB60" s="899"/>
      <c r="BC60" s="899"/>
      <c r="BD60" s="899"/>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5"/>
      <c r="R61" s="896"/>
      <c r="S61" s="896"/>
      <c r="T61" s="896"/>
      <c r="U61" s="896"/>
      <c r="V61" s="896"/>
      <c r="W61" s="896"/>
      <c r="X61" s="896"/>
      <c r="Y61" s="896"/>
      <c r="Z61" s="896"/>
      <c r="AA61" s="896"/>
      <c r="AB61" s="896"/>
      <c r="AC61" s="896"/>
      <c r="AD61" s="896"/>
      <c r="AE61" s="897"/>
      <c r="AF61" s="821"/>
      <c r="AG61" s="822"/>
      <c r="AH61" s="822"/>
      <c r="AI61" s="822"/>
      <c r="AJ61" s="823"/>
      <c r="AK61" s="898"/>
      <c r="AL61" s="896"/>
      <c r="AM61" s="896"/>
      <c r="AN61" s="896"/>
      <c r="AO61" s="896"/>
      <c r="AP61" s="896"/>
      <c r="AQ61" s="896"/>
      <c r="AR61" s="896"/>
      <c r="AS61" s="896"/>
      <c r="AT61" s="896"/>
      <c r="AU61" s="896"/>
      <c r="AV61" s="896"/>
      <c r="AW61" s="896"/>
      <c r="AX61" s="896"/>
      <c r="AY61" s="896"/>
      <c r="AZ61" s="899"/>
      <c r="BA61" s="899"/>
      <c r="BB61" s="899"/>
      <c r="BC61" s="899"/>
      <c r="BD61" s="899"/>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5"/>
      <c r="R62" s="896"/>
      <c r="S62" s="896"/>
      <c r="T62" s="896"/>
      <c r="U62" s="896"/>
      <c r="V62" s="896"/>
      <c r="W62" s="896"/>
      <c r="X62" s="896"/>
      <c r="Y62" s="896"/>
      <c r="Z62" s="896"/>
      <c r="AA62" s="896"/>
      <c r="AB62" s="896"/>
      <c r="AC62" s="896"/>
      <c r="AD62" s="896"/>
      <c r="AE62" s="897"/>
      <c r="AF62" s="821"/>
      <c r="AG62" s="822"/>
      <c r="AH62" s="822"/>
      <c r="AI62" s="822"/>
      <c r="AJ62" s="823"/>
      <c r="AK62" s="898"/>
      <c r="AL62" s="896"/>
      <c r="AM62" s="896"/>
      <c r="AN62" s="896"/>
      <c r="AO62" s="896"/>
      <c r="AP62" s="896"/>
      <c r="AQ62" s="896"/>
      <c r="AR62" s="896"/>
      <c r="AS62" s="896"/>
      <c r="AT62" s="896"/>
      <c r="AU62" s="896"/>
      <c r="AV62" s="896"/>
      <c r="AW62" s="896"/>
      <c r="AX62" s="896"/>
      <c r="AY62" s="896"/>
      <c r="AZ62" s="899"/>
      <c r="BA62" s="899"/>
      <c r="BB62" s="899"/>
      <c r="BC62" s="899"/>
      <c r="BD62" s="899"/>
      <c r="BE62" s="888"/>
      <c r="BF62" s="888"/>
      <c r="BG62" s="888"/>
      <c r="BH62" s="888"/>
      <c r="BI62" s="889"/>
      <c r="BJ62" s="907" t="s">
        <v>406</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382</v>
      </c>
      <c r="B63" s="850" t="s">
        <v>407</v>
      </c>
      <c r="C63" s="851"/>
      <c r="D63" s="851"/>
      <c r="E63" s="851"/>
      <c r="F63" s="851"/>
      <c r="G63" s="851"/>
      <c r="H63" s="851"/>
      <c r="I63" s="851"/>
      <c r="J63" s="851"/>
      <c r="K63" s="851"/>
      <c r="L63" s="851"/>
      <c r="M63" s="851"/>
      <c r="N63" s="851"/>
      <c r="O63" s="851"/>
      <c r="P63" s="852"/>
      <c r="Q63" s="900"/>
      <c r="R63" s="901"/>
      <c r="S63" s="901"/>
      <c r="T63" s="901"/>
      <c r="U63" s="901"/>
      <c r="V63" s="901"/>
      <c r="W63" s="901"/>
      <c r="X63" s="901"/>
      <c r="Y63" s="901"/>
      <c r="Z63" s="901"/>
      <c r="AA63" s="901"/>
      <c r="AB63" s="901"/>
      <c r="AC63" s="901"/>
      <c r="AD63" s="901"/>
      <c r="AE63" s="902"/>
      <c r="AF63" s="903">
        <v>21</v>
      </c>
      <c r="AG63" s="904"/>
      <c r="AH63" s="904"/>
      <c r="AI63" s="904"/>
      <c r="AJ63" s="905"/>
      <c r="AK63" s="906"/>
      <c r="AL63" s="901"/>
      <c r="AM63" s="901"/>
      <c r="AN63" s="901"/>
      <c r="AO63" s="901"/>
      <c r="AP63" s="904"/>
      <c r="AQ63" s="904"/>
      <c r="AR63" s="904"/>
      <c r="AS63" s="904"/>
      <c r="AT63" s="904"/>
      <c r="AU63" s="904"/>
      <c r="AV63" s="904"/>
      <c r="AW63" s="904"/>
      <c r="AX63" s="904"/>
      <c r="AY63" s="904"/>
      <c r="AZ63" s="908"/>
      <c r="BA63" s="908"/>
      <c r="BB63" s="908"/>
      <c r="BC63" s="908"/>
      <c r="BD63" s="908"/>
      <c r="BE63" s="909"/>
      <c r="BF63" s="909"/>
      <c r="BG63" s="909"/>
      <c r="BH63" s="909"/>
      <c r="BI63" s="910"/>
      <c r="BJ63" s="911" t="s">
        <v>384</v>
      </c>
      <c r="BK63" s="912"/>
      <c r="BL63" s="912"/>
      <c r="BM63" s="912"/>
      <c r="BN63" s="913"/>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408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409</v>
      </c>
      <c r="B66" s="801"/>
      <c r="C66" s="801"/>
      <c r="D66" s="801"/>
      <c r="E66" s="801"/>
      <c r="F66" s="801"/>
      <c r="G66" s="801"/>
      <c r="H66" s="801"/>
      <c r="I66" s="801"/>
      <c r="J66" s="801"/>
      <c r="K66" s="801"/>
      <c r="L66" s="801"/>
      <c r="M66" s="801"/>
      <c r="N66" s="801"/>
      <c r="O66" s="801"/>
      <c r="P66" s="802"/>
      <c r="Q66" s="777" t="s">
        <v>410</v>
      </c>
      <c r="R66" s="778"/>
      <c r="S66" s="778"/>
      <c r="T66" s="778"/>
      <c r="U66" s="779"/>
      <c r="V66" s="777" t="s">
        <v>411</v>
      </c>
      <c r="W66" s="778"/>
      <c r="X66" s="778"/>
      <c r="Y66" s="778"/>
      <c r="Z66" s="779"/>
      <c r="AA66" s="777" t="s">
        <v>412</v>
      </c>
      <c r="AB66" s="778"/>
      <c r="AC66" s="778"/>
      <c r="AD66" s="778"/>
      <c r="AE66" s="779"/>
      <c r="AF66" s="914" t="s">
        <v>413</v>
      </c>
      <c r="AG66" s="873"/>
      <c r="AH66" s="873"/>
      <c r="AI66" s="873"/>
      <c r="AJ66" s="915"/>
      <c r="AK66" s="777" t="s">
        <v>414</v>
      </c>
      <c r="AL66" s="801"/>
      <c r="AM66" s="801"/>
      <c r="AN66" s="801"/>
      <c r="AO66" s="802"/>
      <c r="AP66" s="777" t="s">
        <v>415</v>
      </c>
      <c r="AQ66" s="778"/>
      <c r="AR66" s="778"/>
      <c r="AS66" s="778"/>
      <c r="AT66" s="779"/>
      <c r="AU66" s="777" t="s">
        <v>416</v>
      </c>
      <c r="AV66" s="778"/>
      <c r="AW66" s="778"/>
      <c r="AX66" s="778"/>
      <c r="AY66" s="779"/>
      <c r="AZ66" s="777" t="s">
        <v>369</v>
      </c>
      <c r="BA66" s="778"/>
      <c r="BB66" s="778"/>
      <c r="BC66" s="778"/>
      <c r="BD66" s="789"/>
      <c r="BE66" s="245"/>
      <c r="BF66" s="245"/>
      <c r="BG66" s="245"/>
      <c r="BH66" s="245"/>
      <c r="BI66" s="245"/>
      <c r="BJ66" s="245"/>
      <c r="BK66" s="245"/>
      <c r="BL66" s="245"/>
      <c r="BM66" s="245"/>
      <c r="BN66" s="245"/>
      <c r="BO66" s="245"/>
      <c r="BP66" s="245"/>
      <c r="BQ66" s="242">
        <v>60</v>
      </c>
      <c r="BR66" s="247"/>
      <c r="BS66" s="925"/>
      <c r="BT66" s="926"/>
      <c r="BU66" s="926"/>
      <c r="BV66" s="926"/>
      <c r="BW66" s="926"/>
      <c r="BX66" s="926"/>
      <c r="BY66" s="926"/>
      <c r="BZ66" s="926"/>
      <c r="CA66" s="926"/>
      <c r="CB66" s="926"/>
      <c r="CC66" s="926"/>
      <c r="CD66" s="926"/>
      <c r="CE66" s="926"/>
      <c r="CF66" s="926"/>
      <c r="CG66" s="927"/>
      <c r="CH66" s="922"/>
      <c r="CI66" s="923"/>
      <c r="CJ66" s="923"/>
      <c r="CK66" s="923"/>
      <c r="CL66" s="924"/>
      <c r="CM66" s="922"/>
      <c r="CN66" s="923"/>
      <c r="CO66" s="923"/>
      <c r="CP66" s="923"/>
      <c r="CQ66" s="924"/>
      <c r="CR66" s="922"/>
      <c r="CS66" s="923"/>
      <c r="CT66" s="923"/>
      <c r="CU66" s="923"/>
      <c r="CV66" s="924"/>
      <c r="CW66" s="922"/>
      <c r="CX66" s="923"/>
      <c r="CY66" s="923"/>
      <c r="CZ66" s="923"/>
      <c r="DA66" s="924"/>
      <c r="DB66" s="922"/>
      <c r="DC66" s="923"/>
      <c r="DD66" s="923"/>
      <c r="DE66" s="923"/>
      <c r="DF66" s="924"/>
      <c r="DG66" s="922"/>
      <c r="DH66" s="923"/>
      <c r="DI66" s="923"/>
      <c r="DJ66" s="923"/>
      <c r="DK66" s="924"/>
      <c r="DL66" s="922"/>
      <c r="DM66" s="923"/>
      <c r="DN66" s="923"/>
      <c r="DO66" s="923"/>
      <c r="DP66" s="924"/>
      <c r="DQ66" s="922"/>
      <c r="DR66" s="923"/>
      <c r="DS66" s="923"/>
      <c r="DT66" s="923"/>
      <c r="DU66" s="924"/>
      <c r="DV66" s="919"/>
      <c r="DW66" s="920"/>
      <c r="DX66" s="920"/>
      <c r="DY66" s="920"/>
      <c r="DZ66" s="921"/>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6"/>
      <c r="AG67" s="876"/>
      <c r="AH67" s="876"/>
      <c r="AI67" s="876"/>
      <c r="AJ67" s="917"/>
      <c r="AK67" s="918"/>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5"/>
      <c r="BT67" s="926"/>
      <c r="BU67" s="926"/>
      <c r="BV67" s="926"/>
      <c r="BW67" s="926"/>
      <c r="BX67" s="926"/>
      <c r="BY67" s="926"/>
      <c r="BZ67" s="926"/>
      <c r="CA67" s="926"/>
      <c r="CB67" s="926"/>
      <c r="CC67" s="926"/>
      <c r="CD67" s="926"/>
      <c r="CE67" s="926"/>
      <c r="CF67" s="926"/>
      <c r="CG67" s="927"/>
      <c r="CH67" s="922"/>
      <c r="CI67" s="923"/>
      <c r="CJ67" s="923"/>
      <c r="CK67" s="923"/>
      <c r="CL67" s="924"/>
      <c r="CM67" s="922"/>
      <c r="CN67" s="923"/>
      <c r="CO67" s="923"/>
      <c r="CP67" s="923"/>
      <c r="CQ67" s="924"/>
      <c r="CR67" s="922"/>
      <c r="CS67" s="923"/>
      <c r="CT67" s="923"/>
      <c r="CU67" s="923"/>
      <c r="CV67" s="924"/>
      <c r="CW67" s="922"/>
      <c r="CX67" s="923"/>
      <c r="CY67" s="923"/>
      <c r="CZ67" s="923"/>
      <c r="DA67" s="924"/>
      <c r="DB67" s="922"/>
      <c r="DC67" s="923"/>
      <c r="DD67" s="923"/>
      <c r="DE67" s="923"/>
      <c r="DF67" s="924"/>
      <c r="DG67" s="922"/>
      <c r="DH67" s="923"/>
      <c r="DI67" s="923"/>
      <c r="DJ67" s="923"/>
      <c r="DK67" s="924"/>
      <c r="DL67" s="922"/>
      <c r="DM67" s="923"/>
      <c r="DN67" s="923"/>
      <c r="DO67" s="923"/>
      <c r="DP67" s="924"/>
      <c r="DQ67" s="922"/>
      <c r="DR67" s="923"/>
      <c r="DS67" s="923"/>
      <c r="DT67" s="923"/>
      <c r="DU67" s="924"/>
      <c r="DV67" s="919"/>
      <c r="DW67" s="920"/>
      <c r="DX67" s="920"/>
      <c r="DY67" s="920"/>
      <c r="DZ67" s="921"/>
      <c r="EA67" s="226"/>
    </row>
    <row r="68" spans="1:131" s="227" customFormat="1" ht="26.25" customHeight="1" thickTop="1">
      <c r="A68" s="238">
        <v>1</v>
      </c>
      <c r="B68" s="931" t="s">
        <v>578</v>
      </c>
      <c r="C68" s="932"/>
      <c r="D68" s="932"/>
      <c r="E68" s="932"/>
      <c r="F68" s="932"/>
      <c r="G68" s="932"/>
      <c r="H68" s="932"/>
      <c r="I68" s="932"/>
      <c r="J68" s="932"/>
      <c r="K68" s="932"/>
      <c r="L68" s="932"/>
      <c r="M68" s="932"/>
      <c r="N68" s="932"/>
      <c r="O68" s="932"/>
      <c r="P68" s="933"/>
      <c r="Q68" s="934">
        <v>4697</v>
      </c>
      <c r="R68" s="928"/>
      <c r="S68" s="928"/>
      <c r="T68" s="928"/>
      <c r="U68" s="928"/>
      <c r="V68" s="928">
        <v>4682</v>
      </c>
      <c r="W68" s="928"/>
      <c r="X68" s="928"/>
      <c r="Y68" s="928"/>
      <c r="Z68" s="928"/>
      <c r="AA68" s="928">
        <v>15</v>
      </c>
      <c r="AB68" s="928"/>
      <c r="AC68" s="928"/>
      <c r="AD68" s="928"/>
      <c r="AE68" s="928"/>
      <c r="AF68" s="928">
        <v>15</v>
      </c>
      <c r="AG68" s="928"/>
      <c r="AH68" s="928"/>
      <c r="AI68" s="928"/>
      <c r="AJ68" s="928"/>
      <c r="AK68" s="928" t="s">
        <v>589</v>
      </c>
      <c r="AL68" s="928"/>
      <c r="AM68" s="928"/>
      <c r="AN68" s="928"/>
      <c r="AO68" s="928"/>
      <c r="AP68" s="928" t="s">
        <v>589</v>
      </c>
      <c r="AQ68" s="928"/>
      <c r="AR68" s="928"/>
      <c r="AS68" s="928"/>
      <c r="AT68" s="928"/>
      <c r="AU68" s="928" t="s">
        <v>589</v>
      </c>
      <c r="AV68" s="928"/>
      <c r="AW68" s="928"/>
      <c r="AX68" s="928"/>
      <c r="AY68" s="928"/>
      <c r="AZ68" s="929"/>
      <c r="BA68" s="929"/>
      <c r="BB68" s="929"/>
      <c r="BC68" s="929"/>
      <c r="BD68" s="930"/>
      <c r="BE68" s="245"/>
      <c r="BF68" s="245"/>
      <c r="BG68" s="245"/>
      <c r="BH68" s="245"/>
      <c r="BI68" s="245"/>
      <c r="BJ68" s="245"/>
      <c r="BK68" s="245"/>
      <c r="BL68" s="245"/>
      <c r="BM68" s="245"/>
      <c r="BN68" s="245"/>
      <c r="BO68" s="245"/>
      <c r="BP68" s="245"/>
      <c r="BQ68" s="242">
        <v>62</v>
      </c>
      <c r="BR68" s="247"/>
      <c r="BS68" s="925"/>
      <c r="BT68" s="926"/>
      <c r="BU68" s="926"/>
      <c r="BV68" s="926"/>
      <c r="BW68" s="926"/>
      <c r="BX68" s="926"/>
      <c r="BY68" s="926"/>
      <c r="BZ68" s="926"/>
      <c r="CA68" s="926"/>
      <c r="CB68" s="926"/>
      <c r="CC68" s="926"/>
      <c r="CD68" s="926"/>
      <c r="CE68" s="926"/>
      <c r="CF68" s="926"/>
      <c r="CG68" s="927"/>
      <c r="CH68" s="922"/>
      <c r="CI68" s="923"/>
      <c r="CJ68" s="923"/>
      <c r="CK68" s="923"/>
      <c r="CL68" s="924"/>
      <c r="CM68" s="922"/>
      <c r="CN68" s="923"/>
      <c r="CO68" s="923"/>
      <c r="CP68" s="923"/>
      <c r="CQ68" s="924"/>
      <c r="CR68" s="922"/>
      <c r="CS68" s="923"/>
      <c r="CT68" s="923"/>
      <c r="CU68" s="923"/>
      <c r="CV68" s="924"/>
      <c r="CW68" s="922"/>
      <c r="CX68" s="923"/>
      <c r="CY68" s="923"/>
      <c r="CZ68" s="923"/>
      <c r="DA68" s="924"/>
      <c r="DB68" s="922"/>
      <c r="DC68" s="923"/>
      <c r="DD68" s="923"/>
      <c r="DE68" s="923"/>
      <c r="DF68" s="924"/>
      <c r="DG68" s="922"/>
      <c r="DH68" s="923"/>
      <c r="DI68" s="923"/>
      <c r="DJ68" s="923"/>
      <c r="DK68" s="924"/>
      <c r="DL68" s="922"/>
      <c r="DM68" s="923"/>
      <c r="DN68" s="923"/>
      <c r="DO68" s="923"/>
      <c r="DP68" s="924"/>
      <c r="DQ68" s="922"/>
      <c r="DR68" s="923"/>
      <c r="DS68" s="923"/>
      <c r="DT68" s="923"/>
      <c r="DU68" s="924"/>
      <c r="DV68" s="919"/>
      <c r="DW68" s="920"/>
      <c r="DX68" s="920"/>
      <c r="DY68" s="920"/>
      <c r="DZ68" s="921"/>
      <c r="EA68" s="226"/>
    </row>
    <row r="69" spans="1:131" s="227" customFormat="1" ht="26.25" customHeight="1">
      <c r="A69" s="241">
        <v>2</v>
      </c>
      <c r="B69" s="935" t="s">
        <v>582</v>
      </c>
      <c r="C69" s="936"/>
      <c r="D69" s="936"/>
      <c r="E69" s="936"/>
      <c r="F69" s="936"/>
      <c r="G69" s="936"/>
      <c r="H69" s="936"/>
      <c r="I69" s="936"/>
      <c r="J69" s="936"/>
      <c r="K69" s="936"/>
      <c r="L69" s="936"/>
      <c r="M69" s="936"/>
      <c r="N69" s="936"/>
      <c r="O69" s="936"/>
      <c r="P69" s="937"/>
      <c r="Q69" s="938">
        <v>121</v>
      </c>
      <c r="R69" s="891"/>
      <c r="S69" s="891"/>
      <c r="T69" s="891"/>
      <c r="U69" s="891"/>
      <c r="V69" s="891">
        <v>117</v>
      </c>
      <c r="W69" s="891"/>
      <c r="X69" s="891"/>
      <c r="Y69" s="891"/>
      <c r="Z69" s="891"/>
      <c r="AA69" s="891">
        <v>4</v>
      </c>
      <c r="AB69" s="891"/>
      <c r="AC69" s="891"/>
      <c r="AD69" s="891"/>
      <c r="AE69" s="891"/>
      <c r="AF69" s="891">
        <v>4</v>
      </c>
      <c r="AG69" s="891"/>
      <c r="AH69" s="891"/>
      <c r="AI69" s="891"/>
      <c r="AJ69" s="891"/>
      <c r="AK69" s="891">
        <v>21</v>
      </c>
      <c r="AL69" s="891"/>
      <c r="AM69" s="891"/>
      <c r="AN69" s="891"/>
      <c r="AO69" s="891"/>
      <c r="AP69" s="891" t="s">
        <v>589</v>
      </c>
      <c r="AQ69" s="891"/>
      <c r="AR69" s="891"/>
      <c r="AS69" s="891"/>
      <c r="AT69" s="891"/>
      <c r="AU69" s="891" t="s">
        <v>589</v>
      </c>
      <c r="AV69" s="891"/>
      <c r="AW69" s="891"/>
      <c r="AX69" s="891"/>
      <c r="AY69" s="891"/>
      <c r="AZ69" s="939"/>
      <c r="BA69" s="939"/>
      <c r="BB69" s="939"/>
      <c r="BC69" s="939"/>
      <c r="BD69" s="940"/>
      <c r="BE69" s="245"/>
      <c r="BF69" s="245"/>
      <c r="BG69" s="245"/>
      <c r="BH69" s="245"/>
      <c r="BI69" s="245"/>
      <c r="BJ69" s="245"/>
      <c r="BK69" s="245"/>
      <c r="BL69" s="245"/>
      <c r="BM69" s="245"/>
      <c r="BN69" s="245"/>
      <c r="BO69" s="245"/>
      <c r="BP69" s="245"/>
      <c r="BQ69" s="242">
        <v>63</v>
      </c>
      <c r="BR69" s="247"/>
      <c r="BS69" s="925"/>
      <c r="BT69" s="926"/>
      <c r="BU69" s="926"/>
      <c r="BV69" s="926"/>
      <c r="BW69" s="926"/>
      <c r="BX69" s="926"/>
      <c r="BY69" s="926"/>
      <c r="BZ69" s="926"/>
      <c r="CA69" s="926"/>
      <c r="CB69" s="926"/>
      <c r="CC69" s="926"/>
      <c r="CD69" s="926"/>
      <c r="CE69" s="926"/>
      <c r="CF69" s="926"/>
      <c r="CG69" s="927"/>
      <c r="CH69" s="922"/>
      <c r="CI69" s="923"/>
      <c r="CJ69" s="923"/>
      <c r="CK69" s="923"/>
      <c r="CL69" s="924"/>
      <c r="CM69" s="922"/>
      <c r="CN69" s="923"/>
      <c r="CO69" s="923"/>
      <c r="CP69" s="923"/>
      <c r="CQ69" s="924"/>
      <c r="CR69" s="922"/>
      <c r="CS69" s="923"/>
      <c r="CT69" s="923"/>
      <c r="CU69" s="923"/>
      <c r="CV69" s="924"/>
      <c r="CW69" s="922"/>
      <c r="CX69" s="923"/>
      <c r="CY69" s="923"/>
      <c r="CZ69" s="923"/>
      <c r="DA69" s="924"/>
      <c r="DB69" s="922"/>
      <c r="DC69" s="923"/>
      <c r="DD69" s="923"/>
      <c r="DE69" s="923"/>
      <c r="DF69" s="924"/>
      <c r="DG69" s="922"/>
      <c r="DH69" s="923"/>
      <c r="DI69" s="923"/>
      <c r="DJ69" s="923"/>
      <c r="DK69" s="924"/>
      <c r="DL69" s="922"/>
      <c r="DM69" s="923"/>
      <c r="DN69" s="923"/>
      <c r="DO69" s="923"/>
      <c r="DP69" s="924"/>
      <c r="DQ69" s="922"/>
      <c r="DR69" s="923"/>
      <c r="DS69" s="923"/>
      <c r="DT69" s="923"/>
      <c r="DU69" s="924"/>
      <c r="DV69" s="919"/>
      <c r="DW69" s="920"/>
      <c r="DX69" s="920"/>
      <c r="DY69" s="920"/>
      <c r="DZ69" s="921"/>
      <c r="EA69" s="226"/>
    </row>
    <row r="70" spans="1:131" s="227" customFormat="1" ht="26.25" customHeight="1">
      <c r="A70" s="241">
        <v>3</v>
      </c>
      <c r="B70" s="935" t="s">
        <v>579</v>
      </c>
      <c r="C70" s="936"/>
      <c r="D70" s="936"/>
      <c r="E70" s="936"/>
      <c r="F70" s="936"/>
      <c r="G70" s="936"/>
      <c r="H70" s="936"/>
      <c r="I70" s="936"/>
      <c r="J70" s="936"/>
      <c r="K70" s="936"/>
      <c r="L70" s="936"/>
      <c r="M70" s="936"/>
      <c r="N70" s="936"/>
      <c r="O70" s="936"/>
      <c r="P70" s="937"/>
      <c r="Q70" s="938">
        <v>191</v>
      </c>
      <c r="R70" s="891"/>
      <c r="S70" s="891"/>
      <c r="T70" s="891"/>
      <c r="U70" s="891"/>
      <c r="V70" s="891">
        <v>108</v>
      </c>
      <c r="W70" s="891"/>
      <c r="X70" s="891"/>
      <c r="Y70" s="891"/>
      <c r="Z70" s="891"/>
      <c r="AA70" s="891">
        <v>83</v>
      </c>
      <c r="AB70" s="891"/>
      <c r="AC70" s="891"/>
      <c r="AD70" s="891"/>
      <c r="AE70" s="891"/>
      <c r="AF70" s="891">
        <v>83</v>
      </c>
      <c r="AG70" s="891"/>
      <c r="AH70" s="891"/>
      <c r="AI70" s="891"/>
      <c r="AJ70" s="891"/>
      <c r="AK70" s="891" t="s">
        <v>589</v>
      </c>
      <c r="AL70" s="891"/>
      <c r="AM70" s="891"/>
      <c r="AN70" s="891"/>
      <c r="AO70" s="891"/>
      <c r="AP70" s="891" t="s">
        <v>589</v>
      </c>
      <c r="AQ70" s="891"/>
      <c r="AR70" s="891"/>
      <c r="AS70" s="891"/>
      <c r="AT70" s="891"/>
      <c r="AU70" s="891" t="s">
        <v>591</v>
      </c>
      <c r="AV70" s="891"/>
      <c r="AW70" s="891"/>
      <c r="AX70" s="891"/>
      <c r="AY70" s="891"/>
      <c r="AZ70" s="939"/>
      <c r="BA70" s="939"/>
      <c r="BB70" s="939"/>
      <c r="BC70" s="939"/>
      <c r="BD70" s="940"/>
      <c r="BE70" s="245"/>
      <c r="BF70" s="245"/>
      <c r="BG70" s="245"/>
      <c r="BH70" s="245"/>
      <c r="BI70" s="245"/>
      <c r="BJ70" s="245"/>
      <c r="BK70" s="245"/>
      <c r="BL70" s="245"/>
      <c r="BM70" s="245"/>
      <c r="BN70" s="245"/>
      <c r="BO70" s="245"/>
      <c r="BP70" s="245"/>
      <c r="BQ70" s="242">
        <v>64</v>
      </c>
      <c r="BR70" s="247"/>
      <c r="BS70" s="925"/>
      <c r="BT70" s="926"/>
      <c r="BU70" s="926"/>
      <c r="BV70" s="926"/>
      <c r="BW70" s="926"/>
      <c r="BX70" s="926"/>
      <c r="BY70" s="926"/>
      <c r="BZ70" s="926"/>
      <c r="CA70" s="926"/>
      <c r="CB70" s="926"/>
      <c r="CC70" s="926"/>
      <c r="CD70" s="926"/>
      <c r="CE70" s="926"/>
      <c r="CF70" s="926"/>
      <c r="CG70" s="927"/>
      <c r="CH70" s="922"/>
      <c r="CI70" s="923"/>
      <c r="CJ70" s="923"/>
      <c r="CK70" s="923"/>
      <c r="CL70" s="924"/>
      <c r="CM70" s="922"/>
      <c r="CN70" s="923"/>
      <c r="CO70" s="923"/>
      <c r="CP70" s="923"/>
      <c r="CQ70" s="924"/>
      <c r="CR70" s="922"/>
      <c r="CS70" s="923"/>
      <c r="CT70" s="923"/>
      <c r="CU70" s="923"/>
      <c r="CV70" s="924"/>
      <c r="CW70" s="922"/>
      <c r="CX70" s="923"/>
      <c r="CY70" s="923"/>
      <c r="CZ70" s="923"/>
      <c r="DA70" s="924"/>
      <c r="DB70" s="922"/>
      <c r="DC70" s="923"/>
      <c r="DD70" s="923"/>
      <c r="DE70" s="923"/>
      <c r="DF70" s="924"/>
      <c r="DG70" s="922"/>
      <c r="DH70" s="923"/>
      <c r="DI70" s="923"/>
      <c r="DJ70" s="923"/>
      <c r="DK70" s="924"/>
      <c r="DL70" s="922"/>
      <c r="DM70" s="923"/>
      <c r="DN70" s="923"/>
      <c r="DO70" s="923"/>
      <c r="DP70" s="924"/>
      <c r="DQ70" s="922"/>
      <c r="DR70" s="923"/>
      <c r="DS70" s="923"/>
      <c r="DT70" s="923"/>
      <c r="DU70" s="924"/>
      <c r="DV70" s="919"/>
      <c r="DW70" s="920"/>
      <c r="DX70" s="920"/>
      <c r="DY70" s="920"/>
      <c r="DZ70" s="921"/>
      <c r="EA70" s="226"/>
    </row>
    <row r="71" spans="1:131" s="227" customFormat="1" ht="26.25" customHeight="1">
      <c r="A71" s="241">
        <v>4</v>
      </c>
      <c r="B71" s="935" t="s">
        <v>580</v>
      </c>
      <c r="C71" s="936"/>
      <c r="D71" s="936"/>
      <c r="E71" s="936"/>
      <c r="F71" s="936"/>
      <c r="G71" s="936"/>
      <c r="H71" s="936"/>
      <c r="I71" s="936"/>
      <c r="J71" s="936"/>
      <c r="K71" s="936"/>
      <c r="L71" s="936"/>
      <c r="M71" s="936"/>
      <c r="N71" s="936"/>
      <c r="O71" s="936"/>
      <c r="P71" s="937"/>
      <c r="Q71" s="938">
        <v>13791</v>
      </c>
      <c r="R71" s="891"/>
      <c r="S71" s="891"/>
      <c r="T71" s="891"/>
      <c r="U71" s="891"/>
      <c r="V71" s="891">
        <v>13536</v>
      </c>
      <c r="W71" s="891"/>
      <c r="X71" s="891"/>
      <c r="Y71" s="891"/>
      <c r="Z71" s="891"/>
      <c r="AA71" s="891">
        <v>256</v>
      </c>
      <c r="AB71" s="891"/>
      <c r="AC71" s="891"/>
      <c r="AD71" s="891"/>
      <c r="AE71" s="891"/>
      <c r="AF71" s="891">
        <v>256</v>
      </c>
      <c r="AG71" s="891"/>
      <c r="AH71" s="891"/>
      <c r="AI71" s="891"/>
      <c r="AJ71" s="891"/>
      <c r="AK71" s="891">
        <v>60</v>
      </c>
      <c r="AL71" s="891"/>
      <c r="AM71" s="891"/>
      <c r="AN71" s="891"/>
      <c r="AO71" s="891"/>
      <c r="AP71" s="891">
        <v>6969</v>
      </c>
      <c r="AQ71" s="891"/>
      <c r="AR71" s="891"/>
      <c r="AS71" s="891"/>
      <c r="AT71" s="891"/>
      <c r="AU71" s="891">
        <v>320</v>
      </c>
      <c r="AV71" s="891"/>
      <c r="AW71" s="891"/>
      <c r="AX71" s="891"/>
      <c r="AY71" s="891"/>
      <c r="AZ71" s="939"/>
      <c r="BA71" s="939"/>
      <c r="BB71" s="939"/>
      <c r="BC71" s="939"/>
      <c r="BD71" s="940"/>
      <c r="BE71" s="245"/>
      <c r="BF71" s="245"/>
      <c r="BG71" s="245"/>
      <c r="BH71" s="245"/>
      <c r="BI71" s="245"/>
      <c r="BJ71" s="245"/>
      <c r="BK71" s="245"/>
      <c r="BL71" s="245"/>
      <c r="BM71" s="245"/>
      <c r="BN71" s="245"/>
      <c r="BO71" s="245"/>
      <c r="BP71" s="245"/>
      <c r="BQ71" s="242">
        <v>65</v>
      </c>
      <c r="BR71" s="247"/>
      <c r="BS71" s="925"/>
      <c r="BT71" s="926"/>
      <c r="BU71" s="926"/>
      <c r="BV71" s="926"/>
      <c r="BW71" s="926"/>
      <c r="BX71" s="926"/>
      <c r="BY71" s="926"/>
      <c r="BZ71" s="926"/>
      <c r="CA71" s="926"/>
      <c r="CB71" s="926"/>
      <c r="CC71" s="926"/>
      <c r="CD71" s="926"/>
      <c r="CE71" s="926"/>
      <c r="CF71" s="926"/>
      <c r="CG71" s="927"/>
      <c r="CH71" s="922"/>
      <c r="CI71" s="923"/>
      <c r="CJ71" s="923"/>
      <c r="CK71" s="923"/>
      <c r="CL71" s="924"/>
      <c r="CM71" s="922"/>
      <c r="CN71" s="923"/>
      <c r="CO71" s="923"/>
      <c r="CP71" s="923"/>
      <c r="CQ71" s="924"/>
      <c r="CR71" s="922"/>
      <c r="CS71" s="923"/>
      <c r="CT71" s="923"/>
      <c r="CU71" s="923"/>
      <c r="CV71" s="924"/>
      <c r="CW71" s="922"/>
      <c r="CX71" s="923"/>
      <c r="CY71" s="923"/>
      <c r="CZ71" s="923"/>
      <c r="DA71" s="924"/>
      <c r="DB71" s="922"/>
      <c r="DC71" s="923"/>
      <c r="DD71" s="923"/>
      <c r="DE71" s="923"/>
      <c r="DF71" s="924"/>
      <c r="DG71" s="922"/>
      <c r="DH71" s="923"/>
      <c r="DI71" s="923"/>
      <c r="DJ71" s="923"/>
      <c r="DK71" s="924"/>
      <c r="DL71" s="922"/>
      <c r="DM71" s="923"/>
      <c r="DN71" s="923"/>
      <c r="DO71" s="923"/>
      <c r="DP71" s="924"/>
      <c r="DQ71" s="922"/>
      <c r="DR71" s="923"/>
      <c r="DS71" s="923"/>
      <c r="DT71" s="923"/>
      <c r="DU71" s="924"/>
      <c r="DV71" s="919"/>
      <c r="DW71" s="920"/>
      <c r="DX71" s="920"/>
      <c r="DY71" s="920"/>
      <c r="DZ71" s="921"/>
      <c r="EA71" s="226"/>
    </row>
    <row r="72" spans="1:131" s="227" customFormat="1" ht="26.25" customHeight="1">
      <c r="A72" s="241">
        <v>5</v>
      </c>
      <c r="B72" s="935" t="s">
        <v>581</v>
      </c>
      <c r="C72" s="936"/>
      <c r="D72" s="936"/>
      <c r="E72" s="936"/>
      <c r="F72" s="936"/>
      <c r="G72" s="936"/>
      <c r="H72" s="936"/>
      <c r="I72" s="936"/>
      <c r="J72" s="936"/>
      <c r="K72" s="936"/>
      <c r="L72" s="936"/>
      <c r="M72" s="936"/>
      <c r="N72" s="936"/>
      <c r="O72" s="936"/>
      <c r="P72" s="937"/>
      <c r="Q72" s="938">
        <v>8934</v>
      </c>
      <c r="R72" s="891"/>
      <c r="S72" s="891"/>
      <c r="T72" s="891"/>
      <c r="U72" s="891"/>
      <c r="V72" s="891">
        <v>9207</v>
      </c>
      <c r="W72" s="891"/>
      <c r="X72" s="891"/>
      <c r="Y72" s="891"/>
      <c r="Z72" s="891"/>
      <c r="AA72" s="891">
        <v>-273</v>
      </c>
      <c r="AB72" s="891"/>
      <c r="AC72" s="891"/>
      <c r="AD72" s="891"/>
      <c r="AE72" s="891"/>
      <c r="AF72" s="891">
        <v>-273</v>
      </c>
      <c r="AG72" s="891"/>
      <c r="AH72" s="891"/>
      <c r="AI72" s="891"/>
      <c r="AJ72" s="891"/>
      <c r="AK72" s="891">
        <v>535</v>
      </c>
      <c r="AL72" s="891"/>
      <c r="AM72" s="891"/>
      <c r="AN72" s="891"/>
      <c r="AO72" s="891"/>
      <c r="AP72" s="891">
        <v>3582</v>
      </c>
      <c r="AQ72" s="891"/>
      <c r="AR72" s="891"/>
      <c r="AS72" s="891"/>
      <c r="AT72" s="891"/>
      <c r="AU72" s="891">
        <v>88</v>
      </c>
      <c r="AV72" s="891"/>
      <c r="AW72" s="891"/>
      <c r="AX72" s="891"/>
      <c r="AY72" s="891"/>
      <c r="AZ72" s="939"/>
      <c r="BA72" s="939"/>
      <c r="BB72" s="939"/>
      <c r="BC72" s="939"/>
      <c r="BD72" s="940"/>
      <c r="BE72" s="245"/>
      <c r="BF72" s="245"/>
      <c r="BG72" s="245"/>
      <c r="BH72" s="245"/>
      <c r="BI72" s="245"/>
      <c r="BJ72" s="245"/>
      <c r="BK72" s="245"/>
      <c r="BL72" s="245"/>
      <c r="BM72" s="245"/>
      <c r="BN72" s="245"/>
      <c r="BO72" s="245"/>
      <c r="BP72" s="245"/>
      <c r="BQ72" s="242">
        <v>66</v>
      </c>
      <c r="BR72" s="247"/>
      <c r="BS72" s="925"/>
      <c r="BT72" s="926"/>
      <c r="BU72" s="926"/>
      <c r="BV72" s="926"/>
      <c r="BW72" s="926"/>
      <c r="BX72" s="926"/>
      <c r="BY72" s="926"/>
      <c r="BZ72" s="926"/>
      <c r="CA72" s="926"/>
      <c r="CB72" s="926"/>
      <c r="CC72" s="926"/>
      <c r="CD72" s="926"/>
      <c r="CE72" s="926"/>
      <c r="CF72" s="926"/>
      <c r="CG72" s="927"/>
      <c r="CH72" s="922"/>
      <c r="CI72" s="923"/>
      <c r="CJ72" s="923"/>
      <c r="CK72" s="923"/>
      <c r="CL72" s="924"/>
      <c r="CM72" s="922"/>
      <c r="CN72" s="923"/>
      <c r="CO72" s="923"/>
      <c r="CP72" s="923"/>
      <c r="CQ72" s="924"/>
      <c r="CR72" s="922"/>
      <c r="CS72" s="923"/>
      <c r="CT72" s="923"/>
      <c r="CU72" s="923"/>
      <c r="CV72" s="924"/>
      <c r="CW72" s="922"/>
      <c r="CX72" s="923"/>
      <c r="CY72" s="923"/>
      <c r="CZ72" s="923"/>
      <c r="DA72" s="924"/>
      <c r="DB72" s="922"/>
      <c r="DC72" s="923"/>
      <c r="DD72" s="923"/>
      <c r="DE72" s="923"/>
      <c r="DF72" s="924"/>
      <c r="DG72" s="922"/>
      <c r="DH72" s="923"/>
      <c r="DI72" s="923"/>
      <c r="DJ72" s="923"/>
      <c r="DK72" s="924"/>
      <c r="DL72" s="922"/>
      <c r="DM72" s="923"/>
      <c r="DN72" s="923"/>
      <c r="DO72" s="923"/>
      <c r="DP72" s="924"/>
      <c r="DQ72" s="922"/>
      <c r="DR72" s="923"/>
      <c r="DS72" s="923"/>
      <c r="DT72" s="923"/>
      <c r="DU72" s="924"/>
      <c r="DV72" s="919"/>
      <c r="DW72" s="920"/>
      <c r="DX72" s="920"/>
      <c r="DY72" s="920"/>
      <c r="DZ72" s="921"/>
      <c r="EA72" s="226"/>
    </row>
    <row r="73" spans="1:131" s="227" customFormat="1" ht="26.25" customHeight="1">
      <c r="A73" s="241">
        <v>6</v>
      </c>
      <c r="B73" s="935"/>
      <c r="C73" s="936"/>
      <c r="D73" s="936"/>
      <c r="E73" s="936"/>
      <c r="F73" s="936"/>
      <c r="G73" s="936"/>
      <c r="H73" s="936"/>
      <c r="I73" s="936"/>
      <c r="J73" s="936"/>
      <c r="K73" s="936"/>
      <c r="L73" s="936"/>
      <c r="M73" s="936"/>
      <c r="N73" s="936"/>
      <c r="O73" s="936"/>
      <c r="P73" s="937"/>
      <c r="Q73" s="938"/>
      <c r="R73" s="891"/>
      <c r="S73" s="891"/>
      <c r="T73" s="891"/>
      <c r="U73" s="891"/>
      <c r="V73" s="891"/>
      <c r="W73" s="891"/>
      <c r="X73" s="891"/>
      <c r="Y73" s="891"/>
      <c r="Z73" s="891"/>
      <c r="AA73" s="891"/>
      <c r="AB73" s="891"/>
      <c r="AC73" s="891"/>
      <c r="AD73" s="891"/>
      <c r="AE73" s="891"/>
      <c r="AF73" s="891"/>
      <c r="AG73" s="891"/>
      <c r="AH73" s="891"/>
      <c r="AI73" s="891"/>
      <c r="AJ73" s="891"/>
      <c r="AK73" s="891"/>
      <c r="AL73" s="891"/>
      <c r="AM73" s="891"/>
      <c r="AN73" s="891"/>
      <c r="AO73" s="891"/>
      <c r="AP73" s="891"/>
      <c r="AQ73" s="891"/>
      <c r="AR73" s="891"/>
      <c r="AS73" s="891"/>
      <c r="AT73" s="891"/>
      <c r="AU73" s="891"/>
      <c r="AV73" s="891"/>
      <c r="AW73" s="891"/>
      <c r="AX73" s="891"/>
      <c r="AY73" s="891"/>
      <c r="AZ73" s="939"/>
      <c r="BA73" s="939"/>
      <c r="BB73" s="939"/>
      <c r="BC73" s="939"/>
      <c r="BD73" s="940"/>
      <c r="BE73" s="245"/>
      <c r="BF73" s="245"/>
      <c r="BG73" s="245"/>
      <c r="BH73" s="245"/>
      <c r="BI73" s="245"/>
      <c r="BJ73" s="245"/>
      <c r="BK73" s="245"/>
      <c r="BL73" s="245"/>
      <c r="BM73" s="245"/>
      <c r="BN73" s="245"/>
      <c r="BO73" s="245"/>
      <c r="BP73" s="245"/>
      <c r="BQ73" s="242">
        <v>67</v>
      </c>
      <c r="BR73" s="247"/>
      <c r="BS73" s="925"/>
      <c r="BT73" s="926"/>
      <c r="BU73" s="926"/>
      <c r="BV73" s="926"/>
      <c r="BW73" s="926"/>
      <c r="BX73" s="926"/>
      <c r="BY73" s="926"/>
      <c r="BZ73" s="926"/>
      <c r="CA73" s="926"/>
      <c r="CB73" s="926"/>
      <c r="CC73" s="926"/>
      <c r="CD73" s="926"/>
      <c r="CE73" s="926"/>
      <c r="CF73" s="926"/>
      <c r="CG73" s="927"/>
      <c r="CH73" s="922"/>
      <c r="CI73" s="923"/>
      <c r="CJ73" s="923"/>
      <c r="CK73" s="923"/>
      <c r="CL73" s="924"/>
      <c r="CM73" s="922"/>
      <c r="CN73" s="923"/>
      <c r="CO73" s="923"/>
      <c r="CP73" s="923"/>
      <c r="CQ73" s="924"/>
      <c r="CR73" s="922"/>
      <c r="CS73" s="923"/>
      <c r="CT73" s="923"/>
      <c r="CU73" s="923"/>
      <c r="CV73" s="924"/>
      <c r="CW73" s="922"/>
      <c r="CX73" s="923"/>
      <c r="CY73" s="923"/>
      <c r="CZ73" s="923"/>
      <c r="DA73" s="924"/>
      <c r="DB73" s="922"/>
      <c r="DC73" s="923"/>
      <c r="DD73" s="923"/>
      <c r="DE73" s="923"/>
      <c r="DF73" s="924"/>
      <c r="DG73" s="922"/>
      <c r="DH73" s="923"/>
      <c r="DI73" s="923"/>
      <c r="DJ73" s="923"/>
      <c r="DK73" s="924"/>
      <c r="DL73" s="922"/>
      <c r="DM73" s="923"/>
      <c r="DN73" s="923"/>
      <c r="DO73" s="923"/>
      <c r="DP73" s="924"/>
      <c r="DQ73" s="922"/>
      <c r="DR73" s="923"/>
      <c r="DS73" s="923"/>
      <c r="DT73" s="923"/>
      <c r="DU73" s="924"/>
      <c r="DV73" s="919"/>
      <c r="DW73" s="920"/>
      <c r="DX73" s="920"/>
      <c r="DY73" s="920"/>
      <c r="DZ73" s="921"/>
      <c r="EA73" s="226"/>
    </row>
    <row r="74" spans="1:131" s="227" customFormat="1" ht="26.25" customHeight="1">
      <c r="A74" s="241">
        <v>7</v>
      </c>
      <c r="B74" s="935"/>
      <c r="C74" s="936"/>
      <c r="D74" s="936"/>
      <c r="E74" s="936"/>
      <c r="F74" s="936"/>
      <c r="G74" s="936"/>
      <c r="H74" s="936"/>
      <c r="I74" s="936"/>
      <c r="J74" s="936"/>
      <c r="K74" s="936"/>
      <c r="L74" s="936"/>
      <c r="M74" s="936"/>
      <c r="N74" s="936"/>
      <c r="O74" s="936"/>
      <c r="P74" s="937"/>
      <c r="Q74" s="938"/>
      <c r="R74" s="891"/>
      <c r="S74" s="891"/>
      <c r="T74" s="891"/>
      <c r="U74" s="891"/>
      <c r="V74" s="891"/>
      <c r="W74" s="891"/>
      <c r="X74" s="891"/>
      <c r="Y74" s="891"/>
      <c r="Z74" s="891"/>
      <c r="AA74" s="891"/>
      <c r="AB74" s="891"/>
      <c r="AC74" s="891"/>
      <c r="AD74" s="891"/>
      <c r="AE74" s="891"/>
      <c r="AF74" s="891"/>
      <c r="AG74" s="891"/>
      <c r="AH74" s="891"/>
      <c r="AI74" s="891"/>
      <c r="AJ74" s="891"/>
      <c r="AK74" s="891"/>
      <c r="AL74" s="891"/>
      <c r="AM74" s="891"/>
      <c r="AN74" s="891"/>
      <c r="AO74" s="891"/>
      <c r="AP74" s="891"/>
      <c r="AQ74" s="891"/>
      <c r="AR74" s="891"/>
      <c r="AS74" s="891"/>
      <c r="AT74" s="891"/>
      <c r="AU74" s="891"/>
      <c r="AV74" s="891"/>
      <c r="AW74" s="891"/>
      <c r="AX74" s="891"/>
      <c r="AY74" s="891"/>
      <c r="AZ74" s="939"/>
      <c r="BA74" s="939"/>
      <c r="BB74" s="939"/>
      <c r="BC74" s="939"/>
      <c r="BD74" s="940"/>
      <c r="BE74" s="245"/>
      <c r="BF74" s="245"/>
      <c r="BG74" s="245"/>
      <c r="BH74" s="245"/>
      <c r="BI74" s="245"/>
      <c r="BJ74" s="245"/>
      <c r="BK74" s="245"/>
      <c r="BL74" s="245"/>
      <c r="BM74" s="245"/>
      <c r="BN74" s="245"/>
      <c r="BO74" s="245"/>
      <c r="BP74" s="245"/>
      <c r="BQ74" s="242">
        <v>68</v>
      </c>
      <c r="BR74" s="247"/>
      <c r="BS74" s="925"/>
      <c r="BT74" s="926"/>
      <c r="BU74" s="926"/>
      <c r="BV74" s="926"/>
      <c r="BW74" s="926"/>
      <c r="BX74" s="926"/>
      <c r="BY74" s="926"/>
      <c r="BZ74" s="926"/>
      <c r="CA74" s="926"/>
      <c r="CB74" s="926"/>
      <c r="CC74" s="926"/>
      <c r="CD74" s="926"/>
      <c r="CE74" s="926"/>
      <c r="CF74" s="926"/>
      <c r="CG74" s="927"/>
      <c r="CH74" s="922"/>
      <c r="CI74" s="923"/>
      <c r="CJ74" s="923"/>
      <c r="CK74" s="923"/>
      <c r="CL74" s="924"/>
      <c r="CM74" s="922"/>
      <c r="CN74" s="923"/>
      <c r="CO74" s="923"/>
      <c r="CP74" s="923"/>
      <c r="CQ74" s="924"/>
      <c r="CR74" s="922"/>
      <c r="CS74" s="923"/>
      <c r="CT74" s="923"/>
      <c r="CU74" s="923"/>
      <c r="CV74" s="924"/>
      <c r="CW74" s="922"/>
      <c r="CX74" s="923"/>
      <c r="CY74" s="923"/>
      <c r="CZ74" s="923"/>
      <c r="DA74" s="924"/>
      <c r="DB74" s="922"/>
      <c r="DC74" s="923"/>
      <c r="DD74" s="923"/>
      <c r="DE74" s="923"/>
      <c r="DF74" s="924"/>
      <c r="DG74" s="922"/>
      <c r="DH74" s="923"/>
      <c r="DI74" s="923"/>
      <c r="DJ74" s="923"/>
      <c r="DK74" s="924"/>
      <c r="DL74" s="922"/>
      <c r="DM74" s="923"/>
      <c r="DN74" s="923"/>
      <c r="DO74" s="923"/>
      <c r="DP74" s="924"/>
      <c r="DQ74" s="922"/>
      <c r="DR74" s="923"/>
      <c r="DS74" s="923"/>
      <c r="DT74" s="923"/>
      <c r="DU74" s="924"/>
      <c r="DV74" s="919"/>
      <c r="DW74" s="920"/>
      <c r="DX74" s="920"/>
      <c r="DY74" s="920"/>
      <c r="DZ74" s="921"/>
      <c r="EA74" s="226"/>
    </row>
    <row r="75" spans="1:131" s="227" customFormat="1" ht="26.25" customHeight="1">
      <c r="A75" s="241">
        <v>8</v>
      </c>
      <c r="B75" s="935"/>
      <c r="C75" s="936"/>
      <c r="D75" s="936"/>
      <c r="E75" s="936"/>
      <c r="F75" s="936"/>
      <c r="G75" s="936"/>
      <c r="H75" s="936"/>
      <c r="I75" s="936"/>
      <c r="J75" s="936"/>
      <c r="K75" s="936"/>
      <c r="L75" s="936"/>
      <c r="M75" s="936"/>
      <c r="N75" s="936"/>
      <c r="O75" s="936"/>
      <c r="P75" s="937"/>
      <c r="Q75" s="941"/>
      <c r="R75" s="893"/>
      <c r="S75" s="893"/>
      <c r="T75" s="893"/>
      <c r="U75" s="890"/>
      <c r="V75" s="892"/>
      <c r="W75" s="893"/>
      <c r="X75" s="893"/>
      <c r="Y75" s="893"/>
      <c r="Z75" s="890"/>
      <c r="AA75" s="892"/>
      <c r="AB75" s="893"/>
      <c r="AC75" s="893"/>
      <c r="AD75" s="893"/>
      <c r="AE75" s="890"/>
      <c r="AF75" s="892"/>
      <c r="AG75" s="893"/>
      <c r="AH75" s="893"/>
      <c r="AI75" s="893"/>
      <c r="AJ75" s="890"/>
      <c r="AK75" s="892"/>
      <c r="AL75" s="893"/>
      <c r="AM75" s="893"/>
      <c r="AN75" s="893"/>
      <c r="AO75" s="890"/>
      <c r="AP75" s="892"/>
      <c r="AQ75" s="893"/>
      <c r="AR75" s="893"/>
      <c r="AS75" s="893"/>
      <c r="AT75" s="890"/>
      <c r="AU75" s="892"/>
      <c r="AV75" s="893"/>
      <c r="AW75" s="893"/>
      <c r="AX75" s="893"/>
      <c r="AY75" s="890"/>
      <c r="AZ75" s="939"/>
      <c r="BA75" s="939"/>
      <c r="BB75" s="939"/>
      <c r="BC75" s="939"/>
      <c r="BD75" s="940"/>
      <c r="BE75" s="245"/>
      <c r="BF75" s="245"/>
      <c r="BG75" s="245"/>
      <c r="BH75" s="245"/>
      <c r="BI75" s="245"/>
      <c r="BJ75" s="245"/>
      <c r="BK75" s="245"/>
      <c r="BL75" s="245"/>
      <c r="BM75" s="245"/>
      <c r="BN75" s="245"/>
      <c r="BO75" s="245"/>
      <c r="BP75" s="245"/>
      <c r="BQ75" s="242">
        <v>69</v>
      </c>
      <c r="BR75" s="247"/>
      <c r="BS75" s="925"/>
      <c r="BT75" s="926"/>
      <c r="BU75" s="926"/>
      <c r="BV75" s="926"/>
      <c r="BW75" s="926"/>
      <c r="BX75" s="926"/>
      <c r="BY75" s="926"/>
      <c r="BZ75" s="926"/>
      <c r="CA75" s="926"/>
      <c r="CB75" s="926"/>
      <c r="CC75" s="926"/>
      <c r="CD75" s="926"/>
      <c r="CE75" s="926"/>
      <c r="CF75" s="926"/>
      <c r="CG75" s="927"/>
      <c r="CH75" s="922"/>
      <c r="CI75" s="923"/>
      <c r="CJ75" s="923"/>
      <c r="CK75" s="923"/>
      <c r="CL75" s="924"/>
      <c r="CM75" s="922"/>
      <c r="CN75" s="923"/>
      <c r="CO75" s="923"/>
      <c r="CP75" s="923"/>
      <c r="CQ75" s="924"/>
      <c r="CR75" s="922"/>
      <c r="CS75" s="923"/>
      <c r="CT75" s="923"/>
      <c r="CU75" s="923"/>
      <c r="CV75" s="924"/>
      <c r="CW75" s="922"/>
      <c r="CX75" s="923"/>
      <c r="CY75" s="923"/>
      <c r="CZ75" s="923"/>
      <c r="DA75" s="924"/>
      <c r="DB75" s="922"/>
      <c r="DC75" s="923"/>
      <c r="DD75" s="923"/>
      <c r="DE75" s="923"/>
      <c r="DF75" s="924"/>
      <c r="DG75" s="922"/>
      <c r="DH75" s="923"/>
      <c r="DI75" s="923"/>
      <c r="DJ75" s="923"/>
      <c r="DK75" s="924"/>
      <c r="DL75" s="922"/>
      <c r="DM75" s="923"/>
      <c r="DN75" s="923"/>
      <c r="DO75" s="923"/>
      <c r="DP75" s="924"/>
      <c r="DQ75" s="922"/>
      <c r="DR75" s="923"/>
      <c r="DS75" s="923"/>
      <c r="DT75" s="923"/>
      <c r="DU75" s="924"/>
      <c r="DV75" s="919"/>
      <c r="DW75" s="920"/>
      <c r="DX75" s="920"/>
      <c r="DY75" s="920"/>
      <c r="DZ75" s="921"/>
      <c r="EA75" s="226"/>
    </row>
    <row r="76" spans="1:131" s="227" customFormat="1" ht="26.25" customHeight="1">
      <c r="A76" s="241">
        <v>9</v>
      </c>
      <c r="B76" s="935"/>
      <c r="C76" s="936"/>
      <c r="D76" s="936"/>
      <c r="E76" s="936"/>
      <c r="F76" s="936"/>
      <c r="G76" s="936"/>
      <c r="H76" s="936"/>
      <c r="I76" s="936"/>
      <c r="J76" s="936"/>
      <c r="K76" s="936"/>
      <c r="L76" s="936"/>
      <c r="M76" s="936"/>
      <c r="N76" s="936"/>
      <c r="O76" s="936"/>
      <c r="P76" s="937"/>
      <c r="Q76" s="941"/>
      <c r="R76" s="893"/>
      <c r="S76" s="893"/>
      <c r="T76" s="893"/>
      <c r="U76" s="890"/>
      <c r="V76" s="892"/>
      <c r="W76" s="893"/>
      <c r="X76" s="893"/>
      <c r="Y76" s="893"/>
      <c r="Z76" s="890"/>
      <c r="AA76" s="892"/>
      <c r="AB76" s="893"/>
      <c r="AC76" s="893"/>
      <c r="AD76" s="893"/>
      <c r="AE76" s="890"/>
      <c r="AF76" s="892"/>
      <c r="AG76" s="893"/>
      <c r="AH76" s="893"/>
      <c r="AI76" s="893"/>
      <c r="AJ76" s="890"/>
      <c r="AK76" s="892"/>
      <c r="AL76" s="893"/>
      <c r="AM76" s="893"/>
      <c r="AN76" s="893"/>
      <c r="AO76" s="890"/>
      <c r="AP76" s="892"/>
      <c r="AQ76" s="893"/>
      <c r="AR76" s="893"/>
      <c r="AS76" s="893"/>
      <c r="AT76" s="890"/>
      <c r="AU76" s="892"/>
      <c r="AV76" s="893"/>
      <c r="AW76" s="893"/>
      <c r="AX76" s="893"/>
      <c r="AY76" s="890"/>
      <c r="AZ76" s="939"/>
      <c r="BA76" s="939"/>
      <c r="BB76" s="939"/>
      <c r="BC76" s="939"/>
      <c r="BD76" s="940"/>
      <c r="BE76" s="245"/>
      <c r="BF76" s="245"/>
      <c r="BG76" s="245"/>
      <c r="BH76" s="245"/>
      <c r="BI76" s="245"/>
      <c r="BJ76" s="245"/>
      <c r="BK76" s="245"/>
      <c r="BL76" s="245"/>
      <c r="BM76" s="245"/>
      <c r="BN76" s="245"/>
      <c r="BO76" s="245"/>
      <c r="BP76" s="245"/>
      <c r="BQ76" s="242">
        <v>70</v>
      </c>
      <c r="BR76" s="247"/>
      <c r="BS76" s="925"/>
      <c r="BT76" s="926"/>
      <c r="BU76" s="926"/>
      <c r="BV76" s="926"/>
      <c r="BW76" s="926"/>
      <c r="BX76" s="926"/>
      <c r="BY76" s="926"/>
      <c r="BZ76" s="926"/>
      <c r="CA76" s="926"/>
      <c r="CB76" s="926"/>
      <c r="CC76" s="926"/>
      <c r="CD76" s="926"/>
      <c r="CE76" s="926"/>
      <c r="CF76" s="926"/>
      <c r="CG76" s="927"/>
      <c r="CH76" s="922"/>
      <c r="CI76" s="923"/>
      <c r="CJ76" s="923"/>
      <c r="CK76" s="923"/>
      <c r="CL76" s="924"/>
      <c r="CM76" s="922"/>
      <c r="CN76" s="923"/>
      <c r="CO76" s="923"/>
      <c r="CP76" s="923"/>
      <c r="CQ76" s="924"/>
      <c r="CR76" s="922"/>
      <c r="CS76" s="923"/>
      <c r="CT76" s="923"/>
      <c r="CU76" s="923"/>
      <c r="CV76" s="924"/>
      <c r="CW76" s="922"/>
      <c r="CX76" s="923"/>
      <c r="CY76" s="923"/>
      <c r="CZ76" s="923"/>
      <c r="DA76" s="924"/>
      <c r="DB76" s="922"/>
      <c r="DC76" s="923"/>
      <c r="DD76" s="923"/>
      <c r="DE76" s="923"/>
      <c r="DF76" s="924"/>
      <c r="DG76" s="922"/>
      <c r="DH76" s="923"/>
      <c r="DI76" s="923"/>
      <c r="DJ76" s="923"/>
      <c r="DK76" s="924"/>
      <c r="DL76" s="922"/>
      <c r="DM76" s="923"/>
      <c r="DN76" s="923"/>
      <c r="DO76" s="923"/>
      <c r="DP76" s="924"/>
      <c r="DQ76" s="922"/>
      <c r="DR76" s="923"/>
      <c r="DS76" s="923"/>
      <c r="DT76" s="923"/>
      <c r="DU76" s="924"/>
      <c r="DV76" s="919"/>
      <c r="DW76" s="920"/>
      <c r="DX76" s="920"/>
      <c r="DY76" s="920"/>
      <c r="DZ76" s="921"/>
      <c r="EA76" s="226"/>
    </row>
    <row r="77" spans="1:131" s="227" customFormat="1" ht="26.25" customHeight="1">
      <c r="A77" s="241">
        <v>10</v>
      </c>
      <c r="B77" s="935"/>
      <c r="C77" s="936"/>
      <c r="D77" s="936"/>
      <c r="E77" s="936"/>
      <c r="F77" s="936"/>
      <c r="G77" s="936"/>
      <c r="H77" s="936"/>
      <c r="I77" s="936"/>
      <c r="J77" s="936"/>
      <c r="K77" s="936"/>
      <c r="L77" s="936"/>
      <c r="M77" s="936"/>
      <c r="N77" s="936"/>
      <c r="O77" s="936"/>
      <c r="P77" s="937"/>
      <c r="Q77" s="941"/>
      <c r="R77" s="893"/>
      <c r="S77" s="893"/>
      <c r="T77" s="893"/>
      <c r="U77" s="890"/>
      <c r="V77" s="892"/>
      <c r="W77" s="893"/>
      <c r="X77" s="893"/>
      <c r="Y77" s="893"/>
      <c r="Z77" s="890"/>
      <c r="AA77" s="892"/>
      <c r="AB77" s="893"/>
      <c r="AC77" s="893"/>
      <c r="AD77" s="893"/>
      <c r="AE77" s="890"/>
      <c r="AF77" s="892"/>
      <c r="AG77" s="893"/>
      <c r="AH77" s="893"/>
      <c r="AI77" s="893"/>
      <c r="AJ77" s="890"/>
      <c r="AK77" s="892"/>
      <c r="AL77" s="893"/>
      <c r="AM77" s="893"/>
      <c r="AN77" s="893"/>
      <c r="AO77" s="890"/>
      <c r="AP77" s="892"/>
      <c r="AQ77" s="893"/>
      <c r="AR77" s="893"/>
      <c r="AS77" s="893"/>
      <c r="AT77" s="890"/>
      <c r="AU77" s="892"/>
      <c r="AV77" s="893"/>
      <c r="AW77" s="893"/>
      <c r="AX77" s="893"/>
      <c r="AY77" s="890"/>
      <c r="AZ77" s="939"/>
      <c r="BA77" s="939"/>
      <c r="BB77" s="939"/>
      <c r="BC77" s="939"/>
      <c r="BD77" s="940"/>
      <c r="BE77" s="245"/>
      <c r="BF77" s="245"/>
      <c r="BG77" s="245"/>
      <c r="BH77" s="245"/>
      <c r="BI77" s="245"/>
      <c r="BJ77" s="245"/>
      <c r="BK77" s="245"/>
      <c r="BL77" s="245"/>
      <c r="BM77" s="245"/>
      <c r="BN77" s="245"/>
      <c r="BO77" s="245"/>
      <c r="BP77" s="245"/>
      <c r="BQ77" s="242">
        <v>71</v>
      </c>
      <c r="BR77" s="247"/>
      <c r="BS77" s="925"/>
      <c r="BT77" s="926"/>
      <c r="BU77" s="926"/>
      <c r="BV77" s="926"/>
      <c r="BW77" s="926"/>
      <c r="BX77" s="926"/>
      <c r="BY77" s="926"/>
      <c r="BZ77" s="926"/>
      <c r="CA77" s="926"/>
      <c r="CB77" s="926"/>
      <c r="CC77" s="926"/>
      <c r="CD77" s="926"/>
      <c r="CE77" s="926"/>
      <c r="CF77" s="926"/>
      <c r="CG77" s="927"/>
      <c r="CH77" s="922"/>
      <c r="CI77" s="923"/>
      <c r="CJ77" s="923"/>
      <c r="CK77" s="923"/>
      <c r="CL77" s="924"/>
      <c r="CM77" s="922"/>
      <c r="CN77" s="923"/>
      <c r="CO77" s="923"/>
      <c r="CP77" s="923"/>
      <c r="CQ77" s="924"/>
      <c r="CR77" s="922"/>
      <c r="CS77" s="923"/>
      <c r="CT77" s="923"/>
      <c r="CU77" s="923"/>
      <c r="CV77" s="924"/>
      <c r="CW77" s="922"/>
      <c r="CX77" s="923"/>
      <c r="CY77" s="923"/>
      <c r="CZ77" s="923"/>
      <c r="DA77" s="924"/>
      <c r="DB77" s="922"/>
      <c r="DC77" s="923"/>
      <c r="DD77" s="923"/>
      <c r="DE77" s="923"/>
      <c r="DF77" s="924"/>
      <c r="DG77" s="922"/>
      <c r="DH77" s="923"/>
      <c r="DI77" s="923"/>
      <c r="DJ77" s="923"/>
      <c r="DK77" s="924"/>
      <c r="DL77" s="922"/>
      <c r="DM77" s="923"/>
      <c r="DN77" s="923"/>
      <c r="DO77" s="923"/>
      <c r="DP77" s="924"/>
      <c r="DQ77" s="922"/>
      <c r="DR77" s="923"/>
      <c r="DS77" s="923"/>
      <c r="DT77" s="923"/>
      <c r="DU77" s="924"/>
      <c r="DV77" s="919"/>
      <c r="DW77" s="920"/>
      <c r="DX77" s="920"/>
      <c r="DY77" s="920"/>
      <c r="DZ77" s="921"/>
      <c r="EA77" s="226"/>
    </row>
    <row r="78" spans="1:131" s="227" customFormat="1" ht="26.25" customHeight="1">
      <c r="A78" s="241">
        <v>11</v>
      </c>
      <c r="B78" s="935"/>
      <c r="C78" s="936"/>
      <c r="D78" s="936"/>
      <c r="E78" s="936"/>
      <c r="F78" s="936"/>
      <c r="G78" s="936"/>
      <c r="H78" s="936"/>
      <c r="I78" s="936"/>
      <c r="J78" s="936"/>
      <c r="K78" s="936"/>
      <c r="L78" s="936"/>
      <c r="M78" s="936"/>
      <c r="N78" s="936"/>
      <c r="O78" s="936"/>
      <c r="P78" s="937"/>
      <c r="Q78" s="938"/>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9"/>
      <c r="BA78" s="939"/>
      <c r="BB78" s="939"/>
      <c r="BC78" s="939"/>
      <c r="BD78" s="940"/>
      <c r="BE78" s="245"/>
      <c r="BF78" s="245"/>
      <c r="BG78" s="245"/>
      <c r="BH78" s="245"/>
      <c r="BI78" s="245"/>
      <c r="BJ78" s="248"/>
      <c r="BK78" s="248"/>
      <c r="BL78" s="248"/>
      <c r="BM78" s="248"/>
      <c r="BN78" s="248"/>
      <c r="BO78" s="245"/>
      <c r="BP78" s="245"/>
      <c r="BQ78" s="242">
        <v>72</v>
      </c>
      <c r="BR78" s="247"/>
      <c r="BS78" s="925"/>
      <c r="BT78" s="926"/>
      <c r="BU78" s="926"/>
      <c r="BV78" s="926"/>
      <c r="BW78" s="926"/>
      <c r="BX78" s="926"/>
      <c r="BY78" s="926"/>
      <c r="BZ78" s="926"/>
      <c r="CA78" s="926"/>
      <c r="CB78" s="926"/>
      <c r="CC78" s="926"/>
      <c r="CD78" s="926"/>
      <c r="CE78" s="926"/>
      <c r="CF78" s="926"/>
      <c r="CG78" s="927"/>
      <c r="CH78" s="922"/>
      <c r="CI78" s="923"/>
      <c r="CJ78" s="923"/>
      <c r="CK78" s="923"/>
      <c r="CL78" s="924"/>
      <c r="CM78" s="922"/>
      <c r="CN78" s="923"/>
      <c r="CO78" s="923"/>
      <c r="CP78" s="923"/>
      <c r="CQ78" s="924"/>
      <c r="CR78" s="922"/>
      <c r="CS78" s="923"/>
      <c r="CT78" s="923"/>
      <c r="CU78" s="923"/>
      <c r="CV78" s="924"/>
      <c r="CW78" s="922"/>
      <c r="CX78" s="923"/>
      <c r="CY78" s="923"/>
      <c r="CZ78" s="923"/>
      <c r="DA78" s="924"/>
      <c r="DB78" s="922"/>
      <c r="DC78" s="923"/>
      <c r="DD78" s="923"/>
      <c r="DE78" s="923"/>
      <c r="DF78" s="924"/>
      <c r="DG78" s="922"/>
      <c r="DH78" s="923"/>
      <c r="DI78" s="923"/>
      <c r="DJ78" s="923"/>
      <c r="DK78" s="924"/>
      <c r="DL78" s="922"/>
      <c r="DM78" s="923"/>
      <c r="DN78" s="923"/>
      <c r="DO78" s="923"/>
      <c r="DP78" s="924"/>
      <c r="DQ78" s="922"/>
      <c r="DR78" s="923"/>
      <c r="DS78" s="923"/>
      <c r="DT78" s="923"/>
      <c r="DU78" s="924"/>
      <c r="DV78" s="919"/>
      <c r="DW78" s="920"/>
      <c r="DX78" s="920"/>
      <c r="DY78" s="920"/>
      <c r="DZ78" s="921"/>
      <c r="EA78" s="226"/>
    </row>
    <row r="79" spans="1:131" s="227" customFormat="1" ht="26.25" customHeight="1">
      <c r="A79" s="241">
        <v>12</v>
      </c>
      <c r="B79" s="935"/>
      <c r="C79" s="936"/>
      <c r="D79" s="936"/>
      <c r="E79" s="936"/>
      <c r="F79" s="936"/>
      <c r="G79" s="936"/>
      <c r="H79" s="936"/>
      <c r="I79" s="936"/>
      <c r="J79" s="936"/>
      <c r="K79" s="936"/>
      <c r="L79" s="936"/>
      <c r="M79" s="936"/>
      <c r="N79" s="936"/>
      <c r="O79" s="936"/>
      <c r="P79" s="937"/>
      <c r="Q79" s="938"/>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9"/>
      <c r="BA79" s="939"/>
      <c r="BB79" s="939"/>
      <c r="BC79" s="939"/>
      <c r="BD79" s="940"/>
      <c r="BE79" s="245"/>
      <c r="BF79" s="245"/>
      <c r="BG79" s="245"/>
      <c r="BH79" s="245"/>
      <c r="BI79" s="245"/>
      <c r="BJ79" s="248"/>
      <c r="BK79" s="248"/>
      <c r="BL79" s="248"/>
      <c r="BM79" s="248"/>
      <c r="BN79" s="248"/>
      <c r="BO79" s="245"/>
      <c r="BP79" s="245"/>
      <c r="BQ79" s="242">
        <v>73</v>
      </c>
      <c r="BR79" s="247"/>
      <c r="BS79" s="925"/>
      <c r="BT79" s="926"/>
      <c r="BU79" s="926"/>
      <c r="BV79" s="926"/>
      <c r="BW79" s="926"/>
      <c r="BX79" s="926"/>
      <c r="BY79" s="926"/>
      <c r="BZ79" s="926"/>
      <c r="CA79" s="926"/>
      <c r="CB79" s="926"/>
      <c r="CC79" s="926"/>
      <c r="CD79" s="926"/>
      <c r="CE79" s="926"/>
      <c r="CF79" s="926"/>
      <c r="CG79" s="927"/>
      <c r="CH79" s="922"/>
      <c r="CI79" s="923"/>
      <c r="CJ79" s="923"/>
      <c r="CK79" s="923"/>
      <c r="CL79" s="924"/>
      <c r="CM79" s="922"/>
      <c r="CN79" s="923"/>
      <c r="CO79" s="923"/>
      <c r="CP79" s="923"/>
      <c r="CQ79" s="924"/>
      <c r="CR79" s="922"/>
      <c r="CS79" s="923"/>
      <c r="CT79" s="923"/>
      <c r="CU79" s="923"/>
      <c r="CV79" s="924"/>
      <c r="CW79" s="922"/>
      <c r="CX79" s="923"/>
      <c r="CY79" s="923"/>
      <c r="CZ79" s="923"/>
      <c r="DA79" s="924"/>
      <c r="DB79" s="922"/>
      <c r="DC79" s="923"/>
      <c r="DD79" s="923"/>
      <c r="DE79" s="923"/>
      <c r="DF79" s="924"/>
      <c r="DG79" s="922"/>
      <c r="DH79" s="923"/>
      <c r="DI79" s="923"/>
      <c r="DJ79" s="923"/>
      <c r="DK79" s="924"/>
      <c r="DL79" s="922"/>
      <c r="DM79" s="923"/>
      <c r="DN79" s="923"/>
      <c r="DO79" s="923"/>
      <c r="DP79" s="924"/>
      <c r="DQ79" s="922"/>
      <c r="DR79" s="923"/>
      <c r="DS79" s="923"/>
      <c r="DT79" s="923"/>
      <c r="DU79" s="924"/>
      <c r="DV79" s="919"/>
      <c r="DW79" s="920"/>
      <c r="DX79" s="920"/>
      <c r="DY79" s="920"/>
      <c r="DZ79" s="921"/>
      <c r="EA79" s="226"/>
    </row>
    <row r="80" spans="1:131" s="227" customFormat="1" ht="26.25" customHeight="1">
      <c r="A80" s="241">
        <v>13</v>
      </c>
      <c r="B80" s="935"/>
      <c r="C80" s="936"/>
      <c r="D80" s="936"/>
      <c r="E80" s="936"/>
      <c r="F80" s="936"/>
      <c r="G80" s="936"/>
      <c r="H80" s="936"/>
      <c r="I80" s="936"/>
      <c r="J80" s="936"/>
      <c r="K80" s="936"/>
      <c r="L80" s="936"/>
      <c r="M80" s="936"/>
      <c r="N80" s="936"/>
      <c r="O80" s="936"/>
      <c r="P80" s="937"/>
      <c r="Q80" s="938"/>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9"/>
      <c r="BA80" s="939"/>
      <c r="BB80" s="939"/>
      <c r="BC80" s="939"/>
      <c r="BD80" s="940"/>
      <c r="BE80" s="245"/>
      <c r="BF80" s="245"/>
      <c r="BG80" s="245"/>
      <c r="BH80" s="245"/>
      <c r="BI80" s="245"/>
      <c r="BJ80" s="245"/>
      <c r="BK80" s="245"/>
      <c r="BL80" s="245"/>
      <c r="BM80" s="245"/>
      <c r="BN80" s="245"/>
      <c r="BO80" s="245"/>
      <c r="BP80" s="245"/>
      <c r="BQ80" s="242">
        <v>74</v>
      </c>
      <c r="BR80" s="247"/>
      <c r="BS80" s="925"/>
      <c r="BT80" s="926"/>
      <c r="BU80" s="926"/>
      <c r="BV80" s="926"/>
      <c r="BW80" s="926"/>
      <c r="BX80" s="926"/>
      <c r="BY80" s="926"/>
      <c r="BZ80" s="926"/>
      <c r="CA80" s="926"/>
      <c r="CB80" s="926"/>
      <c r="CC80" s="926"/>
      <c r="CD80" s="926"/>
      <c r="CE80" s="926"/>
      <c r="CF80" s="926"/>
      <c r="CG80" s="927"/>
      <c r="CH80" s="922"/>
      <c r="CI80" s="923"/>
      <c r="CJ80" s="923"/>
      <c r="CK80" s="923"/>
      <c r="CL80" s="924"/>
      <c r="CM80" s="922"/>
      <c r="CN80" s="923"/>
      <c r="CO80" s="923"/>
      <c r="CP80" s="923"/>
      <c r="CQ80" s="924"/>
      <c r="CR80" s="922"/>
      <c r="CS80" s="923"/>
      <c r="CT80" s="923"/>
      <c r="CU80" s="923"/>
      <c r="CV80" s="924"/>
      <c r="CW80" s="922"/>
      <c r="CX80" s="923"/>
      <c r="CY80" s="923"/>
      <c r="CZ80" s="923"/>
      <c r="DA80" s="924"/>
      <c r="DB80" s="922"/>
      <c r="DC80" s="923"/>
      <c r="DD80" s="923"/>
      <c r="DE80" s="923"/>
      <c r="DF80" s="924"/>
      <c r="DG80" s="922"/>
      <c r="DH80" s="923"/>
      <c r="DI80" s="923"/>
      <c r="DJ80" s="923"/>
      <c r="DK80" s="924"/>
      <c r="DL80" s="922"/>
      <c r="DM80" s="923"/>
      <c r="DN80" s="923"/>
      <c r="DO80" s="923"/>
      <c r="DP80" s="924"/>
      <c r="DQ80" s="922"/>
      <c r="DR80" s="923"/>
      <c r="DS80" s="923"/>
      <c r="DT80" s="923"/>
      <c r="DU80" s="924"/>
      <c r="DV80" s="919"/>
      <c r="DW80" s="920"/>
      <c r="DX80" s="920"/>
      <c r="DY80" s="920"/>
      <c r="DZ80" s="921"/>
      <c r="EA80" s="226"/>
    </row>
    <row r="81" spans="1:131" s="227" customFormat="1" ht="26.25" customHeight="1">
      <c r="A81" s="241">
        <v>14</v>
      </c>
      <c r="B81" s="935"/>
      <c r="C81" s="936"/>
      <c r="D81" s="936"/>
      <c r="E81" s="936"/>
      <c r="F81" s="936"/>
      <c r="G81" s="936"/>
      <c r="H81" s="936"/>
      <c r="I81" s="936"/>
      <c r="J81" s="936"/>
      <c r="K81" s="936"/>
      <c r="L81" s="936"/>
      <c r="M81" s="936"/>
      <c r="N81" s="936"/>
      <c r="O81" s="936"/>
      <c r="P81" s="937"/>
      <c r="Q81" s="938"/>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9"/>
      <c r="BA81" s="939"/>
      <c r="BB81" s="939"/>
      <c r="BC81" s="939"/>
      <c r="BD81" s="940"/>
      <c r="BE81" s="245"/>
      <c r="BF81" s="245"/>
      <c r="BG81" s="245"/>
      <c r="BH81" s="245"/>
      <c r="BI81" s="245"/>
      <c r="BJ81" s="245"/>
      <c r="BK81" s="245"/>
      <c r="BL81" s="245"/>
      <c r="BM81" s="245"/>
      <c r="BN81" s="245"/>
      <c r="BO81" s="245"/>
      <c r="BP81" s="245"/>
      <c r="BQ81" s="242">
        <v>75</v>
      </c>
      <c r="BR81" s="247"/>
      <c r="BS81" s="925"/>
      <c r="BT81" s="926"/>
      <c r="BU81" s="926"/>
      <c r="BV81" s="926"/>
      <c r="BW81" s="926"/>
      <c r="BX81" s="926"/>
      <c r="BY81" s="926"/>
      <c r="BZ81" s="926"/>
      <c r="CA81" s="926"/>
      <c r="CB81" s="926"/>
      <c r="CC81" s="926"/>
      <c r="CD81" s="926"/>
      <c r="CE81" s="926"/>
      <c r="CF81" s="926"/>
      <c r="CG81" s="927"/>
      <c r="CH81" s="922"/>
      <c r="CI81" s="923"/>
      <c r="CJ81" s="923"/>
      <c r="CK81" s="923"/>
      <c r="CL81" s="924"/>
      <c r="CM81" s="922"/>
      <c r="CN81" s="923"/>
      <c r="CO81" s="923"/>
      <c r="CP81" s="923"/>
      <c r="CQ81" s="924"/>
      <c r="CR81" s="922"/>
      <c r="CS81" s="923"/>
      <c r="CT81" s="923"/>
      <c r="CU81" s="923"/>
      <c r="CV81" s="924"/>
      <c r="CW81" s="922"/>
      <c r="CX81" s="923"/>
      <c r="CY81" s="923"/>
      <c r="CZ81" s="923"/>
      <c r="DA81" s="924"/>
      <c r="DB81" s="922"/>
      <c r="DC81" s="923"/>
      <c r="DD81" s="923"/>
      <c r="DE81" s="923"/>
      <c r="DF81" s="924"/>
      <c r="DG81" s="922"/>
      <c r="DH81" s="923"/>
      <c r="DI81" s="923"/>
      <c r="DJ81" s="923"/>
      <c r="DK81" s="924"/>
      <c r="DL81" s="922"/>
      <c r="DM81" s="923"/>
      <c r="DN81" s="923"/>
      <c r="DO81" s="923"/>
      <c r="DP81" s="924"/>
      <c r="DQ81" s="922"/>
      <c r="DR81" s="923"/>
      <c r="DS81" s="923"/>
      <c r="DT81" s="923"/>
      <c r="DU81" s="924"/>
      <c r="DV81" s="919"/>
      <c r="DW81" s="920"/>
      <c r="DX81" s="920"/>
      <c r="DY81" s="920"/>
      <c r="DZ81" s="921"/>
      <c r="EA81" s="226"/>
    </row>
    <row r="82" spans="1:131" s="227" customFormat="1" ht="26.25" customHeight="1">
      <c r="A82" s="241">
        <v>15</v>
      </c>
      <c r="B82" s="935"/>
      <c r="C82" s="936"/>
      <c r="D82" s="936"/>
      <c r="E82" s="936"/>
      <c r="F82" s="936"/>
      <c r="G82" s="936"/>
      <c r="H82" s="936"/>
      <c r="I82" s="936"/>
      <c r="J82" s="936"/>
      <c r="K82" s="936"/>
      <c r="L82" s="936"/>
      <c r="M82" s="936"/>
      <c r="N82" s="936"/>
      <c r="O82" s="936"/>
      <c r="P82" s="937"/>
      <c r="Q82" s="938"/>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9"/>
      <c r="BA82" s="939"/>
      <c r="BB82" s="939"/>
      <c r="BC82" s="939"/>
      <c r="BD82" s="940"/>
      <c r="BE82" s="245"/>
      <c r="BF82" s="245"/>
      <c r="BG82" s="245"/>
      <c r="BH82" s="245"/>
      <c r="BI82" s="245"/>
      <c r="BJ82" s="245"/>
      <c r="BK82" s="245"/>
      <c r="BL82" s="245"/>
      <c r="BM82" s="245"/>
      <c r="BN82" s="245"/>
      <c r="BO82" s="245"/>
      <c r="BP82" s="245"/>
      <c r="BQ82" s="242">
        <v>76</v>
      </c>
      <c r="BR82" s="247"/>
      <c r="BS82" s="925"/>
      <c r="BT82" s="926"/>
      <c r="BU82" s="926"/>
      <c r="BV82" s="926"/>
      <c r="BW82" s="926"/>
      <c r="BX82" s="926"/>
      <c r="BY82" s="926"/>
      <c r="BZ82" s="926"/>
      <c r="CA82" s="926"/>
      <c r="CB82" s="926"/>
      <c r="CC82" s="926"/>
      <c r="CD82" s="926"/>
      <c r="CE82" s="926"/>
      <c r="CF82" s="926"/>
      <c r="CG82" s="927"/>
      <c r="CH82" s="922"/>
      <c r="CI82" s="923"/>
      <c r="CJ82" s="923"/>
      <c r="CK82" s="923"/>
      <c r="CL82" s="924"/>
      <c r="CM82" s="922"/>
      <c r="CN82" s="923"/>
      <c r="CO82" s="923"/>
      <c r="CP82" s="923"/>
      <c r="CQ82" s="924"/>
      <c r="CR82" s="922"/>
      <c r="CS82" s="923"/>
      <c r="CT82" s="923"/>
      <c r="CU82" s="923"/>
      <c r="CV82" s="924"/>
      <c r="CW82" s="922"/>
      <c r="CX82" s="923"/>
      <c r="CY82" s="923"/>
      <c r="CZ82" s="923"/>
      <c r="DA82" s="924"/>
      <c r="DB82" s="922"/>
      <c r="DC82" s="923"/>
      <c r="DD82" s="923"/>
      <c r="DE82" s="923"/>
      <c r="DF82" s="924"/>
      <c r="DG82" s="922"/>
      <c r="DH82" s="923"/>
      <c r="DI82" s="923"/>
      <c r="DJ82" s="923"/>
      <c r="DK82" s="924"/>
      <c r="DL82" s="922"/>
      <c r="DM82" s="923"/>
      <c r="DN82" s="923"/>
      <c r="DO82" s="923"/>
      <c r="DP82" s="924"/>
      <c r="DQ82" s="922"/>
      <c r="DR82" s="923"/>
      <c r="DS82" s="923"/>
      <c r="DT82" s="923"/>
      <c r="DU82" s="924"/>
      <c r="DV82" s="919"/>
      <c r="DW82" s="920"/>
      <c r="DX82" s="920"/>
      <c r="DY82" s="920"/>
      <c r="DZ82" s="921"/>
      <c r="EA82" s="226"/>
    </row>
    <row r="83" spans="1:131" s="227" customFormat="1" ht="26.25" customHeight="1">
      <c r="A83" s="241">
        <v>16</v>
      </c>
      <c r="B83" s="935"/>
      <c r="C83" s="936"/>
      <c r="D83" s="936"/>
      <c r="E83" s="936"/>
      <c r="F83" s="936"/>
      <c r="G83" s="936"/>
      <c r="H83" s="936"/>
      <c r="I83" s="936"/>
      <c r="J83" s="936"/>
      <c r="K83" s="936"/>
      <c r="L83" s="936"/>
      <c r="M83" s="936"/>
      <c r="N83" s="936"/>
      <c r="O83" s="936"/>
      <c r="P83" s="937"/>
      <c r="Q83" s="938"/>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9"/>
      <c r="BA83" s="939"/>
      <c r="BB83" s="939"/>
      <c r="BC83" s="939"/>
      <c r="BD83" s="940"/>
      <c r="BE83" s="245"/>
      <c r="BF83" s="245"/>
      <c r="BG83" s="245"/>
      <c r="BH83" s="245"/>
      <c r="BI83" s="245"/>
      <c r="BJ83" s="245"/>
      <c r="BK83" s="245"/>
      <c r="BL83" s="245"/>
      <c r="BM83" s="245"/>
      <c r="BN83" s="245"/>
      <c r="BO83" s="245"/>
      <c r="BP83" s="245"/>
      <c r="BQ83" s="242">
        <v>77</v>
      </c>
      <c r="BR83" s="247"/>
      <c r="BS83" s="925"/>
      <c r="BT83" s="926"/>
      <c r="BU83" s="926"/>
      <c r="BV83" s="926"/>
      <c r="BW83" s="926"/>
      <c r="BX83" s="926"/>
      <c r="BY83" s="926"/>
      <c r="BZ83" s="926"/>
      <c r="CA83" s="926"/>
      <c r="CB83" s="926"/>
      <c r="CC83" s="926"/>
      <c r="CD83" s="926"/>
      <c r="CE83" s="926"/>
      <c r="CF83" s="926"/>
      <c r="CG83" s="927"/>
      <c r="CH83" s="922"/>
      <c r="CI83" s="923"/>
      <c r="CJ83" s="923"/>
      <c r="CK83" s="923"/>
      <c r="CL83" s="924"/>
      <c r="CM83" s="922"/>
      <c r="CN83" s="923"/>
      <c r="CO83" s="923"/>
      <c r="CP83" s="923"/>
      <c r="CQ83" s="924"/>
      <c r="CR83" s="922"/>
      <c r="CS83" s="923"/>
      <c r="CT83" s="923"/>
      <c r="CU83" s="923"/>
      <c r="CV83" s="924"/>
      <c r="CW83" s="922"/>
      <c r="CX83" s="923"/>
      <c r="CY83" s="923"/>
      <c r="CZ83" s="923"/>
      <c r="DA83" s="924"/>
      <c r="DB83" s="922"/>
      <c r="DC83" s="923"/>
      <c r="DD83" s="923"/>
      <c r="DE83" s="923"/>
      <c r="DF83" s="924"/>
      <c r="DG83" s="922"/>
      <c r="DH83" s="923"/>
      <c r="DI83" s="923"/>
      <c r="DJ83" s="923"/>
      <c r="DK83" s="924"/>
      <c r="DL83" s="922"/>
      <c r="DM83" s="923"/>
      <c r="DN83" s="923"/>
      <c r="DO83" s="923"/>
      <c r="DP83" s="924"/>
      <c r="DQ83" s="922"/>
      <c r="DR83" s="923"/>
      <c r="DS83" s="923"/>
      <c r="DT83" s="923"/>
      <c r="DU83" s="924"/>
      <c r="DV83" s="919"/>
      <c r="DW83" s="920"/>
      <c r="DX83" s="920"/>
      <c r="DY83" s="920"/>
      <c r="DZ83" s="921"/>
      <c r="EA83" s="226"/>
    </row>
    <row r="84" spans="1:131" s="227" customFormat="1" ht="26.25" customHeight="1">
      <c r="A84" s="241">
        <v>17</v>
      </c>
      <c r="B84" s="935"/>
      <c r="C84" s="936"/>
      <c r="D84" s="936"/>
      <c r="E84" s="936"/>
      <c r="F84" s="936"/>
      <c r="G84" s="936"/>
      <c r="H84" s="936"/>
      <c r="I84" s="936"/>
      <c r="J84" s="936"/>
      <c r="K84" s="936"/>
      <c r="L84" s="936"/>
      <c r="M84" s="936"/>
      <c r="N84" s="936"/>
      <c r="O84" s="936"/>
      <c r="P84" s="937"/>
      <c r="Q84" s="938"/>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9"/>
      <c r="BA84" s="939"/>
      <c r="BB84" s="939"/>
      <c r="BC84" s="939"/>
      <c r="BD84" s="940"/>
      <c r="BE84" s="245"/>
      <c r="BF84" s="245"/>
      <c r="BG84" s="245"/>
      <c r="BH84" s="245"/>
      <c r="BI84" s="245"/>
      <c r="BJ84" s="245"/>
      <c r="BK84" s="245"/>
      <c r="BL84" s="245"/>
      <c r="BM84" s="245"/>
      <c r="BN84" s="245"/>
      <c r="BO84" s="245"/>
      <c r="BP84" s="245"/>
      <c r="BQ84" s="242">
        <v>78</v>
      </c>
      <c r="BR84" s="247"/>
      <c r="BS84" s="925"/>
      <c r="BT84" s="926"/>
      <c r="BU84" s="926"/>
      <c r="BV84" s="926"/>
      <c r="BW84" s="926"/>
      <c r="BX84" s="926"/>
      <c r="BY84" s="926"/>
      <c r="BZ84" s="926"/>
      <c r="CA84" s="926"/>
      <c r="CB84" s="926"/>
      <c r="CC84" s="926"/>
      <c r="CD84" s="926"/>
      <c r="CE84" s="926"/>
      <c r="CF84" s="926"/>
      <c r="CG84" s="927"/>
      <c r="CH84" s="922"/>
      <c r="CI84" s="923"/>
      <c r="CJ84" s="923"/>
      <c r="CK84" s="923"/>
      <c r="CL84" s="924"/>
      <c r="CM84" s="922"/>
      <c r="CN84" s="923"/>
      <c r="CO84" s="923"/>
      <c r="CP84" s="923"/>
      <c r="CQ84" s="924"/>
      <c r="CR84" s="922"/>
      <c r="CS84" s="923"/>
      <c r="CT84" s="923"/>
      <c r="CU84" s="923"/>
      <c r="CV84" s="924"/>
      <c r="CW84" s="922"/>
      <c r="CX84" s="923"/>
      <c r="CY84" s="923"/>
      <c r="CZ84" s="923"/>
      <c r="DA84" s="924"/>
      <c r="DB84" s="922"/>
      <c r="DC84" s="923"/>
      <c r="DD84" s="923"/>
      <c r="DE84" s="923"/>
      <c r="DF84" s="924"/>
      <c r="DG84" s="922"/>
      <c r="DH84" s="923"/>
      <c r="DI84" s="923"/>
      <c r="DJ84" s="923"/>
      <c r="DK84" s="924"/>
      <c r="DL84" s="922"/>
      <c r="DM84" s="923"/>
      <c r="DN84" s="923"/>
      <c r="DO84" s="923"/>
      <c r="DP84" s="924"/>
      <c r="DQ84" s="922"/>
      <c r="DR84" s="923"/>
      <c r="DS84" s="923"/>
      <c r="DT84" s="923"/>
      <c r="DU84" s="924"/>
      <c r="DV84" s="919"/>
      <c r="DW84" s="920"/>
      <c r="DX84" s="920"/>
      <c r="DY84" s="920"/>
      <c r="DZ84" s="921"/>
      <c r="EA84" s="226"/>
    </row>
    <row r="85" spans="1:131" s="227" customFormat="1" ht="26.25" customHeight="1">
      <c r="A85" s="241">
        <v>18</v>
      </c>
      <c r="B85" s="935"/>
      <c r="C85" s="936"/>
      <c r="D85" s="936"/>
      <c r="E85" s="936"/>
      <c r="F85" s="936"/>
      <c r="G85" s="936"/>
      <c r="H85" s="936"/>
      <c r="I85" s="936"/>
      <c r="J85" s="936"/>
      <c r="K85" s="936"/>
      <c r="L85" s="936"/>
      <c r="M85" s="936"/>
      <c r="N85" s="936"/>
      <c r="O85" s="936"/>
      <c r="P85" s="937"/>
      <c r="Q85" s="938"/>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9"/>
      <c r="BA85" s="939"/>
      <c r="BB85" s="939"/>
      <c r="BC85" s="939"/>
      <c r="BD85" s="940"/>
      <c r="BE85" s="245"/>
      <c r="BF85" s="245"/>
      <c r="BG85" s="245"/>
      <c r="BH85" s="245"/>
      <c r="BI85" s="245"/>
      <c r="BJ85" s="245"/>
      <c r="BK85" s="245"/>
      <c r="BL85" s="245"/>
      <c r="BM85" s="245"/>
      <c r="BN85" s="245"/>
      <c r="BO85" s="245"/>
      <c r="BP85" s="245"/>
      <c r="BQ85" s="242">
        <v>79</v>
      </c>
      <c r="BR85" s="247"/>
      <c r="BS85" s="925"/>
      <c r="BT85" s="926"/>
      <c r="BU85" s="926"/>
      <c r="BV85" s="926"/>
      <c r="BW85" s="926"/>
      <c r="BX85" s="926"/>
      <c r="BY85" s="926"/>
      <c r="BZ85" s="926"/>
      <c r="CA85" s="926"/>
      <c r="CB85" s="926"/>
      <c r="CC85" s="926"/>
      <c r="CD85" s="926"/>
      <c r="CE85" s="926"/>
      <c r="CF85" s="926"/>
      <c r="CG85" s="927"/>
      <c r="CH85" s="922"/>
      <c r="CI85" s="923"/>
      <c r="CJ85" s="923"/>
      <c r="CK85" s="923"/>
      <c r="CL85" s="924"/>
      <c r="CM85" s="922"/>
      <c r="CN85" s="923"/>
      <c r="CO85" s="923"/>
      <c r="CP85" s="923"/>
      <c r="CQ85" s="924"/>
      <c r="CR85" s="922"/>
      <c r="CS85" s="923"/>
      <c r="CT85" s="923"/>
      <c r="CU85" s="923"/>
      <c r="CV85" s="924"/>
      <c r="CW85" s="922"/>
      <c r="CX85" s="923"/>
      <c r="CY85" s="923"/>
      <c r="CZ85" s="923"/>
      <c r="DA85" s="924"/>
      <c r="DB85" s="922"/>
      <c r="DC85" s="923"/>
      <c r="DD85" s="923"/>
      <c r="DE85" s="923"/>
      <c r="DF85" s="924"/>
      <c r="DG85" s="922"/>
      <c r="DH85" s="923"/>
      <c r="DI85" s="923"/>
      <c r="DJ85" s="923"/>
      <c r="DK85" s="924"/>
      <c r="DL85" s="922"/>
      <c r="DM85" s="923"/>
      <c r="DN85" s="923"/>
      <c r="DO85" s="923"/>
      <c r="DP85" s="924"/>
      <c r="DQ85" s="922"/>
      <c r="DR85" s="923"/>
      <c r="DS85" s="923"/>
      <c r="DT85" s="923"/>
      <c r="DU85" s="924"/>
      <c r="DV85" s="919"/>
      <c r="DW85" s="920"/>
      <c r="DX85" s="920"/>
      <c r="DY85" s="920"/>
      <c r="DZ85" s="921"/>
      <c r="EA85" s="226"/>
    </row>
    <row r="86" spans="1:131" s="227" customFormat="1" ht="26.25" customHeight="1">
      <c r="A86" s="241">
        <v>19</v>
      </c>
      <c r="B86" s="935"/>
      <c r="C86" s="936"/>
      <c r="D86" s="936"/>
      <c r="E86" s="936"/>
      <c r="F86" s="936"/>
      <c r="G86" s="936"/>
      <c r="H86" s="936"/>
      <c r="I86" s="936"/>
      <c r="J86" s="936"/>
      <c r="K86" s="936"/>
      <c r="L86" s="936"/>
      <c r="M86" s="936"/>
      <c r="N86" s="936"/>
      <c r="O86" s="936"/>
      <c r="P86" s="937"/>
      <c r="Q86" s="938"/>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9"/>
      <c r="BA86" s="939"/>
      <c r="BB86" s="939"/>
      <c r="BC86" s="939"/>
      <c r="BD86" s="940"/>
      <c r="BE86" s="245"/>
      <c r="BF86" s="245"/>
      <c r="BG86" s="245"/>
      <c r="BH86" s="245"/>
      <c r="BI86" s="245"/>
      <c r="BJ86" s="245"/>
      <c r="BK86" s="245"/>
      <c r="BL86" s="245"/>
      <c r="BM86" s="245"/>
      <c r="BN86" s="245"/>
      <c r="BO86" s="245"/>
      <c r="BP86" s="245"/>
      <c r="BQ86" s="242">
        <v>80</v>
      </c>
      <c r="BR86" s="247"/>
      <c r="BS86" s="925"/>
      <c r="BT86" s="926"/>
      <c r="BU86" s="926"/>
      <c r="BV86" s="926"/>
      <c r="BW86" s="926"/>
      <c r="BX86" s="926"/>
      <c r="BY86" s="926"/>
      <c r="BZ86" s="926"/>
      <c r="CA86" s="926"/>
      <c r="CB86" s="926"/>
      <c r="CC86" s="926"/>
      <c r="CD86" s="926"/>
      <c r="CE86" s="926"/>
      <c r="CF86" s="926"/>
      <c r="CG86" s="927"/>
      <c r="CH86" s="922"/>
      <c r="CI86" s="923"/>
      <c r="CJ86" s="923"/>
      <c r="CK86" s="923"/>
      <c r="CL86" s="924"/>
      <c r="CM86" s="922"/>
      <c r="CN86" s="923"/>
      <c r="CO86" s="923"/>
      <c r="CP86" s="923"/>
      <c r="CQ86" s="924"/>
      <c r="CR86" s="922"/>
      <c r="CS86" s="923"/>
      <c r="CT86" s="923"/>
      <c r="CU86" s="923"/>
      <c r="CV86" s="924"/>
      <c r="CW86" s="922"/>
      <c r="CX86" s="923"/>
      <c r="CY86" s="923"/>
      <c r="CZ86" s="923"/>
      <c r="DA86" s="924"/>
      <c r="DB86" s="922"/>
      <c r="DC86" s="923"/>
      <c r="DD86" s="923"/>
      <c r="DE86" s="923"/>
      <c r="DF86" s="924"/>
      <c r="DG86" s="922"/>
      <c r="DH86" s="923"/>
      <c r="DI86" s="923"/>
      <c r="DJ86" s="923"/>
      <c r="DK86" s="924"/>
      <c r="DL86" s="922"/>
      <c r="DM86" s="923"/>
      <c r="DN86" s="923"/>
      <c r="DO86" s="923"/>
      <c r="DP86" s="924"/>
      <c r="DQ86" s="922"/>
      <c r="DR86" s="923"/>
      <c r="DS86" s="923"/>
      <c r="DT86" s="923"/>
      <c r="DU86" s="924"/>
      <c r="DV86" s="919"/>
      <c r="DW86" s="920"/>
      <c r="DX86" s="920"/>
      <c r="DY86" s="920"/>
      <c r="DZ86" s="921"/>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5"/>
      <c r="BT87" s="926"/>
      <c r="BU87" s="926"/>
      <c r="BV87" s="926"/>
      <c r="BW87" s="926"/>
      <c r="BX87" s="926"/>
      <c r="BY87" s="926"/>
      <c r="BZ87" s="926"/>
      <c r="CA87" s="926"/>
      <c r="CB87" s="926"/>
      <c r="CC87" s="926"/>
      <c r="CD87" s="926"/>
      <c r="CE87" s="926"/>
      <c r="CF87" s="926"/>
      <c r="CG87" s="927"/>
      <c r="CH87" s="922"/>
      <c r="CI87" s="923"/>
      <c r="CJ87" s="923"/>
      <c r="CK87" s="923"/>
      <c r="CL87" s="924"/>
      <c r="CM87" s="922"/>
      <c r="CN87" s="923"/>
      <c r="CO87" s="923"/>
      <c r="CP87" s="923"/>
      <c r="CQ87" s="924"/>
      <c r="CR87" s="922"/>
      <c r="CS87" s="923"/>
      <c r="CT87" s="923"/>
      <c r="CU87" s="923"/>
      <c r="CV87" s="924"/>
      <c r="CW87" s="922"/>
      <c r="CX87" s="923"/>
      <c r="CY87" s="923"/>
      <c r="CZ87" s="923"/>
      <c r="DA87" s="924"/>
      <c r="DB87" s="922"/>
      <c r="DC87" s="923"/>
      <c r="DD87" s="923"/>
      <c r="DE87" s="923"/>
      <c r="DF87" s="924"/>
      <c r="DG87" s="922"/>
      <c r="DH87" s="923"/>
      <c r="DI87" s="923"/>
      <c r="DJ87" s="923"/>
      <c r="DK87" s="924"/>
      <c r="DL87" s="922"/>
      <c r="DM87" s="923"/>
      <c r="DN87" s="923"/>
      <c r="DO87" s="923"/>
      <c r="DP87" s="924"/>
      <c r="DQ87" s="922"/>
      <c r="DR87" s="923"/>
      <c r="DS87" s="923"/>
      <c r="DT87" s="923"/>
      <c r="DU87" s="924"/>
      <c r="DV87" s="919"/>
      <c r="DW87" s="920"/>
      <c r="DX87" s="920"/>
      <c r="DY87" s="920"/>
      <c r="DZ87" s="921"/>
      <c r="EA87" s="226"/>
    </row>
    <row r="88" spans="1:131" s="227" customFormat="1" ht="26.25" customHeight="1" thickBot="1">
      <c r="A88" s="244" t="s">
        <v>382</v>
      </c>
      <c r="B88" s="850" t="s">
        <v>417</v>
      </c>
      <c r="C88" s="851"/>
      <c r="D88" s="851"/>
      <c r="E88" s="851"/>
      <c r="F88" s="851"/>
      <c r="G88" s="851"/>
      <c r="H88" s="851"/>
      <c r="I88" s="851"/>
      <c r="J88" s="851"/>
      <c r="K88" s="851"/>
      <c r="L88" s="851"/>
      <c r="M88" s="851"/>
      <c r="N88" s="851"/>
      <c r="O88" s="851"/>
      <c r="P88" s="852"/>
      <c r="Q88" s="900"/>
      <c r="R88" s="901"/>
      <c r="S88" s="901"/>
      <c r="T88" s="901"/>
      <c r="U88" s="901"/>
      <c r="V88" s="901"/>
      <c r="W88" s="901"/>
      <c r="X88" s="901"/>
      <c r="Y88" s="901"/>
      <c r="Z88" s="901"/>
      <c r="AA88" s="901"/>
      <c r="AB88" s="901"/>
      <c r="AC88" s="901"/>
      <c r="AD88" s="901"/>
      <c r="AE88" s="901"/>
      <c r="AF88" s="904"/>
      <c r="AG88" s="904"/>
      <c r="AH88" s="904"/>
      <c r="AI88" s="904"/>
      <c r="AJ88" s="904"/>
      <c r="AK88" s="901"/>
      <c r="AL88" s="901"/>
      <c r="AM88" s="901"/>
      <c r="AN88" s="901"/>
      <c r="AO88" s="901"/>
      <c r="AP88" s="904"/>
      <c r="AQ88" s="904"/>
      <c r="AR88" s="904"/>
      <c r="AS88" s="904"/>
      <c r="AT88" s="904"/>
      <c r="AU88" s="904"/>
      <c r="AV88" s="904"/>
      <c r="AW88" s="904"/>
      <c r="AX88" s="904"/>
      <c r="AY88" s="904"/>
      <c r="AZ88" s="909"/>
      <c r="BA88" s="909"/>
      <c r="BB88" s="909"/>
      <c r="BC88" s="909"/>
      <c r="BD88" s="910"/>
      <c r="BE88" s="245"/>
      <c r="BF88" s="245"/>
      <c r="BG88" s="245"/>
      <c r="BH88" s="245"/>
      <c r="BI88" s="245"/>
      <c r="BJ88" s="245"/>
      <c r="BK88" s="245"/>
      <c r="BL88" s="245"/>
      <c r="BM88" s="245"/>
      <c r="BN88" s="245"/>
      <c r="BO88" s="245"/>
      <c r="BP88" s="245"/>
      <c r="BQ88" s="242">
        <v>82</v>
      </c>
      <c r="BR88" s="247"/>
      <c r="BS88" s="925"/>
      <c r="BT88" s="926"/>
      <c r="BU88" s="926"/>
      <c r="BV88" s="926"/>
      <c r="BW88" s="926"/>
      <c r="BX88" s="926"/>
      <c r="BY88" s="926"/>
      <c r="BZ88" s="926"/>
      <c r="CA88" s="926"/>
      <c r="CB88" s="926"/>
      <c r="CC88" s="926"/>
      <c r="CD88" s="926"/>
      <c r="CE88" s="926"/>
      <c r="CF88" s="926"/>
      <c r="CG88" s="927"/>
      <c r="CH88" s="922"/>
      <c r="CI88" s="923"/>
      <c r="CJ88" s="923"/>
      <c r="CK88" s="923"/>
      <c r="CL88" s="924"/>
      <c r="CM88" s="922"/>
      <c r="CN88" s="923"/>
      <c r="CO88" s="923"/>
      <c r="CP88" s="923"/>
      <c r="CQ88" s="924"/>
      <c r="CR88" s="922"/>
      <c r="CS88" s="923"/>
      <c r="CT88" s="923"/>
      <c r="CU88" s="923"/>
      <c r="CV88" s="924"/>
      <c r="CW88" s="922"/>
      <c r="CX88" s="923"/>
      <c r="CY88" s="923"/>
      <c r="CZ88" s="923"/>
      <c r="DA88" s="924"/>
      <c r="DB88" s="922"/>
      <c r="DC88" s="923"/>
      <c r="DD88" s="923"/>
      <c r="DE88" s="923"/>
      <c r="DF88" s="924"/>
      <c r="DG88" s="922"/>
      <c r="DH88" s="923"/>
      <c r="DI88" s="923"/>
      <c r="DJ88" s="923"/>
      <c r="DK88" s="924"/>
      <c r="DL88" s="922"/>
      <c r="DM88" s="923"/>
      <c r="DN88" s="923"/>
      <c r="DO88" s="923"/>
      <c r="DP88" s="924"/>
      <c r="DQ88" s="922"/>
      <c r="DR88" s="923"/>
      <c r="DS88" s="923"/>
      <c r="DT88" s="923"/>
      <c r="DU88" s="924"/>
      <c r="DV88" s="919"/>
      <c r="DW88" s="920"/>
      <c r="DX88" s="920"/>
      <c r="DY88" s="920"/>
      <c r="DZ88" s="921"/>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5"/>
      <c r="BT89" s="926"/>
      <c r="BU89" s="926"/>
      <c r="BV89" s="926"/>
      <c r="BW89" s="926"/>
      <c r="BX89" s="926"/>
      <c r="BY89" s="926"/>
      <c r="BZ89" s="926"/>
      <c r="CA89" s="926"/>
      <c r="CB89" s="926"/>
      <c r="CC89" s="926"/>
      <c r="CD89" s="926"/>
      <c r="CE89" s="926"/>
      <c r="CF89" s="926"/>
      <c r="CG89" s="927"/>
      <c r="CH89" s="922"/>
      <c r="CI89" s="923"/>
      <c r="CJ89" s="923"/>
      <c r="CK89" s="923"/>
      <c r="CL89" s="924"/>
      <c r="CM89" s="922"/>
      <c r="CN89" s="923"/>
      <c r="CO89" s="923"/>
      <c r="CP89" s="923"/>
      <c r="CQ89" s="924"/>
      <c r="CR89" s="922"/>
      <c r="CS89" s="923"/>
      <c r="CT89" s="923"/>
      <c r="CU89" s="923"/>
      <c r="CV89" s="924"/>
      <c r="CW89" s="922"/>
      <c r="CX89" s="923"/>
      <c r="CY89" s="923"/>
      <c r="CZ89" s="923"/>
      <c r="DA89" s="924"/>
      <c r="DB89" s="922"/>
      <c r="DC89" s="923"/>
      <c r="DD89" s="923"/>
      <c r="DE89" s="923"/>
      <c r="DF89" s="924"/>
      <c r="DG89" s="922"/>
      <c r="DH89" s="923"/>
      <c r="DI89" s="923"/>
      <c r="DJ89" s="923"/>
      <c r="DK89" s="924"/>
      <c r="DL89" s="922"/>
      <c r="DM89" s="923"/>
      <c r="DN89" s="923"/>
      <c r="DO89" s="923"/>
      <c r="DP89" s="924"/>
      <c r="DQ89" s="922"/>
      <c r="DR89" s="923"/>
      <c r="DS89" s="923"/>
      <c r="DT89" s="923"/>
      <c r="DU89" s="924"/>
      <c r="DV89" s="919"/>
      <c r="DW89" s="920"/>
      <c r="DX89" s="920"/>
      <c r="DY89" s="920"/>
      <c r="DZ89" s="921"/>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5"/>
      <c r="BT90" s="926"/>
      <c r="BU90" s="926"/>
      <c r="BV90" s="926"/>
      <c r="BW90" s="926"/>
      <c r="BX90" s="926"/>
      <c r="BY90" s="926"/>
      <c r="BZ90" s="926"/>
      <c r="CA90" s="926"/>
      <c r="CB90" s="926"/>
      <c r="CC90" s="926"/>
      <c r="CD90" s="926"/>
      <c r="CE90" s="926"/>
      <c r="CF90" s="926"/>
      <c r="CG90" s="927"/>
      <c r="CH90" s="922"/>
      <c r="CI90" s="923"/>
      <c r="CJ90" s="923"/>
      <c r="CK90" s="923"/>
      <c r="CL90" s="924"/>
      <c r="CM90" s="922"/>
      <c r="CN90" s="923"/>
      <c r="CO90" s="923"/>
      <c r="CP90" s="923"/>
      <c r="CQ90" s="924"/>
      <c r="CR90" s="922"/>
      <c r="CS90" s="923"/>
      <c r="CT90" s="923"/>
      <c r="CU90" s="923"/>
      <c r="CV90" s="924"/>
      <c r="CW90" s="922"/>
      <c r="CX90" s="923"/>
      <c r="CY90" s="923"/>
      <c r="CZ90" s="923"/>
      <c r="DA90" s="924"/>
      <c r="DB90" s="922"/>
      <c r="DC90" s="923"/>
      <c r="DD90" s="923"/>
      <c r="DE90" s="923"/>
      <c r="DF90" s="924"/>
      <c r="DG90" s="922"/>
      <c r="DH90" s="923"/>
      <c r="DI90" s="923"/>
      <c r="DJ90" s="923"/>
      <c r="DK90" s="924"/>
      <c r="DL90" s="922"/>
      <c r="DM90" s="923"/>
      <c r="DN90" s="923"/>
      <c r="DO90" s="923"/>
      <c r="DP90" s="924"/>
      <c r="DQ90" s="922"/>
      <c r="DR90" s="923"/>
      <c r="DS90" s="923"/>
      <c r="DT90" s="923"/>
      <c r="DU90" s="924"/>
      <c r="DV90" s="919"/>
      <c r="DW90" s="920"/>
      <c r="DX90" s="920"/>
      <c r="DY90" s="920"/>
      <c r="DZ90" s="921"/>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5"/>
      <c r="BT91" s="926"/>
      <c r="BU91" s="926"/>
      <c r="BV91" s="926"/>
      <c r="BW91" s="926"/>
      <c r="BX91" s="926"/>
      <c r="BY91" s="926"/>
      <c r="BZ91" s="926"/>
      <c r="CA91" s="926"/>
      <c r="CB91" s="926"/>
      <c r="CC91" s="926"/>
      <c r="CD91" s="926"/>
      <c r="CE91" s="926"/>
      <c r="CF91" s="926"/>
      <c r="CG91" s="927"/>
      <c r="CH91" s="922"/>
      <c r="CI91" s="923"/>
      <c r="CJ91" s="923"/>
      <c r="CK91" s="923"/>
      <c r="CL91" s="924"/>
      <c r="CM91" s="922"/>
      <c r="CN91" s="923"/>
      <c r="CO91" s="923"/>
      <c r="CP91" s="923"/>
      <c r="CQ91" s="924"/>
      <c r="CR91" s="922"/>
      <c r="CS91" s="923"/>
      <c r="CT91" s="923"/>
      <c r="CU91" s="923"/>
      <c r="CV91" s="924"/>
      <c r="CW91" s="922"/>
      <c r="CX91" s="923"/>
      <c r="CY91" s="923"/>
      <c r="CZ91" s="923"/>
      <c r="DA91" s="924"/>
      <c r="DB91" s="922"/>
      <c r="DC91" s="923"/>
      <c r="DD91" s="923"/>
      <c r="DE91" s="923"/>
      <c r="DF91" s="924"/>
      <c r="DG91" s="922"/>
      <c r="DH91" s="923"/>
      <c r="DI91" s="923"/>
      <c r="DJ91" s="923"/>
      <c r="DK91" s="924"/>
      <c r="DL91" s="922"/>
      <c r="DM91" s="923"/>
      <c r="DN91" s="923"/>
      <c r="DO91" s="923"/>
      <c r="DP91" s="924"/>
      <c r="DQ91" s="922"/>
      <c r="DR91" s="923"/>
      <c r="DS91" s="923"/>
      <c r="DT91" s="923"/>
      <c r="DU91" s="924"/>
      <c r="DV91" s="919"/>
      <c r="DW91" s="920"/>
      <c r="DX91" s="920"/>
      <c r="DY91" s="920"/>
      <c r="DZ91" s="921"/>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5"/>
      <c r="BT92" s="926"/>
      <c r="BU92" s="926"/>
      <c r="BV92" s="926"/>
      <c r="BW92" s="926"/>
      <c r="BX92" s="926"/>
      <c r="BY92" s="926"/>
      <c r="BZ92" s="926"/>
      <c r="CA92" s="926"/>
      <c r="CB92" s="926"/>
      <c r="CC92" s="926"/>
      <c r="CD92" s="926"/>
      <c r="CE92" s="926"/>
      <c r="CF92" s="926"/>
      <c r="CG92" s="927"/>
      <c r="CH92" s="922"/>
      <c r="CI92" s="923"/>
      <c r="CJ92" s="923"/>
      <c r="CK92" s="923"/>
      <c r="CL92" s="924"/>
      <c r="CM92" s="922"/>
      <c r="CN92" s="923"/>
      <c r="CO92" s="923"/>
      <c r="CP92" s="923"/>
      <c r="CQ92" s="924"/>
      <c r="CR92" s="922"/>
      <c r="CS92" s="923"/>
      <c r="CT92" s="923"/>
      <c r="CU92" s="923"/>
      <c r="CV92" s="924"/>
      <c r="CW92" s="922"/>
      <c r="CX92" s="923"/>
      <c r="CY92" s="923"/>
      <c r="CZ92" s="923"/>
      <c r="DA92" s="924"/>
      <c r="DB92" s="922"/>
      <c r="DC92" s="923"/>
      <c r="DD92" s="923"/>
      <c r="DE92" s="923"/>
      <c r="DF92" s="924"/>
      <c r="DG92" s="922"/>
      <c r="DH92" s="923"/>
      <c r="DI92" s="923"/>
      <c r="DJ92" s="923"/>
      <c r="DK92" s="924"/>
      <c r="DL92" s="922"/>
      <c r="DM92" s="923"/>
      <c r="DN92" s="923"/>
      <c r="DO92" s="923"/>
      <c r="DP92" s="924"/>
      <c r="DQ92" s="922"/>
      <c r="DR92" s="923"/>
      <c r="DS92" s="923"/>
      <c r="DT92" s="923"/>
      <c r="DU92" s="924"/>
      <c r="DV92" s="919"/>
      <c r="DW92" s="920"/>
      <c r="DX92" s="920"/>
      <c r="DY92" s="920"/>
      <c r="DZ92" s="921"/>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5"/>
      <c r="BT93" s="926"/>
      <c r="BU93" s="926"/>
      <c r="BV93" s="926"/>
      <c r="BW93" s="926"/>
      <c r="BX93" s="926"/>
      <c r="BY93" s="926"/>
      <c r="BZ93" s="926"/>
      <c r="CA93" s="926"/>
      <c r="CB93" s="926"/>
      <c r="CC93" s="926"/>
      <c r="CD93" s="926"/>
      <c r="CE93" s="926"/>
      <c r="CF93" s="926"/>
      <c r="CG93" s="927"/>
      <c r="CH93" s="922"/>
      <c r="CI93" s="923"/>
      <c r="CJ93" s="923"/>
      <c r="CK93" s="923"/>
      <c r="CL93" s="924"/>
      <c r="CM93" s="922"/>
      <c r="CN93" s="923"/>
      <c r="CO93" s="923"/>
      <c r="CP93" s="923"/>
      <c r="CQ93" s="924"/>
      <c r="CR93" s="922"/>
      <c r="CS93" s="923"/>
      <c r="CT93" s="923"/>
      <c r="CU93" s="923"/>
      <c r="CV93" s="924"/>
      <c r="CW93" s="922"/>
      <c r="CX93" s="923"/>
      <c r="CY93" s="923"/>
      <c r="CZ93" s="923"/>
      <c r="DA93" s="924"/>
      <c r="DB93" s="922"/>
      <c r="DC93" s="923"/>
      <c r="DD93" s="923"/>
      <c r="DE93" s="923"/>
      <c r="DF93" s="924"/>
      <c r="DG93" s="922"/>
      <c r="DH93" s="923"/>
      <c r="DI93" s="923"/>
      <c r="DJ93" s="923"/>
      <c r="DK93" s="924"/>
      <c r="DL93" s="922"/>
      <c r="DM93" s="923"/>
      <c r="DN93" s="923"/>
      <c r="DO93" s="923"/>
      <c r="DP93" s="924"/>
      <c r="DQ93" s="922"/>
      <c r="DR93" s="923"/>
      <c r="DS93" s="923"/>
      <c r="DT93" s="923"/>
      <c r="DU93" s="924"/>
      <c r="DV93" s="919"/>
      <c r="DW93" s="920"/>
      <c r="DX93" s="920"/>
      <c r="DY93" s="920"/>
      <c r="DZ93" s="921"/>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5"/>
      <c r="BT94" s="926"/>
      <c r="BU94" s="926"/>
      <c r="BV94" s="926"/>
      <c r="BW94" s="926"/>
      <c r="BX94" s="926"/>
      <c r="BY94" s="926"/>
      <c r="BZ94" s="926"/>
      <c r="CA94" s="926"/>
      <c r="CB94" s="926"/>
      <c r="CC94" s="926"/>
      <c r="CD94" s="926"/>
      <c r="CE94" s="926"/>
      <c r="CF94" s="926"/>
      <c r="CG94" s="927"/>
      <c r="CH94" s="922"/>
      <c r="CI94" s="923"/>
      <c r="CJ94" s="923"/>
      <c r="CK94" s="923"/>
      <c r="CL94" s="924"/>
      <c r="CM94" s="922"/>
      <c r="CN94" s="923"/>
      <c r="CO94" s="923"/>
      <c r="CP94" s="923"/>
      <c r="CQ94" s="924"/>
      <c r="CR94" s="922"/>
      <c r="CS94" s="923"/>
      <c r="CT94" s="923"/>
      <c r="CU94" s="923"/>
      <c r="CV94" s="924"/>
      <c r="CW94" s="922"/>
      <c r="CX94" s="923"/>
      <c r="CY94" s="923"/>
      <c r="CZ94" s="923"/>
      <c r="DA94" s="924"/>
      <c r="DB94" s="922"/>
      <c r="DC94" s="923"/>
      <c r="DD94" s="923"/>
      <c r="DE94" s="923"/>
      <c r="DF94" s="924"/>
      <c r="DG94" s="922"/>
      <c r="DH94" s="923"/>
      <c r="DI94" s="923"/>
      <c r="DJ94" s="923"/>
      <c r="DK94" s="924"/>
      <c r="DL94" s="922"/>
      <c r="DM94" s="923"/>
      <c r="DN94" s="923"/>
      <c r="DO94" s="923"/>
      <c r="DP94" s="924"/>
      <c r="DQ94" s="922"/>
      <c r="DR94" s="923"/>
      <c r="DS94" s="923"/>
      <c r="DT94" s="923"/>
      <c r="DU94" s="924"/>
      <c r="DV94" s="919"/>
      <c r="DW94" s="920"/>
      <c r="DX94" s="920"/>
      <c r="DY94" s="920"/>
      <c r="DZ94" s="921"/>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5"/>
      <c r="BT95" s="926"/>
      <c r="BU95" s="926"/>
      <c r="BV95" s="926"/>
      <c r="BW95" s="926"/>
      <c r="BX95" s="926"/>
      <c r="BY95" s="926"/>
      <c r="BZ95" s="926"/>
      <c r="CA95" s="926"/>
      <c r="CB95" s="926"/>
      <c r="CC95" s="926"/>
      <c r="CD95" s="926"/>
      <c r="CE95" s="926"/>
      <c r="CF95" s="926"/>
      <c r="CG95" s="927"/>
      <c r="CH95" s="922"/>
      <c r="CI95" s="923"/>
      <c r="CJ95" s="923"/>
      <c r="CK95" s="923"/>
      <c r="CL95" s="924"/>
      <c r="CM95" s="922"/>
      <c r="CN95" s="923"/>
      <c r="CO95" s="923"/>
      <c r="CP95" s="923"/>
      <c r="CQ95" s="924"/>
      <c r="CR95" s="922"/>
      <c r="CS95" s="923"/>
      <c r="CT95" s="923"/>
      <c r="CU95" s="923"/>
      <c r="CV95" s="924"/>
      <c r="CW95" s="922"/>
      <c r="CX95" s="923"/>
      <c r="CY95" s="923"/>
      <c r="CZ95" s="923"/>
      <c r="DA95" s="924"/>
      <c r="DB95" s="922"/>
      <c r="DC95" s="923"/>
      <c r="DD95" s="923"/>
      <c r="DE95" s="923"/>
      <c r="DF95" s="924"/>
      <c r="DG95" s="922"/>
      <c r="DH95" s="923"/>
      <c r="DI95" s="923"/>
      <c r="DJ95" s="923"/>
      <c r="DK95" s="924"/>
      <c r="DL95" s="922"/>
      <c r="DM95" s="923"/>
      <c r="DN95" s="923"/>
      <c r="DO95" s="923"/>
      <c r="DP95" s="924"/>
      <c r="DQ95" s="922"/>
      <c r="DR95" s="923"/>
      <c r="DS95" s="923"/>
      <c r="DT95" s="923"/>
      <c r="DU95" s="924"/>
      <c r="DV95" s="919"/>
      <c r="DW95" s="920"/>
      <c r="DX95" s="920"/>
      <c r="DY95" s="920"/>
      <c r="DZ95" s="921"/>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5"/>
      <c r="BT96" s="926"/>
      <c r="BU96" s="926"/>
      <c r="BV96" s="926"/>
      <c r="BW96" s="926"/>
      <c r="BX96" s="926"/>
      <c r="BY96" s="926"/>
      <c r="BZ96" s="926"/>
      <c r="CA96" s="926"/>
      <c r="CB96" s="926"/>
      <c r="CC96" s="926"/>
      <c r="CD96" s="926"/>
      <c r="CE96" s="926"/>
      <c r="CF96" s="926"/>
      <c r="CG96" s="927"/>
      <c r="CH96" s="922"/>
      <c r="CI96" s="923"/>
      <c r="CJ96" s="923"/>
      <c r="CK96" s="923"/>
      <c r="CL96" s="924"/>
      <c r="CM96" s="922"/>
      <c r="CN96" s="923"/>
      <c r="CO96" s="923"/>
      <c r="CP96" s="923"/>
      <c r="CQ96" s="924"/>
      <c r="CR96" s="922"/>
      <c r="CS96" s="923"/>
      <c r="CT96" s="923"/>
      <c r="CU96" s="923"/>
      <c r="CV96" s="924"/>
      <c r="CW96" s="922"/>
      <c r="CX96" s="923"/>
      <c r="CY96" s="923"/>
      <c r="CZ96" s="923"/>
      <c r="DA96" s="924"/>
      <c r="DB96" s="922"/>
      <c r="DC96" s="923"/>
      <c r="DD96" s="923"/>
      <c r="DE96" s="923"/>
      <c r="DF96" s="924"/>
      <c r="DG96" s="922"/>
      <c r="DH96" s="923"/>
      <c r="DI96" s="923"/>
      <c r="DJ96" s="923"/>
      <c r="DK96" s="924"/>
      <c r="DL96" s="922"/>
      <c r="DM96" s="923"/>
      <c r="DN96" s="923"/>
      <c r="DO96" s="923"/>
      <c r="DP96" s="924"/>
      <c r="DQ96" s="922"/>
      <c r="DR96" s="923"/>
      <c r="DS96" s="923"/>
      <c r="DT96" s="923"/>
      <c r="DU96" s="924"/>
      <c r="DV96" s="919"/>
      <c r="DW96" s="920"/>
      <c r="DX96" s="920"/>
      <c r="DY96" s="920"/>
      <c r="DZ96" s="921"/>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5"/>
      <c r="BT97" s="926"/>
      <c r="BU97" s="926"/>
      <c r="BV97" s="926"/>
      <c r="BW97" s="926"/>
      <c r="BX97" s="926"/>
      <c r="BY97" s="926"/>
      <c r="BZ97" s="926"/>
      <c r="CA97" s="926"/>
      <c r="CB97" s="926"/>
      <c r="CC97" s="926"/>
      <c r="CD97" s="926"/>
      <c r="CE97" s="926"/>
      <c r="CF97" s="926"/>
      <c r="CG97" s="927"/>
      <c r="CH97" s="922"/>
      <c r="CI97" s="923"/>
      <c r="CJ97" s="923"/>
      <c r="CK97" s="923"/>
      <c r="CL97" s="924"/>
      <c r="CM97" s="922"/>
      <c r="CN97" s="923"/>
      <c r="CO97" s="923"/>
      <c r="CP97" s="923"/>
      <c r="CQ97" s="924"/>
      <c r="CR97" s="922"/>
      <c r="CS97" s="923"/>
      <c r="CT97" s="923"/>
      <c r="CU97" s="923"/>
      <c r="CV97" s="924"/>
      <c r="CW97" s="922"/>
      <c r="CX97" s="923"/>
      <c r="CY97" s="923"/>
      <c r="CZ97" s="923"/>
      <c r="DA97" s="924"/>
      <c r="DB97" s="922"/>
      <c r="DC97" s="923"/>
      <c r="DD97" s="923"/>
      <c r="DE97" s="923"/>
      <c r="DF97" s="924"/>
      <c r="DG97" s="922"/>
      <c r="DH97" s="923"/>
      <c r="DI97" s="923"/>
      <c r="DJ97" s="923"/>
      <c r="DK97" s="924"/>
      <c r="DL97" s="922"/>
      <c r="DM97" s="923"/>
      <c r="DN97" s="923"/>
      <c r="DO97" s="923"/>
      <c r="DP97" s="924"/>
      <c r="DQ97" s="922"/>
      <c r="DR97" s="923"/>
      <c r="DS97" s="923"/>
      <c r="DT97" s="923"/>
      <c r="DU97" s="924"/>
      <c r="DV97" s="919"/>
      <c r="DW97" s="920"/>
      <c r="DX97" s="920"/>
      <c r="DY97" s="920"/>
      <c r="DZ97" s="921"/>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5"/>
      <c r="BT98" s="926"/>
      <c r="BU98" s="926"/>
      <c r="BV98" s="926"/>
      <c r="BW98" s="926"/>
      <c r="BX98" s="926"/>
      <c r="BY98" s="926"/>
      <c r="BZ98" s="926"/>
      <c r="CA98" s="926"/>
      <c r="CB98" s="926"/>
      <c r="CC98" s="926"/>
      <c r="CD98" s="926"/>
      <c r="CE98" s="926"/>
      <c r="CF98" s="926"/>
      <c r="CG98" s="927"/>
      <c r="CH98" s="922"/>
      <c r="CI98" s="923"/>
      <c r="CJ98" s="923"/>
      <c r="CK98" s="923"/>
      <c r="CL98" s="924"/>
      <c r="CM98" s="922"/>
      <c r="CN98" s="923"/>
      <c r="CO98" s="923"/>
      <c r="CP98" s="923"/>
      <c r="CQ98" s="924"/>
      <c r="CR98" s="922"/>
      <c r="CS98" s="923"/>
      <c r="CT98" s="923"/>
      <c r="CU98" s="923"/>
      <c r="CV98" s="924"/>
      <c r="CW98" s="922"/>
      <c r="CX98" s="923"/>
      <c r="CY98" s="923"/>
      <c r="CZ98" s="923"/>
      <c r="DA98" s="924"/>
      <c r="DB98" s="922"/>
      <c r="DC98" s="923"/>
      <c r="DD98" s="923"/>
      <c r="DE98" s="923"/>
      <c r="DF98" s="924"/>
      <c r="DG98" s="922"/>
      <c r="DH98" s="923"/>
      <c r="DI98" s="923"/>
      <c r="DJ98" s="923"/>
      <c r="DK98" s="924"/>
      <c r="DL98" s="922"/>
      <c r="DM98" s="923"/>
      <c r="DN98" s="923"/>
      <c r="DO98" s="923"/>
      <c r="DP98" s="924"/>
      <c r="DQ98" s="922"/>
      <c r="DR98" s="923"/>
      <c r="DS98" s="923"/>
      <c r="DT98" s="923"/>
      <c r="DU98" s="924"/>
      <c r="DV98" s="919"/>
      <c r="DW98" s="920"/>
      <c r="DX98" s="920"/>
      <c r="DY98" s="920"/>
      <c r="DZ98" s="921"/>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5"/>
      <c r="BT99" s="926"/>
      <c r="BU99" s="926"/>
      <c r="BV99" s="926"/>
      <c r="BW99" s="926"/>
      <c r="BX99" s="926"/>
      <c r="BY99" s="926"/>
      <c r="BZ99" s="926"/>
      <c r="CA99" s="926"/>
      <c r="CB99" s="926"/>
      <c r="CC99" s="926"/>
      <c r="CD99" s="926"/>
      <c r="CE99" s="926"/>
      <c r="CF99" s="926"/>
      <c r="CG99" s="927"/>
      <c r="CH99" s="922"/>
      <c r="CI99" s="923"/>
      <c r="CJ99" s="923"/>
      <c r="CK99" s="923"/>
      <c r="CL99" s="924"/>
      <c r="CM99" s="922"/>
      <c r="CN99" s="923"/>
      <c r="CO99" s="923"/>
      <c r="CP99" s="923"/>
      <c r="CQ99" s="924"/>
      <c r="CR99" s="922"/>
      <c r="CS99" s="923"/>
      <c r="CT99" s="923"/>
      <c r="CU99" s="923"/>
      <c r="CV99" s="924"/>
      <c r="CW99" s="922"/>
      <c r="CX99" s="923"/>
      <c r="CY99" s="923"/>
      <c r="CZ99" s="923"/>
      <c r="DA99" s="924"/>
      <c r="DB99" s="922"/>
      <c r="DC99" s="923"/>
      <c r="DD99" s="923"/>
      <c r="DE99" s="923"/>
      <c r="DF99" s="924"/>
      <c r="DG99" s="922"/>
      <c r="DH99" s="923"/>
      <c r="DI99" s="923"/>
      <c r="DJ99" s="923"/>
      <c r="DK99" s="924"/>
      <c r="DL99" s="922"/>
      <c r="DM99" s="923"/>
      <c r="DN99" s="923"/>
      <c r="DO99" s="923"/>
      <c r="DP99" s="924"/>
      <c r="DQ99" s="922"/>
      <c r="DR99" s="923"/>
      <c r="DS99" s="923"/>
      <c r="DT99" s="923"/>
      <c r="DU99" s="924"/>
      <c r="DV99" s="919"/>
      <c r="DW99" s="920"/>
      <c r="DX99" s="920"/>
      <c r="DY99" s="920"/>
      <c r="DZ99" s="921"/>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5"/>
      <c r="BT100" s="926"/>
      <c r="BU100" s="926"/>
      <c r="BV100" s="926"/>
      <c r="BW100" s="926"/>
      <c r="BX100" s="926"/>
      <c r="BY100" s="926"/>
      <c r="BZ100" s="926"/>
      <c r="CA100" s="926"/>
      <c r="CB100" s="926"/>
      <c r="CC100" s="926"/>
      <c r="CD100" s="926"/>
      <c r="CE100" s="926"/>
      <c r="CF100" s="926"/>
      <c r="CG100" s="927"/>
      <c r="CH100" s="922"/>
      <c r="CI100" s="923"/>
      <c r="CJ100" s="923"/>
      <c r="CK100" s="923"/>
      <c r="CL100" s="924"/>
      <c r="CM100" s="922"/>
      <c r="CN100" s="923"/>
      <c r="CO100" s="923"/>
      <c r="CP100" s="923"/>
      <c r="CQ100" s="924"/>
      <c r="CR100" s="922"/>
      <c r="CS100" s="923"/>
      <c r="CT100" s="923"/>
      <c r="CU100" s="923"/>
      <c r="CV100" s="924"/>
      <c r="CW100" s="922"/>
      <c r="CX100" s="923"/>
      <c r="CY100" s="923"/>
      <c r="CZ100" s="923"/>
      <c r="DA100" s="924"/>
      <c r="DB100" s="922"/>
      <c r="DC100" s="923"/>
      <c r="DD100" s="923"/>
      <c r="DE100" s="923"/>
      <c r="DF100" s="924"/>
      <c r="DG100" s="922"/>
      <c r="DH100" s="923"/>
      <c r="DI100" s="923"/>
      <c r="DJ100" s="923"/>
      <c r="DK100" s="924"/>
      <c r="DL100" s="922"/>
      <c r="DM100" s="923"/>
      <c r="DN100" s="923"/>
      <c r="DO100" s="923"/>
      <c r="DP100" s="924"/>
      <c r="DQ100" s="922"/>
      <c r="DR100" s="923"/>
      <c r="DS100" s="923"/>
      <c r="DT100" s="923"/>
      <c r="DU100" s="924"/>
      <c r="DV100" s="919"/>
      <c r="DW100" s="920"/>
      <c r="DX100" s="920"/>
      <c r="DY100" s="920"/>
      <c r="DZ100" s="921"/>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5"/>
      <c r="BT101" s="926"/>
      <c r="BU101" s="926"/>
      <c r="BV101" s="926"/>
      <c r="BW101" s="926"/>
      <c r="BX101" s="926"/>
      <c r="BY101" s="926"/>
      <c r="BZ101" s="926"/>
      <c r="CA101" s="926"/>
      <c r="CB101" s="926"/>
      <c r="CC101" s="926"/>
      <c r="CD101" s="926"/>
      <c r="CE101" s="926"/>
      <c r="CF101" s="926"/>
      <c r="CG101" s="927"/>
      <c r="CH101" s="922"/>
      <c r="CI101" s="923"/>
      <c r="CJ101" s="923"/>
      <c r="CK101" s="923"/>
      <c r="CL101" s="924"/>
      <c r="CM101" s="922"/>
      <c r="CN101" s="923"/>
      <c r="CO101" s="923"/>
      <c r="CP101" s="923"/>
      <c r="CQ101" s="924"/>
      <c r="CR101" s="922"/>
      <c r="CS101" s="923"/>
      <c r="CT101" s="923"/>
      <c r="CU101" s="923"/>
      <c r="CV101" s="924"/>
      <c r="CW101" s="922"/>
      <c r="CX101" s="923"/>
      <c r="CY101" s="923"/>
      <c r="CZ101" s="923"/>
      <c r="DA101" s="924"/>
      <c r="DB101" s="922"/>
      <c r="DC101" s="923"/>
      <c r="DD101" s="923"/>
      <c r="DE101" s="923"/>
      <c r="DF101" s="924"/>
      <c r="DG101" s="922"/>
      <c r="DH101" s="923"/>
      <c r="DI101" s="923"/>
      <c r="DJ101" s="923"/>
      <c r="DK101" s="924"/>
      <c r="DL101" s="922"/>
      <c r="DM101" s="923"/>
      <c r="DN101" s="923"/>
      <c r="DO101" s="923"/>
      <c r="DP101" s="924"/>
      <c r="DQ101" s="922"/>
      <c r="DR101" s="923"/>
      <c r="DS101" s="923"/>
      <c r="DT101" s="923"/>
      <c r="DU101" s="924"/>
      <c r="DV101" s="919"/>
      <c r="DW101" s="920"/>
      <c r="DX101" s="920"/>
      <c r="DY101" s="920"/>
      <c r="DZ101" s="921"/>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850" t="s">
        <v>418</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c r="CS102" s="912"/>
      <c r="CT102" s="912"/>
      <c r="CU102" s="912"/>
      <c r="CV102" s="953"/>
      <c r="CW102" s="952"/>
      <c r="CX102" s="912"/>
      <c r="CY102" s="912"/>
      <c r="CZ102" s="912"/>
      <c r="DA102" s="953"/>
      <c r="DB102" s="952"/>
      <c r="DC102" s="912"/>
      <c r="DD102" s="912"/>
      <c r="DE102" s="912"/>
      <c r="DF102" s="953"/>
      <c r="DG102" s="952"/>
      <c r="DH102" s="912"/>
      <c r="DI102" s="912"/>
      <c r="DJ102" s="912"/>
      <c r="DK102" s="953"/>
      <c r="DL102" s="952"/>
      <c r="DM102" s="912"/>
      <c r="DN102" s="912"/>
      <c r="DO102" s="912"/>
      <c r="DP102" s="953"/>
      <c r="DQ102" s="952"/>
      <c r="DR102" s="912"/>
      <c r="DS102" s="912"/>
      <c r="DT102" s="912"/>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419</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420</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423</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424</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425</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426</v>
      </c>
      <c r="AB109" s="955"/>
      <c r="AC109" s="955"/>
      <c r="AD109" s="955"/>
      <c r="AE109" s="956"/>
      <c r="AF109" s="954" t="s">
        <v>299</v>
      </c>
      <c r="AG109" s="955"/>
      <c r="AH109" s="955"/>
      <c r="AI109" s="955"/>
      <c r="AJ109" s="956"/>
      <c r="AK109" s="954" t="s">
        <v>298</v>
      </c>
      <c r="AL109" s="955"/>
      <c r="AM109" s="955"/>
      <c r="AN109" s="955"/>
      <c r="AO109" s="956"/>
      <c r="AP109" s="954" t="s">
        <v>427</v>
      </c>
      <c r="AQ109" s="955"/>
      <c r="AR109" s="955"/>
      <c r="AS109" s="955"/>
      <c r="AT109" s="957"/>
      <c r="AU109" s="974" t="s">
        <v>425</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426</v>
      </c>
      <c r="BR109" s="955"/>
      <c r="BS109" s="955"/>
      <c r="BT109" s="955"/>
      <c r="BU109" s="956"/>
      <c r="BV109" s="954" t="s">
        <v>299</v>
      </c>
      <c r="BW109" s="955"/>
      <c r="BX109" s="955"/>
      <c r="BY109" s="955"/>
      <c r="BZ109" s="956"/>
      <c r="CA109" s="954" t="s">
        <v>298</v>
      </c>
      <c r="CB109" s="955"/>
      <c r="CC109" s="955"/>
      <c r="CD109" s="955"/>
      <c r="CE109" s="956"/>
      <c r="CF109" s="975" t="s">
        <v>427</v>
      </c>
      <c r="CG109" s="975"/>
      <c r="CH109" s="975"/>
      <c r="CI109" s="975"/>
      <c r="CJ109" s="975"/>
      <c r="CK109" s="954" t="s">
        <v>428</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426</v>
      </c>
      <c r="DH109" s="955"/>
      <c r="DI109" s="955"/>
      <c r="DJ109" s="955"/>
      <c r="DK109" s="956"/>
      <c r="DL109" s="954" t="s">
        <v>299</v>
      </c>
      <c r="DM109" s="955"/>
      <c r="DN109" s="955"/>
      <c r="DO109" s="955"/>
      <c r="DP109" s="956"/>
      <c r="DQ109" s="954" t="s">
        <v>298</v>
      </c>
      <c r="DR109" s="955"/>
      <c r="DS109" s="955"/>
      <c r="DT109" s="955"/>
      <c r="DU109" s="956"/>
      <c r="DV109" s="954" t="s">
        <v>427</v>
      </c>
      <c r="DW109" s="955"/>
      <c r="DX109" s="955"/>
      <c r="DY109" s="955"/>
      <c r="DZ109" s="957"/>
    </row>
    <row r="110" spans="1:131" s="226" customFormat="1" ht="26.25" customHeight="1">
      <c r="A110" s="958" t="s">
        <v>429</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615438</v>
      </c>
      <c r="AB110" s="962"/>
      <c r="AC110" s="962"/>
      <c r="AD110" s="962"/>
      <c r="AE110" s="963"/>
      <c r="AF110" s="964">
        <v>686640</v>
      </c>
      <c r="AG110" s="962"/>
      <c r="AH110" s="962"/>
      <c r="AI110" s="962"/>
      <c r="AJ110" s="963"/>
      <c r="AK110" s="964">
        <v>701004</v>
      </c>
      <c r="AL110" s="962"/>
      <c r="AM110" s="962"/>
      <c r="AN110" s="962"/>
      <c r="AO110" s="963"/>
      <c r="AP110" s="965">
        <v>26.8</v>
      </c>
      <c r="AQ110" s="966"/>
      <c r="AR110" s="966"/>
      <c r="AS110" s="966"/>
      <c r="AT110" s="967"/>
      <c r="AU110" s="968" t="s">
        <v>65</v>
      </c>
      <c r="AV110" s="969"/>
      <c r="AW110" s="969"/>
      <c r="AX110" s="969"/>
      <c r="AY110" s="969"/>
      <c r="AZ110" s="1010" t="s">
        <v>430</v>
      </c>
      <c r="BA110" s="959"/>
      <c r="BB110" s="959"/>
      <c r="BC110" s="959"/>
      <c r="BD110" s="959"/>
      <c r="BE110" s="959"/>
      <c r="BF110" s="959"/>
      <c r="BG110" s="959"/>
      <c r="BH110" s="959"/>
      <c r="BI110" s="959"/>
      <c r="BJ110" s="959"/>
      <c r="BK110" s="959"/>
      <c r="BL110" s="959"/>
      <c r="BM110" s="959"/>
      <c r="BN110" s="959"/>
      <c r="BO110" s="959"/>
      <c r="BP110" s="960"/>
      <c r="BQ110" s="996">
        <v>6140587</v>
      </c>
      <c r="BR110" s="997"/>
      <c r="BS110" s="997"/>
      <c r="BT110" s="997"/>
      <c r="BU110" s="997"/>
      <c r="BV110" s="997">
        <v>6959088</v>
      </c>
      <c r="BW110" s="997"/>
      <c r="BX110" s="997"/>
      <c r="BY110" s="997"/>
      <c r="BZ110" s="997"/>
      <c r="CA110" s="997">
        <v>6834512</v>
      </c>
      <c r="CB110" s="997"/>
      <c r="CC110" s="997"/>
      <c r="CD110" s="997"/>
      <c r="CE110" s="997"/>
      <c r="CF110" s="1011">
        <v>261</v>
      </c>
      <c r="CG110" s="1012"/>
      <c r="CH110" s="1012"/>
      <c r="CI110" s="1012"/>
      <c r="CJ110" s="1012"/>
      <c r="CK110" s="1013" t="s">
        <v>431</v>
      </c>
      <c r="CL110" s="1014"/>
      <c r="CM110" s="993" t="s">
        <v>432</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433</v>
      </c>
      <c r="DH110" s="997"/>
      <c r="DI110" s="997"/>
      <c r="DJ110" s="997"/>
      <c r="DK110" s="997"/>
      <c r="DL110" s="997" t="s">
        <v>433</v>
      </c>
      <c r="DM110" s="997"/>
      <c r="DN110" s="997"/>
      <c r="DO110" s="997"/>
      <c r="DP110" s="997"/>
      <c r="DQ110" s="997" t="s">
        <v>434</v>
      </c>
      <c r="DR110" s="997"/>
      <c r="DS110" s="997"/>
      <c r="DT110" s="997"/>
      <c r="DU110" s="997"/>
      <c r="DV110" s="998" t="s">
        <v>435</v>
      </c>
      <c r="DW110" s="998"/>
      <c r="DX110" s="998"/>
      <c r="DY110" s="998"/>
      <c r="DZ110" s="999"/>
    </row>
    <row r="111" spans="1:131" s="226" customFormat="1" ht="26.25" customHeight="1">
      <c r="A111" s="1000" t="s">
        <v>436</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384</v>
      </c>
      <c r="AB111" s="1004"/>
      <c r="AC111" s="1004"/>
      <c r="AD111" s="1004"/>
      <c r="AE111" s="1005"/>
      <c r="AF111" s="1006" t="s">
        <v>433</v>
      </c>
      <c r="AG111" s="1004"/>
      <c r="AH111" s="1004"/>
      <c r="AI111" s="1004"/>
      <c r="AJ111" s="1005"/>
      <c r="AK111" s="1006" t="s">
        <v>384</v>
      </c>
      <c r="AL111" s="1004"/>
      <c r="AM111" s="1004"/>
      <c r="AN111" s="1004"/>
      <c r="AO111" s="1005"/>
      <c r="AP111" s="1007" t="s">
        <v>433</v>
      </c>
      <c r="AQ111" s="1008"/>
      <c r="AR111" s="1008"/>
      <c r="AS111" s="1008"/>
      <c r="AT111" s="1009"/>
      <c r="AU111" s="970"/>
      <c r="AV111" s="971"/>
      <c r="AW111" s="971"/>
      <c r="AX111" s="971"/>
      <c r="AY111" s="971"/>
      <c r="AZ111" s="1019" t="s">
        <v>437</v>
      </c>
      <c r="BA111" s="1020"/>
      <c r="BB111" s="1020"/>
      <c r="BC111" s="1020"/>
      <c r="BD111" s="1020"/>
      <c r="BE111" s="1020"/>
      <c r="BF111" s="1020"/>
      <c r="BG111" s="1020"/>
      <c r="BH111" s="1020"/>
      <c r="BI111" s="1020"/>
      <c r="BJ111" s="1020"/>
      <c r="BK111" s="1020"/>
      <c r="BL111" s="1020"/>
      <c r="BM111" s="1020"/>
      <c r="BN111" s="1020"/>
      <c r="BO111" s="1020"/>
      <c r="BP111" s="1021"/>
      <c r="BQ111" s="989" t="s">
        <v>384</v>
      </c>
      <c r="BR111" s="990"/>
      <c r="BS111" s="990"/>
      <c r="BT111" s="990"/>
      <c r="BU111" s="990"/>
      <c r="BV111" s="990" t="s">
        <v>435</v>
      </c>
      <c r="BW111" s="990"/>
      <c r="BX111" s="990"/>
      <c r="BY111" s="990"/>
      <c r="BZ111" s="990"/>
      <c r="CA111" s="990" t="s">
        <v>434</v>
      </c>
      <c r="CB111" s="990"/>
      <c r="CC111" s="990"/>
      <c r="CD111" s="990"/>
      <c r="CE111" s="990"/>
      <c r="CF111" s="984" t="s">
        <v>384</v>
      </c>
      <c r="CG111" s="985"/>
      <c r="CH111" s="985"/>
      <c r="CI111" s="985"/>
      <c r="CJ111" s="985"/>
      <c r="CK111" s="1015"/>
      <c r="CL111" s="1016"/>
      <c r="CM111" s="986" t="s">
        <v>438</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384</v>
      </c>
      <c r="DH111" s="990"/>
      <c r="DI111" s="990"/>
      <c r="DJ111" s="990"/>
      <c r="DK111" s="990"/>
      <c r="DL111" s="990" t="s">
        <v>433</v>
      </c>
      <c r="DM111" s="990"/>
      <c r="DN111" s="990"/>
      <c r="DO111" s="990"/>
      <c r="DP111" s="990"/>
      <c r="DQ111" s="990" t="s">
        <v>434</v>
      </c>
      <c r="DR111" s="990"/>
      <c r="DS111" s="990"/>
      <c r="DT111" s="990"/>
      <c r="DU111" s="990"/>
      <c r="DV111" s="991" t="s">
        <v>384</v>
      </c>
      <c r="DW111" s="991"/>
      <c r="DX111" s="991"/>
      <c r="DY111" s="991"/>
      <c r="DZ111" s="992"/>
    </row>
    <row r="112" spans="1:131" s="226" customFormat="1" ht="26.25" customHeight="1">
      <c r="A112" s="1022" t="s">
        <v>439</v>
      </c>
      <c r="B112" s="1023"/>
      <c r="C112" s="1020" t="s">
        <v>440</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384</v>
      </c>
      <c r="AB112" s="1029"/>
      <c r="AC112" s="1029"/>
      <c r="AD112" s="1029"/>
      <c r="AE112" s="1030"/>
      <c r="AF112" s="1031" t="s">
        <v>433</v>
      </c>
      <c r="AG112" s="1029"/>
      <c r="AH112" s="1029"/>
      <c r="AI112" s="1029"/>
      <c r="AJ112" s="1030"/>
      <c r="AK112" s="1031" t="s">
        <v>433</v>
      </c>
      <c r="AL112" s="1029"/>
      <c r="AM112" s="1029"/>
      <c r="AN112" s="1029"/>
      <c r="AO112" s="1030"/>
      <c r="AP112" s="1032" t="s">
        <v>434</v>
      </c>
      <c r="AQ112" s="1033"/>
      <c r="AR112" s="1033"/>
      <c r="AS112" s="1033"/>
      <c r="AT112" s="1034"/>
      <c r="AU112" s="970"/>
      <c r="AV112" s="971"/>
      <c r="AW112" s="971"/>
      <c r="AX112" s="971"/>
      <c r="AY112" s="971"/>
      <c r="AZ112" s="1019" t="s">
        <v>441</v>
      </c>
      <c r="BA112" s="1020"/>
      <c r="BB112" s="1020"/>
      <c r="BC112" s="1020"/>
      <c r="BD112" s="1020"/>
      <c r="BE112" s="1020"/>
      <c r="BF112" s="1020"/>
      <c r="BG112" s="1020"/>
      <c r="BH112" s="1020"/>
      <c r="BI112" s="1020"/>
      <c r="BJ112" s="1020"/>
      <c r="BK112" s="1020"/>
      <c r="BL112" s="1020"/>
      <c r="BM112" s="1020"/>
      <c r="BN112" s="1020"/>
      <c r="BO112" s="1020"/>
      <c r="BP112" s="1021"/>
      <c r="BQ112" s="989">
        <v>1262092</v>
      </c>
      <c r="BR112" s="990"/>
      <c r="BS112" s="990"/>
      <c r="BT112" s="990"/>
      <c r="BU112" s="990"/>
      <c r="BV112" s="990">
        <v>1587086</v>
      </c>
      <c r="BW112" s="990"/>
      <c r="BX112" s="990"/>
      <c r="BY112" s="990"/>
      <c r="BZ112" s="990"/>
      <c r="CA112" s="990">
        <v>1490053</v>
      </c>
      <c r="CB112" s="990"/>
      <c r="CC112" s="990"/>
      <c r="CD112" s="990"/>
      <c r="CE112" s="990"/>
      <c r="CF112" s="984">
        <v>56.9</v>
      </c>
      <c r="CG112" s="985"/>
      <c r="CH112" s="985"/>
      <c r="CI112" s="985"/>
      <c r="CJ112" s="985"/>
      <c r="CK112" s="1015"/>
      <c r="CL112" s="1016"/>
      <c r="CM112" s="986" t="s">
        <v>442</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435</v>
      </c>
      <c r="DH112" s="990"/>
      <c r="DI112" s="990"/>
      <c r="DJ112" s="990"/>
      <c r="DK112" s="990"/>
      <c r="DL112" s="990" t="s">
        <v>433</v>
      </c>
      <c r="DM112" s="990"/>
      <c r="DN112" s="990"/>
      <c r="DO112" s="990"/>
      <c r="DP112" s="990"/>
      <c r="DQ112" s="990" t="s">
        <v>433</v>
      </c>
      <c r="DR112" s="990"/>
      <c r="DS112" s="990"/>
      <c r="DT112" s="990"/>
      <c r="DU112" s="990"/>
      <c r="DV112" s="991" t="s">
        <v>435</v>
      </c>
      <c r="DW112" s="991"/>
      <c r="DX112" s="991"/>
      <c r="DY112" s="991"/>
      <c r="DZ112" s="992"/>
    </row>
    <row r="113" spans="1:130" s="226" customFormat="1" ht="26.25" customHeight="1">
      <c r="A113" s="1024"/>
      <c r="B113" s="1025"/>
      <c r="C113" s="1020" t="s">
        <v>443</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78946</v>
      </c>
      <c r="AB113" s="1004"/>
      <c r="AC113" s="1004"/>
      <c r="AD113" s="1004"/>
      <c r="AE113" s="1005"/>
      <c r="AF113" s="1006">
        <v>98919</v>
      </c>
      <c r="AG113" s="1004"/>
      <c r="AH113" s="1004"/>
      <c r="AI113" s="1004"/>
      <c r="AJ113" s="1005"/>
      <c r="AK113" s="1006">
        <v>91064</v>
      </c>
      <c r="AL113" s="1004"/>
      <c r="AM113" s="1004"/>
      <c r="AN113" s="1004"/>
      <c r="AO113" s="1005"/>
      <c r="AP113" s="1007">
        <v>3.5</v>
      </c>
      <c r="AQ113" s="1008"/>
      <c r="AR113" s="1008"/>
      <c r="AS113" s="1008"/>
      <c r="AT113" s="1009"/>
      <c r="AU113" s="970"/>
      <c r="AV113" s="971"/>
      <c r="AW113" s="971"/>
      <c r="AX113" s="971"/>
      <c r="AY113" s="971"/>
      <c r="AZ113" s="1019" t="s">
        <v>444</v>
      </c>
      <c r="BA113" s="1020"/>
      <c r="BB113" s="1020"/>
      <c r="BC113" s="1020"/>
      <c r="BD113" s="1020"/>
      <c r="BE113" s="1020"/>
      <c r="BF113" s="1020"/>
      <c r="BG113" s="1020"/>
      <c r="BH113" s="1020"/>
      <c r="BI113" s="1020"/>
      <c r="BJ113" s="1020"/>
      <c r="BK113" s="1020"/>
      <c r="BL113" s="1020"/>
      <c r="BM113" s="1020"/>
      <c r="BN113" s="1020"/>
      <c r="BO113" s="1020"/>
      <c r="BP113" s="1021"/>
      <c r="BQ113" s="989">
        <v>256077</v>
      </c>
      <c r="BR113" s="990"/>
      <c r="BS113" s="990"/>
      <c r="BT113" s="990"/>
      <c r="BU113" s="990"/>
      <c r="BV113" s="990">
        <v>408777</v>
      </c>
      <c r="BW113" s="990"/>
      <c r="BX113" s="990"/>
      <c r="BY113" s="990"/>
      <c r="BZ113" s="990"/>
      <c r="CA113" s="990">
        <v>407992</v>
      </c>
      <c r="CB113" s="990"/>
      <c r="CC113" s="990"/>
      <c r="CD113" s="990"/>
      <c r="CE113" s="990"/>
      <c r="CF113" s="984">
        <v>15.6</v>
      </c>
      <c r="CG113" s="985"/>
      <c r="CH113" s="985"/>
      <c r="CI113" s="985"/>
      <c r="CJ113" s="985"/>
      <c r="CK113" s="1015"/>
      <c r="CL113" s="1016"/>
      <c r="CM113" s="986" t="s">
        <v>445</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433</v>
      </c>
      <c r="DH113" s="1029"/>
      <c r="DI113" s="1029"/>
      <c r="DJ113" s="1029"/>
      <c r="DK113" s="1030"/>
      <c r="DL113" s="1031" t="s">
        <v>435</v>
      </c>
      <c r="DM113" s="1029"/>
      <c r="DN113" s="1029"/>
      <c r="DO113" s="1029"/>
      <c r="DP113" s="1030"/>
      <c r="DQ113" s="1031" t="s">
        <v>384</v>
      </c>
      <c r="DR113" s="1029"/>
      <c r="DS113" s="1029"/>
      <c r="DT113" s="1029"/>
      <c r="DU113" s="1030"/>
      <c r="DV113" s="1032" t="s">
        <v>384</v>
      </c>
      <c r="DW113" s="1033"/>
      <c r="DX113" s="1033"/>
      <c r="DY113" s="1033"/>
      <c r="DZ113" s="1034"/>
    </row>
    <row r="114" spans="1:130" s="226" customFormat="1" ht="26.25" customHeight="1">
      <c r="A114" s="1024"/>
      <c r="B114" s="1025"/>
      <c r="C114" s="1020" t="s">
        <v>446</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t="s">
        <v>384</v>
      </c>
      <c r="AB114" s="1029"/>
      <c r="AC114" s="1029"/>
      <c r="AD114" s="1029"/>
      <c r="AE114" s="1030"/>
      <c r="AF114" s="1031">
        <v>1218</v>
      </c>
      <c r="AG114" s="1029"/>
      <c r="AH114" s="1029"/>
      <c r="AI114" s="1029"/>
      <c r="AJ114" s="1030"/>
      <c r="AK114" s="1031">
        <v>19093</v>
      </c>
      <c r="AL114" s="1029"/>
      <c r="AM114" s="1029"/>
      <c r="AN114" s="1029"/>
      <c r="AO114" s="1030"/>
      <c r="AP114" s="1032">
        <v>0.7</v>
      </c>
      <c r="AQ114" s="1033"/>
      <c r="AR114" s="1033"/>
      <c r="AS114" s="1033"/>
      <c r="AT114" s="1034"/>
      <c r="AU114" s="970"/>
      <c r="AV114" s="971"/>
      <c r="AW114" s="971"/>
      <c r="AX114" s="971"/>
      <c r="AY114" s="971"/>
      <c r="AZ114" s="1019" t="s">
        <v>447</v>
      </c>
      <c r="BA114" s="1020"/>
      <c r="BB114" s="1020"/>
      <c r="BC114" s="1020"/>
      <c r="BD114" s="1020"/>
      <c r="BE114" s="1020"/>
      <c r="BF114" s="1020"/>
      <c r="BG114" s="1020"/>
      <c r="BH114" s="1020"/>
      <c r="BI114" s="1020"/>
      <c r="BJ114" s="1020"/>
      <c r="BK114" s="1020"/>
      <c r="BL114" s="1020"/>
      <c r="BM114" s="1020"/>
      <c r="BN114" s="1020"/>
      <c r="BO114" s="1020"/>
      <c r="BP114" s="1021"/>
      <c r="BQ114" s="989">
        <v>1352916</v>
      </c>
      <c r="BR114" s="990"/>
      <c r="BS114" s="990"/>
      <c r="BT114" s="990"/>
      <c r="BU114" s="990"/>
      <c r="BV114" s="990">
        <v>1296256</v>
      </c>
      <c r="BW114" s="990"/>
      <c r="BX114" s="990"/>
      <c r="BY114" s="990"/>
      <c r="BZ114" s="990"/>
      <c r="CA114" s="990">
        <v>1219394</v>
      </c>
      <c r="CB114" s="990"/>
      <c r="CC114" s="990"/>
      <c r="CD114" s="990"/>
      <c r="CE114" s="990"/>
      <c r="CF114" s="984">
        <v>46.6</v>
      </c>
      <c r="CG114" s="985"/>
      <c r="CH114" s="985"/>
      <c r="CI114" s="985"/>
      <c r="CJ114" s="985"/>
      <c r="CK114" s="1015"/>
      <c r="CL114" s="1016"/>
      <c r="CM114" s="986" t="s">
        <v>448</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384</v>
      </c>
      <c r="DH114" s="1029"/>
      <c r="DI114" s="1029"/>
      <c r="DJ114" s="1029"/>
      <c r="DK114" s="1030"/>
      <c r="DL114" s="1031" t="s">
        <v>433</v>
      </c>
      <c r="DM114" s="1029"/>
      <c r="DN114" s="1029"/>
      <c r="DO114" s="1029"/>
      <c r="DP114" s="1030"/>
      <c r="DQ114" s="1031" t="s">
        <v>434</v>
      </c>
      <c r="DR114" s="1029"/>
      <c r="DS114" s="1029"/>
      <c r="DT114" s="1029"/>
      <c r="DU114" s="1030"/>
      <c r="DV114" s="1032" t="s">
        <v>434</v>
      </c>
      <c r="DW114" s="1033"/>
      <c r="DX114" s="1033"/>
      <c r="DY114" s="1033"/>
      <c r="DZ114" s="1034"/>
    </row>
    <row r="115" spans="1:130" s="226" customFormat="1" ht="26.25" customHeight="1">
      <c r="A115" s="1024"/>
      <c r="B115" s="1025"/>
      <c r="C115" s="1020" t="s">
        <v>449</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t="s">
        <v>384</v>
      </c>
      <c r="AB115" s="1004"/>
      <c r="AC115" s="1004"/>
      <c r="AD115" s="1004"/>
      <c r="AE115" s="1005"/>
      <c r="AF115" s="1006" t="s">
        <v>384</v>
      </c>
      <c r="AG115" s="1004"/>
      <c r="AH115" s="1004"/>
      <c r="AI115" s="1004"/>
      <c r="AJ115" s="1005"/>
      <c r="AK115" s="1006" t="s">
        <v>384</v>
      </c>
      <c r="AL115" s="1004"/>
      <c r="AM115" s="1004"/>
      <c r="AN115" s="1004"/>
      <c r="AO115" s="1005"/>
      <c r="AP115" s="1007" t="s">
        <v>435</v>
      </c>
      <c r="AQ115" s="1008"/>
      <c r="AR115" s="1008"/>
      <c r="AS115" s="1008"/>
      <c r="AT115" s="1009"/>
      <c r="AU115" s="970"/>
      <c r="AV115" s="971"/>
      <c r="AW115" s="971"/>
      <c r="AX115" s="971"/>
      <c r="AY115" s="971"/>
      <c r="AZ115" s="1019" t="s">
        <v>450</v>
      </c>
      <c r="BA115" s="1020"/>
      <c r="BB115" s="1020"/>
      <c r="BC115" s="1020"/>
      <c r="BD115" s="1020"/>
      <c r="BE115" s="1020"/>
      <c r="BF115" s="1020"/>
      <c r="BG115" s="1020"/>
      <c r="BH115" s="1020"/>
      <c r="BI115" s="1020"/>
      <c r="BJ115" s="1020"/>
      <c r="BK115" s="1020"/>
      <c r="BL115" s="1020"/>
      <c r="BM115" s="1020"/>
      <c r="BN115" s="1020"/>
      <c r="BO115" s="1020"/>
      <c r="BP115" s="1021"/>
      <c r="BQ115" s="989" t="s">
        <v>384</v>
      </c>
      <c r="BR115" s="990"/>
      <c r="BS115" s="990"/>
      <c r="BT115" s="990"/>
      <c r="BU115" s="990"/>
      <c r="BV115" s="990" t="s">
        <v>451</v>
      </c>
      <c r="BW115" s="990"/>
      <c r="BX115" s="990"/>
      <c r="BY115" s="990"/>
      <c r="BZ115" s="990"/>
      <c r="CA115" s="990" t="s">
        <v>384</v>
      </c>
      <c r="CB115" s="990"/>
      <c r="CC115" s="990"/>
      <c r="CD115" s="990"/>
      <c r="CE115" s="990"/>
      <c r="CF115" s="984" t="s">
        <v>384</v>
      </c>
      <c r="CG115" s="985"/>
      <c r="CH115" s="985"/>
      <c r="CI115" s="985"/>
      <c r="CJ115" s="985"/>
      <c r="CK115" s="1015"/>
      <c r="CL115" s="1016"/>
      <c r="CM115" s="1019" t="s">
        <v>452</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433</v>
      </c>
      <c r="DH115" s="1029"/>
      <c r="DI115" s="1029"/>
      <c r="DJ115" s="1029"/>
      <c r="DK115" s="1030"/>
      <c r="DL115" s="1031" t="s">
        <v>384</v>
      </c>
      <c r="DM115" s="1029"/>
      <c r="DN115" s="1029"/>
      <c r="DO115" s="1029"/>
      <c r="DP115" s="1030"/>
      <c r="DQ115" s="1031" t="s">
        <v>384</v>
      </c>
      <c r="DR115" s="1029"/>
      <c r="DS115" s="1029"/>
      <c r="DT115" s="1029"/>
      <c r="DU115" s="1030"/>
      <c r="DV115" s="1032" t="s">
        <v>384</v>
      </c>
      <c r="DW115" s="1033"/>
      <c r="DX115" s="1033"/>
      <c r="DY115" s="1033"/>
      <c r="DZ115" s="1034"/>
    </row>
    <row r="116" spans="1:130" s="226" customFormat="1" ht="26.25" customHeight="1">
      <c r="A116" s="1026"/>
      <c r="B116" s="1027"/>
      <c r="C116" s="1035" t="s">
        <v>453</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384</v>
      </c>
      <c r="AB116" s="1029"/>
      <c r="AC116" s="1029"/>
      <c r="AD116" s="1029"/>
      <c r="AE116" s="1030"/>
      <c r="AF116" s="1031" t="s">
        <v>433</v>
      </c>
      <c r="AG116" s="1029"/>
      <c r="AH116" s="1029"/>
      <c r="AI116" s="1029"/>
      <c r="AJ116" s="1030"/>
      <c r="AK116" s="1031" t="s">
        <v>435</v>
      </c>
      <c r="AL116" s="1029"/>
      <c r="AM116" s="1029"/>
      <c r="AN116" s="1029"/>
      <c r="AO116" s="1030"/>
      <c r="AP116" s="1032" t="s">
        <v>433</v>
      </c>
      <c r="AQ116" s="1033"/>
      <c r="AR116" s="1033"/>
      <c r="AS116" s="1033"/>
      <c r="AT116" s="1034"/>
      <c r="AU116" s="970"/>
      <c r="AV116" s="971"/>
      <c r="AW116" s="971"/>
      <c r="AX116" s="971"/>
      <c r="AY116" s="971"/>
      <c r="AZ116" s="1037" t="s">
        <v>454</v>
      </c>
      <c r="BA116" s="1038"/>
      <c r="BB116" s="1038"/>
      <c r="BC116" s="1038"/>
      <c r="BD116" s="1038"/>
      <c r="BE116" s="1038"/>
      <c r="BF116" s="1038"/>
      <c r="BG116" s="1038"/>
      <c r="BH116" s="1038"/>
      <c r="BI116" s="1038"/>
      <c r="BJ116" s="1038"/>
      <c r="BK116" s="1038"/>
      <c r="BL116" s="1038"/>
      <c r="BM116" s="1038"/>
      <c r="BN116" s="1038"/>
      <c r="BO116" s="1038"/>
      <c r="BP116" s="1039"/>
      <c r="BQ116" s="989" t="s">
        <v>433</v>
      </c>
      <c r="BR116" s="990"/>
      <c r="BS116" s="990"/>
      <c r="BT116" s="990"/>
      <c r="BU116" s="990"/>
      <c r="BV116" s="990" t="s">
        <v>384</v>
      </c>
      <c r="BW116" s="990"/>
      <c r="BX116" s="990"/>
      <c r="BY116" s="990"/>
      <c r="BZ116" s="990"/>
      <c r="CA116" s="990" t="s">
        <v>451</v>
      </c>
      <c r="CB116" s="990"/>
      <c r="CC116" s="990"/>
      <c r="CD116" s="990"/>
      <c r="CE116" s="990"/>
      <c r="CF116" s="984" t="s">
        <v>384</v>
      </c>
      <c r="CG116" s="985"/>
      <c r="CH116" s="985"/>
      <c r="CI116" s="985"/>
      <c r="CJ116" s="985"/>
      <c r="CK116" s="1015"/>
      <c r="CL116" s="1016"/>
      <c r="CM116" s="986" t="s">
        <v>455</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384</v>
      </c>
      <c r="DH116" s="1029"/>
      <c r="DI116" s="1029"/>
      <c r="DJ116" s="1029"/>
      <c r="DK116" s="1030"/>
      <c r="DL116" s="1031" t="s">
        <v>433</v>
      </c>
      <c r="DM116" s="1029"/>
      <c r="DN116" s="1029"/>
      <c r="DO116" s="1029"/>
      <c r="DP116" s="1030"/>
      <c r="DQ116" s="1031" t="s">
        <v>435</v>
      </c>
      <c r="DR116" s="1029"/>
      <c r="DS116" s="1029"/>
      <c r="DT116" s="1029"/>
      <c r="DU116" s="1030"/>
      <c r="DV116" s="1032" t="s">
        <v>433</v>
      </c>
      <c r="DW116" s="1033"/>
      <c r="DX116" s="1033"/>
      <c r="DY116" s="1033"/>
      <c r="DZ116" s="1034"/>
    </row>
    <row r="117" spans="1:130" s="226" customFormat="1" ht="26.25" customHeight="1">
      <c r="A117" s="974" t="s">
        <v>182</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456</v>
      </c>
      <c r="Z117" s="956"/>
      <c r="AA117" s="1046">
        <v>694384</v>
      </c>
      <c r="AB117" s="1047"/>
      <c r="AC117" s="1047"/>
      <c r="AD117" s="1047"/>
      <c r="AE117" s="1048"/>
      <c r="AF117" s="1049">
        <v>786777</v>
      </c>
      <c r="AG117" s="1047"/>
      <c r="AH117" s="1047"/>
      <c r="AI117" s="1047"/>
      <c r="AJ117" s="1048"/>
      <c r="AK117" s="1049">
        <v>811161</v>
      </c>
      <c r="AL117" s="1047"/>
      <c r="AM117" s="1047"/>
      <c r="AN117" s="1047"/>
      <c r="AO117" s="1048"/>
      <c r="AP117" s="1050"/>
      <c r="AQ117" s="1051"/>
      <c r="AR117" s="1051"/>
      <c r="AS117" s="1051"/>
      <c r="AT117" s="1052"/>
      <c r="AU117" s="970"/>
      <c r="AV117" s="971"/>
      <c r="AW117" s="971"/>
      <c r="AX117" s="971"/>
      <c r="AY117" s="971"/>
      <c r="AZ117" s="1037" t="s">
        <v>457</v>
      </c>
      <c r="BA117" s="1038"/>
      <c r="BB117" s="1038"/>
      <c r="BC117" s="1038"/>
      <c r="BD117" s="1038"/>
      <c r="BE117" s="1038"/>
      <c r="BF117" s="1038"/>
      <c r="BG117" s="1038"/>
      <c r="BH117" s="1038"/>
      <c r="BI117" s="1038"/>
      <c r="BJ117" s="1038"/>
      <c r="BK117" s="1038"/>
      <c r="BL117" s="1038"/>
      <c r="BM117" s="1038"/>
      <c r="BN117" s="1038"/>
      <c r="BO117" s="1038"/>
      <c r="BP117" s="1039"/>
      <c r="BQ117" s="989" t="s">
        <v>458</v>
      </c>
      <c r="BR117" s="990"/>
      <c r="BS117" s="990"/>
      <c r="BT117" s="990"/>
      <c r="BU117" s="990"/>
      <c r="BV117" s="990" t="s">
        <v>384</v>
      </c>
      <c r="BW117" s="990"/>
      <c r="BX117" s="990"/>
      <c r="BY117" s="990"/>
      <c r="BZ117" s="990"/>
      <c r="CA117" s="990" t="s">
        <v>384</v>
      </c>
      <c r="CB117" s="990"/>
      <c r="CC117" s="990"/>
      <c r="CD117" s="990"/>
      <c r="CE117" s="990"/>
      <c r="CF117" s="984" t="s">
        <v>451</v>
      </c>
      <c r="CG117" s="985"/>
      <c r="CH117" s="985"/>
      <c r="CI117" s="985"/>
      <c r="CJ117" s="985"/>
      <c r="CK117" s="1015"/>
      <c r="CL117" s="1016"/>
      <c r="CM117" s="986" t="s">
        <v>459</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384</v>
      </c>
      <c r="DH117" s="1029"/>
      <c r="DI117" s="1029"/>
      <c r="DJ117" s="1029"/>
      <c r="DK117" s="1030"/>
      <c r="DL117" s="1031" t="s">
        <v>458</v>
      </c>
      <c r="DM117" s="1029"/>
      <c r="DN117" s="1029"/>
      <c r="DO117" s="1029"/>
      <c r="DP117" s="1030"/>
      <c r="DQ117" s="1031" t="s">
        <v>384</v>
      </c>
      <c r="DR117" s="1029"/>
      <c r="DS117" s="1029"/>
      <c r="DT117" s="1029"/>
      <c r="DU117" s="1030"/>
      <c r="DV117" s="1032" t="s">
        <v>458</v>
      </c>
      <c r="DW117" s="1033"/>
      <c r="DX117" s="1033"/>
      <c r="DY117" s="1033"/>
      <c r="DZ117" s="1034"/>
    </row>
    <row r="118" spans="1:130" s="226" customFormat="1" ht="26.25" customHeight="1">
      <c r="A118" s="974" t="s">
        <v>428</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426</v>
      </c>
      <c r="AB118" s="955"/>
      <c r="AC118" s="955"/>
      <c r="AD118" s="955"/>
      <c r="AE118" s="956"/>
      <c r="AF118" s="954" t="s">
        <v>299</v>
      </c>
      <c r="AG118" s="955"/>
      <c r="AH118" s="955"/>
      <c r="AI118" s="955"/>
      <c r="AJ118" s="956"/>
      <c r="AK118" s="954" t="s">
        <v>298</v>
      </c>
      <c r="AL118" s="955"/>
      <c r="AM118" s="955"/>
      <c r="AN118" s="955"/>
      <c r="AO118" s="956"/>
      <c r="AP118" s="1041" t="s">
        <v>427</v>
      </c>
      <c r="AQ118" s="1042"/>
      <c r="AR118" s="1042"/>
      <c r="AS118" s="1042"/>
      <c r="AT118" s="1043"/>
      <c r="AU118" s="970"/>
      <c r="AV118" s="971"/>
      <c r="AW118" s="971"/>
      <c r="AX118" s="971"/>
      <c r="AY118" s="971"/>
      <c r="AZ118" s="1044" t="s">
        <v>460</v>
      </c>
      <c r="BA118" s="1035"/>
      <c r="BB118" s="1035"/>
      <c r="BC118" s="1035"/>
      <c r="BD118" s="1035"/>
      <c r="BE118" s="1035"/>
      <c r="BF118" s="1035"/>
      <c r="BG118" s="1035"/>
      <c r="BH118" s="1035"/>
      <c r="BI118" s="1035"/>
      <c r="BJ118" s="1035"/>
      <c r="BK118" s="1035"/>
      <c r="BL118" s="1035"/>
      <c r="BM118" s="1035"/>
      <c r="BN118" s="1035"/>
      <c r="BO118" s="1035"/>
      <c r="BP118" s="1036"/>
      <c r="BQ118" s="1067" t="s">
        <v>384</v>
      </c>
      <c r="BR118" s="1068"/>
      <c r="BS118" s="1068"/>
      <c r="BT118" s="1068"/>
      <c r="BU118" s="1068"/>
      <c r="BV118" s="1068" t="s">
        <v>458</v>
      </c>
      <c r="BW118" s="1068"/>
      <c r="BX118" s="1068"/>
      <c r="BY118" s="1068"/>
      <c r="BZ118" s="1068"/>
      <c r="CA118" s="1068" t="s">
        <v>458</v>
      </c>
      <c r="CB118" s="1068"/>
      <c r="CC118" s="1068"/>
      <c r="CD118" s="1068"/>
      <c r="CE118" s="1068"/>
      <c r="CF118" s="984" t="s">
        <v>384</v>
      </c>
      <c r="CG118" s="985"/>
      <c r="CH118" s="985"/>
      <c r="CI118" s="985"/>
      <c r="CJ118" s="985"/>
      <c r="CK118" s="1015"/>
      <c r="CL118" s="1016"/>
      <c r="CM118" s="986" t="s">
        <v>461</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384</v>
      </c>
      <c r="DH118" s="1029"/>
      <c r="DI118" s="1029"/>
      <c r="DJ118" s="1029"/>
      <c r="DK118" s="1030"/>
      <c r="DL118" s="1031" t="s">
        <v>384</v>
      </c>
      <c r="DM118" s="1029"/>
      <c r="DN118" s="1029"/>
      <c r="DO118" s="1029"/>
      <c r="DP118" s="1030"/>
      <c r="DQ118" s="1031" t="s">
        <v>384</v>
      </c>
      <c r="DR118" s="1029"/>
      <c r="DS118" s="1029"/>
      <c r="DT118" s="1029"/>
      <c r="DU118" s="1030"/>
      <c r="DV118" s="1032" t="s">
        <v>384</v>
      </c>
      <c r="DW118" s="1033"/>
      <c r="DX118" s="1033"/>
      <c r="DY118" s="1033"/>
      <c r="DZ118" s="1034"/>
    </row>
    <row r="119" spans="1:130" s="226" customFormat="1" ht="26.25" customHeight="1">
      <c r="A119" s="1128" t="s">
        <v>431</v>
      </c>
      <c r="B119" s="1014"/>
      <c r="C119" s="993" t="s">
        <v>432</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384</v>
      </c>
      <c r="AB119" s="962"/>
      <c r="AC119" s="962"/>
      <c r="AD119" s="962"/>
      <c r="AE119" s="963"/>
      <c r="AF119" s="964" t="s">
        <v>384</v>
      </c>
      <c r="AG119" s="962"/>
      <c r="AH119" s="962"/>
      <c r="AI119" s="962"/>
      <c r="AJ119" s="963"/>
      <c r="AK119" s="964" t="s">
        <v>384</v>
      </c>
      <c r="AL119" s="962"/>
      <c r="AM119" s="962"/>
      <c r="AN119" s="962"/>
      <c r="AO119" s="963"/>
      <c r="AP119" s="965" t="s">
        <v>384</v>
      </c>
      <c r="AQ119" s="966"/>
      <c r="AR119" s="966"/>
      <c r="AS119" s="966"/>
      <c r="AT119" s="967"/>
      <c r="AU119" s="972"/>
      <c r="AV119" s="973"/>
      <c r="AW119" s="973"/>
      <c r="AX119" s="973"/>
      <c r="AY119" s="973"/>
      <c r="AZ119" s="257" t="s">
        <v>182</v>
      </c>
      <c r="BA119" s="257"/>
      <c r="BB119" s="257"/>
      <c r="BC119" s="257"/>
      <c r="BD119" s="257"/>
      <c r="BE119" s="257"/>
      <c r="BF119" s="257"/>
      <c r="BG119" s="257"/>
      <c r="BH119" s="257"/>
      <c r="BI119" s="257"/>
      <c r="BJ119" s="257"/>
      <c r="BK119" s="257"/>
      <c r="BL119" s="257"/>
      <c r="BM119" s="257"/>
      <c r="BN119" s="257"/>
      <c r="BO119" s="1045" t="s">
        <v>462</v>
      </c>
      <c r="BP119" s="1076"/>
      <c r="BQ119" s="1067">
        <v>9011672</v>
      </c>
      <c r="BR119" s="1068"/>
      <c r="BS119" s="1068"/>
      <c r="BT119" s="1068"/>
      <c r="BU119" s="1068"/>
      <c r="BV119" s="1068">
        <v>10251207</v>
      </c>
      <c r="BW119" s="1068"/>
      <c r="BX119" s="1068"/>
      <c r="BY119" s="1068"/>
      <c r="BZ119" s="1068"/>
      <c r="CA119" s="1068">
        <v>9951951</v>
      </c>
      <c r="CB119" s="1068"/>
      <c r="CC119" s="1068"/>
      <c r="CD119" s="1068"/>
      <c r="CE119" s="1068"/>
      <c r="CF119" s="1069"/>
      <c r="CG119" s="1070"/>
      <c r="CH119" s="1070"/>
      <c r="CI119" s="1070"/>
      <c r="CJ119" s="1071"/>
      <c r="CK119" s="1017"/>
      <c r="CL119" s="1018"/>
      <c r="CM119" s="1072" t="s">
        <v>463</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384</v>
      </c>
      <c r="DH119" s="1054"/>
      <c r="DI119" s="1054"/>
      <c r="DJ119" s="1054"/>
      <c r="DK119" s="1055"/>
      <c r="DL119" s="1053" t="s">
        <v>384</v>
      </c>
      <c r="DM119" s="1054"/>
      <c r="DN119" s="1054"/>
      <c r="DO119" s="1054"/>
      <c r="DP119" s="1055"/>
      <c r="DQ119" s="1053" t="s">
        <v>384</v>
      </c>
      <c r="DR119" s="1054"/>
      <c r="DS119" s="1054"/>
      <c r="DT119" s="1054"/>
      <c r="DU119" s="1055"/>
      <c r="DV119" s="1056" t="s">
        <v>458</v>
      </c>
      <c r="DW119" s="1057"/>
      <c r="DX119" s="1057"/>
      <c r="DY119" s="1057"/>
      <c r="DZ119" s="1058"/>
    </row>
    <row r="120" spans="1:130" s="226" customFormat="1" ht="26.25" customHeight="1">
      <c r="A120" s="1129"/>
      <c r="B120" s="1016"/>
      <c r="C120" s="986" t="s">
        <v>438</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384</v>
      </c>
      <c r="AB120" s="1029"/>
      <c r="AC120" s="1029"/>
      <c r="AD120" s="1029"/>
      <c r="AE120" s="1030"/>
      <c r="AF120" s="1031" t="s">
        <v>458</v>
      </c>
      <c r="AG120" s="1029"/>
      <c r="AH120" s="1029"/>
      <c r="AI120" s="1029"/>
      <c r="AJ120" s="1030"/>
      <c r="AK120" s="1031" t="s">
        <v>458</v>
      </c>
      <c r="AL120" s="1029"/>
      <c r="AM120" s="1029"/>
      <c r="AN120" s="1029"/>
      <c r="AO120" s="1030"/>
      <c r="AP120" s="1032" t="s">
        <v>384</v>
      </c>
      <c r="AQ120" s="1033"/>
      <c r="AR120" s="1033"/>
      <c r="AS120" s="1033"/>
      <c r="AT120" s="1034"/>
      <c r="AU120" s="1059" t="s">
        <v>464</v>
      </c>
      <c r="AV120" s="1060"/>
      <c r="AW120" s="1060"/>
      <c r="AX120" s="1060"/>
      <c r="AY120" s="1061"/>
      <c r="AZ120" s="1010" t="s">
        <v>465</v>
      </c>
      <c r="BA120" s="959"/>
      <c r="BB120" s="959"/>
      <c r="BC120" s="959"/>
      <c r="BD120" s="959"/>
      <c r="BE120" s="959"/>
      <c r="BF120" s="959"/>
      <c r="BG120" s="959"/>
      <c r="BH120" s="959"/>
      <c r="BI120" s="959"/>
      <c r="BJ120" s="959"/>
      <c r="BK120" s="959"/>
      <c r="BL120" s="959"/>
      <c r="BM120" s="959"/>
      <c r="BN120" s="959"/>
      <c r="BO120" s="959"/>
      <c r="BP120" s="960"/>
      <c r="BQ120" s="996">
        <v>4600265</v>
      </c>
      <c r="BR120" s="997"/>
      <c r="BS120" s="997"/>
      <c r="BT120" s="997"/>
      <c r="BU120" s="997"/>
      <c r="BV120" s="997">
        <v>4063125</v>
      </c>
      <c r="BW120" s="997"/>
      <c r="BX120" s="997"/>
      <c r="BY120" s="997"/>
      <c r="BZ120" s="997"/>
      <c r="CA120" s="997">
        <v>3610453</v>
      </c>
      <c r="CB120" s="997"/>
      <c r="CC120" s="997"/>
      <c r="CD120" s="997"/>
      <c r="CE120" s="997"/>
      <c r="CF120" s="1011">
        <v>137.9</v>
      </c>
      <c r="CG120" s="1012"/>
      <c r="CH120" s="1012"/>
      <c r="CI120" s="1012"/>
      <c r="CJ120" s="1012"/>
      <c r="CK120" s="1077" t="s">
        <v>466</v>
      </c>
      <c r="CL120" s="1078"/>
      <c r="CM120" s="1078"/>
      <c r="CN120" s="1078"/>
      <c r="CO120" s="1079"/>
      <c r="CP120" s="1085" t="s">
        <v>467</v>
      </c>
      <c r="CQ120" s="1086"/>
      <c r="CR120" s="1086"/>
      <c r="CS120" s="1086"/>
      <c r="CT120" s="1086"/>
      <c r="CU120" s="1086"/>
      <c r="CV120" s="1086"/>
      <c r="CW120" s="1086"/>
      <c r="CX120" s="1086"/>
      <c r="CY120" s="1086"/>
      <c r="CZ120" s="1086"/>
      <c r="DA120" s="1086"/>
      <c r="DB120" s="1086"/>
      <c r="DC120" s="1086"/>
      <c r="DD120" s="1086"/>
      <c r="DE120" s="1086"/>
      <c r="DF120" s="1087"/>
      <c r="DG120" s="996">
        <v>1262092</v>
      </c>
      <c r="DH120" s="997"/>
      <c r="DI120" s="997"/>
      <c r="DJ120" s="997"/>
      <c r="DK120" s="997"/>
      <c r="DL120" s="997">
        <v>1587086</v>
      </c>
      <c r="DM120" s="997"/>
      <c r="DN120" s="997"/>
      <c r="DO120" s="997"/>
      <c r="DP120" s="997"/>
      <c r="DQ120" s="997">
        <v>1490053</v>
      </c>
      <c r="DR120" s="997"/>
      <c r="DS120" s="997"/>
      <c r="DT120" s="997"/>
      <c r="DU120" s="997"/>
      <c r="DV120" s="998">
        <v>56.9</v>
      </c>
      <c r="DW120" s="998"/>
      <c r="DX120" s="998"/>
      <c r="DY120" s="998"/>
      <c r="DZ120" s="999"/>
    </row>
    <row r="121" spans="1:130" s="226" customFormat="1" ht="26.25" customHeight="1">
      <c r="A121" s="1129"/>
      <c r="B121" s="1016"/>
      <c r="C121" s="1037" t="s">
        <v>468</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384</v>
      </c>
      <c r="AB121" s="1029"/>
      <c r="AC121" s="1029"/>
      <c r="AD121" s="1029"/>
      <c r="AE121" s="1030"/>
      <c r="AF121" s="1031" t="s">
        <v>384</v>
      </c>
      <c r="AG121" s="1029"/>
      <c r="AH121" s="1029"/>
      <c r="AI121" s="1029"/>
      <c r="AJ121" s="1030"/>
      <c r="AK121" s="1031" t="s">
        <v>458</v>
      </c>
      <c r="AL121" s="1029"/>
      <c r="AM121" s="1029"/>
      <c r="AN121" s="1029"/>
      <c r="AO121" s="1030"/>
      <c r="AP121" s="1032" t="s">
        <v>384</v>
      </c>
      <c r="AQ121" s="1033"/>
      <c r="AR121" s="1033"/>
      <c r="AS121" s="1033"/>
      <c r="AT121" s="1034"/>
      <c r="AU121" s="1062"/>
      <c r="AV121" s="1063"/>
      <c r="AW121" s="1063"/>
      <c r="AX121" s="1063"/>
      <c r="AY121" s="1064"/>
      <c r="AZ121" s="1019" t="s">
        <v>469</v>
      </c>
      <c r="BA121" s="1020"/>
      <c r="BB121" s="1020"/>
      <c r="BC121" s="1020"/>
      <c r="BD121" s="1020"/>
      <c r="BE121" s="1020"/>
      <c r="BF121" s="1020"/>
      <c r="BG121" s="1020"/>
      <c r="BH121" s="1020"/>
      <c r="BI121" s="1020"/>
      <c r="BJ121" s="1020"/>
      <c r="BK121" s="1020"/>
      <c r="BL121" s="1020"/>
      <c r="BM121" s="1020"/>
      <c r="BN121" s="1020"/>
      <c r="BO121" s="1020"/>
      <c r="BP121" s="1021"/>
      <c r="BQ121" s="989" t="s">
        <v>384</v>
      </c>
      <c r="BR121" s="990"/>
      <c r="BS121" s="990"/>
      <c r="BT121" s="990"/>
      <c r="BU121" s="990"/>
      <c r="BV121" s="990" t="s">
        <v>458</v>
      </c>
      <c r="BW121" s="990"/>
      <c r="BX121" s="990"/>
      <c r="BY121" s="990"/>
      <c r="BZ121" s="990"/>
      <c r="CA121" s="990" t="s">
        <v>384</v>
      </c>
      <c r="CB121" s="990"/>
      <c r="CC121" s="990"/>
      <c r="CD121" s="990"/>
      <c r="CE121" s="990"/>
      <c r="CF121" s="984" t="s">
        <v>384</v>
      </c>
      <c r="CG121" s="985"/>
      <c r="CH121" s="985"/>
      <c r="CI121" s="985"/>
      <c r="CJ121" s="985"/>
      <c r="CK121" s="1080"/>
      <c r="CL121" s="1081"/>
      <c r="CM121" s="1081"/>
      <c r="CN121" s="1081"/>
      <c r="CO121" s="1082"/>
      <c r="CP121" s="1090" t="s">
        <v>470</v>
      </c>
      <c r="CQ121" s="1091"/>
      <c r="CR121" s="1091"/>
      <c r="CS121" s="1091"/>
      <c r="CT121" s="1091"/>
      <c r="CU121" s="1091"/>
      <c r="CV121" s="1091"/>
      <c r="CW121" s="1091"/>
      <c r="CX121" s="1091"/>
      <c r="CY121" s="1091"/>
      <c r="CZ121" s="1091"/>
      <c r="DA121" s="1091"/>
      <c r="DB121" s="1091"/>
      <c r="DC121" s="1091"/>
      <c r="DD121" s="1091"/>
      <c r="DE121" s="1091"/>
      <c r="DF121" s="1092"/>
      <c r="DG121" s="989" t="s">
        <v>458</v>
      </c>
      <c r="DH121" s="990"/>
      <c r="DI121" s="990"/>
      <c r="DJ121" s="990"/>
      <c r="DK121" s="990"/>
      <c r="DL121" s="990" t="s">
        <v>384</v>
      </c>
      <c r="DM121" s="990"/>
      <c r="DN121" s="990"/>
      <c r="DO121" s="990"/>
      <c r="DP121" s="990"/>
      <c r="DQ121" s="990" t="s">
        <v>384</v>
      </c>
      <c r="DR121" s="990"/>
      <c r="DS121" s="990"/>
      <c r="DT121" s="990"/>
      <c r="DU121" s="990"/>
      <c r="DV121" s="991" t="s">
        <v>384</v>
      </c>
      <c r="DW121" s="991"/>
      <c r="DX121" s="991"/>
      <c r="DY121" s="991"/>
      <c r="DZ121" s="992"/>
    </row>
    <row r="122" spans="1:130" s="226" customFormat="1" ht="26.25" customHeight="1">
      <c r="A122" s="1129"/>
      <c r="B122" s="1016"/>
      <c r="C122" s="986" t="s">
        <v>448</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458</v>
      </c>
      <c r="AB122" s="1029"/>
      <c r="AC122" s="1029"/>
      <c r="AD122" s="1029"/>
      <c r="AE122" s="1030"/>
      <c r="AF122" s="1031" t="s">
        <v>384</v>
      </c>
      <c r="AG122" s="1029"/>
      <c r="AH122" s="1029"/>
      <c r="AI122" s="1029"/>
      <c r="AJ122" s="1030"/>
      <c r="AK122" s="1031" t="s">
        <v>384</v>
      </c>
      <c r="AL122" s="1029"/>
      <c r="AM122" s="1029"/>
      <c r="AN122" s="1029"/>
      <c r="AO122" s="1030"/>
      <c r="AP122" s="1032" t="s">
        <v>384</v>
      </c>
      <c r="AQ122" s="1033"/>
      <c r="AR122" s="1033"/>
      <c r="AS122" s="1033"/>
      <c r="AT122" s="1034"/>
      <c r="AU122" s="1062"/>
      <c r="AV122" s="1063"/>
      <c r="AW122" s="1063"/>
      <c r="AX122" s="1063"/>
      <c r="AY122" s="1064"/>
      <c r="AZ122" s="1044" t="s">
        <v>471</v>
      </c>
      <c r="BA122" s="1035"/>
      <c r="BB122" s="1035"/>
      <c r="BC122" s="1035"/>
      <c r="BD122" s="1035"/>
      <c r="BE122" s="1035"/>
      <c r="BF122" s="1035"/>
      <c r="BG122" s="1035"/>
      <c r="BH122" s="1035"/>
      <c r="BI122" s="1035"/>
      <c r="BJ122" s="1035"/>
      <c r="BK122" s="1035"/>
      <c r="BL122" s="1035"/>
      <c r="BM122" s="1035"/>
      <c r="BN122" s="1035"/>
      <c r="BO122" s="1035"/>
      <c r="BP122" s="1036"/>
      <c r="BQ122" s="1067">
        <v>5108128</v>
      </c>
      <c r="BR122" s="1068"/>
      <c r="BS122" s="1068"/>
      <c r="BT122" s="1068"/>
      <c r="BU122" s="1068"/>
      <c r="BV122" s="1068">
        <v>5716427</v>
      </c>
      <c r="BW122" s="1068"/>
      <c r="BX122" s="1068"/>
      <c r="BY122" s="1068"/>
      <c r="BZ122" s="1068"/>
      <c r="CA122" s="1068">
        <v>5754499</v>
      </c>
      <c r="CB122" s="1068"/>
      <c r="CC122" s="1068"/>
      <c r="CD122" s="1068"/>
      <c r="CE122" s="1068"/>
      <c r="CF122" s="1088">
        <v>219.8</v>
      </c>
      <c r="CG122" s="1089"/>
      <c r="CH122" s="1089"/>
      <c r="CI122" s="1089"/>
      <c r="CJ122" s="1089"/>
      <c r="CK122" s="1080"/>
      <c r="CL122" s="1081"/>
      <c r="CM122" s="1081"/>
      <c r="CN122" s="1081"/>
      <c r="CO122" s="1082"/>
      <c r="CP122" s="1090" t="s">
        <v>398</v>
      </c>
      <c r="CQ122" s="1091"/>
      <c r="CR122" s="1091"/>
      <c r="CS122" s="1091"/>
      <c r="CT122" s="1091"/>
      <c r="CU122" s="1091"/>
      <c r="CV122" s="1091"/>
      <c r="CW122" s="1091"/>
      <c r="CX122" s="1091"/>
      <c r="CY122" s="1091"/>
      <c r="CZ122" s="1091"/>
      <c r="DA122" s="1091"/>
      <c r="DB122" s="1091"/>
      <c r="DC122" s="1091"/>
      <c r="DD122" s="1091"/>
      <c r="DE122" s="1091"/>
      <c r="DF122" s="1092"/>
      <c r="DG122" s="989" t="s">
        <v>384</v>
      </c>
      <c r="DH122" s="990"/>
      <c r="DI122" s="990"/>
      <c r="DJ122" s="990"/>
      <c r="DK122" s="990"/>
      <c r="DL122" s="990" t="s">
        <v>384</v>
      </c>
      <c r="DM122" s="990"/>
      <c r="DN122" s="990"/>
      <c r="DO122" s="990"/>
      <c r="DP122" s="990"/>
      <c r="DQ122" s="990" t="s">
        <v>384</v>
      </c>
      <c r="DR122" s="990"/>
      <c r="DS122" s="990"/>
      <c r="DT122" s="990"/>
      <c r="DU122" s="990"/>
      <c r="DV122" s="991" t="s">
        <v>384</v>
      </c>
      <c r="DW122" s="991"/>
      <c r="DX122" s="991"/>
      <c r="DY122" s="991"/>
      <c r="DZ122" s="992"/>
    </row>
    <row r="123" spans="1:130" s="226" customFormat="1" ht="26.25" customHeight="1">
      <c r="A123" s="1129"/>
      <c r="B123" s="1016"/>
      <c r="C123" s="986" t="s">
        <v>455</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384</v>
      </c>
      <c r="AB123" s="1029"/>
      <c r="AC123" s="1029"/>
      <c r="AD123" s="1029"/>
      <c r="AE123" s="1030"/>
      <c r="AF123" s="1031" t="s">
        <v>384</v>
      </c>
      <c r="AG123" s="1029"/>
      <c r="AH123" s="1029"/>
      <c r="AI123" s="1029"/>
      <c r="AJ123" s="1030"/>
      <c r="AK123" s="1031" t="s">
        <v>384</v>
      </c>
      <c r="AL123" s="1029"/>
      <c r="AM123" s="1029"/>
      <c r="AN123" s="1029"/>
      <c r="AO123" s="1030"/>
      <c r="AP123" s="1032" t="s">
        <v>384</v>
      </c>
      <c r="AQ123" s="1033"/>
      <c r="AR123" s="1033"/>
      <c r="AS123" s="1033"/>
      <c r="AT123" s="1034"/>
      <c r="AU123" s="1065"/>
      <c r="AV123" s="1066"/>
      <c r="AW123" s="1066"/>
      <c r="AX123" s="1066"/>
      <c r="AY123" s="1066"/>
      <c r="AZ123" s="257" t="s">
        <v>182</v>
      </c>
      <c r="BA123" s="257"/>
      <c r="BB123" s="257"/>
      <c r="BC123" s="257"/>
      <c r="BD123" s="257"/>
      <c r="BE123" s="257"/>
      <c r="BF123" s="257"/>
      <c r="BG123" s="257"/>
      <c r="BH123" s="257"/>
      <c r="BI123" s="257"/>
      <c r="BJ123" s="257"/>
      <c r="BK123" s="257"/>
      <c r="BL123" s="257"/>
      <c r="BM123" s="257"/>
      <c r="BN123" s="257"/>
      <c r="BO123" s="1045" t="s">
        <v>472</v>
      </c>
      <c r="BP123" s="1076"/>
      <c r="BQ123" s="1135">
        <v>9708393</v>
      </c>
      <c r="BR123" s="1136"/>
      <c r="BS123" s="1136"/>
      <c r="BT123" s="1136"/>
      <c r="BU123" s="1136"/>
      <c r="BV123" s="1136">
        <v>9779552</v>
      </c>
      <c r="BW123" s="1136"/>
      <c r="BX123" s="1136"/>
      <c r="BY123" s="1136"/>
      <c r="BZ123" s="1136"/>
      <c r="CA123" s="1136">
        <v>9364952</v>
      </c>
      <c r="CB123" s="1136"/>
      <c r="CC123" s="1136"/>
      <c r="CD123" s="1136"/>
      <c r="CE123" s="1136"/>
      <c r="CF123" s="1069"/>
      <c r="CG123" s="1070"/>
      <c r="CH123" s="1070"/>
      <c r="CI123" s="1070"/>
      <c r="CJ123" s="1071"/>
      <c r="CK123" s="1080"/>
      <c r="CL123" s="1081"/>
      <c r="CM123" s="1081"/>
      <c r="CN123" s="1081"/>
      <c r="CO123" s="1082"/>
      <c r="CP123" s="1090" t="s">
        <v>396</v>
      </c>
      <c r="CQ123" s="1091"/>
      <c r="CR123" s="1091"/>
      <c r="CS123" s="1091"/>
      <c r="CT123" s="1091"/>
      <c r="CU123" s="1091"/>
      <c r="CV123" s="1091"/>
      <c r="CW123" s="1091"/>
      <c r="CX123" s="1091"/>
      <c r="CY123" s="1091"/>
      <c r="CZ123" s="1091"/>
      <c r="DA123" s="1091"/>
      <c r="DB123" s="1091"/>
      <c r="DC123" s="1091"/>
      <c r="DD123" s="1091"/>
      <c r="DE123" s="1091"/>
      <c r="DF123" s="1092"/>
      <c r="DG123" s="1028" t="s">
        <v>473</v>
      </c>
      <c r="DH123" s="1029"/>
      <c r="DI123" s="1029"/>
      <c r="DJ123" s="1029"/>
      <c r="DK123" s="1030"/>
      <c r="DL123" s="1031" t="s">
        <v>384</v>
      </c>
      <c r="DM123" s="1029"/>
      <c r="DN123" s="1029"/>
      <c r="DO123" s="1029"/>
      <c r="DP123" s="1030"/>
      <c r="DQ123" s="1031" t="s">
        <v>384</v>
      </c>
      <c r="DR123" s="1029"/>
      <c r="DS123" s="1029"/>
      <c r="DT123" s="1029"/>
      <c r="DU123" s="1030"/>
      <c r="DV123" s="1032" t="s">
        <v>474</v>
      </c>
      <c r="DW123" s="1033"/>
      <c r="DX123" s="1033"/>
      <c r="DY123" s="1033"/>
      <c r="DZ123" s="1034"/>
    </row>
    <row r="124" spans="1:130" s="226" customFormat="1" ht="26.25" customHeight="1" thickBot="1">
      <c r="A124" s="1129"/>
      <c r="B124" s="1016"/>
      <c r="C124" s="986" t="s">
        <v>459</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384</v>
      </c>
      <c r="AB124" s="1029"/>
      <c r="AC124" s="1029"/>
      <c r="AD124" s="1029"/>
      <c r="AE124" s="1030"/>
      <c r="AF124" s="1031" t="s">
        <v>474</v>
      </c>
      <c r="AG124" s="1029"/>
      <c r="AH124" s="1029"/>
      <c r="AI124" s="1029"/>
      <c r="AJ124" s="1030"/>
      <c r="AK124" s="1031" t="s">
        <v>473</v>
      </c>
      <c r="AL124" s="1029"/>
      <c r="AM124" s="1029"/>
      <c r="AN124" s="1029"/>
      <c r="AO124" s="1030"/>
      <c r="AP124" s="1032" t="s">
        <v>475</v>
      </c>
      <c r="AQ124" s="1033"/>
      <c r="AR124" s="1033"/>
      <c r="AS124" s="1033"/>
      <c r="AT124" s="1034"/>
      <c r="AU124" s="1131" t="s">
        <v>476</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t="s">
        <v>475</v>
      </c>
      <c r="BR124" s="1098"/>
      <c r="BS124" s="1098"/>
      <c r="BT124" s="1098"/>
      <c r="BU124" s="1098"/>
      <c r="BV124" s="1098">
        <v>17.2</v>
      </c>
      <c r="BW124" s="1098"/>
      <c r="BX124" s="1098"/>
      <c r="BY124" s="1098"/>
      <c r="BZ124" s="1098"/>
      <c r="CA124" s="1098">
        <v>22.4</v>
      </c>
      <c r="CB124" s="1098"/>
      <c r="CC124" s="1098"/>
      <c r="CD124" s="1098"/>
      <c r="CE124" s="1098"/>
      <c r="CF124" s="1099"/>
      <c r="CG124" s="1100"/>
      <c r="CH124" s="1100"/>
      <c r="CI124" s="1100"/>
      <c r="CJ124" s="1101"/>
      <c r="CK124" s="1083"/>
      <c r="CL124" s="1083"/>
      <c r="CM124" s="1083"/>
      <c r="CN124" s="1083"/>
      <c r="CO124" s="1084"/>
      <c r="CP124" s="1090" t="s">
        <v>477</v>
      </c>
      <c r="CQ124" s="1091"/>
      <c r="CR124" s="1091"/>
      <c r="CS124" s="1091"/>
      <c r="CT124" s="1091"/>
      <c r="CU124" s="1091"/>
      <c r="CV124" s="1091"/>
      <c r="CW124" s="1091"/>
      <c r="CX124" s="1091"/>
      <c r="CY124" s="1091"/>
      <c r="CZ124" s="1091"/>
      <c r="DA124" s="1091"/>
      <c r="DB124" s="1091"/>
      <c r="DC124" s="1091"/>
      <c r="DD124" s="1091"/>
      <c r="DE124" s="1091"/>
      <c r="DF124" s="1092"/>
      <c r="DG124" s="1075" t="s">
        <v>475</v>
      </c>
      <c r="DH124" s="1054"/>
      <c r="DI124" s="1054"/>
      <c r="DJ124" s="1054"/>
      <c r="DK124" s="1055"/>
      <c r="DL124" s="1053" t="s">
        <v>384</v>
      </c>
      <c r="DM124" s="1054"/>
      <c r="DN124" s="1054"/>
      <c r="DO124" s="1054"/>
      <c r="DP124" s="1055"/>
      <c r="DQ124" s="1053" t="s">
        <v>384</v>
      </c>
      <c r="DR124" s="1054"/>
      <c r="DS124" s="1054"/>
      <c r="DT124" s="1054"/>
      <c r="DU124" s="1055"/>
      <c r="DV124" s="1056" t="s">
        <v>384</v>
      </c>
      <c r="DW124" s="1057"/>
      <c r="DX124" s="1057"/>
      <c r="DY124" s="1057"/>
      <c r="DZ124" s="1058"/>
    </row>
    <row r="125" spans="1:130" s="226" customFormat="1" ht="26.25" customHeight="1">
      <c r="A125" s="1129"/>
      <c r="B125" s="1016"/>
      <c r="C125" s="986" t="s">
        <v>461</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384</v>
      </c>
      <c r="AB125" s="1029"/>
      <c r="AC125" s="1029"/>
      <c r="AD125" s="1029"/>
      <c r="AE125" s="1030"/>
      <c r="AF125" s="1031" t="s">
        <v>384</v>
      </c>
      <c r="AG125" s="1029"/>
      <c r="AH125" s="1029"/>
      <c r="AI125" s="1029"/>
      <c r="AJ125" s="1030"/>
      <c r="AK125" s="1031" t="s">
        <v>475</v>
      </c>
      <c r="AL125" s="1029"/>
      <c r="AM125" s="1029"/>
      <c r="AN125" s="1029"/>
      <c r="AO125" s="1030"/>
      <c r="AP125" s="1032" t="s">
        <v>384</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478</v>
      </c>
      <c r="CL125" s="1078"/>
      <c r="CM125" s="1078"/>
      <c r="CN125" s="1078"/>
      <c r="CO125" s="1079"/>
      <c r="CP125" s="1010" t="s">
        <v>479</v>
      </c>
      <c r="CQ125" s="959"/>
      <c r="CR125" s="959"/>
      <c r="CS125" s="959"/>
      <c r="CT125" s="959"/>
      <c r="CU125" s="959"/>
      <c r="CV125" s="959"/>
      <c r="CW125" s="959"/>
      <c r="CX125" s="959"/>
      <c r="CY125" s="959"/>
      <c r="CZ125" s="959"/>
      <c r="DA125" s="959"/>
      <c r="DB125" s="959"/>
      <c r="DC125" s="959"/>
      <c r="DD125" s="959"/>
      <c r="DE125" s="959"/>
      <c r="DF125" s="960"/>
      <c r="DG125" s="996" t="s">
        <v>473</v>
      </c>
      <c r="DH125" s="997"/>
      <c r="DI125" s="997"/>
      <c r="DJ125" s="997"/>
      <c r="DK125" s="997"/>
      <c r="DL125" s="997" t="s">
        <v>384</v>
      </c>
      <c r="DM125" s="997"/>
      <c r="DN125" s="997"/>
      <c r="DO125" s="997"/>
      <c r="DP125" s="997"/>
      <c r="DQ125" s="997" t="s">
        <v>384</v>
      </c>
      <c r="DR125" s="997"/>
      <c r="DS125" s="997"/>
      <c r="DT125" s="997"/>
      <c r="DU125" s="997"/>
      <c r="DV125" s="998" t="s">
        <v>384</v>
      </c>
      <c r="DW125" s="998"/>
      <c r="DX125" s="998"/>
      <c r="DY125" s="998"/>
      <c r="DZ125" s="999"/>
    </row>
    <row r="126" spans="1:130" s="226" customFormat="1" ht="26.25" customHeight="1" thickBot="1">
      <c r="A126" s="1129"/>
      <c r="B126" s="1016"/>
      <c r="C126" s="986" t="s">
        <v>463</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473</v>
      </c>
      <c r="AB126" s="1029"/>
      <c r="AC126" s="1029"/>
      <c r="AD126" s="1029"/>
      <c r="AE126" s="1030"/>
      <c r="AF126" s="1031" t="s">
        <v>384</v>
      </c>
      <c r="AG126" s="1029"/>
      <c r="AH126" s="1029"/>
      <c r="AI126" s="1029"/>
      <c r="AJ126" s="1030"/>
      <c r="AK126" s="1031" t="s">
        <v>480</v>
      </c>
      <c r="AL126" s="1029"/>
      <c r="AM126" s="1029"/>
      <c r="AN126" s="1029"/>
      <c r="AO126" s="1030"/>
      <c r="AP126" s="1032" t="s">
        <v>481</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482</v>
      </c>
      <c r="CQ126" s="1020"/>
      <c r="CR126" s="1020"/>
      <c r="CS126" s="1020"/>
      <c r="CT126" s="1020"/>
      <c r="CU126" s="1020"/>
      <c r="CV126" s="1020"/>
      <c r="CW126" s="1020"/>
      <c r="CX126" s="1020"/>
      <c r="CY126" s="1020"/>
      <c r="CZ126" s="1020"/>
      <c r="DA126" s="1020"/>
      <c r="DB126" s="1020"/>
      <c r="DC126" s="1020"/>
      <c r="DD126" s="1020"/>
      <c r="DE126" s="1020"/>
      <c r="DF126" s="1021"/>
      <c r="DG126" s="989" t="s">
        <v>475</v>
      </c>
      <c r="DH126" s="990"/>
      <c r="DI126" s="990"/>
      <c r="DJ126" s="990"/>
      <c r="DK126" s="990"/>
      <c r="DL126" s="990" t="s">
        <v>475</v>
      </c>
      <c r="DM126" s="990"/>
      <c r="DN126" s="990"/>
      <c r="DO126" s="990"/>
      <c r="DP126" s="990"/>
      <c r="DQ126" s="990" t="s">
        <v>384</v>
      </c>
      <c r="DR126" s="990"/>
      <c r="DS126" s="990"/>
      <c r="DT126" s="990"/>
      <c r="DU126" s="990"/>
      <c r="DV126" s="991" t="s">
        <v>475</v>
      </c>
      <c r="DW126" s="991"/>
      <c r="DX126" s="991"/>
      <c r="DY126" s="991"/>
      <c r="DZ126" s="992"/>
    </row>
    <row r="127" spans="1:130" s="226" customFormat="1" ht="26.25" customHeight="1">
      <c r="A127" s="1130"/>
      <c r="B127" s="1018"/>
      <c r="C127" s="1072" t="s">
        <v>483</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384</v>
      </c>
      <c r="AB127" s="1029"/>
      <c r="AC127" s="1029"/>
      <c r="AD127" s="1029"/>
      <c r="AE127" s="1030"/>
      <c r="AF127" s="1031" t="s">
        <v>384</v>
      </c>
      <c r="AG127" s="1029"/>
      <c r="AH127" s="1029"/>
      <c r="AI127" s="1029"/>
      <c r="AJ127" s="1030"/>
      <c r="AK127" s="1031" t="s">
        <v>484</v>
      </c>
      <c r="AL127" s="1029"/>
      <c r="AM127" s="1029"/>
      <c r="AN127" s="1029"/>
      <c r="AO127" s="1030"/>
      <c r="AP127" s="1032" t="s">
        <v>384</v>
      </c>
      <c r="AQ127" s="1033"/>
      <c r="AR127" s="1033"/>
      <c r="AS127" s="1033"/>
      <c r="AT127" s="1034"/>
      <c r="AU127" s="262"/>
      <c r="AV127" s="262"/>
      <c r="AW127" s="262"/>
      <c r="AX127" s="1102" t="s">
        <v>485</v>
      </c>
      <c r="AY127" s="1103"/>
      <c r="AZ127" s="1103"/>
      <c r="BA127" s="1103"/>
      <c r="BB127" s="1103"/>
      <c r="BC127" s="1103"/>
      <c r="BD127" s="1103"/>
      <c r="BE127" s="1104"/>
      <c r="BF127" s="1105" t="s">
        <v>486</v>
      </c>
      <c r="BG127" s="1103"/>
      <c r="BH127" s="1103"/>
      <c r="BI127" s="1103"/>
      <c r="BJ127" s="1103"/>
      <c r="BK127" s="1103"/>
      <c r="BL127" s="1104"/>
      <c r="BM127" s="1105" t="s">
        <v>487</v>
      </c>
      <c r="BN127" s="1103"/>
      <c r="BO127" s="1103"/>
      <c r="BP127" s="1103"/>
      <c r="BQ127" s="1103"/>
      <c r="BR127" s="1103"/>
      <c r="BS127" s="1104"/>
      <c r="BT127" s="1105" t="s">
        <v>488</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489</v>
      </c>
      <c r="CQ127" s="1020"/>
      <c r="CR127" s="1020"/>
      <c r="CS127" s="1020"/>
      <c r="CT127" s="1020"/>
      <c r="CU127" s="1020"/>
      <c r="CV127" s="1020"/>
      <c r="CW127" s="1020"/>
      <c r="CX127" s="1020"/>
      <c r="CY127" s="1020"/>
      <c r="CZ127" s="1020"/>
      <c r="DA127" s="1020"/>
      <c r="DB127" s="1020"/>
      <c r="DC127" s="1020"/>
      <c r="DD127" s="1020"/>
      <c r="DE127" s="1020"/>
      <c r="DF127" s="1021"/>
      <c r="DG127" s="989" t="s">
        <v>384</v>
      </c>
      <c r="DH127" s="990"/>
      <c r="DI127" s="990"/>
      <c r="DJ127" s="990"/>
      <c r="DK127" s="990"/>
      <c r="DL127" s="990" t="s">
        <v>384</v>
      </c>
      <c r="DM127" s="990"/>
      <c r="DN127" s="990"/>
      <c r="DO127" s="990"/>
      <c r="DP127" s="990"/>
      <c r="DQ127" s="990" t="s">
        <v>384</v>
      </c>
      <c r="DR127" s="990"/>
      <c r="DS127" s="990"/>
      <c r="DT127" s="990"/>
      <c r="DU127" s="990"/>
      <c r="DV127" s="991" t="s">
        <v>475</v>
      </c>
      <c r="DW127" s="991"/>
      <c r="DX127" s="991"/>
      <c r="DY127" s="991"/>
      <c r="DZ127" s="992"/>
    </row>
    <row r="128" spans="1:130" s="226" customFormat="1" ht="26.25" customHeight="1" thickBot="1">
      <c r="A128" s="1113" t="s">
        <v>490</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491</v>
      </c>
      <c r="X128" s="1115"/>
      <c r="Y128" s="1115"/>
      <c r="Z128" s="1116"/>
      <c r="AA128" s="1117" t="s">
        <v>384</v>
      </c>
      <c r="AB128" s="1118"/>
      <c r="AC128" s="1118"/>
      <c r="AD128" s="1118"/>
      <c r="AE128" s="1119"/>
      <c r="AF128" s="1120" t="s">
        <v>481</v>
      </c>
      <c r="AG128" s="1118"/>
      <c r="AH128" s="1118"/>
      <c r="AI128" s="1118"/>
      <c r="AJ128" s="1119"/>
      <c r="AK128" s="1120" t="s">
        <v>384</v>
      </c>
      <c r="AL128" s="1118"/>
      <c r="AM128" s="1118"/>
      <c r="AN128" s="1118"/>
      <c r="AO128" s="1119"/>
      <c r="AP128" s="1121"/>
      <c r="AQ128" s="1122"/>
      <c r="AR128" s="1122"/>
      <c r="AS128" s="1122"/>
      <c r="AT128" s="1123"/>
      <c r="AU128" s="262"/>
      <c r="AV128" s="262"/>
      <c r="AW128" s="262"/>
      <c r="AX128" s="958" t="s">
        <v>492</v>
      </c>
      <c r="AY128" s="959"/>
      <c r="AZ128" s="959"/>
      <c r="BA128" s="959"/>
      <c r="BB128" s="959"/>
      <c r="BC128" s="959"/>
      <c r="BD128" s="959"/>
      <c r="BE128" s="960"/>
      <c r="BF128" s="1124" t="s">
        <v>384</v>
      </c>
      <c r="BG128" s="1125"/>
      <c r="BH128" s="1125"/>
      <c r="BI128" s="1125"/>
      <c r="BJ128" s="1125"/>
      <c r="BK128" s="1125"/>
      <c r="BL128" s="1126"/>
      <c r="BM128" s="1124">
        <v>15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493</v>
      </c>
      <c r="CQ128" s="1107"/>
      <c r="CR128" s="1107"/>
      <c r="CS128" s="1107"/>
      <c r="CT128" s="1107"/>
      <c r="CU128" s="1107"/>
      <c r="CV128" s="1107"/>
      <c r="CW128" s="1107"/>
      <c r="CX128" s="1107"/>
      <c r="CY128" s="1107"/>
      <c r="CZ128" s="1107"/>
      <c r="DA128" s="1107"/>
      <c r="DB128" s="1107"/>
      <c r="DC128" s="1107"/>
      <c r="DD128" s="1107"/>
      <c r="DE128" s="1107"/>
      <c r="DF128" s="1108"/>
      <c r="DG128" s="1109" t="s">
        <v>384</v>
      </c>
      <c r="DH128" s="1110"/>
      <c r="DI128" s="1110"/>
      <c r="DJ128" s="1110"/>
      <c r="DK128" s="1110"/>
      <c r="DL128" s="1110" t="s">
        <v>475</v>
      </c>
      <c r="DM128" s="1110"/>
      <c r="DN128" s="1110"/>
      <c r="DO128" s="1110"/>
      <c r="DP128" s="1110"/>
      <c r="DQ128" s="1110" t="s">
        <v>384</v>
      </c>
      <c r="DR128" s="1110"/>
      <c r="DS128" s="1110"/>
      <c r="DT128" s="1110"/>
      <c r="DU128" s="1110"/>
      <c r="DV128" s="1111" t="s">
        <v>384</v>
      </c>
      <c r="DW128" s="1111"/>
      <c r="DX128" s="1111"/>
      <c r="DY128" s="1111"/>
      <c r="DZ128" s="1112"/>
    </row>
    <row r="129" spans="1:131" s="226" customFormat="1" ht="26.25" customHeight="1">
      <c r="A129" s="1000" t="s">
        <v>98</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494</v>
      </c>
      <c r="X129" s="1144"/>
      <c r="Y129" s="1144"/>
      <c r="Z129" s="1145"/>
      <c r="AA129" s="1028">
        <v>3328003</v>
      </c>
      <c r="AB129" s="1029"/>
      <c r="AC129" s="1029"/>
      <c r="AD129" s="1029"/>
      <c r="AE129" s="1030"/>
      <c r="AF129" s="1031">
        <v>3326550</v>
      </c>
      <c r="AG129" s="1029"/>
      <c r="AH129" s="1029"/>
      <c r="AI129" s="1029"/>
      <c r="AJ129" s="1030"/>
      <c r="AK129" s="1031">
        <v>3229887</v>
      </c>
      <c r="AL129" s="1029"/>
      <c r="AM129" s="1029"/>
      <c r="AN129" s="1029"/>
      <c r="AO129" s="1030"/>
      <c r="AP129" s="1146"/>
      <c r="AQ129" s="1147"/>
      <c r="AR129" s="1147"/>
      <c r="AS129" s="1147"/>
      <c r="AT129" s="1148"/>
      <c r="AU129" s="264"/>
      <c r="AV129" s="264"/>
      <c r="AW129" s="264"/>
      <c r="AX129" s="1137" t="s">
        <v>495</v>
      </c>
      <c r="AY129" s="1020"/>
      <c r="AZ129" s="1020"/>
      <c r="BA129" s="1020"/>
      <c r="BB129" s="1020"/>
      <c r="BC129" s="1020"/>
      <c r="BD129" s="1020"/>
      <c r="BE129" s="1021"/>
      <c r="BF129" s="1138" t="s">
        <v>384</v>
      </c>
      <c r="BG129" s="1139"/>
      <c r="BH129" s="1139"/>
      <c r="BI129" s="1139"/>
      <c r="BJ129" s="1139"/>
      <c r="BK129" s="1139"/>
      <c r="BL129" s="1140"/>
      <c r="BM129" s="1138">
        <v>20</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496</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497</v>
      </c>
      <c r="X130" s="1144"/>
      <c r="Y130" s="1144"/>
      <c r="Z130" s="1145"/>
      <c r="AA130" s="1028">
        <v>528746</v>
      </c>
      <c r="AB130" s="1029"/>
      <c r="AC130" s="1029"/>
      <c r="AD130" s="1029"/>
      <c r="AE130" s="1030"/>
      <c r="AF130" s="1031">
        <v>594346</v>
      </c>
      <c r="AG130" s="1029"/>
      <c r="AH130" s="1029"/>
      <c r="AI130" s="1029"/>
      <c r="AJ130" s="1030"/>
      <c r="AK130" s="1031">
        <v>611469</v>
      </c>
      <c r="AL130" s="1029"/>
      <c r="AM130" s="1029"/>
      <c r="AN130" s="1029"/>
      <c r="AO130" s="1030"/>
      <c r="AP130" s="1146"/>
      <c r="AQ130" s="1147"/>
      <c r="AR130" s="1147"/>
      <c r="AS130" s="1147"/>
      <c r="AT130" s="1148"/>
      <c r="AU130" s="264"/>
      <c r="AV130" s="264"/>
      <c r="AW130" s="264"/>
      <c r="AX130" s="1137" t="s">
        <v>498</v>
      </c>
      <c r="AY130" s="1020"/>
      <c r="AZ130" s="1020"/>
      <c r="BA130" s="1020"/>
      <c r="BB130" s="1020"/>
      <c r="BC130" s="1020"/>
      <c r="BD130" s="1020"/>
      <c r="BE130" s="1021"/>
      <c r="BF130" s="1174">
        <v>6.8</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499</v>
      </c>
      <c r="X131" s="1182"/>
      <c r="Y131" s="1182"/>
      <c r="Z131" s="1183"/>
      <c r="AA131" s="1075">
        <v>2799257</v>
      </c>
      <c r="AB131" s="1054"/>
      <c r="AC131" s="1054"/>
      <c r="AD131" s="1054"/>
      <c r="AE131" s="1055"/>
      <c r="AF131" s="1053">
        <v>2732204</v>
      </c>
      <c r="AG131" s="1054"/>
      <c r="AH131" s="1054"/>
      <c r="AI131" s="1054"/>
      <c r="AJ131" s="1055"/>
      <c r="AK131" s="1053">
        <v>2618418</v>
      </c>
      <c r="AL131" s="1054"/>
      <c r="AM131" s="1054"/>
      <c r="AN131" s="1054"/>
      <c r="AO131" s="1055"/>
      <c r="AP131" s="1184"/>
      <c r="AQ131" s="1185"/>
      <c r="AR131" s="1185"/>
      <c r="AS131" s="1185"/>
      <c r="AT131" s="1186"/>
      <c r="AU131" s="264"/>
      <c r="AV131" s="264"/>
      <c r="AW131" s="264"/>
      <c r="AX131" s="1156" t="s">
        <v>500</v>
      </c>
      <c r="AY131" s="1107"/>
      <c r="AZ131" s="1107"/>
      <c r="BA131" s="1107"/>
      <c r="BB131" s="1107"/>
      <c r="BC131" s="1107"/>
      <c r="BD131" s="1107"/>
      <c r="BE131" s="1108"/>
      <c r="BF131" s="1157">
        <v>22.4</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501</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502</v>
      </c>
      <c r="W132" s="1167"/>
      <c r="X132" s="1167"/>
      <c r="Y132" s="1167"/>
      <c r="Z132" s="1168"/>
      <c r="AA132" s="1169">
        <v>5.9172130320000003</v>
      </c>
      <c r="AB132" s="1170"/>
      <c r="AC132" s="1170"/>
      <c r="AD132" s="1170"/>
      <c r="AE132" s="1171"/>
      <c r="AF132" s="1172">
        <v>7.0430685259999999</v>
      </c>
      <c r="AG132" s="1170"/>
      <c r="AH132" s="1170"/>
      <c r="AI132" s="1170"/>
      <c r="AJ132" s="1171"/>
      <c r="AK132" s="1172">
        <v>7.6264370320000001</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503</v>
      </c>
      <c r="W133" s="1150"/>
      <c r="X133" s="1150"/>
      <c r="Y133" s="1150"/>
      <c r="Z133" s="1151"/>
      <c r="AA133" s="1152">
        <v>5.0999999999999996</v>
      </c>
      <c r="AB133" s="1153"/>
      <c r="AC133" s="1153"/>
      <c r="AD133" s="1153"/>
      <c r="AE133" s="1154"/>
      <c r="AF133" s="1152">
        <v>6.1</v>
      </c>
      <c r="AG133" s="1153"/>
      <c r="AH133" s="1153"/>
      <c r="AI133" s="1153"/>
      <c r="AJ133" s="1154"/>
      <c r="AK133" s="1152">
        <v>6.8</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jfZxtDhDYuE9IZYskK9G0iEQt/J4DzQHyvBoWDaHqtAEJmdTfhMdR5tE+JT88c4o/ZMWTUoRqWI4uNH4rGOG0A==" saltValue="bjojylfshtRNtnh8RM/M7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504</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ifSirPFdbec8UUBqS5bfGST4/okXMQEfeFcGnApxbc5YgxYMOfLTbLx9Wg6aK5PCkOb74CVUN2qDIwzgAF5y6g==" saltValue="+DgW6wHSUzRKG1IDK+1VQ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G826TIahYwPXhtS14onaeZjOsGRF8E6ksPiFnRA14RRAF3LT/OAeOreWFoYwQhJuhHWAMYI15CbjgGSwQsF/HA==" saltValue="RXwxzjDlhmuUIiCdpmt3P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505</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506</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507</v>
      </c>
      <c r="AP7" s="283"/>
      <c r="AQ7" s="284" t="s">
        <v>508</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509</v>
      </c>
      <c r="AQ8" s="290" t="s">
        <v>510</v>
      </c>
      <c r="AR8" s="291" t="s">
        <v>511</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512</v>
      </c>
      <c r="AL9" s="1193"/>
      <c r="AM9" s="1193"/>
      <c r="AN9" s="1194"/>
      <c r="AO9" s="292">
        <v>865356</v>
      </c>
      <c r="AP9" s="292">
        <v>256630</v>
      </c>
      <c r="AQ9" s="293">
        <v>216903</v>
      </c>
      <c r="AR9" s="294">
        <v>18.3</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513</v>
      </c>
      <c r="AL10" s="1193"/>
      <c r="AM10" s="1193"/>
      <c r="AN10" s="1194"/>
      <c r="AO10" s="295">
        <v>86322</v>
      </c>
      <c r="AP10" s="295">
        <v>25600</v>
      </c>
      <c r="AQ10" s="296">
        <v>28917</v>
      </c>
      <c r="AR10" s="297">
        <v>-11.5</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514</v>
      </c>
      <c r="AL11" s="1193"/>
      <c r="AM11" s="1193"/>
      <c r="AN11" s="1194"/>
      <c r="AO11" s="295">
        <v>306</v>
      </c>
      <c r="AP11" s="295">
        <v>91</v>
      </c>
      <c r="AQ11" s="296">
        <v>25458</v>
      </c>
      <c r="AR11" s="297">
        <v>-99.6</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515</v>
      </c>
      <c r="AL12" s="1193"/>
      <c r="AM12" s="1193"/>
      <c r="AN12" s="1194"/>
      <c r="AO12" s="295" t="s">
        <v>516</v>
      </c>
      <c r="AP12" s="295" t="s">
        <v>516</v>
      </c>
      <c r="AQ12" s="296">
        <v>3963</v>
      </c>
      <c r="AR12" s="297" t="s">
        <v>516</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517</v>
      </c>
      <c r="AL13" s="1193"/>
      <c r="AM13" s="1193"/>
      <c r="AN13" s="1194"/>
      <c r="AO13" s="295" t="s">
        <v>516</v>
      </c>
      <c r="AP13" s="295" t="s">
        <v>516</v>
      </c>
      <c r="AQ13" s="296" t="s">
        <v>516</v>
      </c>
      <c r="AR13" s="297" t="s">
        <v>516</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518</v>
      </c>
      <c r="AL14" s="1193"/>
      <c r="AM14" s="1193"/>
      <c r="AN14" s="1194"/>
      <c r="AO14" s="295">
        <v>19498</v>
      </c>
      <c r="AP14" s="295">
        <v>5782</v>
      </c>
      <c r="AQ14" s="296">
        <v>8580</v>
      </c>
      <c r="AR14" s="297">
        <v>-32.6</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519</v>
      </c>
      <c r="AL15" s="1193"/>
      <c r="AM15" s="1193"/>
      <c r="AN15" s="1194"/>
      <c r="AO15" s="295">
        <v>22792</v>
      </c>
      <c r="AP15" s="295">
        <v>6759</v>
      </c>
      <c r="AQ15" s="296">
        <v>5076</v>
      </c>
      <c r="AR15" s="297">
        <v>33.200000000000003</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520</v>
      </c>
      <c r="AL16" s="1196"/>
      <c r="AM16" s="1196"/>
      <c r="AN16" s="1197"/>
      <c r="AO16" s="295">
        <v>-82142</v>
      </c>
      <c r="AP16" s="295">
        <v>-24360</v>
      </c>
      <c r="AQ16" s="296">
        <v>-20614</v>
      </c>
      <c r="AR16" s="297">
        <v>18.2</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182</v>
      </c>
      <c r="AL17" s="1196"/>
      <c r="AM17" s="1196"/>
      <c r="AN17" s="1197"/>
      <c r="AO17" s="295">
        <v>912132</v>
      </c>
      <c r="AP17" s="295">
        <v>270502</v>
      </c>
      <c r="AQ17" s="296">
        <v>268284</v>
      </c>
      <c r="AR17" s="297">
        <v>0.8</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521</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522</v>
      </c>
      <c r="AP20" s="303" t="s">
        <v>523</v>
      </c>
      <c r="AQ20" s="304" t="s">
        <v>524</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525</v>
      </c>
      <c r="AL21" s="1188"/>
      <c r="AM21" s="1188"/>
      <c r="AN21" s="1189"/>
      <c r="AO21" s="307">
        <v>31.73</v>
      </c>
      <c r="AP21" s="308">
        <v>24.83</v>
      </c>
      <c r="AQ21" s="309">
        <v>6.9</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526</v>
      </c>
      <c r="AL22" s="1188"/>
      <c r="AM22" s="1188"/>
      <c r="AN22" s="1189"/>
      <c r="AO22" s="312">
        <v>92.4</v>
      </c>
      <c r="AP22" s="313">
        <v>94</v>
      </c>
      <c r="AQ22" s="314">
        <v>-1.6</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527</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528</v>
      </c>
      <c r="AO27" s="273"/>
      <c r="AP27" s="273"/>
      <c r="AQ27" s="273"/>
      <c r="AR27" s="273"/>
      <c r="AS27" s="273"/>
      <c r="AT27" s="273"/>
    </row>
    <row r="28" spans="1:46" ht="17.25">
      <c r="A28" s="274" t="s">
        <v>529</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530</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507</v>
      </c>
      <c r="AP30" s="283"/>
      <c r="AQ30" s="284" t="s">
        <v>508</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509</v>
      </c>
      <c r="AQ31" s="290" t="s">
        <v>510</v>
      </c>
      <c r="AR31" s="291" t="s">
        <v>511</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531</v>
      </c>
      <c r="AL32" s="1204"/>
      <c r="AM32" s="1204"/>
      <c r="AN32" s="1205"/>
      <c r="AO32" s="322">
        <v>701004</v>
      </c>
      <c r="AP32" s="322">
        <v>207890</v>
      </c>
      <c r="AQ32" s="323">
        <v>153879</v>
      </c>
      <c r="AR32" s="324">
        <v>35.1</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532</v>
      </c>
      <c r="AL33" s="1204"/>
      <c r="AM33" s="1204"/>
      <c r="AN33" s="1205"/>
      <c r="AO33" s="322" t="s">
        <v>516</v>
      </c>
      <c r="AP33" s="322" t="s">
        <v>516</v>
      </c>
      <c r="AQ33" s="323" t="s">
        <v>516</v>
      </c>
      <c r="AR33" s="324" t="s">
        <v>516</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533</v>
      </c>
      <c r="AL34" s="1204"/>
      <c r="AM34" s="1204"/>
      <c r="AN34" s="1205"/>
      <c r="AO34" s="322" t="s">
        <v>516</v>
      </c>
      <c r="AP34" s="322" t="s">
        <v>516</v>
      </c>
      <c r="AQ34" s="323" t="s">
        <v>516</v>
      </c>
      <c r="AR34" s="324" t="s">
        <v>516</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534</v>
      </c>
      <c r="AL35" s="1204"/>
      <c r="AM35" s="1204"/>
      <c r="AN35" s="1205"/>
      <c r="AO35" s="322">
        <v>91064</v>
      </c>
      <c r="AP35" s="322">
        <v>27006</v>
      </c>
      <c r="AQ35" s="323">
        <v>28293</v>
      </c>
      <c r="AR35" s="324">
        <v>-4.5</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535</v>
      </c>
      <c r="AL36" s="1204"/>
      <c r="AM36" s="1204"/>
      <c r="AN36" s="1205"/>
      <c r="AO36" s="322">
        <v>19093</v>
      </c>
      <c r="AP36" s="322">
        <v>5662</v>
      </c>
      <c r="AQ36" s="323">
        <v>5342</v>
      </c>
      <c r="AR36" s="324">
        <v>6</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536</v>
      </c>
      <c r="AL37" s="1204"/>
      <c r="AM37" s="1204"/>
      <c r="AN37" s="1205"/>
      <c r="AO37" s="322" t="s">
        <v>516</v>
      </c>
      <c r="AP37" s="322" t="s">
        <v>516</v>
      </c>
      <c r="AQ37" s="323">
        <v>1875</v>
      </c>
      <c r="AR37" s="324" t="s">
        <v>516</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537</v>
      </c>
      <c r="AL38" s="1207"/>
      <c r="AM38" s="1207"/>
      <c r="AN38" s="1208"/>
      <c r="AO38" s="325" t="s">
        <v>516</v>
      </c>
      <c r="AP38" s="325" t="s">
        <v>516</v>
      </c>
      <c r="AQ38" s="326">
        <v>54</v>
      </c>
      <c r="AR38" s="314" t="s">
        <v>516</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538</v>
      </c>
      <c r="AL39" s="1207"/>
      <c r="AM39" s="1207"/>
      <c r="AN39" s="1208"/>
      <c r="AO39" s="322" t="s">
        <v>516</v>
      </c>
      <c r="AP39" s="322" t="s">
        <v>516</v>
      </c>
      <c r="AQ39" s="323">
        <v>-7130</v>
      </c>
      <c r="AR39" s="324" t="s">
        <v>516</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539</v>
      </c>
      <c r="AL40" s="1204"/>
      <c r="AM40" s="1204"/>
      <c r="AN40" s="1205"/>
      <c r="AO40" s="322">
        <v>-611469</v>
      </c>
      <c r="AP40" s="322">
        <v>-181337</v>
      </c>
      <c r="AQ40" s="323">
        <v>-136382</v>
      </c>
      <c r="AR40" s="324">
        <v>33</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293</v>
      </c>
      <c r="AL41" s="1210"/>
      <c r="AM41" s="1210"/>
      <c r="AN41" s="1211"/>
      <c r="AO41" s="322">
        <v>199692</v>
      </c>
      <c r="AP41" s="322">
        <v>59221</v>
      </c>
      <c r="AQ41" s="323">
        <v>45930</v>
      </c>
      <c r="AR41" s="324">
        <v>28.9</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540</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541</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542</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507</v>
      </c>
      <c r="AN49" s="1200" t="s">
        <v>543</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544</v>
      </c>
      <c r="AO50" s="339" t="s">
        <v>545</v>
      </c>
      <c r="AP50" s="340" t="s">
        <v>546</v>
      </c>
      <c r="AQ50" s="341" t="s">
        <v>547</v>
      </c>
      <c r="AR50" s="342" t="s">
        <v>548</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549</v>
      </c>
      <c r="AL51" s="335"/>
      <c r="AM51" s="343">
        <v>1663590</v>
      </c>
      <c r="AN51" s="344">
        <v>443742</v>
      </c>
      <c r="AO51" s="345">
        <v>13.1</v>
      </c>
      <c r="AP51" s="346">
        <v>238802</v>
      </c>
      <c r="AQ51" s="347">
        <v>29.1</v>
      </c>
      <c r="AR51" s="348">
        <v>-16</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550</v>
      </c>
      <c r="AM52" s="351">
        <v>715019</v>
      </c>
      <c r="AN52" s="352">
        <v>190723</v>
      </c>
      <c r="AO52" s="353">
        <v>-8</v>
      </c>
      <c r="AP52" s="354">
        <v>128562</v>
      </c>
      <c r="AQ52" s="355">
        <v>35.200000000000003</v>
      </c>
      <c r="AR52" s="356">
        <v>-43.2</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551</v>
      </c>
      <c r="AL53" s="335"/>
      <c r="AM53" s="343">
        <v>2021332</v>
      </c>
      <c r="AN53" s="344">
        <v>550472</v>
      </c>
      <c r="AO53" s="345">
        <v>24.1</v>
      </c>
      <c r="AP53" s="346">
        <v>288550</v>
      </c>
      <c r="AQ53" s="347">
        <v>20.8</v>
      </c>
      <c r="AR53" s="348">
        <v>3.3</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550</v>
      </c>
      <c r="AM54" s="351">
        <v>1202205</v>
      </c>
      <c r="AN54" s="352">
        <v>327398</v>
      </c>
      <c r="AO54" s="353">
        <v>71.7</v>
      </c>
      <c r="AP54" s="354">
        <v>141525</v>
      </c>
      <c r="AQ54" s="355">
        <v>10.1</v>
      </c>
      <c r="AR54" s="356">
        <v>61.6</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552</v>
      </c>
      <c r="AL55" s="335"/>
      <c r="AM55" s="343">
        <v>1997570</v>
      </c>
      <c r="AN55" s="344">
        <v>555807</v>
      </c>
      <c r="AO55" s="345">
        <v>1</v>
      </c>
      <c r="AP55" s="346">
        <v>287914</v>
      </c>
      <c r="AQ55" s="347">
        <v>-0.2</v>
      </c>
      <c r="AR55" s="348">
        <v>1.2</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550</v>
      </c>
      <c r="AM56" s="351">
        <v>738571</v>
      </c>
      <c r="AN56" s="352">
        <v>205501</v>
      </c>
      <c r="AO56" s="353">
        <v>-37.200000000000003</v>
      </c>
      <c r="AP56" s="354">
        <v>146531</v>
      </c>
      <c r="AQ56" s="355">
        <v>3.5</v>
      </c>
      <c r="AR56" s="356">
        <v>-40.700000000000003</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553</v>
      </c>
      <c r="AL57" s="335"/>
      <c r="AM57" s="343">
        <v>3449021</v>
      </c>
      <c r="AN57" s="344">
        <v>988825</v>
      </c>
      <c r="AO57" s="345">
        <v>77.900000000000006</v>
      </c>
      <c r="AP57" s="346">
        <v>310300</v>
      </c>
      <c r="AQ57" s="347">
        <v>7.8</v>
      </c>
      <c r="AR57" s="348">
        <v>70.099999999999994</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550</v>
      </c>
      <c r="AM58" s="351">
        <v>769258</v>
      </c>
      <c r="AN58" s="352">
        <v>220544</v>
      </c>
      <c r="AO58" s="353">
        <v>7.3</v>
      </c>
      <c r="AP58" s="354">
        <v>157576</v>
      </c>
      <c r="AQ58" s="355">
        <v>7.5</v>
      </c>
      <c r="AR58" s="356">
        <v>-0.2</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554</v>
      </c>
      <c r="AL59" s="335"/>
      <c r="AM59" s="343">
        <v>1738605</v>
      </c>
      <c r="AN59" s="344">
        <v>515601</v>
      </c>
      <c r="AO59" s="345">
        <v>-47.9</v>
      </c>
      <c r="AP59" s="346">
        <v>317319</v>
      </c>
      <c r="AQ59" s="347">
        <v>2.2999999999999998</v>
      </c>
      <c r="AR59" s="348">
        <v>-50.2</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550</v>
      </c>
      <c r="AM60" s="351">
        <v>1115492</v>
      </c>
      <c r="AN60" s="352">
        <v>330810</v>
      </c>
      <c r="AO60" s="353">
        <v>50</v>
      </c>
      <c r="AP60" s="354">
        <v>164214</v>
      </c>
      <c r="AQ60" s="355">
        <v>4.2</v>
      </c>
      <c r="AR60" s="356">
        <v>45.8</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555</v>
      </c>
      <c r="AL61" s="357"/>
      <c r="AM61" s="358">
        <v>2174024</v>
      </c>
      <c r="AN61" s="359">
        <v>610889</v>
      </c>
      <c r="AO61" s="360">
        <v>13.6</v>
      </c>
      <c r="AP61" s="361">
        <v>288577</v>
      </c>
      <c r="AQ61" s="362">
        <v>12</v>
      </c>
      <c r="AR61" s="348">
        <v>1.6</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550</v>
      </c>
      <c r="AM62" s="351">
        <v>908109</v>
      </c>
      <c r="AN62" s="352">
        <v>254995</v>
      </c>
      <c r="AO62" s="353">
        <v>16.8</v>
      </c>
      <c r="AP62" s="354">
        <v>147682</v>
      </c>
      <c r="AQ62" s="355">
        <v>12.1</v>
      </c>
      <c r="AR62" s="356">
        <v>4.7</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uUDZmCsuVi3imfk+QZ2crCV8I3kVBsEeudB9WLIfCpUiePAMq0ph+mjm67+SF4N4wUahkhzQYYIzV3HxPRX2g==" saltValue="pW1I7km1aejk6xqcfZ6Wp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557</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xOluafv9VdweQqOGg36S/1W1j3/k1JkyG3Et6waAICA+vOGXusPq/DdfHyw25ZIrzkGMBSIPbYtDLH4zrhrmKw==" saltValue="008bryvP3RGkJkf7ZU2CX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view="pageBreakPreview" zoomScaleNormal="100" zoomScaleSheetLayoutView="100"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558</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5c+xlO4tiegz0jBQfX8D+t0sOg5CUaE+hHuFy05TIqnEB71k3zFY0VMW5P6SP9Mgcdi8n6K4QtwJGTZwQR13YQ==" saltValue="n48L+sLvug//tIt1BtzYN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559</v>
      </c>
      <c r="G46" s="8" t="s">
        <v>560</v>
      </c>
      <c r="H46" s="8" t="s">
        <v>561</v>
      </c>
      <c r="I46" s="8" t="s">
        <v>562</v>
      </c>
      <c r="J46" s="9" t="s">
        <v>563</v>
      </c>
    </row>
    <row r="47" spans="2:10" ht="57.75" customHeight="1">
      <c r="B47" s="10"/>
      <c r="C47" s="1212" t="s">
        <v>3</v>
      </c>
      <c r="D47" s="1212"/>
      <c r="E47" s="1213"/>
      <c r="F47" s="11">
        <v>64.19</v>
      </c>
      <c r="G47" s="12">
        <v>70</v>
      </c>
      <c r="H47" s="12">
        <v>65.22</v>
      </c>
      <c r="I47" s="12">
        <v>59.26</v>
      </c>
      <c r="J47" s="13">
        <v>51.79</v>
      </c>
    </row>
    <row r="48" spans="2:10" ht="57.75" customHeight="1">
      <c r="B48" s="14"/>
      <c r="C48" s="1214" t="s">
        <v>4</v>
      </c>
      <c r="D48" s="1214"/>
      <c r="E48" s="1215"/>
      <c r="F48" s="15">
        <v>5.05</v>
      </c>
      <c r="G48" s="16">
        <v>7.31</v>
      </c>
      <c r="H48" s="16">
        <v>2.16</v>
      </c>
      <c r="I48" s="16">
        <v>3.39</v>
      </c>
      <c r="J48" s="17">
        <v>6.23</v>
      </c>
    </row>
    <row r="49" spans="2:10" ht="57.75" customHeight="1" thickBot="1">
      <c r="B49" s="18"/>
      <c r="C49" s="1216" t="s">
        <v>5</v>
      </c>
      <c r="D49" s="1216"/>
      <c r="E49" s="1217"/>
      <c r="F49" s="19">
        <v>0.6</v>
      </c>
      <c r="G49" s="20">
        <v>1.84</v>
      </c>
      <c r="H49" s="20" t="s">
        <v>564</v>
      </c>
      <c r="I49" s="20" t="s">
        <v>565</v>
      </c>
      <c r="J49" s="21" t="s">
        <v>566</v>
      </c>
    </row>
    <row r="50" spans="2:10" ht="13.5" customHeight="1"/>
    <row r="51" spans="2:10" ht="13.5" hidden="1" customHeight="1"/>
    <row r="52" spans="2:10" ht="13.5" hidden="1" customHeight="1"/>
    <row r="53" spans="2:10" ht="13.5" hidden="1" customHeight="1"/>
  </sheetData>
  <sheetProtection algorithmName="SHA-512" hashValue="e2c9YJ06T66dz6xVB4NbZqxvTJ2lOQkAHRUB0SAu//KuNQiE+ZW89hj3KLgfM9uYKhoSHr/3KalCvQNuRhnIDg==" saltValue="v6WxVhqvPedWpcGgGPzK4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2020-03-17T01:20:08Z</cp:lastPrinted>
  <dcterms:created xsi:type="dcterms:W3CDTF">2019-02-14T03:59:59Z</dcterms:created>
  <dcterms:modified xsi:type="dcterms:W3CDTF">2020-03-19T06:53:52Z</dcterms:modified>
  <cp:category/>
</cp:coreProperties>
</file>