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0" yWindow="0" windowWidth="20490" windowHeight="72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BW35" i="10"/>
  <c r="BE35" i="10"/>
  <c r="AM35" i="10"/>
  <c r="U35" i="10"/>
  <c r="C35" i="10"/>
  <c r="BW34" i="10"/>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<sst xmlns="http://schemas.openxmlformats.org/spreadsheetml/2006/main" count="1150" uniqueCount="619">
  <si>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</si>
  <si>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</si>
  <si>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</si>
  <si>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</si>
  <si>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</si>
  <si>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</si>
  <si>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</si>
  <si>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</si>
  <si>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</si>
  <si>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</si>
  <si>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</si>
  <si>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</si>
  <si>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</si>
  <si>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</si>
  <si>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</si>
  <si>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</si>
  <si>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</si>
  <si>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</si>
  <si>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</si>
  <si>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</si>
  <si>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</si>
  <si>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</si>
  <si>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</si>
  <si>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</si>
  <si>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</si>
  <si>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</si>
  <si>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</si>
  <si>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</si>
  <si>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</si>
  <si>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</si>
  <si>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</si>
  <si>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</si>
  <si>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</si>
  <si>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</si>
  <si>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</si>
  <si>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</si>
  <si>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</si>
  <si>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</si>
  <si>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</si>
  <si>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</si>
  <si>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</si>
  <si>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</si>
  <si>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</si>
  <si>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</si>
  <si>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</si>
  <si>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</si>
  <si>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</si>
  <si>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</si>
  <si>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</si>
  <si>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</si>
  <si>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</si>
  <si>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</si>
  <si>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</si>
  <si>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</si>
  <si>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</si>
  <si>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</si>
  <si>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</si>
  <si>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</si>
  <si>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</si>
  <si>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</si>
  <si>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</si>
  <si>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</si>
  <si>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</si>
  <si>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</si>
  <si>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</si>
  <si>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</si>
  <si>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</si>
  <si>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</si>
  <si>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</si>
  <si>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</si>
  <si>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</si>
  <si>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</si>
  <si>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</si>
  <si>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</si>
  <si>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</si>
  <si>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</si>
  <si>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</si>
  <si>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</si>
  <si>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</si>
  <si>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</si>
  <si>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</si>
  <si>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</si>
  <si>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</si>
  <si>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</si>
  <si>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</si>
  <si>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</si>
  <si>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</si>
  <si>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</si>
  <si>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</si>
  <si>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</si>
  <si>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</si>
  <si>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</si>
  <si>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明日香村</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</si>
  <si>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</si>
  <si>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</si>
  <si>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</si>
  <si>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</si>
  <si>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</si>
  <si>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</si>
  <si>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</si>
  <si>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</si>
  <si>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</si>
  <si>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</si>
  <si>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</si>
  <si>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</si>
  <si>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</si>
  <si>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</si>
  <si>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</si>
  <si>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</si>
  <si>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</si>
  <si>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</si>
  <si>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</si>
  <si>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</si>
  <si>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</si>
  <si>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</si>
  <si>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</si>
  <si>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</si>
  <si>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</si>
  <si>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</si>
  <si>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</si>
  <si>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</si>
  <si>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</si>
  <si>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</si>
  <si>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</si>
  <si>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</si>
  <si>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</si>
  <si>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</si>
  <si>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</si>
  <si>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</si>
  <si>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</si>
  <si>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</si>
  <si>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</si>
  <si>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</si>
  <si>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</si>
  <si>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</si>
  <si>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</si>
  <si>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</si>
  <si>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</si>
  <si>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</si>
  <si>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</si>
  <si>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</si>
  <si>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</si>
  <si>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</si>
  <si>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</si>
  <si>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</si>
  <si>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0"/>
  </si>
  <si>
    <t>うち日本人(％)</t>
    <phoneticPr fontId="5"/>
  </si>
  <si>
    <t>-1.2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</si>
  <si>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</si>
  <si>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</si>
  <si>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</si>
  <si>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</si>
  <si>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</si>
  <si>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</si>
  <si>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</si>
  <si>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</si>
  <si>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</si>
  <si>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</si>
  <si>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</si>
  <si>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</si>
  <si>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</si>
  <si>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</si>
  <si>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</si>
  <si>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</si>
  <si>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</si>
  <si>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</si>
  <si>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</si>
  <si>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</si>
  <si>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</si>
  <si>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</si>
  <si>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</si>
  <si>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</si>
  <si>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</si>
  <si>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</si>
  <si>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</si>
  <si>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</si>
  <si>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</si>
  <si>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</si>
  <si>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</si>
  <si>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</si>
  <si>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</si>
  <si>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</si>
  <si>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</si>
  <si>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</si>
  <si>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</si>
  <si>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</si>
  <si>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</si>
  <si>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</si>
  <si>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</si>
  <si>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</si>
  <si>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</si>
  <si>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</si>
  <si>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</si>
  <si>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</si>
  <si>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</si>
  <si>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</si>
  <si>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</si>
  <si>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</si>
  <si>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</si>
  <si>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</si>
  <si>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</si>
  <si>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</si>
  <si>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</si>
  <si>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</si>
  <si>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</si>
  <si>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</si>
  <si>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</si>
  <si>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</si>
  <si>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</si>
  <si>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</si>
  <si>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奈良県明日香村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</si>
  <si>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</si>
  <si>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</si>
  <si>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</si>
  <si>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</si>
  <si>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</si>
  <si>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</si>
  <si>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</si>
  <si>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</si>
  <si>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</si>
  <si>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</si>
  <si>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</si>
  <si>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</si>
  <si>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</si>
  <si>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</si>
  <si>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</si>
  <si>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</si>
  <si>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</si>
  <si>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</si>
  <si>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</si>
  <si>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</si>
  <si>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</si>
  <si>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</si>
  <si>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</si>
  <si>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</si>
  <si>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</si>
  <si>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</si>
  <si>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</si>
  <si>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</si>
  <si>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</si>
  <si>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</si>
  <si>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</si>
  <si>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</si>
  <si>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t>
    <phoneticPr fontId="5"/>
  </si>
  <si>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</si>
  <si>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</si>
  <si>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</si>
  <si>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</si>
  <si>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</si>
  <si>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</si>
  <si>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</si>
  <si>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</si>
  <si>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</si>
  <si>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</si>
  <si>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</si>
  <si>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</si>
  <si>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</si>
  <si>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</si>
  <si>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</si>
  <si>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</si>
  <si>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</si>
  <si>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</si>
  <si>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</si>
  <si>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</si>
  <si>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</si>
  <si>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</si>
  <si>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</si>
  <si>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</si>
  <si>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</si>
  <si>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</si>
  <si>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</si>
  <si>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</si>
  <si>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</si>
  <si>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</si>
  <si>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</si>
  <si>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</si>
  <si>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</si>
  <si>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</si>
  <si>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</si>
  <si>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</si>
  <si>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</si>
  <si>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</si>
  <si>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</si>
  <si>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</si>
  <si>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</si>
  <si>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</si>
  <si>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</si>
  <si>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</si>
  <si>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</si>
  <si>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</si>
  <si>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</si>
  <si>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</si>
  <si>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</si>
  <si>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</si>
  <si>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</si>
  <si>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</si>
  <si>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</si>
  <si>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</si>
  <si>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</si>
  <si>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</si>
  <si>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</si>
  <si>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</si>
  <si>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</si>
  <si>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</si>
  <si>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</si>
  <si>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</si>
  <si>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</si>
  <si>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</si>
  <si>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</si>
  <si>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</si>
  <si>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</si>
  <si>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</si>
  <si>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</si>
  <si>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</si>
  <si>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</si>
  <si>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</si>
  <si>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</si>
  <si>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</si>
  <si>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</si>
  <si>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</si>
  <si>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</si>
  <si>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</si>
  <si>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</si>
  <si>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</si>
  <si>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</si>
  <si>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</si>
  <si>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</si>
  <si>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</si>
  <si>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</si>
  <si>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</si>
  <si>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</si>
  <si>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</si>
  <si>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</si>
  <si>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</si>
  <si>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</si>
  <si>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</si>
  <si>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</si>
  <si>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</si>
  <si>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</si>
  <si>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</si>
  <si>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</si>
  <si>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</si>
  <si>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</si>
  <si>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</si>
  <si>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</si>
  <si>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</si>
  <si>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</si>
  <si>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</si>
  <si>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</si>
  <si>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</si>
  <si>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</si>
  <si>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</si>
  <si>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</si>
  <si>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</si>
  <si>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</si>
  <si>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</si>
  <si>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</si>
  <si>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</si>
  <si>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</si>
  <si>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</si>
  <si>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</si>
  <si>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</si>
  <si>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奈良県明日香村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</si>
  <si>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</si>
  <si>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</si>
  <si>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</si>
  <si>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</si>
  <si>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</si>
  <si>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</si>
  <si>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</si>
  <si>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</si>
  <si>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</si>
  <si>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</si>
  <si>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</si>
  <si>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</si>
  <si>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</si>
  <si>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</si>
  <si>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</si>
  <si>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</si>
  <si>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</si>
  <si>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</si>
  <si>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</si>
  <si>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</si>
  <si>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整備基金特別会計</t>
    <phoneticPr fontId="5"/>
  </si>
  <si>
    <t>高松塚壁画館受託事業特別会計</t>
    <phoneticPr fontId="5"/>
  </si>
  <si>
    <t>-</t>
    <phoneticPr fontId="5"/>
  </si>
  <si>
    <t>飲料水供給施設特別会計</t>
    <phoneticPr fontId="5"/>
  </si>
  <si>
    <t>-</t>
    <phoneticPr fontId="5"/>
  </si>
  <si>
    <t>公有地等住宅開発事業特別会計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</si>
  <si>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</si>
  <si>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</si>
  <si>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</si>
  <si>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</si>
  <si>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</si>
  <si>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</si>
  <si>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</si>
  <si>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</si>
  <si>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</si>
  <si>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</si>
  <si>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</si>
  <si>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</si>
  <si>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</si>
  <si>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</si>
  <si>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国民健康保険事業会計（事業勘定）</t>
    <phoneticPr fontId="5"/>
  </si>
  <si>
    <t>国民健康保険事業会計（直診勘定）</t>
    <phoneticPr fontId="5"/>
  </si>
  <si>
    <t>介護保険事業会計（保険事業勘定）</t>
    <phoneticPr fontId="5"/>
  </si>
  <si>
    <t>介護保険事業会計（介護サービス事業勘定）</t>
    <phoneticPr fontId="5"/>
  </si>
  <si>
    <t>後期高齢者医療事業会計</t>
    <phoneticPr fontId="5"/>
  </si>
  <si>
    <t>水道事業会計</t>
    <phoneticPr fontId="5"/>
  </si>
  <si>
    <t>法適用企業</t>
    <phoneticPr fontId="5"/>
  </si>
  <si>
    <t>下水道事業特別会計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</si>
  <si>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</si>
  <si>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</si>
  <si>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</si>
  <si>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</si>
  <si>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</si>
  <si>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</si>
  <si>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</si>
  <si>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</si>
  <si>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</si>
  <si>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</si>
  <si>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</si>
  <si>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</si>
  <si>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</si>
  <si>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</si>
  <si>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</si>
  <si>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</si>
  <si>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</si>
  <si>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</si>
  <si>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</si>
  <si>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</si>
  <si>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</si>
  <si>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</si>
  <si>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</si>
  <si>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</si>
  <si>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</si>
  <si>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</si>
  <si>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</si>
  <si>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</si>
  <si>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</si>
  <si>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</si>
  <si>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</si>
  <si>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</si>
  <si>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</si>
  <si>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</si>
  <si>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</si>
  <si>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</si>
  <si>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</si>
  <si>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</si>
  <si>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</si>
  <si>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</si>
  <si>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</si>
  <si>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</si>
  <si>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</si>
  <si>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</si>
  <si>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</si>
  <si>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</si>
  <si>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</si>
  <si>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</si>
  <si>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</si>
  <si>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</si>
  <si>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</si>
  <si>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</si>
  <si>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</si>
  <si>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</si>
  <si>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</si>
  <si>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</si>
  <si>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</si>
  <si>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</si>
  <si>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</si>
  <si>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</si>
  <si>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</si>
  <si>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</si>
  <si>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</si>
  <si>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</si>
  <si>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</si>
  <si>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</si>
  <si>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</si>
  <si>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</si>
  <si>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</si>
  <si>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</si>
  <si>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</si>
  <si>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</si>
  <si>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</si>
  <si>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</si>
  <si>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</si>
  <si>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</si>
  <si>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</si>
  <si>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</si>
  <si>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</si>
  <si>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</si>
  <si>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</si>
  <si>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</si>
  <si>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</si>
  <si>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</si>
  <si>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</si>
  <si>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</si>
  <si>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</si>
  <si>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</si>
  <si>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</si>
  <si>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</si>
  <si>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</si>
  <si>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</si>
  <si>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</si>
  <si>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</si>
  <si>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</si>
  <si>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</si>
  <si>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</si>
  <si>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</si>
  <si>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</si>
  <si>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</si>
  <si>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</si>
  <si>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</si>
  <si>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</si>
  <si>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</si>
  <si>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</si>
  <si>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</si>
  <si>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</si>
  <si>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</si>
  <si>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</si>
  <si>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</si>
  <si>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</si>
  <si>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</si>
  <si>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</si>
  <si>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</si>
  <si>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</si>
  <si>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</si>
  <si>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</si>
  <si>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</si>
  <si>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</si>
  <si>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</si>
  <si>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</si>
  <si>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</si>
  <si>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</si>
  <si>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</si>
  <si>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</si>
  <si>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</si>
  <si>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</si>
  <si>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</si>
  <si>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</si>
  <si>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</si>
  <si>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</si>
  <si>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</si>
  <si>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</si>
  <si>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</si>
  <si>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</si>
  <si>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</si>
  <si>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</si>
  <si>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</si>
  <si>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</si>
  <si>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</si>
  <si>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</si>
  <si>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</si>
  <si>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</si>
  <si>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</si>
  <si>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</si>
  <si>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</si>
  <si>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</si>
  <si>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</si>
  <si>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</si>
  <si>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</si>
  <si>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</si>
  <si>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</si>
  <si>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</si>
  <si>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</si>
  <si>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</si>
  <si>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</si>
  <si>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</si>
  <si>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</si>
  <si>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</si>
  <si>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16.32</t>
  </si>
  <si>
    <t>▲ 11.26</t>
  </si>
  <si>
    <t>国民健康保険事業会計（事業勘定）</t>
  </si>
  <si>
    <t>▲ 0.55</t>
  </si>
  <si>
    <t>▲ 1.28</t>
  </si>
  <si>
    <t>▲ 2.87</t>
  </si>
  <si>
    <t>▲ 2.38</t>
  </si>
  <si>
    <t>▲ 1.89</t>
  </si>
  <si>
    <t>水道事業会計</t>
  </si>
  <si>
    <t>一般会計</t>
  </si>
  <si>
    <t>介護保険事業会計（保険事業勘定）</t>
  </si>
  <si>
    <t>整備基金特別会計</t>
  </si>
  <si>
    <t>介護保険事業会計（介護サービス事業勘定）</t>
  </si>
  <si>
    <t>後期高齢者医療事業会計</t>
  </si>
  <si>
    <t>高松塚壁画館受託事業特別会計</t>
  </si>
  <si>
    <t>その他会計（赤字）</t>
  </si>
  <si>
    <t>その他会計（黒字）</t>
  </si>
  <si>
    <t>役場庁舎建設基金</t>
    <rPh sb="0" eb="2">
      <t>ヤクバ</t>
    </rPh>
    <rPh sb="2" eb="4">
      <t>チョウシャ</t>
    </rPh>
    <rPh sb="4" eb="6">
      <t>ケンセツ</t>
    </rPh>
    <rPh sb="6" eb="8">
      <t>キキン</t>
    </rPh>
    <phoneticPr fontId="2"/>
  </si>
  <si>
    <t>人づくり基金</t>
    <phoneticPr fontId="2"/>
  </si>
  <si>
    <t>地域福祉基金</t>
    <phoneticPr fontId="2"/>
  </si>
  <si>
    <t>文化財保存基金</t>
    <rPh sb="0" eb="3">
      <t>ブンカザイ</t>
    </rPh>
    <rPh sb="3" eb="5">
      <t>ホゾン</t>
    </rPh>
    <rPh sb="5" eb="7">
      <t>キキン</t>
    </rPh>
    <phoneticPr fontId="2"/>
  </si>
  <si>
    <t>明日香村整備基金</t>
    <rPh sb="0" eb="4">
      <t>アスカムラ</t>
    </rPh>
    <rPh sb="4" eb="6">
      <t>セイビ</t>
    </rPh>
    <rPh sb="6" eb="8">
      <t>キキン</t>
    </rPh>
    <phoneticPr fontId="2"/>
  </si>
  <si>
    <t>明日香村地域振興公社</t>
    <rPh sb="0" eb="4">
      <t>アスカムラ</t>
    </rPh>
    <rPh sb="4" eb="6">
      <t>チイキ</t>
    </rPh>
    <rPh sb="6" eb="8">
      <t>シンコウ</t>
    </rPh>
    <rPh sb="8" eb="10">
      <t>コウシャ</t>
    </rPh>
    <phoneticPr fontId="2"/>
  </si>
  <si>
    <t>明日香村土地開発公社</t>
    <rPh sb="0" eb="4">
      <t>アスカムラ</t>
    </rPh>
    <rPh sb="4" eb="6">
      <t>トチ</t>
    </rPh>
    <rPh sb="6" eb="8">
      <t>カイハツ</t>
    </rPh>
    <rPh sb="8" eb="10">
      <t>コウシャ</t>
    </rPh>
    <phoneticPr fontId="2"/>
  </si>
  <si>
    <t>-</t>
    <phoneticPr fontId="2"/>
  </si>
  <si>
    <t>-</t>
    <phoneticPr fontId="2"/>
  </si>
  <si>
    <t>-</t>
    <phoneticPr fontId="2"/>
  </si>
  <si>
    <t>奈良県市町村総合事務組合</t>
    <rPh sb="0" eb="3">
      <t>ナラケン</t>
    </rPh>
    <rPh sb="3" eb="6">
      <t>シチョウソン</t>
    </rPh>
    <rPh sb="6" eb="8">
      <t>ソウゴウ</t>
    </rPh>
    <rPh sb="8" eb="10">
      <t>ジム</t>
    </rPh>
    <rPh sb="10" eb="12">
      <t>クミアイ</t>
    </rPh>
    <phoneticPr fontId="2"/>
  </si>
  <si>
    <t>奈良県広域消防組合</t>
    <rPh sb="0" eb="3">
      <t>ナラケン</t>
    </rPh>
    <rPh sb="3" eb="5">
      <t>コウイキ</t>
    </rPh>
    <rPh sb="5" eb="7">
      <t>ショウボウ</t>
    </rPh>
    <rPh sb="7" eb="9">
      <t>クミアイ</t>
    </rPh>
    <phoneticPr fontId="2"/>
  </si>
  <si>
    <t>飛鳥広域行政事務組合</t>
    <rPh sb="0" eb="2">
      <t>アスカ</t>
    </rPh>
    <rPh sb="2" eb="4">
      <t>コウイキ</t>
    </rPh>
    <rPh sb="4" eb="6">
      <t>ギョウセイ</t>
    </rPh>
    <rPh sb="6" eb="8">
      <t>ジム</t>
    </rPh>
    <rPh sb="8" eb="10">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</si>
  <si>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</si>
  <si>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</si>
  <si>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</si>
  <si>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</si>
  <si>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</si>
  <si>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・地方債の新規発行を抑制してきた結果、将来負担比率が低下している。また、有形固定資産減価償却率は類似団体よりも低いが、今後、公共施設等の老朽化に要する経費が増加することが見込まれる。</t>
    <rPh sb="1" eb="4">
      <t>チホウサイ</t>
    </rPh>
    <rPh sb="5" eb="7">
      <t>シンキ</t>
    </rPh>
    <rPh sb="7" eb="9">
      <t>ハッコウ</t>
    </rPh>
    <rPh sb="10" eb="12">
      <t>ヨクセイ</t>
    </rPh>
    <rPh sb="16" eb="18">
      <t>ケッカ</t>
    </rPh>
    <rPh sb="19" eb="21">
      <t>ショウライ</t>
    </rPh>
    <rPh sb="21" eb="23">
      <t>フタン</t>
    </rPh>
    <rPh sb="23" eb="25">
      <t>ヒリツ</t>
    </rPh>
    <rPh sb="26" eb="28">
      <t>テイカ</t>
    </rPh>
    <rPh sb="36" eb="38">
      <t>ユウケイ</t>
    </rPh>
    <rPh sb="38" eb="40">
      <t>コテイ</t>
    </rPh>
    <rPh sb="40" eb="42">
      <t>シサン</t>
    </rPh>
    <rPh sb="42" eb="44">
      <t>ゲンカ</t>
    </rPh>
    <rPh sb="44" eb="47">
      <t>ショウキャクリツ</t>
    </rPh>
    <rPh sb="48" eb="50">
      <t>ルイジ</t>
    </rPh>
    <rPh sb="50" eb="52">
      <t>ダンタイ</t>
    </rPh>
    <rPh sb="55" eb="56">
      <t>ヒク</t>
    </rPh>
    <rPh sb="59" eb="61">
      <t>コンゴ</t>
    </rPh>
    <rPh sb="62" eb="64">
      <t>コウキョウ</t>
    </rPh>
    <rPh sb="64" eb="66">
      <t>シセツ</t>
    </rPh>
    <rPh sb="66" eb="67">
      <t>トウ</t>
    </rPh>
    <rPh sb="68" eb="71">
      <t>ロウキュウカ</t>
    </rPh>
    <rPh sb="72" eb="73">
      <t>ヨウ</t>
    </rPh>
    <rPh sb="75" eb="77">
      <t>ケイヒ</t>
    </rPh>
    <rPh sb="78" eb="80">
      <t>ゾウカ</t>
    </rPh>
    <rPh sb="85" eb="87">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</si>
  <si>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</si>
  <si>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</si>
  <si>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</si>
  <si>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</si>
  <si>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</si>
  <si>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</si>
  <si>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</si>
  <si>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</si>
  <si>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将来負担比率は、過疎債の借入等に伴い、今後上昇することが見込まれる。
実質公債費は、公債費の減少により低下傾向にあったが、29年度は過疎債の借入により増加している。</t>
    <rPh sb="0" eb="2">
      <t>ショウライ</t>
    </rPh>
    <rPh sb="2" eb="4">
      <t>フタン</t>
    </rPh>
    <rPh sb="4" eb="6">
      <t>ヒリツ</t>
    </rPh>
    <rPh sb="8" eb="10">
      <t>カソ</t>
    </rPh>
    <rPh sb="10" eb="11">
      <t>サイ</t>
    </rPh>
    <rPh sb="12" eb="14">
      <t>カリイレ</t>
    </rPh>
    <rPh sb="14" eb="15">
      <t>トウ</t>
    </rPh>
    <rPh sb="16" eb="17">
      <t>トモナ</t>
    </rPh>
    <rPh sb="19" eb="21">
      <t>コンゴ</t>
    </rPh>
    <rPh sb="21" eb="23">
      <t>ジョウショウ</t>
    </rPh>
    <rPh sb="28" eb="30">
      <t>ミコ</t>
    </rPh>
    <rPh sb="35" eb="37">
      <t>ジッシツ</t>
    </rPh>
    <rPh sb="37" eb="40">
      <t>コウサイヒ</t>
    </rPh>
    <rPh sb="42" eb="45">
      <t>コウサイヒ</t>
    </rPh>
    <rPh sb="46" eb="48">
      <t>ゲンショウ</t>
    </rPh>
    <rPh sb="51" eb="53">
      <t>テイカ</t>
    </rPh>
    <rPh sb="53" eb="55">
      <t>ケイコウ</t>
    </rPh>
    <rPh sb="63" eb="65">
      <t>ネンド</t>
    </rPh>
    <rPh sb="66" eb="68">
      <t>カソ</t>
    </rPh>
    <rPh sb="68" eb="69">
      <t>サイ</t>
    </rPh>
    <rPh sb="70" eb="72">
      <t>カリイレ</t>
    </rPh>
    <rPh sb="75" eb="77">
      <t>ゾウカ</t>
    </rPh>
    <phoneticPr fontId="5"/>
  </si>
  <si>
    <t>実質公債費比率</t>
    <phoneticPr fontId="5"/>
  </si>
  <si>
    <t>類似団体内平均値</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</si>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</sst>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1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0" borderId="117" xfId="12" applyNumberFormat="1" applyFont="1" applyBorder="1" applyAlignment="1" applyProtection="1">
      <alignment horizontal="left" vertical="center" shrinkToFit="1"/>
      <protection locked="0"/>
    </xf>
    <xf numFmtId="0" fontId="29" fillId="0" borderId="113" xfId="12" applyNumberFormat="1" applyFont="1" applyBorder="1" applyAlignment="1" applyProtection="1">
      <alignment horizontal="left" vertical="center" shrinkToFit="1"/>
      <protection locked="0"/>
    </xf>
    <xf numFmtId="0" fontId="29" fillId="0" borderId="119" xfId="12" applyNumberFormat="1" applyFont="1" applyBorder="1" applyAlignment="1" applyProtection="1">
      <alignment horizontal="left" vertical="center" shrinkToFit="1"/>
      <protection locked="0"/>
    </xf>
    <xf numFmtId="177" fontId="29" fillId="0" borderId="141" xfId="12"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0" borderId="103" xfId="12" applyNumberFormat="1" applyFont="1" applyBorder="1" applyAlignment="1" applyProtection="1">
      <alignment horizontal="left" vertical="center" shrinkToFit="1"/>
      <protection locked="0"/>
    </xf>
    <xf numFmtId="0" fontId="29" fillId="0" borderId="99" xfId="12" applyNumberFormat="1" applyFont="1" applyBorder="1" applyAlignment="1" applyProtection="1">
      <alignment horizontal="left" vertical="center" shrinkToFit="1"/>
      <protection locked="0"/>
    </xf>
    <xf numFmtId="0" fontId="29" fillId="0" borderId="110"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87" fontId="29" fillId="0" borderId="117" xfId="12" applyNumberFormat="1" applyFont="1" applyBorder="1" applyAlignment="1" applyProtection="1">
      <alignment horizontal="right" vertical="center" shrinkToFit="1"/>
      <protection locked="0"/>
    </xf>
    <xf numFmtId="187" fontId="29" fillId="0" borderId="113" xfId="12" applyNumberFormat="1" applyFont="1" applyBorder="1" applyAlignment="1" applyProtection="1">
      <alignment horizontal="right" vertical="center" shrinkToFit="1"/>
      <protection locked="0"/>
    </xf>
    <xf numFmtId="187" fontId="29" fillId="0" borderId="120" xfId="12" applyNumberFormat="1" applyFont="1" applyBorder="1" applyAlignment="1" applyProtection="1">
      <alignment horizontal="right" vertical="center" shrinkToFit="1"/>
      <protection locked="0"/>
    </xf>
    <xf numFmtId="177" fontId="29" fillId="0" borderId="118" xfId="12" applyNumberFormat="1" applyFont="1" applyBorder="1" applyAlignment="1" applyProtection="1">
      <alignment horizontal="right" vertical="center" shrinkToFit="1"/>
      <protection locked="0"/>
    </xf>
    <xf numFmtId="177" fontId="29" fillId="0" borderId="103" xfId="12" applyNumberFormat="1" applyFont="1" applyBorder="1" applyAlignment="1" applyProtection="1">
      <alignment horizontal="right" vertical="center" shrinkToFit="1"/>
      <protection locked="0"/>
    </xf>
    <xf numFmtId="177" fontId="29" fillId="0" borderId="99" xfId="12" applyNumberFormat="1" applyFont="1" applyBorder="1" applyAlignment="1" applyProtection="1">
      <alignment horizontal="right" vertical="center" shrinkToFit="1"/>
      <protection locked="0"/>
    </xf>
    <xf numFmtId="177" fontId="29" fillId="0" borderId="107" xfId="12" applyNumberFormat="1" applyFont="1" applyBorder="1" applyAlignment="1" applyProtection="1">
      <alignment horizontal="right" vertical="center" shrinkToFit="1"/>
      <protection locked="0"/>
    </xf>
    <xf numFmtId="187" fontId="29" fillId="0" borderId="103" xfId="12" applyNumberFormat="1" applyFont="1" applyBorder="1" applyAlignment="1" applyProtection="1">
      <alignment horizontal="right" vertical="center" shrinkToFit="1"/>
      <protection locked="0"/>
    </xf>
    <xf numFmtId="187" fontId="29" fillId="0" borderId="99" xfId="12" applyNumberFormat="1" applyFont="1" applyBorder="1" applyAlignment="1" applyProtection="1">
      <alignment horizontal="right" vertical="center" shrinkToFit="1"/>
      <protection locked="0"/>
    </xf>
    <xf numFmtId="187" fontId="29" fillId="0" borderId="10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118" xfId="15" applyNumberFormat="1" applyFont="1" applyBorder="1" applyAlignment="1" applyProtection="1">
      <alignment horizontal="right" vertical="center" shrinkToFit="1"/>
      <protection locked="0"/>
    </xf>
    <xf numFmtId="177" fontId="29" fillId="0" borderId="117"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109920</c:v>
                </c:pt>
                <c:pt idx="3">
                  <c:v>119882</c:v>
                </c:pt>
                <c:pt idx="4">
                  <c:v>116162</c:v>
                </c:pt>
              </c:numCache>
            </c:numRef>
          </c:val>
          <c:smooth val="0"/>
          <c:extLst xmlns:c16r2="http://schemas.microsoft.com/office/drawing/2015/06/chart">
            <c:ext xmlns:c16="http://schemas.microsoft.com/office/drawing/2014/chart" uri="{C3380CC4-5D6E-409C-BE32-E72D297353CC}">
              <c16:uniqueId val="{00000000-EF75-4815-832B-1E0DB6BBFD5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137406</c:v>
                </c:pt>
                <c:pt idx="1">
                  <c:v>119868</c:v>
                </c:pt>
                <c:pt idx="2">
                  <c:v>61269</c:v>
                </c:pt>
                <c:pt idx="3">
                  <c:v>58293</c:v>
                </c:pt>
                <c:pt idx="4">
                  <c:v>124667</c:v>
                </c:pt>
              </c:numCache>
            </c:numRef>
          </c:val>
          <c:smooth val="0"/>
          <c:extLst xmlns:c16r2="http://schemas.microsoft.com/office/drawing/2015/06/chart">
            <c:ext xmlns:c16="http://schemas.microsoft.com/office/drawing/2014/chart" uri="{C3380CC4-5D6E-409C-BE32-E72D297353CC}">
              <c16:uniqueId val="{00000001-EF75-4815-832B-1E0DB6BBFD5F}"/>
            </c:ext>
          </c:extLst>
        </c:ser>
        <c:dLbls>
          <c:showLegendKey val="0"/>
          <c:showVal val="0"/>
          <c:showCatName val="0"/>
          <c:showSerName val="0"/>
          <c:showPercent val="0"/>
          <c:showBubbleSize val="0"/>
        </c:dLbls>
        <c:marker val="1"/>
        <c:smooth val="0"/>
        <c:axId val="392084208"/>
        <c:axId val="392084600"/>
      </c:lineChart>
      <c:catAx>
        <c:axId val="3920842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2084600"/>
        <c:crosses val="autoZero"/>
        <c:auto val="1"/>
        <c:lblAlgn val="ctr"/>
        <c:lblOffset val="100"/>
        <c:tickLblSkip val="1"/>
        <c:tickMarkSkip val="1"/>
        <c:noMultiLvlLbl val="0"/>
      </c:catAx>
      <c:valAx>
        <c:axId val="39208460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20842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13.26</c:v>
                </c:pt>
                <c:pt idx="1">
                  <c:v>15.11</c:v>
                </c:pt>
                <c:pt idx="2">
                  <c:v>16.47</c:v>
                </c:pt>
                <c:pt idx="3">
                  <c:v>13.75</c:v>
                </c:pt>
                <c:pt idx="4">
                  <c:v>10.34</c:v>
                </c:pt>
              </c:numCache>
            </c:numRef>
          </c:val>
          <c:extLst xmlns:c16r2="http://schemas.microsoft.com/office/drawing/2015/06/chart">
            <c:ext xmlns:c16="http://schemas.microsoft.com/office/drawing/2014/chart" uri="{C3380CC4-5D6E-409C-BE32-E72D297353CC}">
              <c16:uniqueId val="{00000000-19BE-47D5-A17E-B65DA56748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45.14</c:v>
                </c:pt>
                <c:pt idx="1">
                  <c:v>46.46</c:v>
                </c:pt>
                <c:pt idx="2">
                  <c:v>51.46</c:v>
                </c:pt>
                <c:pt idx="3">
                  <c:v>39.479999999999997</c:v>
                </c:pt>
                <c:pt idx="4">
                  <c:v>32.47</c:v>
                </c:pt>
              </c:numCache>
            </c:numRef>
          </c:val>
          <c:extLst xmlns:c16r2="http://schemas.microsoft.com/office/drawing/2015/06/chart">
            <c:ext xmlns:c16="http://schemas.microsoft.com/office/drawing/2014/chart" uri="{C3380CC4-5D6E-409C-BE32-E72D297353CC}">
              <c16:uniqueId val="{00000001-19BE-47D5-A17E-B65DA56748AE}"/>
            </c:ext>
          </c:extLst>
        </c:ser>
        <c:dLbls>
          <c:showLegendKey val="0"/>
          <c:showVal val="0"/>
          <c:showCatName val="0"/>
          <c:showSerName val="0"/>
          <c:showPercent val="0"/>
          <c:showBubbleSize val="0"/>
        </c:dLbls>
        <c:gapWidth val="250"/>
        <c:overlap val="100"/>
        <c:axId val="392092832"/>
        <c:axId val="3920877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2.3199999999999998</c:v>
                </c:pt>
                <c:pt idx="1">
                  <c:v>6.79</c:v>
                </c:pt>
                <c:pt idx="2">
                  <c:v>9.2200000000000006</c:v>
                </c:pt>
                <c:pt idx="3">
                  <c:v>-16.32</c:v>
                </c:pt>
                <c:pt idx="4">
                  <c:v>-11.26</c:v>
                </c:pt>
              </c:numCache>
            </c:numRef>
          </c:val>
          <c:smooth val="0"/>
          <c:extLst xmlns:c16r2="http://schemas.microsoft.com/office/drawing/2015/06/chart">
            <c:ext xmlns:c16="http://schemas.microsoft.com/office/drawing/2014/chart" uri="{C3380CC4-5D6E-409C-BE32-E72D297353CC}">
              <c16:uniqueId val="{00000002-19BE-47D5-A17E-B65DA56748AE}"/>
            </c:ext>
          </c:extLst>
        </c:ser>
        <c:dLbls>
          <c:showLegendKey val="0"/>
          <c:showVal val="0"/>
          <c:showCatName val="0"/>
          <c:showSerName val="0"/>
          <c:showPercent val="0"/>
          <c:showBubbleSize val="0"/>
        </c:dLbls>
        <c:marker val="1"/>
        <c:smooth val="0"/>
        <c:axId val="392092832"/>
        <c:axId val="392087736"/>
      </c:lineChart>
      <c:catAx>
        <c:axId val="392092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2087736"/>
        <c:crosses val="autoZero"/>
        <c:auto val="1"/>
        <c:lblAlgn val="ctr"/>
        <c:lblOffset val="100"/>
        <c:tickLblSkip val="1"/>
        <c:tickMarkSkip val="1"/>
        <c:noMultiLvlLbl val="0"/>
      </c:catAx>
      <c:valAx>
        <c:axId val="392087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2092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0.22</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379C-4A36-9177-B24924B516B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79C-4A36-9177-B24924B516B9}"/>
            </c:ext>
          </c:extLst>
        </c:ser>
        <c:ser>
          <c:idx val="2"/>
          <c:order val="2"/>
          <c:tx>
            <c:strRef>
              <c:f>データシート!$A$29</c:f>
              <c:strCache>
                <c:ptCount val="1"/>
                <c:pt idx="0">
                  <c:v>高松塚壁画館受託事業特別会計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379C-4A36-9177-B24924B516B9}"/>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0.05</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379C-4A36-9177-B24924B516B9}"/>
            </c:ext>
          </c:extLst>
        </c:ser>
        <c:ser>
          <c:idx val="4"/>
          <c:order val="4"/>
          <c:tx>
            <c:strRef>
              <c:f>データシート!$A$31</c:f>
              <c:strCache>
                <c:ptCount val="1"/>
                <c:pt idx="0">
                  <c:v>介護保険事業会計（介護サービス事業勘定）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7.0000000000000007E-2</c:v>
                </c:pt>
                <c:pt idx="2">
                  <c:v>#N/A</c:v>
                </c:pt>
                <c:pt idx="3">
                  <c:v>0.08</c:v>
                </c:pt>
                <c:pt idx="4">
                  <c:v>#N/A</c:v>
                </c:pt>
                <c:pt idx="5">
                  <c:v>0.1</c:v>
                </c:pt>
                <c:pt idx="6">
                  <c:v>#N/A</c:v>
                </c:pt>
                <c:pt idx="7">
                  <c:v>0.1</c:v>
                </c:pt>
                <c:pt idx="8">
                  <c:v>#N/A</c:v>
                </c:pt>
                <c:pt idx="9">
                  <c:v>0.05</c:v>
                </c:pt>
              </c:numCache>
            </c:numRef>
          </c:val>
          <c:extLst xmlns:c16r2="http://schemas.microsoft.com/office/drawing/2015/06/chart">
            <c:ext xmlns:c16="http://schemas.microsoft.com/office/drawing/2014/chart" uri="{C3380CC4-5D6E-409C-BE32-E72D297353CC}">
              <c16:uniqueId val="{00000004-379C-4A36-9177-B24924B516B9}"/>
            </c:ext>
          </c:extLst>
        </c:ser>
        <c:ser>
          <c:idx val="5"/>
          <c:order val="5"/>
          <c:tx>
            <c:strRef>
              <c:f>データシート!$A$32</c:f>
              <c:strCache>
                <c:ptCount val="1"/>
                <c:pt idx="0">
                  <c:v>整備基金特別会計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0.94</c:v>
                </c:pt>
                <c:pt idx="2">
                  <c:v>#N/A</c:v>
                </c:pt>
                <c:pt idx="3">
                  <c:v>0.3</c:v>
                </c:pt>
                <c:pt idx="4">
                  <c:v>#N/A</c:v>
                </c:pt>
                <c:pt idx="5">
                  <c:v>0.18</c:v>
                </c:pt>
                <c:pt idx="6">
                  <c:v>#N/A</c:v>
                </c:pt>
                <c:pt idx="7">
                  <c:v>0.3</c:v>
                </c:pt>
                <c:pt idx="8">
                  <c:v>#N/A</c:v>
                </c:pt>
                <c:pt idx="9">
                  <c:v>0.24</c:v>
                </c:pt>
              </c:numCache>
            </c:numRef>
          </c:val>
          <c:extLst xmlns:c16r2="http://schemas.microsoft.com/office/drawing/2015/06/chart">
            <c:ext xmlns:c16="http://schemas.microsoft.com/office/drawing/2014/chart" uri="{C3380CC4-5D6E-409C-BE32-E72D297353CC}">
              <c16:uniqueId val="{00000005-379C-4A36-9177-B24924B516B9}"/>
            </c:ext>
          </c:extLst>
        </c:ser>
        <c:ser>
          <c:idx val="6"/>
          <c:order val="6"/>
          <c:tx>
            <c:strRef>
              <c:f>データシート!$A$33</c:f>
              <c:strCache>
                <c:ptCount val="1"/>
                <c:pt idx="0">
                  <c:v>介護保険事業会計（保険事業勘定）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0.88</c:v>
                </c:pt>
                <c:pt idx="2">
                  <c:v>#N/A</c:v>
                </c:pt>
                <c:pt idx="3">
                  <c:v>1.0900000000000001</c:v>
                </c:pt>
                <c:pt idx="4">
                  <c:v>#N/A</c:v>
                </c:pt>
                <c:pt idx="5">
                  <c:v>0.38</c:v>
                </c:pt>
                <c:pt idx="6">
                  <c:v>#N/A</c:v>
                </c:pt>
                <c:pt idx="7">
                  <c:v>0.28000000000000003</c:v>
                </c:pt>
                <c:pt idx="8">
                  <c:v>#N/A</c:v>
                </c:pt>
                <c:pt idx="9">
                  <c:v>0.39</c:v>
                </c:pt>
              </c:numCache>
            </c:numRef>
          </c:val>
          <c:extLst xmlns:c16r2="http://schemas.microsoft.com/office/drawing/2015/06/chart">
            <c:ext xmlns:c16="http://schemas.microsoft.com/office/drawing/2014/chart" uri="{C3380CC4-5D6E-409C-BE32-E72D297353CC}">
              <c16:uniqueId val="{00000006-379C-4A36-9177-B24924B516B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12.31</c:v>
                </c:pt>
                <c:pt idx="2">
                  <c:v>#N/A</c:v>
                </c:pt>
                <c:pt idx="3">
                  <c:v>14.81</c:v>
                </c:pt>
                <c:pt idx="4">
                  <c:v>#N/A</c:v>
                </c:pt>
                <c:pt idx="5">
                  <c:v>16.28</c:v>
                </c:pt>
                <c:pt idx="6">
                  <c:v>#N/A</c:v>
                </c:pt>
                <c:pt idx="7">
                  <c:v>13.44</c:v>
                </c:pt>
                <c:pt idx="8">
                  <c:v>#N/A</c:v>
                </c:pt>
                <c:pt idx="9">
                  <c:v>10.09</c:v>
                </c:pt>
              </c:numCache>
            </c:numRef>
          </c:val>
          <c:extLst xmlns:c16r2="http://schemas.microsoft.com/office/drawing/2015/06/chart">
            <c:ext xmlns:c16="http://schemas.microsoft.com/office/drawing/2014/chart" uri="{C3380CC4-5D6E-409C-BE32-E72D297353CC}">
              <c16:uniqueId val="{00000007-379C-4A36-9177-B24924B516B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22.8</c:v>
                </c:pt>
                <c:pt idx="2">
                  <c:v>#N/A</c:v>
                </c:pt>
                <c:pt idx="3">
                  <c:v>24.86</c:v>
                </c:pt>
                <c:pt idx="4">
                  <c:v>#N/A</c:v>
                </c:pt>
                <c:pt idx="5">
                  <c:v>26.84</c:v>
                </c:pt>
                <c:pt idx="6">
                  <c:v>#N/A</c:v>
                </c:pt>
                <c:pt idx="7">
                  <c:v>22.31</c:v>
                </c:pt>
                <c:pt idx="8">
                  <c:v>#N/A</c:v>
                </c:pt>
                <c:pt idx="9">
                  <c:v>23.25</c:v>
                </c:pt>
              </c:numCache>
            </c:numRef>
          </c:val>
          <c:extLst xmlns:c16r2="http://schemas.microsoft.com/office/drawing/2015/06/chart">
            <c:ext xmlns:c16="http://schemas.microsoft.com/office/drawing/2014/chart" uri="{C3380CC4-5D6E-409C-BE32-E72D297353CC}">
              <c16:uniqueId val="{00000008-379C-4A36-9177-B24924B516B9}"/>
            </c:ext>
          </c:extLst>
        </c:ser>
        <c:ser>
          <c:idx val="9"/>
          <c:order val="9"/>
          <c:tx>
            <c:strRef>
              <c:f>データシート!$A$36</c:f>
              <c:strCache>
                <c:ptCount val="1"/>
                <c:pt idx="0">
                  <c:v>国民健康保険事業会計（事業勘定）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0.55000000000000004</c:v>
                </c:pt>
                <c:pt idx="1">
                  <c:v>#N/A</c:v>
                </c:pt>
                <c:pt idx="2">
                  <c:v>1.28</c:v>
                </c:pt>
                <c:pt idx="3">
                  <c:v>#N/A</c:v>
                </c:pt>
                <c:pt idx="4">
                  <c:v>2.87</c:v>
                </c:pt>
                <c:pt idx="5">
                  <c:v>#N/A</c:v>
                </c:pt>
                <c:pt idx="6">
                  <c:v>2.38</c:v>
                </c:pt>
                <c:pt idx="7">
                  <c:v>#N/A</c:v>
                </c:pt>
                <c:pt idx="8">
                  <c:v>1.89</c:v>
                </c:pt>
                <c:pt idx="9">
                  <c:v>#N/A</c:v>
                </c:pt>
              </c:numCache>
            </c:numRef>
          </c:val>
          <c:extLst xmlns:c16r2="http://schemas.microsoft.com/office/drawing/2015/06/chart">
            <c:ext xmlns:c16="http://schemas.microsoft.com/office/drawing/2014/chart" uri="{C3380CC4-5D6E-409C-BE32-E72D297353CC}">
              <c16:uniqueId val="{00000009-379C-4A36-9177-B24924B516B9}"/>
            </c:ext>
          </c:extLst>
        </c:ser>
        <c:dLbls>
          <c:showLegendKey val="0"/>
          <c:showVal val="0"/>
          <c:showCatName val="0"/>
          <c:showSerName val="0"/>
          <c:showPercent val="0"/>
          <c:showBubbleSize val="0"/>
        </c:dLbls>
        <c:gapWidth val="150"/>
        <c:overlap val="100"/>
        <c:axId val="392098320"/>
        <c:axId val="392099496"/>
      </c:barChart>
      <c:catAx>
        <c:axId val="392098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2099496"/>
        <c:crosses val="autoZero"/>
        <c:auto val="1"/>
        <c:lblAlgn val="ctr"/>
        <c:lblOffset val="100"/>
        <c:tickLblSkip val="1"/>
        <c:tickMarkSkip val="1"/>
        <c:noMultiLvlLbl val="0"/>
      </c:catAx>
      <c:valAx>
        <c:axId val="3920994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20983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369</c:v>
                </c:pt>
                <c:pt idx="5">
                  <c:v>378</c:v>
                </c:pt>
                <c:pt idx="8">
                  <c:v>370</c:v>
                </c:pt>
                <c:pt idx="11">
                  <c:v>358</c:v>
                </c:pt>
                <c:pt idx="14">
                  <c:v>328</c:v>
                </c:pt>
              </c:numCache>
            </c:numRef>
          </c:val>
          <c:extLst xmlns:c16r2="http://schemas.microsoft.com/office/drawing/2015/06/chart">
            <c:ext xmlns:c16="http://schemas.microsoft.com/office/drawing/2014/chart" uri="{C3380CC4-5D6E-409C-BE32-E72D297353CC}">
              <c16:uniqueId val="{00000000-B179-422D-9CAB-FFA51F3AA04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179-422D-9CAB-FFA51F3AA04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B179-422D-9CAB-FFA51F3AA04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c:v>
                </c:pt>
                <c:pt idx="3">
                  <c:v>4</c:v>
                </c:pt>
                <c:pt idx="6">
                  <c:v>3</c:v>
                </c:pt>
                <c:pt idx="9">
                  <c:v>4</c:v>
                </c:pt>
                <c:pt idx="12">
                  <c:v>6</c:v>
                </c:pt>
              </c:numCache>
            </c:numRef>
          </c:val>
          <c:extLst xmlns:c16r2="http://schemas.microsoft.com/office/drawing/2015/06/chart">
            <c:ext xmlns:c16="http://schemas.microsoft.com/office/drawing/2014/chart" uri="{C3380CC4-5D6E-409C-BE32-E72D297353CC}">
              <c16:uniqueId val="{00000003-B179-422D-9CAB-FFA51F3AA04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158</c:v>
                </c:pt>
                <c:pt idx="3">
                  <c:v>154</c:v>
                </c:pt>
                <c:pt idx="6">
                  <c:v>161</c:v>
                </c:pt>
                <c:pt idx="9">
                  <c:v>151</c:v>
                </c:pt>
                <c:pt idx="12">
                  <c:v>160</c:v>
                </c:pt>
              </c:numCache>
            </c:numRef>
          </c:val>
          <c:extLst xmlns:c16r2="http://schemas.microsoft.com/office/drawing/2015/06/chart">
            <c:ext xmlns:c16="http://schemas.microsoft.com/office/drawing/2014/chart" uri="{C3380CC4-5D6E-409C-BE32-E72D297353CC}">
              <c16:uniqueId val="{00000004-B179-422D-9CAB-FFA51F3AA04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179-422D-9CAB-FFA51F3AA04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179-422D-9CAB-FFA51F3AA04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377</c:v>
                </c:pt>
                <c:pt idx="3">
                  <c:v>343</c:v>
                </c:pt>
                <c:pt idx="6">
                  <c:v>294</c:v>
                </c:pt>
                <c:pt idx="9">
                  <c:v>292</c:v>
                </c:pt>
                <c:pt idx="12">
                  <c:v>299</c:v>
                </c:pt>
              </c:numCache>
            </c:numRef>
          </c:val>
          <c:extLst xmlns:c16r2="http://schemas.microsoft.com/office/drawing/2015/06/chart">
            <c:ext xmlns:c16="http://schemas.microsoft.com/office/drawing/2014/chart" uri="{C3380CC4-5D6E-409C-BE32-E72D297353CC}">
              <c16:uniqueId val="{00000007-B179-422D-9CAB-FFA51F3AA04E}"/>
            </c:ext>
          </c:extLst>
        </c:ser>
        <c:dLbls>
          <c:showLegendKey val="0"/>
          <c:showVal val="0"/>
          <c:showCatName val="0"/>
          <c:showSerName val="0"/>
          <c:showPercent val="0"/>
          <c:showBubbleSize val="0"/>
        </c:dLbls>
        <c:gapWidth val="100"/>
        <c:overlap val="100"/>
        <c:axId val="392095576"/>
        <c:axId val="3920959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171</c:v>
                </c:pt>
                <c:pt idx="2">
                  <c:v>#N/A</c:v>
                </c:pt>
                <c:pt idx="3">
                  <c:v>#N/A</c:v>
                </c:pt>
                <c:pt idx="4">
                  <c:v>123</c:v>
                </c:pt>
                <c:pt idx="5">
                  <c:v>#N/A</c:v>
                </c:pt>
                <c:pt idx="6">
                  <c:v>#N/A</c:v>
                </c:pt>
                <c:pt idx="7">
                  <c:v>88</c:v>
                </c:pt>
                <c:pt idx="8">
                  <c:v>#N/A</c:v>
                </c:pt>
                <c:pt idx="9">
                  <c:v>#N/A</c:v>
                </c:pt>
                <c:pt idx="10">
                  <c:v>89</c:v>
                </c:pt>
                <c:pt idx="11">
                  <c:v>#N/A</c:v>
                </c:pt>
                <c:pt idx="12">
                  <c:v>#N/A</c:v>
                </c:pt>
                <c:pt idx="13">
                  <c:v>137</c:v>
                </c:pt>
                <c:pt idx="14">
                  <c:v>#N/A</c:v>
                </c:pt>
              </c:numCache>
            </c:numRef>
          </c:val>
          <c:smooth val="0"/>
          <c:extLst xmlns:c16r2="http://schemas.microsoft.com/office/drawing/2015/06/chart">
            <c:ext xmlns:c16="http://schemas.microsoft.com/office/drawing/2014/chart" uri="{C3380CC4-5D6E-409C-BE32-E72D297353CC}">
              <c16:uniqueId val="{00000008-B179-422D-9CAB-FFA51F3AA04E}"/>
            </c:ext>
          </c:extLst>
        </c:ser>
        <c:dLbls>
          <c:showLegendKey val="0"/>
          <c:showVal val="0"/>
          <c:showCatName val="0"/>
          <c:showSerName val="0"/>
          <c:showPercent val="0"/>
          <c:showBubbleSize val="0"/>
        </c:dLbls>
        <c:marker val="1"/>
        <c:smooth val="0"/>
        <c:axId val="392095576"/>
        <c:axId val="392095968"/>
      </c:lineChart>
      <c:catAx>
        <c:axId val="392095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2095968"/>
        <c:crosses val="autoZero"/>
        <c:auto val="1"/>
        <c:lblAlgn val="ctr"/>
        <c:lblOffset val="100"/>
        <c:tickLblSkip val="1"/>
        <c:tickMarkSkip val="1"/>
        <c:noMultiLvlLbl val="0"/>
      </c:catAx>
      <c:valAx>
        <c:axId val="392095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2095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3612</c:v>
                </c:pt>
                <c:pt idx="5">
                  <c:v>3670</c:v>
                </c:pt>
                <c:pt idx="8">
                  <c:v>3382</c:v>
                </c:pt>
                <c:pt idx="11">
                  <c:v>3277</c:v>
                </c:pt>
                <c:pt idx="14">
                  <c:v>3206</c:v>
                </c:pt>
              </c:numCache>
            </c:numRef>
          </c:val>
          <c:extLst xmlns:c16r2="http://schemas.microsoft.com/office/drawing/2015/06/chart">
            <c:ext xmlns:c16="http://schemas.microsoft.com/office/drawing/2014/chart" uri="{C3380CC4-5D6E-409C-BE32-E72D297353CC}">
              <c16:uniqueId val="{00000000-6552-49CE-8D0C-6CC24EFE0C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57</c:v>
                </c:pt>
                <c:pt idx="5">
                  <c:v>57</c:v>
                </c:pt>
                <c:pt idx="8">
                  <c:v>57</c:v>
                </c:pt>
                <c:pt idx="11">
                  <c:v>57</c:v>
                </c:pt>
                <c:pt idx="14">
                  <c:v>82</c:v>
                </c:pt>
              </c:numCache>
            </c:numRef>
          </c:val>
          <c:extLst xmlns:c16r2="http://schemas.microsoft.com/office/drawing/2015/06/chart">
            <c:ext xmlns:c16="http://schemas.microsoft.com/office/drawing/2014/chart" uri="{C3380CC4-5D6E-409C-BE32-E72D297353CC}">
              <c16:uniqueId val="{00000001-6552-49CE-8D0C-6CC24EFE0C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1987</c:v>
                </c:pt>
                <c:pt idx="5">
                  <c:v>1775</c:v>
                </c:pt>
                <c:pt idx="8">
                  <c:v>1954</c:v>
                </c:pt>
                <c:pt idx="11">
                  <c:v>1950</c:v>
                </c:pt>
                <c:pt idx="14">
                  <c:v>1909</c:v>
                </c:pt>
              </c:numCache>
            </c:numRef>
          </c:val>
          <c:extLst xmlns:c16r2="http://schemas.microsoft.com/office/drawing/2015/06/chart">
            <c:ext xmlns:c16="http://schemas.microsoft.com/office/drawing/2014/chart" uri="{C3380CC4-5D6E-409C-BE32-E72D297353CC}">
              <c16:uniqueId val="{00000002-6552-49CE-8D0C-6CC24EFE0C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552-49CE-8D0C-6CC24EFE0C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552-49CE-8D0C-6CC24EFE0C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30</c:v>
                </c:pt>
                <c:pt idx="3">
                  <c:v>32</c:v>
                </c:pt>
                <c:pt idx="6">
                  <c:v>50</c:v>
                </c:pt>
                <c:pt idx="9">
                  <c:v>49</c:v>
                </c:pt>
                <c:pt idx="12">
                  <c:v>66</c:v>
                </c:pt>
              </c:numCache>
            </c:numRef>
          </c:val>
          <c:extLst xmlns:c16r2="http://schemas.microsoft.com/office/drawing/2015/06/chart">
            <c:ext xmlns:c16="http://schemas.microsoft.com/office/drawing/2014/chart" uri="{C3380CC4-5D6E-409C-BE32-E72D297353CC}">
              <c16:uniqueId val="{00000005-6552-49CE-8D0C-6CC24EFE0C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1089</c:v>
                </c:pt>
                <c:pt idx="3">
                  <c:v>1045</c:v>
                </c:pt>
                <c:pt idx="6">
                  <c:v>983</c:v>
                </c:pt>
                <c:pt idx="9">
                  <c:v>963</c:v>
                </c:pt>
                <c:pt idx="12">
                  <c:v>1016</c:v>
                </c:pt>
              </c:numCache>
            </c:numRef>
          </c:val>
          <c:extLst xmlns:c16r2="http://schemas.microsoft.com/office/drawing/2015/06/chart">
            <c:ext xmlns:c16="http://schemas.microsoft.com/office/drawing/2014/chart" uri="{C3380CC4-5D6E-409C-BE32-E72D297353CC}">
              <c16:uniqueId val="{00000006-6552-49CE-8D0C-6CC24EFE0C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14</c:v>
                </c:pt>
                <c:pt idx="3">
                  <c:v>21</c:v>
                </c:pt>
                <c:pt idx="6">
                  <c:v>39</c:v>
                </c:pt>
                <c:pt idx="9">
                  <c:v>43</c:v>
                </c:pt>
                <c:pt idx="12">
                  <c:v>41</c:v>
                </c:pt>
              </c:numCache>
            </c:numRef>
          </c:val>
          <c:extLst xmlns:c16r2="http://schemas.microsoft.com/office/drawing/2015/06/chart">
            <c:ext xmlns:c16="http://schemas.microsoft.com/office/drawing/2014/chart" uri="{C3380CC4-5D6E-409C-BE32-E72D297353CC}">
              <c16:uniqueId val="{00000007-6552-49CE-8D0C-6CC24EFE0C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2070</c:v>
                </c:pt>
                <c:pt idx="3">
                  <c:v>2217</c:v>
                </c:pt>
                <c:pt idx="6">
                  <c:v>2218</c:v>
                </c:pt>
                <c:pt idx="9">
                  <c:v>2096</c:v>
                </c:pt>
                <c:pt idx="12">
                  <c:v>2044</c:v>
                </c:pt>
              </c:numCache>
            </c:numRef>
          </c:val>
          <c:extLst xmlns:c16r2="http://schemas.microsoft.com/office/drawing/2015/06/chart">
            <c:ext xmlns:c16="http://schemas.microsoft.com/office/drawing/2014/chart" uri="{C3380CC4-5D6E-409C-BE32-E72D297353CC}">
              <c16:uniqueId val="{00000008-6552-49CE-8D0C-6CC24EFE0C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6552-49CE-8D0C-6CC24EFE0C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2979</c:v>
                </c:pt>
                <c:pt idx="3">
                  <c:v>2940</c:v>
                </c:pt>
                <c:pt idx="6">
                  <c:v>2845</c:v>
                </c:pt>
                <c:pt idx="9">
                  <c:v>2709</c:v>
                </c:pt>
                <c:pt idx="12">
                  <c:v>2726</c:v>
                </c:pt>
              </c:numCache>
            </c:numRef>
          </c:val>
          <c:extLst xmlns:c16r2="http://schemas.microsoft.com/office/drawing/2015/06/chart">
            <c:ext xmlns:c16="http://schemas.microsoft.com/office/drawing/2014/chart" uri="{C3380CC4-5D6E-409C-BE32-E72D297353CC}">
              <c16:uniqueId val="{0000000A-6552-49CE-8D0C-6CC24EFE0C2E}"/>
            </c:ext>
          </c:extLst>
        </c:ser>
        <c:dLbls>
          <c:showLegendKey val="0"/>
          <c:showVal val="0"/>
          <c:showCatName val="0"/>
          <c:showSerName val="0"/>
          <c:showPercent val="0"/>
          <c:showBubbleSize val="0"/>
        </c:dLbls>
        <c:gapWidth val="100"/>
        <c:overlap val="100"/>
        <c:axId val="392087344"/>
        <c:axId val="3920881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527</c:v>
                </c:pt>
                <c:pt idx="2">
                  <c:v>#N/A</c:v>
                </c:pt>
                <c:pt idx="3">
                  <c:v>#N/A</c:v>
                </c:pt>
                <c:pt idx="4">
                  <c:v>753</c:v>
                </c:pt>
                <c:pt idx="5">
                  <c:v>#N/A</c:v>
                </c:pt>
                <c:pt idx="6">
                  <c:v>#N/A</c:v>
                </c:pt>
                <c:pt idx="7">
                  <c:v>741</c:v>
                </c:pt>
                <c:pt idx="8">
                  <c:v>#N/A</c:v>
                </c:pt>
                <c:pt idx="9">
                  <c:v>#N/A</c:v>
                </c:pt>
                <c:pt idx="10">
                  <c:v>577</c:v>
                </c:pt>
                <c:pt idx="11">
                  <c:v>#N/A</c:v>
                </c:pt>
                <c:pt idx="12">
                  <c:v>#N/A</c:v>
                </c:pt>
                <c:pt idx="13">
                  <c:v>697</c:v>
                </c:pt>
                <c:pt idx="14">
                  <c:v>#N/A</c:v>
                </c:pt>
              </c:numCache>
            </c:numRef>
          </c:val>
          <c:smooth val="0"/>
          <c:extLst xmlns:c16r2="http://schemas.microsoft.com/office/drawing/2015/06/chart">
            <c:ext xmlns:c16="http://schemas.microsoft.com/office/drawing/2014/chart" uri="{C3380CC4-5D6E-409C-BE32-E72D297353CC}">
              <c16:uniqueId val="{0000000B-6552-49CE-8D0C-6CC24EFE0C2E}"/>
            </c:ext>
          </c:extLst>
        </c:ser>
        <c:dLbls>
          <c:showLegendKey val="0"/>
          <c:showVal val="0"/>
          <c:showCatName val="0"/>
          <c:showSerName val="0"/>
          <c:showPercent val="0"/>
          <c:showBubbleSize val="0"/>
        </c:dLbls>
        <c:marker val="1"/>
        <c:smooth val="0"/>
        <c:axId val="392087344"/>
        <c:axId val="392088128"/>
      </c:lineChart>
      <c:catAx>
        <c:axId val="392087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2088128"/>
        <c:crosses val="autoZero"/>
        <c:auto val="1"/>
        <c:lblAlgn val="ctr"/>
        <c:lblOffset val="100"/>
        <c:tickLblSkip val="1"/>
        <c:tickMarkSkip val="1"/>
        <c:noMultiLvlLbl val="0"/>
      </c:catAx>
      <c:valAx>
        <c:axId val="392088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2087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1100</c:v>
                </c:pt>
                <c:pt idx="1">
                  <c:v>824</c:v>
                </c:pt>
                <c:pt idx="2">
                  <c:v>667</c:v>
                </c:pt>
              </c:numCache>
            </c:numRef>
          </c:val>
          <c:extLst xmlns:c16r2="http://schemas.microsoft.com/office/drawing/2015/06/chart">
            <c:ext xmlns:c16="http://schemas.microsoft.com/office/drawing/2014/chart" uri="{C3380CC4-5D6E-409C-BE32-E72D297353CC}">
              <c16:uniqueId val="{00000000-2588-4115-B7E1-61CD8010822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163</c:v>
                </c:pt>
                <c:pt idx="1">
                  <c:v>164</c:v>
                </c:pt>
                <c:pt idx="2">
                  <c:v>164</c:v>
                </c:pt>
              </c:numCache>
            </c:numRef>
          </c:val>
          <c:extLst xmlns:c16r2="http://schemas.microsoft.com/office/drawing/2015/06/chart">
            <c:ext xmlns:c16="http://schemas.microsoft.com/office/drawing/2014/chart" uri="{C3380CC4-5D6E-409C-BE32-E72D297353CC}">
              <c16:uniqueId val="{00000001-2588-4115-B7E1-61CD8010822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3997</c:v>
                </c:pt>
                <c:pt idx="1">
                  <c:v>4264</c:v>
                </c:pt>
                <c:pt idx="2">
                  <c:v>4375</c:v>
                </c:pt>
              </c:numCache>
            </c:numRef>
          </c:val>
          <c:extLst xmlns:c16r2="http://schemas.microsoft.com/office/drawing/2015/06/chart">
            <c:ext xmlns:c16="http://schemas.microsoft.com/office/drawing/2014/chart" uri="{C3380CC4-5D6E-409C-BE32-E72D297353CC}">
              <c16:uniqueId val="{00000002-2588-4115-B7E1-61CD80108226}"/>
            </c:ext>
          </c:extLst>
        </c:ser>
        <c:dLbls>
          <c:showLegendKey val="0"/>
          <c:showVal val="0"/>
          <c:showCatName val="0"/>
          <c:showSerName val="0"/>
          <c:showPercent val="0"/>
          <c:showBubbleSize val="0"/>
        </c:dLbls>
        <c:gapWidth val="120"/>
        <c:overlap val="100"/>
        <c:axId val="392092440"/>
        <c:axId val="392102632"/>
      </c:barChart>
      <c:catAx>
        <c:axId val="392092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2102632"/>
        <c:crosses val="autoZero"/>
        <c:auto val="1"/>
        <c:lblAlgn val="ctr"/>
        <c:lblOffset val="100"/>
        <c:tickLblSkip val="1"/>
        <c:tickMarkSkip val="1"/>
        <c:noMultiLvlLbl val="0"/>
      </c:catAx>
      <c:valAx>
        <c:axId val="3921026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2092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CA4-402A-9027-6170DCFD05C0}"/>
                </c:ext>
                <c:ext xmlns:c15="http://schemas.microsoft.com/office/drawing/2012/chart" uri="{CE6537A1-D6FC-4f65-9D91-7224C49458BB}">
                  <c15:dlblFieldTable>
                    <c15:dlblFTEntry>
                      <c15:txfldGUID>{3F1CCB28-1A30-4C0C-A147-4FF79E667223}</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CA4-402A-9027-6170DCFD05C0}"/>
                </c:ext>
                <c:ext xmlns:c15="http://schemas.microsoft.com/office/drawing/2012/chart" uri="{CE6537A1-D6FC-4f65-9D91-7224C49458BB}">
                  <c15:dlblFieldTable>
                    <c15:dlblFTEntry>
                      <c15:txfldGUID>{CA8AC201-6E37-4259-BBDC-2D50457C250D}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CA4-402A-9027-6170DCFD05C0}"/>
                </c:ext>
                <c:ext xmlns:c15="http://schemas.microsoft.com/office/drawing/2012/chart" uri="{CE6537A1-D6FC-4f65-9D91-7224C49458BB}">
                  <c15:dlblFieldTable>
                    <c15:dlblFTEntry>
                      <c15:txfldGUID>{1D3D7293-1D7A-4E21-8EB4-136237A8147A}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CA4-402A-9027-6170DCFD05C0}"/>
                </c:ext>
                <c:ext xmlns:c15="http://schemas.microsoft.com/office/drawing/2012/chart" uri="{CE6537A1-D6FC-4f65-9D91-7224C49458BB}">
                  <c15:dlblFieldTable>
                    <c15:dlblFTEntry>
                      <c15:txfldGUID>{7874BF4A-3EC8-4EBF-AFE5-FAC9F1DE93B2}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CA4-402A-9027-6170DCFD05C0}"/>
                </c:ext>
                <c:ext xmlns:c15="http://schemas.microsoft.com/office/drawing/2012/chart" uri="{CE6537A1-D6FC-4f65-9D91-7224C49458BB}">
                  <c15:dlblFieldTable>
                    <c15:dlblFTEntry>
                      <c15:txfldGUID>{1D60635F-E509-49F5-8830-A369F762BB8C}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CA4-402A-9027-6170DCFD05C0}"/>
                </c:ext>
                <c:ext xmlns:c15="http://schemas.microsoft.com/office/drawing/2012/chart" uri="{CE6537A1-D6FC-4f65-9D91-7224C49458BB}">
                  <c15:dlblFieldTable>
                    <c15:dlblFTEntry>
                      <c15:txfldGUID>{256FF027-31F5-410B-BB76-0C4013DC1F48}</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CA4-402A-9027-6170DCFD05C0}"/>
                </c:ext>
                <c:ext xmlns:c15="http://schemas.microsoft.com/office/drawing/2012/chart" uri="{CE6537A1-D6FC-4f65-9D91-7224C49458BB}">
                  <c15:dlblFieldTable>
                    <c15:dlblFTEntry>
                      <c15:txfldGUID>{FF3AA53A-7CDA-4B9A-8ADB-5BB48A372469}</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CA4-402A-9027-6170DCFD05C0}"/>
                </c:ext>
                <c:ext xmlns:c15="http://schemas.microsoft.com/office/drawing/2012/chart" uri="{CE6537A1-D6FC-4f65-9D91-7224C49458BB}">
                  <c15:dlblFieldTable>
                    <c15:dlblFTEntry>
                      <c15:txfldGUID>{3C61C765-5E5D-4C15-8ADC-982F384C4300}</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CA4-402A-9027-6170DCFD05C0}"/>
                </c:ext>
                <c:ext xmlns:c15="http://schemas.microsoft.com/office/drawing/2012/chart" uri="{CE6537A1-D6FC-4f65-9D91-7224C49458BB}">
                  <c15:dlblFieldTable>
                    <c15:dlblFTEntry>
                      <c15:txfldGUID>{A8BEB2A8-71DD-4735-BB2D-6EC1836368DA}</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56</c:v>
                </c:pt>
              </c:numCache>
            </c:numRef>
          </c:xVal>
          <c:yVal>
            <c:numRef>
              <c:f>公会計指標分析・財政指標組合せ分析表!$BP$51:$DC$51</c:f>
              <c:numCache>
                <c:formatCode>#,##0.0;"▲ "#,##0.0</c:formatCode>
                <c:ptCount val="40"/>
                <c:pt idx="24">
                  <c:v>33.299999999999997</c:v>
                </c:pt>
              </c:numCache>
            </c:numRef>
          </c:yVal>
          <c:smooth val="0"/>
          <c:extLst xmlns:c16r2="http://schemas.microsoft.com/office/drawing/2015/06/chart">
            <c:ext xmlns:c16="http://schemas.microsoft.com/office/drawing/2014/chart" uri="{C3380CC4-5D6E-409C-BE32-E72D297353CC}">
              <c16:uniqueId val="{00000009-2CA4-402A-9027-6170DCFD05C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CA4-402A-9027-6170DCFD05C0}"/>
                </c:ext>
                <c:ext xmlns:c15="http://schemas.microsoft.com/office/drawing/2012/chart" uri="{CE6537A1-D6FC-4f65-9D91-7224C49458BB}">
                  <c15:dlblFieldTable>
                    <c15:dlblFTEntry>
                      <c15:txfldGUID>{9466BDDF-8F21-4C2E-8669-AB596DD34912}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CA4-402A-9027-6170DCFD05C0}"/>
                </c:ext>
                <c:ext xmlns:c15="http://schemas.microsoft.com/office/drawing/2012/chart" uri="{CE6537A1-D6FC-4f65-9D91-7224C49458BB}">
                  <c15:dlblFieldTable>
                    <c15:dlblFTEntry>
                      <c15:txfldGUID>{7F2B3E0E-064F-4282-BC52-445248ECAD04}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CA4-402A-9027-6170DCFD05C0}"/>
                </c:ext>
                <c:ext xmlns:c15="http://schemas.microsoft.com/office/drawing/2012/chart" uri="{CE6537A1-D6FC-4f65-9D91-7224C49458BB}">
                  <c15:dlblFieldTable>
                    <c15:dlblFTEntry>
                      <c15:txfldGUID>{E269EBEC-8D8C-4ECB-B56E-43BCD8A19FA3}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CA4-402A-9027-6170DCFD05C0}"/>
                </c:ext>
                <c:ext xmlns:c15="http://schemas.microsoft.com/office/drawing/2012/chart" uri="{CE6537A1-D6FC-4f65-9D91-7224C49458BB}">
                  <c15:dlblFieldTable>
                    <c15:dlblFTEntry>
                      <c15:txfldGUID>{C2D0A927-61AB-4A80-94FE-5CC632FADBF1}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CA4-402A-9027-6170DCFD05C0}"/>
                </c:ext>
                <c:ext xmlns:c15="http://schemas.microsoft.com/office/drawing/2012/chart" uri="{CE6537A1-D6FC-4f65-9D91-7224C49458BB}">
                  <c15:dlblFieldTable>
                    <c15:dlblFTEntry>
                      <c15:txfldGUID>{AECA27BB-5FFE-4860-A81B-DBB59FDDEF6D}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CA4-402A-9027-6170DCFD05C0}"/>
                </c:ext>
                <c:ext xmlns:c15="http://schemas.microsoft.com/office/drawing/2012/chart" uri="{CE6537A1-D6FC-4f65-9D91-7224C49458BB}">
                  <c15:dlblFieldTable>
                    <c15:dlblFTEntry>
                      <c15:txfldGUID>{1751A244-BBA7-44F7-A82A-19B48AED30EA}</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CA4-402A-9027-6170DCFD05C0}"/>
                </c:ext>
                <c:ext xmlns:c15="http://schemas.microsoft.com/office/drawing/2012/chart" uri="{CE6537A1-D6FC-4f65-9D91-7224C49458BB}">
                  <c15:dlblFieldTable>
                    <c15:dlblFTEntry>
                      <c15:txfldGUID>{710EC30F-AB12-4650-80B2-E8E05F592ACB}</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CA4-402A-9027-6170DCFD05C0}"/>
                </c:ext>
                <c:ext xmlns:c15="http://schemas.microsoft.com/office/drawing/2012/chart" uri="{CE6537A1-D6FC-4f65-9D91-7224C49458BB}">
                  <c15:dlblFieldTable>
                    <c15:dlblFTEntry>
                      <c15:txfldGUID>{D56B97FB-87F7-4891-B972-3AECBEC8E79D}</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CA4-402A-9027-6170DCFD05C0}"/>
                </c:ext>
                <c:ext xmlns:c15="http://schemas.microsoft.com/office/drawing/2012/chart" uri="{CE6537A1-D6FC-4f65-9D91-7224C49458BB}">
                  <c15:dlblFieldTable>
                    <c15:dlblFTEntry>
                      <c15:txfldGUID>{84BE5A3F-63F8-45DD-ACE6-8B01D36F81AC}</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58.7</c:v>
                </c:pt>
              </c:numCache>
            </c:numRef>
          </c:xVal>
          <c:yVal>
            <c:numRef>
              <c:f>公会計指標分析・財政指標組合せ分析表!$BP$55:$DC$55</c:f>
              <c:numCache>
                <c:formatCode>#,##0.0;"▲ "#,##0.0</c:formatCode>
                <c:ptCount val="40"/>
                <c:pt idx="24">
                  <c:v>25.4</c:v>
                </c:pt>
              </c:numCache>
            </c:numRef>
          </c:yVal>
          <c:smooth val="0"/>
          <c:extLst xmlns:c16r2="http://schemas.microsoft.com/office/drawing/2015/06/chart">
            <c:ext xmlns:c16="http://schemas.microsoft.com/office/drawing/2014/chart" uri="{C3380CC4-5D6E-409C-BE32-E72D297353CC}">
              <c16:uniqueId val="{00000013-2CA4-402A-9027-6170DCFD05C0}"/>
            </c:ext>
          </c:extLst>
        </c:ser>
        <c:dLbls>
          <c:showLegendKey val="0"/>
          <c:showVal val="1"/>
          <c:showCatName val="0"/>
          <c:showSerName val="0"/>
          <c:showPercent val="0"/>
          <c:showBubbleSize val="0"/>
        </c:dLbls>
        <c:axId val="625964744"/>
        <c:axId val="625967096"/>
      </c:scatterChart>
      <c:valAx>
        <c:axId val="625964744"/>
        <c:scaling>
          <c:orientation val="minMax"/>
          <c:max val="59"/>
          <c:min val="5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25967096"/>
        <c:crosses val="autoZero"/>
        <c:crossBetween val="midCat"/>
      </c:valAx>
      <c:valAx>
        <c:axId val="625967096"/>
        <c:scaling>
          <c:orientation val="minMax"/>
          <c:max val="34.700000000000003"/>
          <c:min val="24.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259647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922-42EA-B746-535A996FD31A}"/>
                </c:ext>
                <c:ext xmlns:c15="http://schemas.microsoft.com/office/drawing/2012/chart" uri="{CE6537A1-D6FC-4f65-9D91-7224C49458BB}">
                  <c15:dlblFieldTable>
                    <c15:dlblFTEntry>
                      <c15:txfldGUID>{020E9B44-1D47-4CBF-AE8D-2FC0597F9C9B}</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922-42EA-B746-535A996FD31A}"/>
                </c:ext>
                <c:ext xmlns:c15="http://schemas.microsoft.com/office/drawing/2012/chart" uri="{CE6537A1-D6FC-4f65-9D91-7224C49458BB}">
                  <c15:dlblFieldTable>
                    <c15:dlblFTEntry>
                      <c15:txfldGUID>{7A099160-E9C0-43A0-A72D-6EAF0FFB4DEE}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922-42EA-B746-535A996FD31A}"/>
                </c:ext>
                <c:ext xmlns:c15="http://schemas.microsoft.com/office/drawing/2012/chart" uri="{CE6537A1-D6FC-4f65-9D91-7224C49458BB}">
                  <c15:dlblFieldTable>
                    <c15:dlblFTEntry>
                      <c15:txfldGUID>{EA729F37-00E8-4066-9266-171D773D215C}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922-42EA-B746-535A996FD31A}"/>
                </c:ext>
                <c:ext xmlns:c15="http://schemas.microsoft.com/office/drawing/2012/chart" uri="{CE6537A1-D6FC-4f65-9D91-7224C49458BB}">
                  <c15:dlblFieldTable>
                    <c15:dlblFTEntry>
                      <c15:txfldGUID>{C3B0A8DF-F94D-4888-A8CB-8C7DF4439F51}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922-42EA-B746-535A996FD31A}"/>
                </c:ext>
                <c:ext xmlns:c15="http://schemas.microsoft.com/office/drawing/2012/chart" uri="{CE6537A1-D6FC-4f65-9D91-7224C49458BB}">
                  <c15:dlblFieldTable>
                    <c15:dlblFTEntry>
                      <c15:txfldGUID>{11AC4BFB-2258-476E-AC4B-96B577C761CB}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922-42EA-B746-535A996FD31A}"/>
                </c:ext>
                <c:ext xmlns:c15="http://schemas.microsoft.com/office/drawing/2012/chart" uri="{CE6537A1-D6FC-4f65-9D91-7224C49458BB}">
                  <c15:dlblFieldTable>
                    <c15:dlblFTEntry>
                      <c15:txfldGUID>{EE409A77-FE48-4B19-879C-6B3B76BCF2B3}</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922-42EA-B746-535A996FD31A}"/>
                </c:ext>
                <c:ext xmlns:c15="http://schemas.microsoft.com/office/drawing/2012/chart" uri="{CE6537A1-D6FC-4f65-9D91-7224C49458BB}">
                  <c15:dlblFieldTable>
                    <c15:dlblFTEntry>
                      <c15:txfldGUID>{A6C3AD60-5F83-4876-8DD5-7EA18AE300EF}</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922-42EA-B746-535A996FD31A}"/>
                </c:ext>
                <c:ext xmlns:c15="http://schemas.microsoft.com/office/drawing/2012/chart" uri="{CE6537A1-D6FC-4f65-9D91-7224C49458BB}">
                  <c15:dlblFieldTable>
                    <c15:dlblFTEntry>
                      <c15:txfldGUID>{C90BB151-D7BE-4C01-B0CC-26E6995F0A39}</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922-42EA-B746-535A996FD31A}"/>
                </c:ext>
                <c:ext xmlns:c15="http://schemas.microsoft.com/office/drawing/2012/chart" uri="{CE6537A1-D6FC-4f65-9D91-7224C49458BB}">
                  <c15:dlblFieldTable>
                    <c15:dlblFTEntry>
                      <c15:txfldGUID>{2AE2D398-3F4F-4076-A703-402996659354}</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13.7</c:v>
                </c:pt>
                <c:pt idx="8">
                  <c:v>10.9</c:v>
                </c:pt>
                <c:pt idx="16">
                  <c:v>7.5</c:v>
                </c:pt>
                <c:pt idx="24">
                  <c:v>5.8</c:v>
                </c:pt>
                <c:pt idx="32">
                  <c:v>6</c:v>
                </c:pt>
              </c:numCache>
            </c:numRef>
          </c:xVal>
          <c:yVal>
            <c:numRef>
              <c:f>公会計指標分析・財政指標組合せ分析表!$BP$73:$DC$73</c:f>
              <c:numCache>
                <c:formatCode>#,##0.0;"▲ "#,##0.0</c:formatCode>
                <c:ptCount val="40"/>
                <c:pt idx="0">
                  <c:v>31.3</c:v>
                </c:pt>
                <c:pt idx="8">
                  <c:v>45.3</c:v>
                </c:pt>
                <c:pt idx="16">
                  <c:v>41.9</c:v>
                </c:pt>
                <c:pt idx="24">
                  <c:v>33.299999999999997</c:v>
                </c:pt>
                <c:pt idx="32">
                  <c:v>40.299999999999997</c:v>
                </c:pt>
              </c:numCache>
            </c:numRef>
          </c:yVal>
          <c:smooth val="0"/>
          <c:extLst xmlns:c16r2="http://schemas.microsoft.com/office/drawing/2015/06/chart">
            <c:ext xmlns:c16="http://schemas.microsoft.com/office/drawing/2014/chart" uri="{C3380CC4-5D6E-409C-BE32-E72D297353CC}">
              <c16:uniqueId val="{00000009-A922-42EA-B746-535A996FD31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922-42EA-B746-535A996FD31A}"/>
                </c:ext>
                <c:ext xmlns:c15="http://schemas.microsoft.com/office/drawing/2012/chart" uri="{CE6537A1-D6FC-4f65-9D91-7224C49458BB}">
                  <c15:dlblFieldTable>
                    <c15:dlblFTEntry>
                      <c15:txfldGUID>{FB8A04D6-F43D-4AAC-B6F9-FE06576B8B7F}</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922-42EA-B746-535A996FD31A}"/>
                </c:ext>
                <c:ext xmlns:c15="http://schemas.microsoft.com/office/drawing/2012/chart" uri="{CE6537A1-D6FC-4f65-9D91-7224C49458BB}">
                  <c15:dlblFieldTable>
                    <c15:dlblFTEntry>
                      <c15:txfldGUID>{3679A15F-D0CB-4D78-AFC1-B9B8A70FB3C0}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922-42EA-B746-535A996FD31A}"/>
                </c:ext>
                <c:ext xmlns:c15="http://schemas.microsoft.com/office/drawing/2012/chart" uri="{CE6537A1-D6FC-4f65-9D91-7224C49458BB}">
                  <c15:dlblFieldTable>
                    <c15:dlblFTEntry>
                      <c15:txfldGUID>{13E93ECA-7A83-4D93-80CD-71CD4D8CE40A}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922-42EA-B746-535A996FD31A}"/>
                </c:ext>
                <c:ext xmlns:c15="http://schemas.microsoft.com/office/drawing/2012/chart" uri="{CE6537A1-D6FC-4f65-9D91-7224C49458BB}">
                  <c15:dlblFieldTable>
                    <c15:dlblFTEntry>
                      <c15:txfldGUID>{A130BAC9-B5F0-4463-9F6F-58BEDEC51A17}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922-42EA-B746-535A996FD31A}"/>
                </c:ext>
                <c:ext xmlns:c15="http://schemas.microsoft.com/office/drawing/2012/chart" uri="{CE6537A1-D6FC-4f65-9D91-7224C49458BB}">
                  <c15:dlblFieldTable>
                    <c15:dlblFTEntry>
                      <c15:txfldGUID>{DC53D0C8-8AC4-4F90-82A9-64DC36870E35}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922-42EA-B746-535A996FD31A}"/>
                </c:ext>
                <c:ext xmlns:c15="http://schemas.microsoft.com/office/drawing/2012/chart" uri="{CE6537A1-D6FC-4f65-9D91-7224C49458BB}">
                  <c15:dlblFieldTable>
                    <c15:dlblFTEntry>
                      <c15:txfldGUID>{8F004645-74C0-470D-9019-82C29D4ACC28}</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2.2892371736553358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922-42EA-B746-535A996FD31A}"/>
                </c:ext>
                <c:ext xmlns:c15="http://schemas.microsoft.com/office/drawing/2012/chart" uri="{CE6537A1-D6FC-4f65-9D91-7224C49458BB}">
                  <c15:dlblFieldTable>
                    <c15:dlblFTEntry>
                      <c15:txfldGUID>{AD15B6E2-23A0-43A0-B12B-AB4A8DEFCE98}</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050361150166791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922-42EA-B746-535A996FD31A}"/>
                </c:ext>
                <c:ext xmlns:c15="http://schemas.microsoft.com/office/drawing/2012/chart" uri="{CE6537A1-D6FC-4f65-9D91-7224C49458BB}">
                  <c15:dlblFieldTable>
                    <c15:dlblFTEntry>
                      <c15:txfldGUID>{A0D3FA7B-BC88-4D49-B949-CCC870EB58DA}</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922-42EA-B746-535A996FD31A}"/>
                </c:ext>
                <c:ext xmlns:c15="http://schemas.microsoft.com/office/drawing/2012/chart" uri="{CE6537A1-D6FC-4f65-9D91-7224C49458BB}">
                  <c15:dlblFieldTable>
                    <c15:dlblFTEntry>
                      <c15:txfldGUID>{FAC78853-95C4-4015-9272-1B9E2A38A0BB}</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8.6999999999999993</c:v>
                </c:pt>
                <c:pt idx="24">
                  <c:v>8.6</c:v>
                </c:pt>
                <c:pt idx="32">
                  <c:v>8.5</c:v>
                </c:pt>
              </c:numCache>
            </c:numRef>
          </c:xVal>
          <c:yVal>
            <c:numRef>
              <c:f>公会計指標分析・財政指標組合せ分析表!$BP$77:$DC$77</c:f>
              <c:numCache>
                <c:formatCode>#,##0.0;"▲ "#,##0.0</c:formatCode>
                <c:ptCount val="40"/>
                <c:pt idx="0">
                  <c:v>20.5</c:v>
                </c:pt>
                <c:pt idx="8">
                  <c:v>17.899999999999999</c:v>
                </c:pt>
                <c:pt idx="16">
                  <c:v>27</c:v>
                </c:pt>
                <c:pt idx="24">
                  <c:v>25.4</c:v>
                </c:pt>
                <c:pt idx="32">
                  <c:v>23.4</c:v>
                </c:pt>
              </c:numCache>
            </c:numRef>
          </c:yVal>
          <c:smooth val="0"/>
          <c:extLst xmlns:c16r2="http://schemas.microsoft.com/office/drawing/2015/06/chart">
            <c:ext xmlns:c16="http://schemas.microsoft.com/office/drawing/2014/chart" uri="{C3380CC4-5D6E-409C-BE32-E72D297353CC}">
              <c16:uniqueId val="{00000013-A922-42EA-B746-535A996FD31A}"/>
            </c:ext>
          </c:extLst>
        </c:ser>
        <c:dLbls>
          <c:showLegendKey val="0"/>
          <c:showVal val="1"/>
          <c:showCatName val="0"/>
          <c:showSerName val="0"/>
          <c:showPercent val="0"/>
          <c:showBubbleSize val="0"/>
        </c:dLbls>
        <c:axId val="625968272"/>
        <c:axId val="625968664"/>
      </c:scatterChart>
      <c:valAx>
        <c:axId val="625968272"/>
        <c:scaling>
          <c:orientation val="minMax"/>
          <c:max val="14.4"/>
          <c:min val="5.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25968664"/>
        <c:crosses val="autoZero"/>
        <c:crossBetween val="midCat"/>
      </c:valAx>
      <c:valAx>
        <c:axId val="625968664"/>
        <c:scaling>
          <c:orientation val="minMax"/>
          <c:max val="50"/>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259682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去に実施した大規模な普通建設事業にかかる元利償還金は減少してきている。新発債についても、普通交付税の事業費補正や公債費算入において有利な分のみ借入している。今後は新庁舎建設に伴う新発債の借入により、元利償還金の増加は必須であることから、適正な財政運営を図ることと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額については、過去に実施した大規模な普通建設事業の借入に伴う地方債が減少していることから減少傾向にあるといえる。今後は新庁舎建設に伴う新発債の借入による地方債残高の増加及び財政調整基金の取り崩しにより、将来負担額も増加が見込まれることから、各種事業についてさらに精査するとともに、事業の縮小等を実施し、より一層の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奈良県明日香村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平成２７年度以降、基金全体額は５２億円代で推移しており、大きな変動はみられない。２８年度、２９年度は財政調整基金を取り崩し、その分役場庁舎建設基金へ積み替えをおこなっている。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今後、役場庁舎の建設等により基金の取り崩しをおこなうため、基金全体の額が減少することとなる。その後、過疎債等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新発債の借入よる元利償還金の増加が控えていることから、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基金の取り崩しをおこなわないように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財政運営の健全化を図ることとする。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明日香村における歴史的風土の保存及び生活環境の整備等に関する特別措置法（明日香法）第８条の規定により、国（</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億円）や県（６億円）の補助を受けて造成。運用益を明日香村の歴史的風土保存や文化財の発掘調査等に充てるための基金。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役場庁舎建設資金の造成のための基金。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村民の文化能力開発のための基金。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高齢保健福祉の増進のための基金。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文化財保存基金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文化財保存事業の推進のための基金。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その他特定目的基金のうち、増減が多いのは役場庁舎建設基金である。役場庁舎の建設が控えていることから、財政調整基金を取り崩し、役場庁舎建設基金への積み立てをおこなっている。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今後、役場庁舎の建設等により基金の取り崩しをおこなうため、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基金全体の額が減少することとなる。その後、過疎債等新発債の借入よる元利償還金の増加が控えていることから、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他の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基金の取り崩しをおこなわないように財政運営の健全化を図ることとする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財政調整基金が２８年度、２９年度と大きく減少しているのは、財政調整基金を取り崩し、役場庁舎建設基金へ積み立てをおこなっているためである。そのため、基金全体の金額に大きな変動はみられない。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今後、役場庁舎の建設等の大規模事業があり、過疎債等新発債の借入による元利償還金の増加が控えていることから、財政調整基金の取り崩しをおこなわないように健全な財政運営をおこなうこととする。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減債基金は取り崩しをおこなっておらず、大きな変動はみられない。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過疎債等新発債の借入による元利償還金の増加が控えている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できる限り減債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基金の取り崩しをおこなわないよう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な財政運営に努める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5,635
5,611
24.10
4,095,663
3,810,076
212,447
2,055,537
2,726,395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本村では、平成２８年度に策定した公共施設等総合管理計画において、中長期的な視点から、維持管理・更新、耐震化・長寿命化、統合や廃止等を計画的におこなっていくとしている。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有形固定資産減価償却率は、類似団体平均を下回っている状況である。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21136</xdr:rowOff>
    </xdr:from>
    <xdr:to>
      <xdr:col>23</xdr:col>
      <xdr:colOff>85090</xdr:colOff>
      <xdr:row>35</xdr:row>
      <xdr:rowOff>28212</xdr:rowOff>
    </xdr:to>
    <xdr:cxnSp macro="">
      <xdr:nvCxnSpPr>
        <xdr:cNvPr id="66" name="直線コネクタ 65"/>
        <xdr:cNvCxnSpPr/>
      </xdr:nvCxnSpPr>
      <xdr:spPr>
        <a:xfrm flipV="1">
          <a:off x="4760595" y="5421811"/>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7"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8" name="直線コネクタ 67"/>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139263</xdr:rowOff>
    </xdr:from>
    <xdr:ext cx="405111" cy="259045"/>
    <xdr:sp macro="" textlink="">
      <xdr:nvSpPr>
        <xdr:cNvPr id="69" name="有形固定資産減価償却率最大値テキスト"/>
        <xdr:cNvSpPr txBox="1"/>
      </xdr:nvSpPr>
      <xdr:spPr>
        <a:xfrm>
          <a:off x="4813300" y="519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21136</xdr:rowOff>
    </xdr:from>
    <xdr:to>
      <xdr:col>23</xdr:col>
      <xdr:colOff>174625</xdr:colOff>
      <xdr:row>27</xdr:row>
      <xdr:rowOff>21136</xdr:rowOff>
    </xdr:to>
    <xdr:cxnSp macro="">
      <xdr:nvCxnSpPr>
        <xdr:cNvPr id="70" name="直線コネクタ 69"/>
        <xdr:cNvCxnSpPr/>
      </xdr:nvCxnSpPr>
      <xdr:spPr>
        <a:xfrm>
          <a:off x="4673600" y="542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xdr:rowOff>
    </xdr:from>
    <xdr:ext cx="405111" cy="259045"/>
    <xdr:sp macro="" textlink="">
      <xdr:nvSpPr>
        <xdr:cNvPr id="71" name="有形固定資産減価償却率平均値テキスト"/>
        <xdr:cNvSpPr txBox="1"/>
      </xdr:nvSpPr>
      <xdr:spPr>
        <a:xfrm>
          <a:off x="4813300" y="6086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21681</xdr:rowOff>
    </xdr:from>
    <xdr:to>
      <xdr:col>23</xdr:col>
      <xdr:colOff>136525</xdr:colOff>
      <xdr:row>31</xdr:row>
      <xdr:rowOff>123281</xdr:rowOff>
    </xdr:to>
    <xdr:sp macro="" textlink="">
      <xdr:nvSpPr>
        <xdr:cNvPr id="72" name="フローチャート: 判断 71"/>
        <xdr:cNvSpPr/>
      </xdr:nvSpPr>
      <xdr:spPr>
        <a:xfrm>
          <a:off x="4711700" y="610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89535</xdr:rowOff>
    </xdr:from>
    <xdr:to>
      <xdr:col>19</xdr:col>
      <xdr:colOff>187325</xdr:colOff>
      <xdr:row>32</xdr:row>
      <xdr:rowOff>19685</xdr:rowOff>
    </xdr:to>
    <xdr:sp macro="" textlink="">
      <xdr:nvSpPr>
        <xdr:cNvPr id="73" name="フローチャート: 判断 72"/>
        <xdr:cNvSpPr/>
      </xdr:nvSpPr>
      <xdr:spPr>
        <a:xfrm>
          <a:off x="4000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135799</xdr:rowOff>
    </xdr:from>
    <xdr:to>
      <xdr:col>15</xdr:col>
      <xdr:colOff>187325</xdr:colOff>
      <xdr:row>32</xdr:row>
      <xdr:rowOff>65949</xdr:rowOff>
    </xdr:to>
    <xdr:sp macro="" textlink="">
      <xdr:nvSpPr>
        <xdr:cNvPr id="74" name="フローチャート: 判断 73"/>
        <xdr:cNvSpPr/>
      </xdr:nvSpPr>
      <xdr:spPr>
        <a:xfrm>
          <a:off x="3238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1361</xdr:rowOff>
    </xdr:from>
    <xdr:to>
      <xdr:col>19</xdr:col>
      <xdr:colOff>187325</xdr:colOff>
      <xdr:row>32</xdr:row>
      <xdr:rowOff>102961</xdr:rowOff>
    </xdr:to>
    <xdr:sp macro="" textlink="">
      <xdr:nvSpPr>
        <xdr:cNvPr id="80" name="楕円 79"/>
        <xdr:cNvSpPr/>
      </xdr:nvSpPr>
      <xdr:spPr>
        <a:xfrm>
          <a:off x="4000500" y="625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30</xdr:row>
      <xdr:rowOff>36212</xdr:rowOff>
    </xdr:from>
    <xdr:ext cx="405111" cy="259045"/>
    <xdr:sp macro="" textlink="">
      <xdr:nvSpPr>
        <xdr:cNvPr id="81" name="n_1aveValue有形固定資産減価償却率"/>
        <xdr:cNvSpPr txBox="1"/>
      </xdr:nvSpPr>
      <xdr:spPr>
        <a:xfrm>
          <a:off x="38360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82476</xdr:rowOff>
    </xdr:from>
    <xdr:ext cx="405111" cy="259045"/>
    <xdr:sp macro="" textlink="">
      <xdr:nvSpPr>
        <xdr:cNvPr id="82" name="n_2aveValue有形固定資産減価償却率"/>
        <xdr:cNvSpPr txBox="1"/>
      </xdr:nvSpPr>
      <xdr:spPr>
        <a:xfrm>
          <a:off x="3086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94088</xdr:rowOff>
    </xdr:from>
    <xdr:ext cx="405111" cy="259045"/>
    <xdr:sp macro="" textlink="">
      <xdr:nvSpPr>
        <xdr:cNvPr id="83" name="n_1mainValue有形固定資産減価償却率"/>
        <xdr:cNvSpPr txBox="1"/>
      </xdr:nvSpPr>
      <xdr:spPr>
        <a:xfrm>
          <a:off x="3836044" y="6352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6" name="正方形/長方形 8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7" name="正方形/長方形 8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8" name="正方形/長方形 8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9" name="正方形/長方形 8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0" name="正方形/長方形 8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1" name="正方形/長方形 9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2" name="正方形/長方形 9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3" name="正方形/長方形 9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4" name="正方形/長方形 9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5" name="正方形/長方形 9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6" name="テキスト ボックス 9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・平成１３年度に実施されたクリーンセンター建設事業等の大規模事業に係る既発債の発行が終了し、将来負担額は減少傾向にあるものの、類似団体と比較して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明日香村特別措置法の関係により、各種事業への人員を増加している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en-US" sz="1100">
              <a:latin typeface="ＭＳ Ｐゴシック" panose="020B0600070205080204" pitchFamily="50" charset="-128"/>
              <a:ea typeface="ＭＳ Ｐゴシック" panose="020B0600070205080204" pitchFamily="50" charset="-128"/>
            </a:rPr>
            <a:t>職員数が多く、人件費が高い水準にあるため、債務償還可能年数も類似団体と比べると長くなっている。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7" name="テキスト ボックス 9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8" name="直線コネクタ 9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9" name="直線コネクタ 9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0" name="テキスト ボックス 9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1" name="直線コネクタ 10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2" name="テキスト ボックス 10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3" name="直線コネクタ 10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4" name="テキスト ボックス 10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5" name="直線コネクタ 10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6" name="テキスト ボックス 10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7" name="直線コネクタ 10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8" name="テキスト ボックス 10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9" name="直線コネクタ 10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0" name="テキスト ボックス 10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68086</xdr:rowOff>
    </xdr:from>
    <xdr:to>
      <xdr:col>76</xdr:col>
      <xdr:colOff>21589</xdr:colOff>
      <xdr:row>34</xdr:row>
      <xdr:rowOff>151342</xdr:rowOff>
    </xdr:to>
    <xdr:cxnSp macro="">
      <xdr:nvCxnSpPr>
        <xdr:cNvPr id="112" name="直線コネクタ 111"/>
        <xdr:cNvCxnSpPr/>
      </xdr:nvCxnSpPr>
      <xdr:spPr>
        <a:xfrm flipV="1">
          <a:off x="14793595" y="5468761"/>
          <a:ext cx="1269" cy="12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4" name="直線コネクタ 11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14763</xdr:rowOff>
    </xdr:from>
    <xdr:ext cx="405111" cy="259045"/>
    <xdr:sp macro="" textlink="">
      <xdr:nvSpPr>
        <xdr:cNvPr id="115" name="債務償還可能年数最大値テキスト"/>
        <xdr:cNvSpPr txBox="1"/>
      </xdr:nvSpPr>
      <xdr:spPr>
        <a:xfrm>
          <a:off x="14846300" y="5243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68086</xdr:rowOff>
    </xdr:from>
    <xdr:to>
      <xdr:col>76</xdr:col>
      <xdr:colOff>111125</xdr:colOff>
      <xdr:row>27</xdr:row>
      <xdr:rowOff>68086</xdr:rowOff>
    </xdr:to>
    <xdr:cxnSp macro="">
      <xdr:nvCxnSpPr>
        <xdr:cNvPr id="116" name="直線コネクタ 115"/>
        <xdr:cNvCxnSpPr/>
      </xdr:nvCxnSpPr>
      <xdr:spPr>
        <a:xfrm>
          <a:off x="14706600" y="5468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81085</xdr:rowOff>
    </xdr:from>
    <xdr:ext cx="340478" cy="259045"/>
    <xdr:sp macro="" textlink="">
      <xdr:nvSpPr>
        <xdr:cNvPr id="117" name="債務償還可能年数平均値テキスト"/>
        <xdr:cNvSpPr txBox="1"/>
      </xdr:nvSpPr>
      <xdr:spPr>
        <a:xfrm>
          <a:off x="14846300" y="5996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18" name="フローチャート: 判断 117"/>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9" name="テキスト ボックス 11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0" name="テキスト ボックス 11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1" name="テキスト ボックス 12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2" name="テキスト ボックス 12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3" name="テキスト ボックス 12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94192</xdr:rowOff>
    </xdr:from>
    <xdr:to>
      <xdr:col>76</xdr:col>
      <xdr:colOff>73025</xdr:colOff>
      <xdr:row>30</xdr:row>
      <xdr:rowOff>24342</xdr:rowOff>
    </xdr:to>
    <xdr:sp macro="" textlink="">
      <xdr:nvSpPr>
        <xdr:cNvPr id="124" name="楕円 123"/>
        <xdr:cNvSpPr/>
      </xdr:nvSpPr>
      <xdr:spPr>
        <a:xfrm>
          <a:off x="147447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117069</xdr:rowOff>
    </xdr:from>
    <xdr:ext cx="340478" cy="259045"/>
    <xdr:sp macro="" textlink="">
      <xdr:nvSpPr>
        <xdr:cNvPr id="125" name="債務償還可能年数該当値テキスト"/>
        <xdr:cNvSpPr txBox="1"/>
      </xdr:nvSpPr>
      <xdr:spPr>
        <a:xfrm>
          <a:off x="14846300" y="56891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6" name="正方形/長方形 12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7" name="正方形/長方形 12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8" name="テキスト ボックス 12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9" name="テキスト ボックス 12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0" name="テキスト ボックス 12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1" name="テキスト ボックス 13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5,635
5,611
24.10
4,095,663
3,810,076
212,447
2,055,537
2,726,395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148590</xdr:rowOff>
    </xdr:to>
    <xdr:cxnSp macro="">
      <xdr:nvCxnSpPr>
        <xdr:cNvPr id="56" name="直線コネクタ 55"/>
        <xdr:cNvCxnSpPr/>
      </xdr:nvCxnSpPr>
      <xdr:spPr>
        <a:xfrm flipV="1">
          <a:off x="4634865" y="57626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59"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0" name="直線コネクタ 59"/>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24782</xdr:rowOff>
    </xdr:from>
    <xdr:ext cx="405111" cy="259045"/>
    <xdr:sp macro="" textlink="">
      <xdr:nvSpPr>
        <xdr:cNvPr id="61" name="【道路】&#10;有形固定資産減価償却率平均値テキスト"/>
        <xdr:cNvSpPr txBox="1"/>
      </xdr:nvSpPr>
      <xdr:spPr>
        <a:xfrm>
          <a:off x="4673600" y="636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62" name="フローチャート: 判断 61"/>
        <xdr:cNvSpPr/>
      </xdr:nvSpPr>
      <xdr:spPr>
        <a:xfrm>
          <a:off x="45847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78740</xdr:rowOff>
    </xdr:from>
    <xdr:to>
      <xdr:col>15</xdr:col>
      <xdr:colOff>101600</xdr:colOff>
      <xdr:row>38</xdr:row>
      <xdr:rowOff>8890</xdr:rowOff>
    </xdr:to>
    <xdr:sp macro="" textlink="">
      <xdr:nvSpPr>
        <xdr:cNvPr id="64" name="フローチャート: 判断 63"/>
        <xdr:cNvSpPr/>
      </xdr:nvSpPr>
      <xdr:spPr>
        <a:xfrm>
          <a:off x="2857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10160</xdr:rowOff>
    </xdr:from>
    <xdr:to>
      <xdr:col>20</xdr:col>
      <xdr:colOff>38100</xdr:colOff>
      <xdr:row>38</xdr:row>
      <xdr:rowOff>111760</xdr:rowOff>
    </xdr:to>
    <xdr:sp macro="" textlink="">
      <xdr:nvSpPr>
        <xdr:cNvPr id="70" name="楕円 69"/>
        <xdr:cNvSpPr/>
      </xdr:nvSpPr>
      <xdr:spPr>
        <a:xfrm>
          <a:off x="3746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21607</xdr:rowOff>
    </xdr:from>
    <xdr:ext cx="405111" cy="259045"/>
    <xdr:sp macro="" textlink="">
      <xdr:nvSpPr>
        <xdr:cNvPr id="71" name="n_1aveValue【道路】&#10;有形固定資産減価償却率"/>
        <xdr:cNvSpPr txBox="1"/>
      </xdr:nvSpPr>
      <xdr:spPr>
        <a:xfrm>
          <a:off x="3582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25417</xdr:rowOff>
    </xdr:from>
    <xdr:ext cx="405111" cy="259045"/>
    <xdr:sp macro="" textlink="">
      <xdr:nvSpPr>
        <xdr:cNvPr id="72" name="n_2aveValue【道路】&#10;有形固定資産減価償却率"/>
        <xdr:cNvSpPr txBox="1"/>
      </xdr:nvSpPr>
      <xdr:spPr>
        <a:xfrm>
          <a:off x="2705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102887</xdr:rowOff>
    </xdr:from>
    <xdr:ext cx="405111" cy="259045"/>
    <xdr:sp macro="" textlink="">
      <xdr:nvSpPr>
        <xdr:cNvPr id="73" name="n_1mainValue【道路】&#10;有形固定資産減価償却率"/>
        <xdr:cNvSpPr txBox="1"/>
      </xdr:nvSpPr>
      <xdr:spPr>
        <a:xfrm>
          <a:off x="3582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4" name="直線コネクタ 8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5" name="テキスト ボックス 8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6" name="直線コネクタ 8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7" name="テキスト ボックス 86"/>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8" name="直線コネクタ 8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89" name="テキスト ボックス 88"/>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0" name="直線コネクタ 8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1" name="テキスト ボックス 90"/>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2" name="直線コネクタ 9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3" name="テキスト ボックス 92"/>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4" name="直線コネクタ 9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5" name="テキスト ボックス 94"/>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7" name="テキスト ボックス 9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28945</xdr:rowOff>
    </xdr:from>
    <xdr:to>
      <xdr:col>54</xdr:col>
      <xdr:colOff>189865</xdr:colOff>
      <xdr:row>41</xdr:row>
      <xdr:rowOff>153108</xdr:rowOff>
    </xdr:to>
    <xdr:cxnSp macro="">
      <xdr:nvCxnSpPr>
        <xdr:cNvPr id="99" name="直線コネクタ 98"/>
        <xdr:cNvCxnSpPr/>
      </xdr:nvCxnSpPr>
      <xdr:spPr>
        <a:xfrm flipV="1">
          <a:off x="10476865" y="5858245"/>
          <a:ext cx="0" cy="132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156935</xdr:rowOff>
    </xdr:from>
    <xdr:ext cx="469744" cy="259045"/>
    <xdr:sp macro="" textlink="">
      <xdr:nvSpPr>
        <xdr:cNvPr id="100" name="【道路】&#10;一人当たり延長最小値テキスト"/>
        <xdr:cNvSpPr txBox="1"/>
      </xdr:nvSpPr>
      <xdr:spPr>
        <a:xfrm>
          <a:off x="10515600" y="718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153108</xdr:rowOff>
    </xdr:from>
    <xdr:to>
      <xdr:col>55</xdr:col>
      <xdr:colOff>88900</xdr:colOff>
      <xdr:row>41</xdr:row>
      <xdr:rowOff>153108</xdr:rowOff>
    </xdr:to>
    <xdr:cxnSp macro="">
      <xdr:nvCxnSpPr>
        <xdr:cNvPr id="101" name="直線コネクタ 100"/>
        <xdr:cNvCxnSpPr/>
      </xdr:nvCxnSpPr>
      <xdr:spPr>
        <a:xfrm>
          <a:off x="10388600" y="718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147072</xdr:rowOff>
    </xdr:from>
    <xdr:ext cx="534377" cy="259045"/>
    <xdr:sp macro="" textlink="">
      <xdr:nvSpPr>
        <xdr:cNvPr id="102" name="【道路】&#10;一人当たり延長最大値テキスト"/>
        <xdr:cNvSpPr txBox="1"/>
      </xdr:nvSpPr>
      <xdr:spPr>
        <a:xfrm>
          <a:off x="10515600" y="563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28945</xdr:rowOff>
    </xdr:from>
    <xdr:to>
      <xdr:col>55</xdr:col>
      <xdr:colOff>88900</xdr:colOff>
      <xdr:row>34</xdr:row>
      <xdr:rowOff>28945</xdr:rowOff>
    </xdr:to>
    <xdr:cxnSp macro="">
      <xdr:nvCxnSpPr>
        <xdr:cNvPr id="103" name="直線コネクタ 102"/>
        <xdr:cNvCxnSpPr/>
      </xdr:nvCxnSpPr>
      <xdr:spPr>
        <a:xfrm>
          <a:off x="10388600" y="58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32680</xdr:rowOff>
    </xdr:from>
    <xdr:ext cx="534377" cy="259045"/>
    <xdr:sp macro="" textlink="">
      <xdr:nvSpPr>
        <xdr:cNvPr id="104" name="【道路】&#10;一人当たり延長平均値テキスト"/>
        <xdr:cNvSpPr txBox="1"/>
      </xdr:nvSpPr>
      <xdr:spPr>
        <a:xfrm>
          <a:off x="10515600" y="67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54253</xdr:rowOff>
    </xdr:from>
    <xdr:to>
      <xdr:col>55</xdr:col>
      <xdr:colOff>50800</xdr:colOff>
      <xdr:row>39</xdr:row>
      <xdr:rowOff>155853</xdr:rowOff>
    </xdr:to>
    <xdr:sp macro="" textlink="">
      <xdr:nvSpPr>
        <xdr:cNvPr id="105" name="フローチャート: 判断 104"/>
        <xdr:cNvSpPr/>
      </xdr:nvSpPr>
      <xdr:spPr>
        <a:xfrm>
          <a:off x="10426700" y="67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133217</xdr:rowOff>
    </xdr:from>
    <xdr:to>
      <xdr:col>50</xdr:col>
      <xdr:colOff>165100</xdr:colOff>
      <xdr:row>39</xdr:row>
      <xdr:rowOff>63367</xdr:rowOff>
    </xdr:to>
    <xdr:sp macro="" textlink="">
      <xdr:nvSpPr>
        <xdr:cNvPr id="106" name="フローチャート: 判断 105"/>
        <xdr:cNvSpPr/>
      </xdr:nvSpPr>
      <xdr:spPr>
        <a:xfrm>
          <a:off x="9588500" y="664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131176</xdr:rowOff>
    </xdr:from>
    <xdr:to>
      <xdr:col>46</xdr:col>
      <xdr:colOff>38100</xdr:colOff>
      <xdr:row>40</xdr:row>
      <xdr:rowOff>61326</xdr:rowOff>
    </xdr:to>
    <xdr:sp macro="" textlink="">
      <xdr:nvSpPr>
        <xdr:cNvPr id="107" name="フローチャート: 判断 106"/>
        <xdr:cNvSpPr/>
      </xdr:nvSpPr>
      <xdr:spPr>
        <a:xfrm>
          <a:off x="8699500" y="681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101377</xdr:rowOff>
    </xdr:from>
    <xdr:to>
      <xdr:col>50</xdr:col>
      <xdr:colOff>165100</xdr:colOff>
      <xdr:row>33</xdr:row>
      <xdr:rowOff>31527</xdr:rowOff>
    </xdr:to>
    <xdr:sp macro="" textlink="">
      <xdr:nvSpPr>
        <xdr:cNvPr id="113" name="楕円 112"/>
        <xdr:cNvSpPr/>
      </xdr:nvSpPr>
      <xdr:spPr>
        <a:xfrm>
          <a:off x="9588500" y="558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54494</xdr:rowOff>
    </xdr:from>
    <xdr:ext cx="534377" cy="259045"/>
    <xdr:sp macro="" textlink="">
      <xdr:nvSpPr>
        <xdr:cNvPr id="114" name="n_1aveValue【道路】&#10;一人当たり延長"/>
        <xdr:cNvSpPr txBox="1"/>
      </xdr:nvSpPr>
      <xdr:spPr>
        <a:xfrm>
          <a:off x="9359411" y="67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77853</xdr:rowOff>
    </xdr:from>
    <xdr:ext cx="534377" cy="259045"/>
    <xdr:sp macro="" textlink="">
      <xdr:nvSpPr>
        <xdr:cNvPr id="115" name="n_2aveValue【道路】&#10;一人当たり延長"/>
        <xdr:cNvSpPr txBox="1"/>
      </xdr:nvSpPr>
      <xdr:spPr>
        <a:xfrm>
          <a:off x="8483111" y="659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31</xdr:row>
      <xdr:rowOff>48054</xdr:rowOff>
    </xdr:from>
    <xdr:ext cx="599010" cy="259045"/>
    <xdr:sp macro="" textlink="">
      <xdr:nvSpPr>
        <xdr:cNvPr id="116" name="n_1mainValue【道路】&#10;一人当たり延長"/>
        <xdr:cNvSpPr txBox="1"/>
      </xdr:nvSpPr>
      <xdr:spPr>
        <a:xfrm>
          <a:off x="9327094" y="536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7" name="テキスト ボックス 12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8" name="直線コネクタ 12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9" name="テキスト ボックス 12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0" name="直線コネクタ 12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1" name="テキスト ボックス 13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2" name="直線コネクタ 13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3" name="テキスト ボックス 13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4" name="直線コネクタ 13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5" name="テキスト ボックス 13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6" name="直線コネクタ 13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7" name="テキスト ボックス 13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139065</xdr:rowOff>
    </xdr:from>
    <xdr:to>
      <xdr:col>24</xdr:col>
      <xdr:colOff>62865</xdr:colOff>
      <xdr:row>63</xdr:row>
      <xdr:rowOff>30480</xdr:rowOff>
    </xdr:to>
    <xdr:cxnSp macro="">
      <xdr:nvCxnSpPr>
        <xdr:cNvPr id="141" name="直線コネクタ 140"/>
        <xdr:cNvCxnSpPr/>
      </xdr:nvCxnSpPr>
      <xdr:spPr>
        <a:xfrm flipV="1">
          <a:off x="4634865" y="974026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34307</xdr:rowOff>
    </xdr:from>
    <xdr:ext cx="405111" cy="259045"/>
    <xdr:sp macro="" textlink="">
      <xdr:nvSpPr>
        <xdr:cNvPr id="142" name="【橋りょう・トンネル】&#10;有形固定資産減価償却率最小値テキスト"/>
        <xdr:cNvSpPr txBox="1"/>
      </xdr:nvSpPr>
      <xdr:spPr>
        <a:xfrm>
          <a:off x="46736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30480</xdr:rowOff>
    </xdr:from>
    <xdr:to>
      <xdr:col>24</xdr:col>
      <xdr:colOff>152400</xdr:colOff>
      <xdr:row>63</xdr:row>
      <xdr:rowOff>30480</xdr:rowOff>
    </xdr:to>
    <xdr:cxnSp macro="">
      <xdr:nvCxnSpPr>
        <xdr:cNvPr id="143" name="直線コネクタ 142"/>
        <xdr:cNvCxnSpPr/>
      </xdr:nvCxnSpPr>
      <xdr:spPr>
        <a:xfrm>
          <a:off x="4546600" y="1083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85742</xdr:rowOff>
    </xdr:from>
    <xdr:ext cx="405111" cy="259045"/>
    <xdr:sp macro="" textlink="">
      <xdr:nvSpPr>
        <xdr:cNvPr id="144" name="【橋りょう・トンネル】&#10;有形固定資産減価償却率最大値テキスト"/>
        <xdr:cNvSpPr txBox="1"/>
      </xdr:nvSpPr>
      <xdr:spPr>
        <a:xfrm>
          <a:off x="4673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139065</xdr:rowOff>
    </xdr:from>
    <xdr:to>
      <xdr:col>24</xdr:col>
      <xdr:colOff>152400</xdr:colOff>
      <xdr:row>56</xdr:row>
      <xdr:rowOff>139065</xdr:rowOff>
    </xdr:to>
    <xdr:cxnSp macro="">
      <xdr:nvCxnSpPr>
        <xdr:cNvPr id="145" name="直線コネクタ 144"/>
        <xdr:cNvCxnSpPr/>
      </xdr:nvCxnSpPr>
      <xdr:spPr>
        <a:xfrm>
          <a:off x="4546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17162</xdr:rowOff>
    </xdr:from>
    <xdr:ext cx="405111" cy="259045"/>
    <xdr:sp macro="" textlink="">
      <xdr:nvSpPr>
        <xdr:cNvPr id="146" name="【橋りょう・トンネル】&#10;有形固定資産減価償却率平均値テキスト"/>
        <xdr:cNvSpPr txBox="1"/>
      </xdr:nvSpPr>
      <xdr:spPr>
        <a:xfrm>
          <a:off x="4673600" y="10132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47" name="フローチャート: 判断 146"/>
        <xdr:cNvSpPr/>
      </xdr:nvSpPr>
      <xdr:spPr>
        <a:xfrm>
          <a:off x="4584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99695</xdr:rowOff>
    </xdr:from>
    <xdr:to>
      <xdr:col>20</xdr:col>
      <xdr:colOff>38100</xdr:colOff>
      <xdr:row>60</xdr:row>
      <xdr:rowOff>29845</xdr:rowOff>
    </xdr:to>
    <xdr:sp macro="" textlink="">
      <xdr:nvSpPr>
        <xdr:cNvPr id="148" name="フローチャート: 判断 147"/>
        <xdr:cNvSpPr/>
      </xdr:nvSpPr>
      <xdr:spPr>
        <a:xfrm>
          <a:off x="3746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49" name="フローチャート: 判断 148"/>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59690</xdr:rowOff>
    </xdr:from>
    <xdr:to>
      <xdr:col>20</xdr:col>
      <xdr:colOff>38100</xdr:colOff>
      <xdr:row>61</xdr:row>
      <xdr:rowOff>161290</xdr:rowOff>
    </xdr:to>
    <xdr:sp macro="" textlink="">
      <xdr:nvSpPr>
        <xdr:cNvPr id="155" name="楕円 154"/>
        <xdr:cNvSpPr/>
      </xdr:nvSpPr>
      <xdr:spPr>
        <a:xfrm>
          <a:off x="3746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46372</xdr:rowOff>
    </xdr:from>
    <xdr:ext cx="405111" cy="259045"/>
    <xdr:sp macro="" textlink="">
      <xdr:nvSpPr>
        <xdr:cNvPr id="156" name="n_1aveValue【橋りょう・トンネル】&#10;有形固定資産減価償却率"/>
        <xdr:cNvSpPr txBox="1"/>
      </xdr:nvSpPr>
      <xdr:spPr>
        <a:xfrm>
          <a:off x="35820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57" name="n_2aveValue【橋りょう・トンネル】&#10;有形固定資産減価償却率"/>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152417</xdr:rowOff>
    </xdr:from>
    <xdr:ext cx="405111" cy="259045"/>
    <xdr:sp macro="" textlink="">
      <xdr:nvSpPr>
        <xdr:cNvPr id="158" name="n_1mainValue【橋りょう・トンネル】&#10;有形固定資産減価償却率"/>
        <xdr:cNvSpPr txBox="1"/>
      </xdr:nvSpPr>
      <xdr:spPr>
        <a:xfrm>
          <a:off x="35820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9" name="直線コネクタ 16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0" name="テキスト ボックス 16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1" name="直線コネクタ 17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72" name="テキスト ボックス 171"/>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3" name="直線コネクタ 17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4" name="テキスト ボックス 173"/>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5" name="直線コネクタ 17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76" name="テキスト ボックス 175"/>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7" name="直線コネクタ 17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78" name="テキスト ボックス 17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0" name="テキスト ボックス 17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109476</xdr:rowOff>
    </xdr:from>
    <xdr:to>
      <xdr:col>54</xdr:col>
      <xdr:colOff>189865</xdr:colOff>
      <xdr:row>64</xdr:row>
      <xdr:rowOff>64191</xdr:rowOff>
    </xdr:to>
    <xdr:cxnSp macro="">
      <xdr:nvCxnSpPr>
        <xdr:cNvPr id="182" name="直線コネクタ 181"/>
        <xdr:cNvCxnSpPr/>
      </xdr:nvCxnSpPr>
      <xdr:spPr>
        <a:xfrm flipV="1">
          <a:off x="10476865" y="9710676"/>
          <a:ext cx="0" cy="132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68018</xdr:rowOff>
    </xdr:from>
    <xdr:ext cx="534377" cy="259045"/>
    <xdr:sp macro="" textlink="">
      <xdr:nvSpPr>
        <xdr:cNvPr id="183" name="【橋りょう・トンネル】&#10;一人当たり有形固定資産（償却資産）額最小値テキスト"/>
        <xdr:cNvSpPr txBox="1"/>
      </xdr:nvSpPr>
      <xdr:spPr>
        <a:xfrm>
          <a:off x="10515600" y="1104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64191</xdr:rowOff>
    </xdr:from>
    <xdr:to>
      <xdr:col>55</xdr:col>
      <xdr:colOff>88900</xdr:colOff>
      <xdr:row>64</xdr:row>
      <xdr:rowOff>64191</xdr:rowOff>
    </xdr:to>
    <xdr:cxnSp macro="">
      <xdr:nvCxnSpPr>
        <xdr:cNvPr id="184" name="直線コネクタ 183"/>
        <xdr:cNvCxnSpPr/>
      </xdr:nvCxnSpPr>
      <xdr:spPr>
        <a:xfrm>
          <a:off x="10388600" y="110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56153</xdr:rowOff>
    </xdr:from>
    <xdr:ext cx="690189" cy="259045"/>
    <xdr:sp macro="" textlink="">
      <xdr:nvSpPr>
        <xdr:cNvPr id="185" name="【橋りょう・トンネル】&#10;一人当たり有形固定資産（償却資産）額最大値テキスト"/>
        <xdr:cNvSpPr txBox="1"/>
      </xdr:nvSpPr>
      <xdr:spPr>
        <a:xfrm>
          <a:off x="10515600" y="9485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109476</xdr:rowOff>
    </xdr:from>
    <xdr:to>
      <xdr:col>55</xdr:col>
      <xdr:colOff>88900</xdr:colOff>
      <xdr:row>56</xdr:row>
      <xdr:rowOff>109476</xdr:rowOff>
    </xdr:to>
    <xdr:cxnSp macro="">
      <xdr:nvCxnSpPr>
        <xdr:cNvPr id="186" name="直線コネクタ 185"/>
        <xdr:cNvCxnSpPr/>
      </xdr:nvCxnSpPr>
      <xdr:spPr>
        <a:xfrm>
          <a:off x="10388600" y="9710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132828</xdr:rowOff>
    </xdr:from>
    <xdr:ext cx="599010" cy="259045"/>
    <xdr:sp macro="" textlink="">
      <xdr:nvSpPr>
        <xdr:cNvPr id="187" name="【橋りょう・トンネル】&#10;一人当たり有形固定資産（償却資産）額平均値テキスト"/>
        <xdr:cNvSpPr txBox="1"/>
      </xdr:nvSpPr>
      <xdr:spPr>
        <a:xfrm>
          <a:off x="10515600" y="10762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154401</xdr:rowOff>
    </xdr:from>
    <xdr:to>
      <xdr:col>55</xdr:col>
      <xdr:colOff>50800</xdr:colOff>
      <xdr:row>63</xdr:row>
      <xdr:rowOff>84551</xdr:rowOff>
    </xdr:to>
    <xdr:sp macro="" textlink="">
      <xdr:nvSpPr>
        <xdr:cNvPr id="188" name="フローチャート: 判断 187"/>
        <xdr:cNvSpPr/>
      </xdr:nvSpPr>
      <xdr:spPr>
        <a:xfrm>
          <a:off x="10426700" y="1078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167370</xdr:rowOff>
    </xdr:from>
    <xdr:to>
      <xdr:col>50</xdr:col>
      <xdr:colOff>165100</xdr:colOff>
      <xdr:row>63</xdr:row>
      <xdr:rowOff>97520</xdr:rowOff>
    </xdr:to>
    <xdr:sp macro="" textlink="">
      <xdr:nvSpPr>
        <xdr:cNvPr id="189" name="フローチャート: 判断 188"/>
        <xdr:cNvSpPr/>
      </xdr:nvSpPr>
      <xdr:spPr>
        <a:xfrm>
          <a:off x="9588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33293</xdr:rowOff>
    </xdr:from>
    <xdr:to>
      <xdr:col>46</xdr:col>
      <xdr:colOff>38100</xdr:colOff>
      <xdr:row>63</xdr:row>
      <xdr:rowOff>134893</xdr:rowOff>
    </xdr:to>
    <xdr:sp macro="" textlink="">
      <xdr:nvSpPr>
        <xdr:cNvPr id="190" name="フローチャート: 判断 189"/>
        <xdr:cNvSpPr/>
      </xdr:nvSpPr>
      <xdr:spPr>
        <a:xfrm>
          <a:off x="8699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120414</xdr:rowOff>
    </xdr:from>
    <xdr:to>
      <xdr:col>50</xdr:col>
      <xdr:colOff>165100</xdr:colOff>
      <xdr:row>64</xdr:row>
      <xdr:rowOff>50564</xdr:rowOff>
    </xdr:to>
    <xdr:sp macro="" textlink="">
      <xdr:nvSpPr>
        <xdr:cNvPr id="196" name="楕円 195"/>
        <xdr:cNvSpPr/>
      </xdr:nvSpPr>
      <xdr:spPr>
        <a:xfrm>
          <a:off x="9588500" y="1092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61</xdr:row>
      <xdr:rowOff>114047</xdr:rowOff>
    </xdr:from>
    <xdr:ext cx="599010" cy="259045"/>
    <xdr:sp macro="" textlink="">
      <xdr:nvSpPr>
        <xdr:cNvPr id="197" name="n_1aveValue【橋りょう・トンネル】&#10;一人当たり有形固定資産（償却資産）額"/>
        <xdr:cNvSpPr txBox="1"/>
      </xdr:nvSpPr>
      <xdr:spPr>
        <a:xfrm>
          <a:off x="93270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151420</xdr:rowOff>
    </xdr:from>
    <xdr:ext cx="599010" cy="259045"/>
    <xdr:sp macro="" textlink="">
      <xdr:nvSpPr>
        <xdr:cNvPr id="198" name="n_2aveValue【橋りょう・トンネル】&#10;一人当たり有形固定資産（償却資産）額"/>
        <xdr:cNvSpPr txBox="1"/>
      </xdr:nvSpPr>
      <xdr:spPr>
        <a:xfrm>
          <a:off x="8450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41691</xdr:rowOff>
    </xdr:from>
    <xdr:ext cx="599010" cy="259045"/>
    <xdr:sp macro="" textlink="">
      <xdr:nvSpPr>
        <xdr:cNvPr id="199" name="n_1mainValue【橋りょう・トンネル】&#10;一人当たり有形固定資産（償却資産）額"/>
        <xdr:cNvSpPr txBox="1"/>
      </xdr:nvSpPr>
      <xdr:spPr>
        <a:xfrm>
          <a:off x="9327095" y="1101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0" name="正方形/長方形 19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1" name="正方形/長方形 20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2" name="正方形/長方形 20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3" name="正方形/長方形 20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4" name="正方形/長方形 20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5" name="正方形/長方形 20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6" name="正方形/長方形 20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7" name="正方形/長方形 206"/>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08" name="正方形/長方形 2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9" name="正方形/長方形 2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0" name="正方形/長方形 2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1" name="正方形/長方形 2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2" name="正方形/長方形 2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3" name="正方形/長方形 2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4" name="正方形/長方形 2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5" name="正方形/長方形 214"/>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16" name="正方形/長方形 21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7" name="正方形/長方形 21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8" name="正方形/長方形 21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9" name="正方形/長方形 21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0" name="正方形/長方形 21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1" name="正方形/長方形 22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2" name="正方形/長方形 22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3" name="正方形/長方形 22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24" name="正方形/長方形 2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5" name="正方形/長方形 2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6" name="正方形/長方形 2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7" name="正方形/長方形 2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8" name="正方形/長方形 2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9" name="正方形/長方形 2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0" name="正方形/長方形 2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1" name="正方形/長方形 23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32" name="正方形/長方形 2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33" name="正方形/長方形 23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34" name="正方形/長方形 23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35" name="正方形/長方形 23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36" name="正方形/長方形 23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37" name="正方形/長方形 23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8" name="正方形/長方形 23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39" name="正方形/長方形 23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40" name="テキスト ボックス 23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41" name="直線コネクタ 24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42" name="テキスト ボックス 24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43" name="直線コネクタ 24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44" name="テキスト ボックス 24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45" name="直線コネクタ 24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46" name="テキスト ボックス 24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47" name="直線コネクタ 24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48" name="テキスト ボックス 24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49" name="直線コネクタ 24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50" name="テキスト ボックス 24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51" name="直線コネクタ 25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52" name="テキスト ボックス 25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53" name="直線コネクタ 25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54" name="テキスト ボックス 25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5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169545</xdr:rowOff>
    </xdr:to>
    <xdr:cxnSp macro="">
      <xdr:nvCxnSpPr>
        <xdr:cNvPr id="256" name="直線コネクタ 255"/>
        <xdr:cNvCxnSpPr/>
      </xdr:nvCxnSpPr>
      <xdr:spPr>
        <a:xfrm flipV="1">
          <a:off x="16318864" y="57150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1922</xdr:rowOff>
    </xdr:from>
    <xdr:ext cx="405111" cy="259045"/>
    <xdr:sp macro="" textlink="">
      <xdr:nvSpPr>
        <xdr:cNvPr id="257" name="【認定こども園・幼稚園・保育所】&#10;有形固定資産減価償却率最小値テキスト"/>
        <xdr:cNvSpPr txBox="1"/>
      </xdr:nvSpPr>
      <xdr:spPr>
        <a:xfrm>
          <a:off x="16357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169545</xdr:rowOff>
    </xdr:from>
    <xdr:to>
      <xdr:col>86</xdr:col>
      <xdr:colOff>25400</xdr:colOff>
      <xdr:row>41</xdr:row>
      <xdr:rowOff>169545</xdr:rowOff>
    </xdr:to>
    <xdr:cxnSp macro="">
      <xdr:nvCxnSpPr>
        <xdr:cNvPr id="258" name="直線コネクタ 257"/>
        <xdr:cNvCxnSpPr/>
      </xdr:nvCxnSpPr>
      <xdr:spPr>
        <a:xfrm>
          <a:off x="16230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259"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60" name="直線コネクタ 259"/>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261" name="【認定こども園・幼稚園・保育所】&#10;有形固定資産減価償却率平均値テキスト"/>
        <xdr:cNvSpPr txBox="1"/>
      </xdr:nvSpPr>
      <xdr:spPr>
        <a:xfrm>
          <a:off x="1635760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262" name="フローチャート: 判断 261"/>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67310</xdr:rowOff>
    </xdr:from>
    <xdr:to>
      <xdr:col>81</xdr:col>
      <xdr:colOff>101600</xdr:colOff>
      <xdr:row>38</xdr:row>
      <xdr:rowOff>168910</xdr:rowOff>
    </xdr:to>
    <xdr:sp macro="" textlink="">
      <xdr:nvSpPr>
        <xdr:cNvPr id="263" name="フローチャート: 判断 262"/>
        <xdr:cNvSpPr/>
      </xdr:nvSpPr>
      <xdr:spPr>
        <a:xfrm>
          <a:off x="15430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109220</xdr:rowOff>
    </xdr:from>
    <xdr:to>
      <xdr:col>76</xdr:col>
      <xdr:colOff>165100</xdr:colOff>
      <xdr:row>38</xdr:row>
      <xdr:rowOff>39370</xdr:rowOff>
    </xdr:to>
    <xdr:sp macro="" textlink="">
      <xdr:nvSpPr>
        <xdr:cNvPr id="264" name="フローチャート: 判断 263"/>
        <xdr:cNvSpPr/>
      </xdr:nvSpPr>
      <xdr:spPr>
        <a:xfrm>
          <a:off x="14541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65" name="テキスト ボックス 26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66" name="テキスト ボックス 26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67" name="テキスト ボックス 26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68" name="テキスト ボックス 26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69" name="テキスト ボックス 26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4445</xdr:rowOff>
    </xdr:from>
    <xdr:to>
      <xdr:col>81</xdr:col>
      <xdr:colOff>101600</xdr:colOff>
      <xdr:row>39</xdr:row>
      <xdr:rowOff>106045</xdr:rowOff>
    </xdr:to>
    <xdr:sp macro="" textlink="">
      <xdr:nvSpPr>
        <xdr:cNvPr id="270" name="楕円 269"/>
        <xdr:cNvSpPr/>
      </xdr:nvSpPr>
      <xdr:spPr>
        <a:xfrm>
          <a:off x="154305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13987</xdr:rowOff>
    </xdr:from>
    <xdr:ext cx="405111" cy="259045"/>
    <xdr:sp macro="" textlink="">
      <xdr:nvSpPr>
        <xdr:cNvPr id="271" name="n_1aveValue【認定こども園・幼稚園・保育所】&#10;有形固定資産減価償却率"/>
        <xdr:cNvSpPr txBox="1"/>
      </xdr:nvSpPr>
      <xdr:spPr>
        <a:xfrm>
          <a:off x="15266044"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55897</xdr:rowOff>
    </xdr:from>
    <xdr:ext cx="405111" cy="259045"/>
    <xdr:sp macro="" textlink="">
      <xdr:nvSpPr>
        <xdr:cNvPr id="272" name="n_2aveValue【認定こども園・幼稚園・保育所】&#10;有形固定資産減価償却率"/>
        <xdr:cNvSpPr txBox="1"/>
      </xdr:nvSpPr>
      <xdr:spPr>
        <a:xfrm>
          <a:off x="14389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97172</xdr:rowOff>
    </xdr:from>
    <xdr:ext cx="405111" cy="259045"/>
    <xdr:sp macro="" textlink="">
      <xdr:nvSpPr>
        <xdr:cNvPr id="273" name="n_1mainValue【認定こども園・幼稚園・保育所】&#10;有形固定資産減価償却率"/>
        <xdr:cNvSpPr txBox="1"/>
      </xdr:nvSpPr>
      <xdr:spPr>
        <a:xfrm>
          <a:off x="15266044"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74" name="正方形/長方形 2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5" name="正方形/長方形 2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6" name="正方形/長方形 2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7" name="正方形/長方形 2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8" name="正方形/長方形 2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9" name="正方形/長方形 2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0" name="正方形/長方形 2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81" name="正方形/長方形 28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82" name="テキスト ボックス 28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83" name="直線コネクタ 28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84" name="直線コネクタ 28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285" name="テキスト ボックス 28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86" name="直線コネクタ 28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287" name="テキスト ボックス 28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88" name="直線コネクタ 28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289" name="テキスト ボックス 28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90" name="直線コネクタ 28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291" name="テキスト ボックス 29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92" name="直線コネクタ 29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293" name="テキスト ボックス 29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9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38</xdr:row>
      <xdr:rowOff>79858</xdr:rowOff>
    </xdr:from>
    <xdr:to>
      <xdr:col>116</xdr:col>
      <xdr:colOff>62864</xdr:colOff>
      <xdr:row>41</xdr:row>
      <xdr:rowOff>83972</xdr:rowOff>
    </xdr:to>
    <xdr:cxnSp macro="">
      <xdr:nvCxnSpPr>
        <xdr:cNvPr id="295" name="直線コネクタ 294"/>
        <xdr:cNvCxnSpPr/>
      </xdr:nvCxnSpPr>
      <xdr:spPr>
        <a:xfrm flipV="1">
          <a:off x="22160864" y="6594958"/>
          <a:ext cx="0" cy="518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87799</xdr:rowOff>
    </xdr:from>
    <xdr:ext cx="469744" cy="259045"/>
    <xdr:sp macro="" textlink="">
      <xdr:nvSpPr>
        <xdr:cNvPr id="296" name="【認定こども園・幼稚園・保育所】&#10;一人当たり面積最小値テキスト"/>
        <xdr:cNvSpPr txBox="1"/>
      </xdr:nvSpPr>
      <xdr:spPr>
        <a:xfrm>
          <a:off x="22199600" y="711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83972</xdr:rowOff>
    </xdr:from>
    <xdr:to>
      <xdr:col>116</xdr:col>
      <xdr:colOff>152400</xdr:colOff>
      <xdr:row>41</xdr:row>
      <xdr:rowOff>83972</xdr:rowOff>
    </xdr:to>
    <xdr:cxnSp macro="">
      <xdr:nvCxnSpPr>
        <xdr:cNvPr id="297" name="直線コネクタ 296"/>
        <xdr:cNvCxnSpPr/>
      </xdr:nvCxnSpPr>
      <xdr:spPr>
        <a:xfrm>
          <a:off x="22072600" y="711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26535</xdr:rowOff>
    </xdr:from>
    <xdr:ext cx="469744" cy="259045"/>
    <xdr:sp macro="" textlink="">
      <xdr:nvSpPr>
        <xdr:cNvPr id="298" name="【認定こども園・幼稚園・保育所】&#10;一人当たり面積最大値テキスト"/>
        <xdr:cNvSpPr txBox="1"/>
      </xdr:nvSpPr>
      <xdr:spPr>
        <a:xfrm>
          <a:off x="22199600" y="637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79858</xdr:rowOff>
    </xdr:from>
    <xdr:to>
      <xdr:col>116</xdr:col>
      <xdr:colOff>152400</xdr:colOff>
      <xdr:row>38</xdr:row>
      <xdr:rowOff>79858</xdr:rowOff>
    </xdr:to>
    <xdr:cxnSp macro="">
      <xdr:nvCxnSpPr>
        <xdr:cNvPr id="299" name="直線コネクタ 298"/>
        <xdr:cNvCxnSpPr/>
      </xdr:nvCxnSpPr>
      <xdr:spPr>
        <a:xfrm>
          <a:off x="22072600" y="659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154246</xdr:rowOff>
    </xdr:from>
    <xdr:ext cx="469744" cy="259045"/>
    <xdr:sp macro="" textlink="">
      <xdr:nvSpPr>
        <xdr:cNvPr id="300" name="【認定こども園・幼稚園・保育所】&#10;一人当たり面積平均値テキスト"/>
        <xdr:cNvSpPr txBox="1"/>
      </xdr:nvSpPr>
      <xdr:spPr>
        <a:xfrm>
          <a:off x="22199600" y="6840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4369</xdr:rowOff>
    </xdr:from>
    <xdr:to>
      <xdr:col>116</xdr:col>
      <xdr:colOff>114300</xdr:colOff>
      <xdr:row>40</xdr:row>
      <xdr:rowOff>105969</xdr:rowOff>
    </xdr:to>
    <xdr:sp macro="" textlink="">
      <xdr:nvSpPr>
        <xdr:cNvPr id="301" name="フローチャート: 判断 300"/>
        <xdr:cNvSpPr/>
      </xdr:nvSpPr>
      <xdr:spPr>
        <a:xfrm>
          <a:off x="22110700" y="686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11684</xdr:rowOff>
    </xdr:from>
    <xdr:to>
      <xdr:col>112</xdr:col>
      <xdr:colOff>38100</xdr:colOff>
      <xdr:row>40</xdr:row>
      <xdr:rowOff>113284</xdr:rowOff>
    </xdr:to>
    <xdr:sp macro="" textlink="">
      <xdr:nvSpPr>
        <xdr:cNvPr id="302" name="フローチャート: 判断 301"/>
        <xdr:cNvSpPr/>
      </xdr:nvSpPr>
      <xdr:spPr>
        <a:xfrm>
          <a:off x="21272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6197</xdr:rowOff>
    </xdr:from>
    <xdr:to>
      <xdr:col>107</xdr:col>
      <xdr:colOff>101600</xdr:colOff>
      <xdr:row>40</xdr:row>
      <xdr:rowOff>107797</xdr:rowOff>
    </xdr:to>
    <xdr:sp macro="" textlink="">
      <xdr:nvSpPr>
        <xdr:cNvPr id="303" name="フローチャート: 判断 302"/>
        <xdr:cNvSpPr/>
      </xdr:nvSpPr>
      <xdr:spPr>
        <a:xfrm>
          <a:off x="20383500" y="686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04" name="テキスト ボックス 30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05" name="テキスト ボックス 30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06" name="テキスト ボックス 30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07" name="テキスト ボックス 30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08" name="テキスト ボックス 30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20371</xdr:rowOff>
    </xdr:from>
    <xdr:to>
      <xdr:col>112</xdr:col>
      <xdr:colOff>38100</xdr:colOff>
      <xdr:row>33</xdr:row>
      <xdr:rowOff>121971</xdr:rowOff>
    </xdr:to>
    <xdr:sp macro="" textlink="">
      <xdr:nvSpPr>
        <xdr:cNvPr id="309" name="楕円 308"/>
        <xdr:cNvSpPr/>
      </xdr:nvSpPr>
      <xdr:spPr>
        <a:xfrm>
          <a:off x="21272500" y="567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40</xdr:row>
      <xdr:rowOff>104411</xdr:rowOff>
    </xdr:from>
    <xdr:ext cx="469744" cy="259045"/>
    <xdr:sp macro="" textlink="">
      <xdr:nvSpPr>
        <xdr:cNvPr id="310" name="n_1aveValue【認定こども園・幼稚園・保育所】&#10;一人当たり面積"/>
        <xdr:cNvSpPr txBox="1"/>
      </xdr:nvSpPr>
      <xdr:spPr>
        <a:xfrm>
          <a:off x="210757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124324</xdr:rowOff>
    </xdr:from>
    <xdr:ext cx="469744" cy="259045"/>
    <xdr:sp macro="" textlink="">
      <xdr:nvSpPr>
        <xdr:cNvPr id="311" name="n_2aveValue【認定こども園・幼稚園・保育所】&#10;一人当たり面積"/>
        <xdr:cNvSpPr txBox="1"/>
      </xdr:nvSpPr>
      <xdr:spPr>
        <a:xfrm>
          <a:off x="20199427" y="663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31</xdr:row>
      <xdr:rowOff>138498</xdr:rowOff>
    </xdr:from>
    <xdr:ext cx="469744" cy="259045"/>
    <xdr:sp macro="" textlink="">
      <xdr:nvSpPr>
        <xdr:cNvPr id="312" name="n_1mainValue【認定こども園・幼稚園・保育所】&#10;一人当たり面積"/>
        <xdr:cNvSpPr txBox="1"/>
      </xdr:nvSpPr>
      <xdr:spPr>
        <a:xfrm>
          <a:off x="21075727" y="545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3" name="正方形/長方形 3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4" name="正方形/長方形 3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5" name="正方形/長方形 3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6" name="正方形/長方形 3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7" name="正方形/長方形 3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8" name="正方形/長方形 3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9" name="正方形/長方形 3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0" name="正方形/長方形 3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1" name="テキスト ボックス 3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2" name="直線コネクタ 3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23" name="テキスト ボックス 32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4" name="直線コネクタ 3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25" name="テキスト ボックス 32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6" name="直線コネクタ 3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7" name="テキスト ボックス 3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8" name="直線コネクタ 3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9" name="テキスト ボックス 3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30" name="直線コネクタ 3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1" name="テキスト ボックス 3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2" name="直線コネクタ 3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33" name="テキスト ボックス 33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4" name="直線コネクタ 3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35" name="テキスト ボックス 33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64</xdr:row>
      <xdr:rowOff>163830</xdr:rowOff>
    </xdr:to>
    <xdr:cxnSp macro="">
      <xdr:nvCxnSpPr>
        <xdr:cNvPr id="337" name="直線コネクタ 336"/>
        <xdr:cNvCxnSpPr/>
      </xdr:nvCxnSpPr>
      <xdr:spPr>
        <a:xfrm flipV="1">
          <a:off x="16318864" y="969454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167657</xdr:rowOff>
    </xdr:from>
    <xdr:ext cx="405111" cy="259045"/>
    <xdr:sp macro="" textlink="">
      <xdr:nvSpPr>
        <xdr:cNvPr id="338" name="【学校施設】&#10;有形固定資産減価償却率最小値テキスト"/>
        <xdr:cNvSpPr txBox="1"/>
      </xdr:nvSpPr>
      <xdr:spPr>
        <a:xfrm>
          <a:off x="16357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163830</xdr:rowOff>
    </xdr:from>
    <xdr:to>
      <xdr:col>86</xdr:col>
      <xdr:colOff>25400</xdr:colOff>
      <xdr:row>64</xdr:row>
      <xdr:rowOff>163830</xdr:rowOff>
    </xdr:to>
    <xdr:cxnSp macro="">
      <xdr:nvCxnSpPr>
        <xdr:cNvPr id="339" name="直線コネクタ 338"/>
        <xdr:cNvCxnSpPr/>
      </xdr:nvCxnSpPr>
      <xdr:spPr>
        <a:xfrm>
          <a:off x="16230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340"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341" name="直線コネクタ 340"/>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342" name="【学校施設】&#10;有形固定資産減価償却率平均値テキスト"/>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343" name="フローチャート: 判断 342"/>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344" name="フローチャート: 判断 343"/>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345" name="フローチャート: 判断 344"/>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6" name="テキスト ボックス 3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7" name="テキスト ボックス 3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8" name="テキスト ボックス 3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9" name="テキスト ボックス 3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0" name="テキスト ボックス 3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124460</xdr:rowOff>
    </xdr:from>
    <xdr:to>
      <xdr:col>81</xdr:col>
      <xdr:colOff>101600</xdr:colOff>
      <xdr:row>60</xdr:row>
      <xdr:rowOff>54610</xdr:rowOff>
    </xdr:to>
    <xdr:sp macro="" textlink="">
      <xdr:nvSpPr>
        <xdr:cNvPr id="351" name="楕円 350"/>
        <xdr:cNvSpPr/>
      </xdr:nvSpPr>
      <xdr:spPr>
        <a:xfrm>
          <a:off x="15430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70502</xdr:rowOff>
    </xdr:from>
    <xdr:ext cx="405111" cy="259045"/>
    <xdr:sp macro="" textlink="">
      <xdr:nvSpPr>
        <xdr:cNvPr id="352" name="n_1aveValue【学校施設】&#10;有形固定資産減価償却率"/>
        <xdr:cNvSpPr txBox="1"/>
      </xdr:nvSpPr>
      <xdr:spPr>
        <a:xfrm>
          <a:off x="152660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170197</xdr:rowOff>
    </xdr:from>
    <xdr:ext cx="405111" cy="259045"/>
    <xdr:sp macro="" textlink="">
      <xdr:nvSpPr>
        <xdr:cNvPr id="353" name="n_2aveValue【学校施設】&#10;有形固定資産減価償却率"/>
        <xdr:cNvSpPr txBox="1"/>
      </xdr:nvSpPr>
      <xdr:spPr>
        <a:xfrm>
          <a:off x="14389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71137</xdr:rowOff>
    </xdr:from>
    <xdr:ext cx="405111" cy="259045"/>
    <xdr:sp macro="" textlink="">
      <xdr:nvSpPr>
        <xdr:cNvPr id="354" name="n_1mainValue【学校施設】&#10;有形固定資産減価償却率"/>
        <xdr:cNvSpPr txBox="1"/>
      </xdr:nvSpPr>
      <xdr:spPr>
        <a:xfrm>
          <a:off x="152660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5" name="正方形/長方形 3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6" name="正方形/長方形 3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7" name="正方形/長方形 3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8" name="正方形/長方形 3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9" name="正方形/長方形 3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0" name="正方形/長方形 3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1" name="正方形/長方形 3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2" name="正方形/長方形 36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3" name="テキスト ボックス 36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4" name="直線コネクタ 36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65" name="直線コネクタ 36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66" name="テキスト ボックス 36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67" name="直線コネクタ 36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68" name="テキスト ボックス 36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69" name="直線コネクタ 36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70" name="テキスト ボックス 36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71" name="直線コネクタ 37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72" name="テキスト ボックス 37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3" name="直線コネクタ 3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4" name="テキスト ボックス 37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124130</xdr:rowOff>
    </xdr:from>
    <xdr:to>
      <xdr:col>116</xdr:col>
      <xdr:colOff>62864</xdr:colOff>
      <xdr:row>62</xdr:row>
      <xdr:rowOff>150876</xdr:rowOff>
    </xdr:to>
    <xdr:cxnSp macro="">
      <xdr:nvCxnSpPr>
        <xdr:cNvPr id="376" name="直線コネクタ 375"/>
        <xdr:cNvCxnSpPr/>
      </xdr:nvCxnSpPr>
      <xdr:spPr>
        <a:xfrm flipV="1">
          <a:off x="22160864" y="9553880"/>
          <a:ext cx="0" cy="1226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154703</xdr:rowOff>
    </xdr:from>
    <xdr:ext cx="469744" cy="259045"/>
    <xdr:sp macro="" textlink="">
      <xdr:nvSpPr>
        <xdr:cNvPr id="377" name="【学校施設】&#10;一人当たり面積最小値テキスト"/>
        <xdr:cNvSpPr txBox="1"/>
      </xdr:nvSpPr>
      <xdr:spPr>
        <a:xfrm>
          <a:off x="22199600" y="107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150876</xdr:rowOff>
    </xdr:from>
    <xdr:to>
      <xdr:col>116</xdr:col>
      <xdr:colOff>152400</xdr:colOff>
      <xdr:row>62</xdr:row>
      <xdr:rowOff>150876</xdr:rowOff>
    </xdr:to>
    <xdr:cxnSp macro="">
      <xdr:nvCxnSpPr>
        <xdr:cNvPr id="378" name="直線コネクタ 377"/>
        <xdr:cNvCxnSpPr/>
      </xdr:nvCxnSpPr>
      <xdr:spPr>
        <a:xfrm>
          <a:off x="22072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70807</xdr:rowOff>
    </xdr:from>
    <xdr:ext cx="469744" cy="259045"/>
    <xdr:sp macro="" textlink="">
      <xdr:nvSpPr>
        <xdr:cNvPr id="379" name="【学校施設】&#10;一人当たり面積最大値テキスト"/>
        <xdr:cNvSpPr txBox="1"/>
      </xdr:nvSpPr>
      <xdr:spPr>
        <a:xfrm>
          <a:off x="22199600" y="932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124130</xdr:rowOff>
    </xdr:from>
    <xdr:to>
      <xdr:col>116</xdr:col>
      <xdr:colOff>152400</xdr:colOff>
      <xdr:row>55</xdr:row>
      <xdr:rowOff>124130</xdr:rowOff>
    </xdr:to>
    <xdr:cxnSp macro="">
      <xdr:nvCxnSpPr>
        <xdr:cNvPr id="380" name="直線コネクタ 379"/>
        <xdr:cNvCxnSpPr/>
      </xdr:nvCxnSpPr>
      <xdr:spPr>
        <a:xfrm>
          <a:off x="22072600" y="955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111193</xdr:rowOff>
    </xdr:from>
    <xdr:ext cx="469744" cy="259045"/>
    <xdr:sp macro="" textlink="">
      <xdr:nvSpPr>
        <xdr:cNvPr id="381" name="【学校施設】&#10;一人当たり面積平均値テキスト"/>
        <xdr:cNvSpPr txBox="1"/>
      </xdr:nvSpPr>
      <xdr:spPr>
        <a:xfrm>
          <a:off x="22199600" y="10398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132766</xdr:rowOff>
    </xdr:from>
    <xdr:to>
      <xdr:col>116</xdr:col>
      <xdr:colOff>114300</xdr:colOff>
      <xdr:row>61</xdr:row>
      <xdr:rowOff>62916</xdr:rowOff>
    </xdr:to>
    <xdr:sp macro="" textlink="">
      <xdr:nvSpPr>
        <xdr:cNvPr id="382" name="フローチャート: 判断 381"/>
        <xdr:cNvSpPr/>
      </xdr:nvSpPr>
      <xdr:spPr>
        <a:xfrm>
          <a:off x="22110700" y="1041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101447</xdr:rowOff>
    </xdr:from>
    <xdr:to>
      <xdr:col>112</xdr:col>
      <xdr:colOff>38100</xdr:colOff>
      <xdr:row>61</xdr:row>
      <xdr:rowOff>31597</xdr:rowOff>
    </xdr:to>
    <xdr:sp macro="" textlink="">
      <xdr:nvSpPr>
        <xdr:cNvPr id="383" name="フローチャート: 判断 382"/>
        <xdr:cNvSpPr/>
      </xdr:nvSpPr>
      <xdr:spPr>
        <a:xfrm>
          <a:off x="21272500" y="103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94132</xdr:rowOff>
    </xdr:from>
    <xdr:to>
      <xdr:col>107</xdr:col>
      <xdr:colOff>101600</xdr:colOff>
      <xdr:row>61</xdr:row>
      <xdr:rowOff>24282</xdr:rowOff>
    </xdr:to>
    <xdr:sp macro="" textlink="">
      <xdr:nvSpPr>
        <xdr:cNvPr id="384" name="フローチャート: 判断 383"/>
        <xdr:cNvSpPr/>
      </xdr:nvSpPr>
      <xdr:spPr>
        <a:xfrm>
          <a:off x="20383500" y="103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85" name="テキスト ボックス 3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6" name="テキスト ボックス 3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7" name="テキスト ボックス 3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8" name="テキスト ボックス 3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89" name="テキスト ボックス 3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105563</xdr:rowOff>
    </xdr:from>
    <xdr:to>
      <xdr:col>112</xdr:col>
      <xdr:colOff>38100</xdr:colOff>
      <xdr:row>57</xdr:row>
      <xdr:rowOff>35713</xdr:rowOff>
    </xdr:to>
    <xdr:sp macro="" textlink="">
      <xdr:nvSpPr>
        <xdr:cNvPr id="390" name="楕円 389"/>
        <xdr:cNvSpPr/>
      </xdr:nvSpPr>
      <xdr:spPr>
        <a:xfrm>
          <a:off x="21272500" y="970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22724</xdr:rowOff>
    </xdr:from>
    <xdr:ext cx="469744" cy="259045"/>
    <xdr:sp macro="" textlink="">
      <xdr:nvSpPr>
        <xdr:cNvPr id="391" name="n_1aveValue【学校施設】&#10;一人当たり面積"/>
        <xdr:cNvSpPr txBox="1"/>
      </xdr:nvSpPr>
      <xdr:spPr>
        <a:xfrm>
          <a:off x="21075727" y="1048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40809</xdr:rowOff>
    </xdr:from>
    <xdr:ext cx="469744" cy="259045"/>
    <xdr:sp macro="" textlink="">
      <xdr:nvSpPr>
        <xdr:cNvPr id="392" name="n_2aveValue【学校施設】&#10;一人当たり面積"/>
        <xdr:cNvSpPr txBox="1"/>
      </xdr:nvSpPr>
      <xdr:spPr>
        <a:xfrm>
          <a:off x="20199427" y="1015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52240</xdr:rowOff>
    </xdr:from>
    <xdr:ext cx="469744" cy="259045"/>
    <xdr:sp macro="" textlink="">
      <xdr:nvSpPr>
        <xdr:cNvPr id="393" name="n_1mainValue【学校施設】&#10;一人当たり面積"/>
        <xdr:cNvSpPr txBox="1"/>
      </xdr:nvSpPr>
      <xdr:spPr>
        <a:xfrm>
          <a:off x="21075727" y="948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4" name="正方形/長方形 3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5" name="正方形/長方形 3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6" name="正方形/長方形 3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7" name="正方形/長方形 3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8" name="正方形/長方形 3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9" name="正方形/長方形 3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0" name="正方形/長方形 3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1" name="正方形/長方形 40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02" name="正方形/長方形 40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03" name="正方形/長方形 40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04" name="正方形/長方形 40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05" name="正方形/長方形 40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06" name="正方形/長方形 40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07" name="正方形/長方形 40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08" name="正方形/長方形 40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09" name="正方形/長方形 40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10" name="正方形/長方形 4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11" name="正方形/長方形 4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2" name="正方形/長方形 4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13" name="正方形/長方形 4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14" name="正方形/長方形 4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15" name="正方形/長方形 4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16" name="正方形/長方形 4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17" name="正方形/長方形 4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18" name="テキスト ボックス 4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19" name="直線コネクタ 4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420" name="テキスト ボックス 41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21" name="直線コネクタ 42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22" name="テキスト ボックス 42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23" name="直線コネクタ 42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24" name="テキスト ボックス 42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25" name="直線コネクタ 42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26" name="テキスト ボックス 42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27" name="直線コネクタ 42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428" name="テキスト ボックス 42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29" name="直線コネクタ 4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30" name="テキスト ボックス 42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3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89915</xdr:rowOff>
    </xdr:to>
    <xdr:cxnSp macro="">
      <xdr:nvCxnSpPr>
        <xdr:cNvPr id="432" name="直線コネクタ 431"/>
        <xdr:cNvCxnSpPr/>
      </xdr:nvCxnSpPr>
      <xdr:spPr>
        <a:xfrm flipV="1">
          <a:off x="16318864" y="17221200"/>
          <a:ext cx="0" cy="121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93742</xdr:rowOff>
    </xdr:from>
    <xdr:ext cx="405111" cy="259045"/>
    <xdr:sp macro="" textlink="">
      <xdr:nvSpPr>
        <xdr:cNvPr id="433" name="【公民館】&#10;有形固定資産減価償却率最小値テキスト"/>
        <xdr:cNvSpPr txBox="1"/>
      </xdr:nvSpPr>
      <xdr:spPr>
        <a:xfrm>
          <a:off x="16357600" y="184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89915</xdr:rowOff>
    </xdr:from>
    <xdr:to>
      <xdr:col>86</xdr:col>
      <xdr:colOff>25400</xdr:colOff>
      <xdr:row>107</xdr:row>
      <xdr:rowOff>89915</xdr:rowOff>
    </xdr:to>
    <xdr:cxnSp macro="">
      <xdr:nvCxnSpPr>
        <xdr:cNvPr id="434" name="直線コネクタ 433"/>
        <xdr:cNvCxnSpPr/>
      </xdr:nvCxnSpPr>
      <xdr:spPr>
        <a:xfrm>
          <a:off x="16230600" y="184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435"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436" name="直線コネクタ 435"/>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58690</xdr:rowOff>
    </xdr:from>
    <xdr:ext cx="405111" cy="259045"/>
    <xdr:sp macro="" textlink="">
      <xdr:nvSpPr>
        <xdr:cNvPr id="437" name="【公民館】&#10;有形固定資産減価償却率平均値テキスト"/>
        <xdr:cNvSpPr txBox="1"/>
      </xdr:nvSpPr>
      <xdr:spPr>
        <a:xfrm>
          <a:off x="16357600" y="17718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80263</xdr:rowOff>
    </xdr:from>
    <xdr:to>
      <xdr:col>85</xdr:col>
      <xdr:colOff>177800</xdr:colOff>
      <xdr:row>104</xdr:row>
      <xdr:rowOff>10413</xdr:rowOff>
    </xdr:to>
    <xdr:sp macro="" textlink="">
      <xdr:nvSpPr>
        <xdr:cNvPr id="438" name="フローチャート: 判断 437"/>
        <xdr:cNvSpPr/>
      </xdr:nvSpPr>
      <xdr:spPr>
        <a:xfrm>
          <a:off x="16268700" y="1773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144272</xdr:rowOff>
    </xdr:from>
    <xdr:to>
      <xdr:col>81</xdr:col>
      <xdr:colOff>101600</xdr:colOff>
      <xdr:row>104</xdr:row>
      <xdr:rowOff>74422</xdr:rowOff>
    </xdr:to>
    <xdr:sp macro="" textlink="">
      <xdr:nvSpPr>
        <xdr:cNvPr id="439" name="フローチャート: 判断 438"/>
        <xdr:cNvSpPr/>
      </xdr:nvSpPr>
      <xdr:spPr>
        <a:xfrm>
          <a:off x="15430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135128</xdr:rowOff>
    </xdr:from>
    <xdr:to>
      <xdr:col>76</xdr:col>
      <xdr:colOff>165100</xdr:colOff>
      <xdr:row>105</xdr:row>
      <xdr:rowOff>65278</xdr:rowOff>
    </xdr:to>
    <xdr:sp macro="" textlink="">
      <xdr:nvSpPr>
        <xdr:cNvPr id="440" name="フローチャート: 判断 439"/>
        <xdr:cNvSpPr/>
      </xdr:nvSpPr>
      <xdr:spPr>
        <a:xfrm>
          <a:off x="14541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41" name="テキスト ボックス 44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42" name="テキスト ボックス 44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43" name="テキスト ボックス 44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44" name="テキスト ボックス 44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45" name="テキスト ボックス 44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55118</xdr:rowOff>
    </xdr:from>
    <xdr:to>
      <xdr:col>81</xdr:col>
      <xdr:colOff>101600</xdr:colOff>
      <xdr:row>103</xdr:row>
      <xdr:rowOff>156718</xdr:rowOff>
    </xdr:to>
    <xdr:sp macro="" textlink="">
      <xdr:nvSpPr>
        <xdr:cNvPr id="446" name="楕円 445"/>
        <xdr:cNvSpPr/>
      </xdr:nvSpPr>
      <xdr:spPr>
        <a:xfrm>
          <a:off x="15430500" y="1771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65549</xdr:rowOff>
    </xdr:from>
    <xdr:ext cx="405111" cy="259045"/>
    <xdr:sp macro="" textlink="">
      <xdr:nvSpPr>
        <xdr:cNvPr id="447" name="n_1aveValue【公民館】&#10;有形固定資産減価償却率"/>
        <xdr:cNvSpPr txBox="1"/>
      </xdr:nvSpPr>
      <xdr:spPr>
        <a:xfrm>
          <a:off x="15266044" y="1789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81805</xdr:rowOff>
    </xdr:from>
    <xdr:ext cx="405111" cy="259045"/>
    <xdr:sp macro="" textlink="">
      <xdr:nvSpPr>
        <xdr:cNvPr id="448" name="n_2aveValue【公民館】&#10;有形固定資産減価償却率"/>
        <xdr:cNvSpPr txBox="1"/>
      </xdr:nvSpPr>
      <xdr:spPr>
        <a:xfrm>
          <a:off x="14389744" y="17741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1795</xdr:rowOff>
    </xdr:from>
    <xdr:ext cx="405111" cy="259045"/>
    <xdr:sp macro="" textlink="">
      <xdr:nvSpPr>
        <xdr:cNvPr id="449" name="n_1mainValue【公民館】&#10;有形固定資産減価償却率"/>
        <xdr:cNvSpPr txBox="1"/>
      </xdr:nvSpPr>
      <xdr:spPr>
        <a:xfrm>
          <a:off x="15266044" y="1748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50" name="正方形/長方形 4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51" name="正方形/長方形 4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52" name="正方形/長方形 4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53" name="正方形/長方形 4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54" name="正方形/長方形 4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55" name="正方形/長方形 4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56" name="正方形/長方形 4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57" name="正方形/長方形 4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58" name="テキスト ボックス 4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59" name="直線コネクタ 4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60" name="直線コネクタ 45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61" name="テキスト ボックス 46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62" name="直線コネクタ 46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63" name="テキスト ボックス 46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64" name="直線コネクタ 46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65" name="テキスト ボックス 46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66" name="直線コネクタ 46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67" name="テキスト ボックス 46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68" name="直線コネクタ 46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69" name="テキスト ボックス 46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70" name="直線コネクタ 46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71" name="テキスト ボックス 47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7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108</xdr:row>
      <xdr:rowOff>62230</xdr:rowOff>
    </xdr:to>
    <xdr:cxnSp macro="">
      <xdr:nvCxnSpPr>
        <xdr:cNvPr id="473" name="直線コネクタ 472"/>
        <xdr:cNvCxnSpPr/>
      </xdr:nvCxnSpPr>
      <xdr:spPr>
        <a:xfrm flipV="1">
          <a:off x="22160864" y="17193261"/>
          <a:ext cx="0" cy="138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66057</xdr:rowOff>
    </xdr:from>
    <xdr:ext cx="469744" cy="259045"/>
    <xdr:sp macro="" textlink="">
      <xdr:nvSpPr>
        <xdr:cNvPr id="474" name="【公民館】&#10;一人当たり面積最小値テキスト"/>
        <xdr:cNvSpPr txBox="1"/>
      </xdr:nvSpPr>
      <xdr:spPr>
        <a:xfrm>
          <a:off x="22199600" y="185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62230</xdr:rowOff>
    </xdr:from>
    <xdr:to>
      <xdr:col>116</xdr:col>
      <xdr:colOff>152400</xdr:colOff>
      <xdr:row>108</xdr:row>
      <xdr:rowOff>62230</xdr:rowOff>
    </xdr:to>
    <xdr:cxnSp macro="">
      <xdr:nvCxnSpPr>
        <xdr:cNvPr id="475" name="直線コネクタ 474"/>
        <xdr:cNvCxnSpPr/>
      </xdr:nvCxnSpPr>
      <xdr:spPr>
        <a:xfrm>
          <a:off x="22072600" y="185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476" name="【公民館】&#10;一人当たり面積最大値テキスト"/>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477" name="直線コネクタ 476"/>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7638</xdr:rowOff>
    </xdr:from>
    <xdr:ext cx="469744" cy="259045"/>
    <xdr:sp macro="" textlink="">
      <xdr:nvSpPr>
        <xdr:cNvPr id="478" name="【公民館】&#10;一人当たり面積平均値テキスト"/>
        <xdr:cNvSpPr txBox="1"/>
      </xdr:nvSpPr>
      <xdr:spPr>
        <a:xfrm>
          <a:off x="22199600" y="18181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29211</xdr:rowOff>
    </xdr:from>
    <xdr:to>
      <xdr:col>116</xdr:col>
      <xdr:colOff>114300</xdr:colOff>
      <xdr:row>106</xdr:row>
      <xdr:rowOff>130811</xdr:rowOff>
    </xdr:to>
    <xdr:sp macro="" textlink="">
      <xdr:nvSpPr>
        <xdr:cNvPr id="479" name="フローチャート: 判断 478"/>
        <xdr:cNvSpPr/>
      </xdr:nvSpPr>
      <xdr:spPr>
        <a:xfrm>
          <a:off x="221107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7620</xdr:rowOff>
    </xdr:from>
    <xdr:to>
      <xdr:col>112</xdr:col>
      <xdr:colOff>38100</xdr:colOff>
      <xdr:row>106</xdr:row>
      <xdr:rowOff>109220</xdr:rowOff>
    </xdr:to>
    <xdr:sp macro="" textlink="">
      <xdr:nvSpPr>
        <xdr:cNvPr id="480" name="フローチャート: 判断 479"/>
        <xdr:cNvSpPr/>
      </xdr:nvSpPr>
      <xdr:spPr>
        <a:xfrm>
          <a:off x="21272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156211</xdr:rowOff>
    </xdr:from>
    <xdr:to>
      <xdr:col>107</xdr:col>
      <xdr:colOff>101600</xdr:colOff>
      <xdr:row>106</xdr:row>
      <xdr:rowOff>86361</xdr:rowOff>
    </xdr:to>
    <xdr:sp macro="" textlink="">
      <xdr:nvSpPr>
        <xdr:cNvPr id="481" name="フローチャート: 判断 480"/>
        <xdr:cNvSpPr/>
      </xdr:nvSpPr>
      <xdr:spPr>
        <a:xfrm>
          <a:off x="20383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82" name="テキスト ボックス 4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83" name="テキスト ボックス 4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84" name="テキスト ボックス 4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85" name="テキスト ボックス 4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86" name="テキスト ボックス 4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22861</xdr:rowOff>
    </xdr:from>
    <xdr:to>
      <xdr:col>112</xdr:col>
      <xdr:colOff>38100</xdr:colOff>
      <xdr:row>99</xdr:row>
      <xdr:rowOff>124461</xdr:rowOff>
    </xdr:to>
    <xdr:sp macro="" textlink="">
      <xdr:nvSpPr>
        <xdr:cNvPr id="487" name="楕円 486"/>
        <xdr:cNvSpPr/>
      </xdr:nvSpPr>
      <xdr:spPr>
        <a:xfrm>
          <a:off x="21272500" y="1699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100347</xdr:rowOff>
    </xdr:from>
    <xdr:ext cx="469744" cy="259045"/>
    <xdr:sp macro="" textlink="">
      <xdr:nvSpPr>
        <xdr:cNvPr id="488" name="n_1aveValue【公民館】&#10;一人当たり面積"/>
        <xdr:cNvSpPr txBox="1"/>
      </xdr:nvSpPr>
      <xdr:spPr>
        <a:xfrm>
          <a:off x="21075727" y="182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102888</xdr:rowOff>
    </xdr:from>
    <xdr:ext cx="469744" cy="259045"/>
    <xdr:sp macro="" textlink="">
      <xdr:nvSpPr>
        <xdr:cNvPr id="489" name="n_2aveValue【公民館】&#10;一人当たり面積"/>
        <xdr:cNvSpPr txBox="1"/>
      </xdr:nvSpPr>
      <xdr:spPr>
        <a:xfrm>
          <a:off x="20199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97</xdr:row>
      <xdr:rowOff>140988</xdr:rowOff>
    </xdr:from>
    <xdr:ext cx="469744" cy="259045"/>
    <xdr:sp macro="" textlink="">
      <xdr:nvSpPr>
        <xdr:cNvPr id="490" name="n_1mainValue【公民館】&#10;一人当たり面積"/>
        <xdr:cNvSpPr txBox="1"/>
      </xdr:nvSpPr>
      <xdr:spPr>
        <a:xfrm>
          <a:off x="21075727" y="1677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91" name="正方形/長方形 4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92" name="正方形/長方形 49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93" name="テキスト ボックス 49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類似団体と比較して有形固定資産減価償却率が高くなっている施設は、学校施設、公民館であり、低くなっている施設は、道路、幼稚園、橋りょうである。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特に学校施設の有形固定資産減価償却率が高くなっており、今後、個別施設計画を策定し、小学校・中学校の大規模改修を行うなどの老朽化対策に取り組んでいく必要がある。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5,635
5,611
24.10
4,095,663
3,810,076
212,447
2,055,537
2,726,395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43543</xdr:rowOff>
    </xdr:from>
    <xdr:to>
      <xdr:col>24</xdr:col>
      <xdr:colOff>62865</xdr:colOff>
      <xdr:row>41</xdr:row>
      <xdr:rowOff>144780</xdr:rowOff>
    </xdr:to>
    <xdr:cxnSp macro="">
      <xdr:nvCxnSpPr>
        <xdr:cNvPr id="57" name="直線コネクタ 56"/>
        <xdr:cNvCxnSpPr/>
      </xdr:nvCxnSpPr>
      <xdr:spPr>
        <a:xfrm flipV="1">
          <a:off x="4634865" y="5872843"/>
          <a:ext cx="0" cy="1301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148607</xdr:rowOff>
    </xdr:from>
    <xdr:ext cx="340478" cy="259045"/>
    <xdr:sp macro="" textlink="">
      <xdr:nvSpPr>
        <xdr:cNvPr id="58" name="【図書館】&#10;有形固定資産減価償却率最小値テキスト"/>
        <xdr:cNvSpPr txBox="1"/>
      </xdr:nvSpPr>
      <xdr:spPr>
        <a:xfrm>
          <a:off x="4673600" y="717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144780</xdr:rowOff>
    </xdr:from>
    <xdr:to>
      <xdr:col>24</xdr:col>
      <xdr:colOff>152400</xdr:colOff>
      <xdr:row>41</xdr:row>
      <xdr:rowOff>144780</xdr:rowOff>
    </xdr:to>
    <xdr:cxnSp macro="">
      <xdr:nvCxnSpPr>
        <xdr:cNvPr id="59" name="直線コネクタ 58"/>
        <xdr:cNvCxnSpPr/>
      </xdr:nvCxnSpPr>
      <xdr:spPr>
        <a:xfrm>
          <a:off x="4546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161670</xdr:rowOff>
    </xdr:from>
    <xdr:ext cx="405111" cy="259045"/>
    <xdr:sp macro="" textlink="">
      <xdr:nvSpPr>
        <xdr:cNvPr id="60" name="【図書館】&#10;有形固定資産減価償却率最大値テキスト"/>
        <xdr:cNvSpPr txBox="1"/>
      </xdr:nvSpPr>
      <xdr:spPr>
        <a:xfrm>
          <a:off x="4673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43543</xdr:rowOff>
    </xdr:from>
    <xdr:to>
      <xdr:col>24</xdr:col>
      <xdr:colOff>152400</xdr:colOff>
      <xdr:row>34</xdr:row>
      <xdr:rowOff>43543</xdr:rowOff>
    </xdr:to>
    <xdr:cxnSp macro="">
      <xdr:nvCxnSpPr>
        <xdr:cNvPr id="61" name="直線コネクタ 60"/>
        <xdr:cNvCxnSpPr/>
      </xdr:nvCxnSpPr>
      <xdr:spPr>
        <a:xfrm>
          <a:off x="4546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82204</xdr:rowOff>
    </xdr:from>
    <xdr:ext cx="405111" cy="259045"/>
    <xdr:sp macro="" textlink="">
      <xdr:nvSpPr>
        <xdr:cNvPr id="62" name="【図書館】&#10;有形固定資産減価償却率平均値テキスト"/>
        <xdr:cNvSpPr txBox="1"/>
      </xdr:nvSpPr>
      <xdr:spPr>
        <a:xfrm>
          <a:off x="4673600" y="642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103777</xdr:rowOff>
    </xdr:from>
    <xdr:to>
      <xdr:col>24</xdr:col>
      <xdr:colOff>114300</xdr:colOff>
      <xdr:row>38</xdr:row>
      <xdr:rowOff>33927</xdr:rowOff>
    </xdr:to>
    <xdr:sp macro="" textlink="">
      <xdr:nvSpPr>
        <xdr:cNvPr id="63" name="フローチャート: 判断 62"/>
        <xdr:cNvSpPr/>
      </xdr:nvSpPr>
      <xdr:spPr>
        <a:xfrm>
          <a:off x="4584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4" name="フローチャート: 判断 63"/>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163847</xdr:rowOff>
    </xdr:from>
    <xdr:ext cx="405111" cy="259045"/>
    <xdr:sp macro="" textlink="">
      <xdr:nvSpPr>
        <xdr:cNvPr id="65" name="n_1aveValue【図書館】&#10;有形固定資産減価償却率"/>
        <xdr:cNvSpPr txBox="1"/>
      </xdr:nvSpPr>
      <xdr:spPr>
        <a:xfrm>
          <a:off x="3582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49893</xdr:rowOff>
    </xdr:from>
    <xdr:to>
      <xdr:col>15</xdr:col>
      <xdr:colOff>101600</xdr:colOff>
      <xdr:row>38</xdr:row>
      <xdr:rowOff>151493</xdr:rowOff>
    </xdr:to>
    <xdr:sp macro="" textlink="">
      <xdr:nvSpPr>
        <xdr:cNvPr id="66" name="フローチャート: 判断 65"/>
        <xdr:cNvSpPr/>
      </xdr:nvSpPr>
      <xdr:spPr>
        <a:xfrm>
          <a:off x="2857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168020</xdr:rowOff>
    </xdr:from>
    <xdr:ext cx="405111" cy="259045"/>
    <xdr:sp macro="" textlink="">
      <xdr:nvSpPr>
        <xdr:cNvPr id="67" name="n_2aveValue【図書館】&#10;有形固定資産減価償却率"/>
        <xdr:cNvSpPr txBox="1"/>
      </xdr:nvSpPr>
      <xdr:spPr>
        <a:xfrm>
          <a:off x="2705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49893</xdr:rowOff>
    </xdr:from>
    <xdr:to>
      <xdr:col>20</xdr:col>
      <xdr:colOff>38100</xdr:colOff>
      <xdr:row>38</xdr:row>
      <xdr:rowOff>151493</xdr:rowOff>
    </xdr:to>
    <xdr:sp macro="" textlink="">
      <xdr:nvSpPr>
        <xdr:cNvPr id="73" name="楕円 72"/>
        <xdr:cNvSpPr/>
      </xdr:nvSpPr>
      <xdr:spPr>
        <a:xfrm>
          <a:off x="37465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168020</xdr:rowOff>
    </xdr:from>
    <xdr:ext cx="405111" cy="259045"/>
    <xdr:sp macro="" textlink="">
      <xdr:nvSpPr>
        <xdr:cNvPr id="74" name="n_1mainValue【図書館】&#10;有形固定資産減価償却率"/>
        <xdr:cNvSpPr txBox="1"/>
      </xdr:nvSpPr>
      <xdr:spPr>
        <a:xfrm>
          <a:off x="35820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8" name="テキスト ボックス 87"/>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0" name="テキスト ボックス 89"/>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2" name="テキスト ボックス 91"/>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4" name="テキスト ボックス 93"/>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6" name="テキスト ボックス 95"/>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37</xdr:row>
      <xdr:rowOff>28847</xdr:rowOff>
    </xdr:from>
    <xdr:to>
      <xdr:col>54</xdr:col>
      <xdr:colOff>189865</xdr:colOff>
      <xdr:row>42</xdr:row>
      <xdr:rowOff>32113</xdr:rowOff>
    </xdr:to>
    <xdr:cxnSp macro="">
      <xdr:nvCxnSpPr>
        <xdr:cNvPr id="100" name="直線コネクタ 99"/>
        <xdr:cNvCxnSpPr/>
      </xdr:nvCxnSpPr>
      <xdr:spPr>
        <a:xfrm flipV="1">
          <a:off x="10476865" y="6372497"/>
          <a:ext cx="0" cy="86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35940</xdr:rowOff>
    </xdr:from>
    <xdr:ext cx="469744" cy="259045"/>
    <xdr:sp macro="" textlink="">
      <xdr:nvSpPr>
        <xdr:cNvPr id="101" name="【図書館】&#10;一人当たり面積最小値テキスト"/>
        <xdr:cNvSpPr txBox="1"/>
      </xdr:nvSpPr>
      <xdr:spPr>
        <a:xfrm>
          <a:off x="10515600" y="723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32113</xdr:rowOff>
    </xdr:from>
    <xdr:to>
      <xdr:col>55</xdr:col>
      <xdr:colOff>88900</xdr:colOff>
      <xdr:row>42</xdr:row>
      <xdr:rowOff>32113</xdr:rowOff>
    </xdr:to>
    <xdr:cxnSp macro="">
      <xdr:nvCxnSpPr>
        <xdr:cNvPr id="102" name="直線コネクタ 101"/>
        <xdr:cNvCxnSpPr/>
      </xdr:nvCxnSpPr>
      <xdr:spPr>
        <a:xfrm>
          <a:off x="10388600" y="723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146974</xdr:rowOff>
    </xdr:from>
    <xdr:ext cx="469744" cy="259045"/>
    <xdr:sp macro="" textlink="">
      <xdr:nvSpPr>
        <xdr:cNvPr id="103" name="【図書館】&#10;一人当たり面積最大値テキスト"/>
        <xdr:cNvSpPr txBox="1"/>
      </xdr:nvSpPr>
      <xdr:spPr>
        <a:xfrm>
          <a:off x="10515600" y="614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28847</xdr:rowOff>
    </xdr:from>
    <xdr:to>
      <xdr:col>55</xdr:col>
      <xdr:colOff>88900</xdr:colOff>
      <xdr:row>37</xdr:row>
      <xdr:rowOff>28847</xdr:rowOff>
    </xdr:to>
    <xdr:cxnSp macro="">
      <xdr:nvCxnSpPr>
        <xdr:cNvPr id="104" name="直線コネクタ 103"/>
        <xdr:cNvCxnSpPr/>
      </xdr:nvCxnSpPr>
      <xdr:spPr>
        <a:xfrm>
          <a:off x="10388600" y="637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62610</xdr:rowOff>
    </xdr:from>
    <xdr:ext cx="469744" cy="259045"/>
    <xdr:sp macro="" textlink="">
      <xdr:nvSpPr>
        <xdr:cNvPr id="105" name="【図書館】&#10;一人当たり面積平均値テキスト"/>
        <xdr:cNvSpPr txBox="1"/>
      </xdr:nvSpPr>
      <xdr:spPr>
        <a:xfrm>
          <a:off x="10515600" y="7092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84183</xdr:rowOff>
    </xdr:from>
    <xdr:to>
      <xdr:col>55</xdr:col>
      <xdr:colOff>50800</xdr:colOff>
      <xdr:row>42</xdr:row>
      <xdr:rowOff>14333</xdr:rowOff>
    </xdr:to>
    <xdr:sp macro="" textlink="">
      <xdr:nvSpPr>
        <xdr:cNvPr id="106" name="フローチャート: 判断 105"/>
        <xdr:cNvSpPr/>
      </xdr:nvSpPr>
      <xdr:spPr>
        <a:xfrm>
          <a:off x="10426700" y="7113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72753</xdr:rowOff>
    </xdr:from>
    <xdr:to>
      <xdr:col>50</xdr:col>
      <xdr:colOff>165100</xdr:colOff>
      <xdr:row>42</xdr:row>
      <xdr:rowOff>2903</xdr:rowOff>
    </xdr:to>
    <xdr:sp macro="" textlink="">
      <xdr:nvSpPr>
        <xdr:cNvPr id="107" name="フローチャート: 判断 106"/>
        <xdr:cNvSpPr/>
      </xdr:nvSpPr>
      <xdr:spPr>
        <a:xfrm>
          <a:off x="9588500" y="710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41</xdr:row>
      <xdr:rowOff>165480</xdr:rowOff>
    </xdr:from>
    <xdr:ext cx="469744" cy="259045"/>
    <xdr:sp macro="" textlink="">
      <xdr:nvSpPr>
        <xdr:cNvPr id="108" name="n_1aveValue【図書館】&#10;一人当たり面積"/>
        <xdr:cNvSpPr txBox="1"/>
      </xdr:nvSpPr>
      <xdr:spPr>
        <a:xfrm>
          <a:off x="9391727" y="719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41</xdr:row>
      <xdr:rowOff>13970</xdr:rowOff>
    </xdr:from>
    <xdr:to>
      <xdr:col>46</xdr:col>
      <xdr:colOff>38100</xdr:colOff>
      <xdr:row>41</xdr:row>
      <xdr:rowOff>115570</xdr:rowOff>
    </xdr:to>
    <xdr:sp macro="" textlink="">
      <xdr:nvSpPr>
        <xdr:cNvPr id="109" name="フローチャート: 判断 108"/>
        <xdr:cNvSpPr/>
      </xdr:nvSpPr>
      <xdr:spPr>
        <a:xfrm>
          <a:off x="8699500" y="70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132097</xdr:rowOff>
    </xdr:from>
    <xdr:ext cx="469744" cy="259045"/>
    <xdr:sp macro="" textlink="">
      <xdr:nvSpPr>
        <xdr:cNvPr id="110" name="n_2aveValue【図書館】&#10;一人当たり面積"/>
        <xdr:cNvSpPr txBox="1"/>
      </xdr:nvSpPr>
      <xdr:spPr>
        <a:xfrm>
          <a:off x="8515427" y="68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36830</xdr:rowOff>
    </xdr:from>
    <xdr:to>
      <xdr:col>50</xdr:col>
      <xdr:colOff>165100</xdr:colOff>
      <xdr:row>33</xdr:row>
      <xdr:rowOff>138430</xdr:rowOff>
    </xdr:to>
    <xdr:sp macro="" textlink="">
      <xdr:nvSpPr>
        <xdr:cNvPr id="116" name="楕円 115"/>
        <xdr:cNvSpPr/>
      </xdr:nvSpPr>
      <xdr:spPr>
        <a:xfrm>
          <a:off x="9588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31</xdr:row>
      <xdr:rowOff>154957</xdr:rowOff>
    </xdr:from>
    <xdr:ext cx="469744" cy="259045"/>
    <xdr:sp macro="" textlink="">
      <xdr:nvSpPr>
        <xdr:cNvPr id="117" name="n_1mainValue【図書館】&#10;一人当たり面積"/>
        <xdr:cNvSpPr txBox="1"/>
      </xdr:nvSpPr>
      <xdr:spPr>
        <a:xfrm>
          <a:off x="9391727" y="54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8" name="テキスト ボックス 12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9" name="直線コネクタ 12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0" name="テキスト ボックス 12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1" name="直線コネクタ 13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2" name="テキスト ボックス 13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3" name="直線コネクタ 13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4" name="テキスト ボックス 13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5" name="直線コネクタ 13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6" name="テキスト ボックス 13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7" name="直線コネクタ 13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8" name="テキスト ボックス 13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63</xdr:row>
      <xdr:rowOff>76200</xdr:rowOff>
    </xdr:to>
    <xdr:cxnSp macro="">
      <xdr:nvCxnSpPr>
        <xdr:cNvPr id="142" name="直線コネクタ 141"/>
        <xdr:cNvCxnSpPr/>
      </xdr:nvCxnSpPr>
      <xdr:spPr>
        <a:xfrm flipV="1">
          <a:off x="4634865" y="9544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80027</xdr:rowOff>
    </xdr:from>
    <xdr:ext cx="405111" cy="259045"/>
    <xdr:sp macro="" textlink="">
      <xdr:nvSpPr>
        <xdr:cNvPr id="143" name="【体育館・プール】&#10;有形固定資産減価償却率最小値テキスト"/>
        <xdr:cNvSpPr txBox="1"/>
      </xdr:nvSpPr>
      <xdr:spPr>
        <a:xfrm>
          <a:off x="4673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76200</xdr:rowOff>
    </xdr:from>
    <xdr:to>
      <xdr:col>24</xdr:col>
      <xdr:colOff>152400</xdr:colOff>
      <xdr:row>63</xdr:row>
      <xdr:rowOff>76200</xdr:rowOff>
    </xdr:to>
    <xdr:cxnSp macro="">
      <xdr:nvCxnSpPr>
        <xdr:cNvPr id="144" name="直線コネクタ 143"/>
        <xdr:cNvCxnSpPr/>
      </xdr:nvCxnSpPr>
      <xdr:spPr>
        <a:xfrm>
          <a:off x="4546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145" name="【体育館・プール】&#10;有形固定資産減価償却率最大値テキスト"/>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46" name="直線コネクタ 145"/>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139082</xdr:rowOff>
    </xdr:from>
    <xdr:ext cx="405111" cy="259045"/>
    <xdr:sp macro="" textlink="">
      <xdr:nvSpPr>
        <xdr:cNvPr id="147" name="【体育館・プール】&#10;有形固定資産減価償却率平均値テキスト"/>
        <xdr:cNvSpPr txBox="1"/>
      </xdr:nvSpPr>
      <xdr:spPr>
        <a:xfrm>
          <a:off x="4673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148" name="フローチャート: 判断 147"/>
        <xdr:cNvSpPr/>
      </xdr:nvSpPr>
      <xdr:spPr>
        <a:xfrm>
          <a:off x="4584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149" name="フローチャート: 判断 148"/>
        <xdr:cNvSpPr/>
      </xdr:nvSpPr>
      <xdr:spPr>
        <a:xfrm>
          <a:off x="3746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60977</xdr:rowOff>
    </xdr:from>
    <xdr:ext cx="405111" cy="259045"/>
    <xdr:sp macro="" textlink="">
      <xdr:nvSpPr>
        <xdr:cNvPr id="150" name="n_1aveValue【体育館・プール】&#10;有形固定資産減価償却率"/>
        <xdr:cNvSpPr txBox="1"/>
      </xdr:nvSpPr>
      <xdr:spPr>
        <a:xfrm>
          <a:off x="3582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168275</xdr:rowOff>
    </xdr:from>
    <xdr:to>
      <xdr:col>15</xdr:col>
      <xdr:colOff>101600</xdr:colOff>
      <xdr:row>60</xdr:row>
      <xdr:rowOff>98425</xdr:rowOff>
    </xdr:to>
    <xdr:sp macro="" textlink="">
      <xdr:nvSpPr>
        <xdr:cNvPr id="151" name="フローチャート: 判断 150"/>
        <xdr:cNvSpPr/>
      </xdr:nvSpPr>
      <xdr:spPr>
        <a:xfrm>
          <a:off x="2857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114952</xdr:rowOff>
    </xdr:from>
    <xdr:ext cx="405111" cy="259045"/>
    <xdr:sp macro="" textlink="">
      <xdr:nvSpPr>
        <xdr:cNvPr id="152" name="n_2aveValue【体育館・プール】&#10;有形固定資産減価償却率"/>
        <xdr:cNvSpPr txBox="1"/>
      </xdr:nvSpPr>
      <xdr:spPr>
        <a:xfrm>
          <a:off x="2705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40640</xdr:rowOff>
    </xdr:from>
    <xdr:to>
      <xdr:col>20</xdr:col>
      <xdr:colOff>38100</xdr:colOff>
      <xdr:row>58</xdr:row>
      <xdr:rowOff>142240</xdr:rowOff>
    </xdr:to>
    <xdr:sp macro="" textlink="">
      <xdr:nvSpPr>
        <xdr:cNvPr id="158" name="楕円 157"/>
        <xdr:cNvSpPr/>
      </xdr:nvSpPr>
      <xdr:spPr>
        <a:xfrm>
          <a:off x="3746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158767</xdr:rowOff>
    </xdr:from>
    <xdr:ext cx="405111" cy="259045"/>
    <xdr:sp macro="" textlink="">
      <xdr:nvSpPr>
        <xdr:cNvPr id="159" name="n_1mainValue【体育館・プール】&#10;有形固定資産減価償却率"/>
        <xdr:cNvSpPr txBox="1"/>
      </xdr:nvSpPr>
      <xdr:spPr>
        <a:xfrm>
          <a:off x="35820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0" name="正方形/長方形 15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1" name="正方形/長方形 16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2" name="正方形/長方形 16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3" name="正方形/長方形 16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4" name="正方形/長方形 16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5" name="正方形/長方形 16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6" name="正方形/長方形 16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7" name="正方形/長方形 16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8" name="テキスト ボックス 16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9" name="直線コネクタ 16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70" name="直線コネクタ 169"/>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71" name="テキスト ボックス 170"/>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3" name="テキスト ボックス 17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74" name="直線コネクタ 173"/>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75" name="テキスト ボックス 174"/>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7" name="テキスト ボックス 17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25146</xdr:rowOff>
    </xdr:from>
    <xdr:to>
      <xdr:col>54</xdr:col>
      <xdr:colOff>189865</xdr:colOff>
      <xdr:row>63</xdr:row>
      <xdr:rowOff>48006</xdr:rowOff>
    </xdr:to>
    <xdr:cxnSp macro="">
      <xdr:nvCxnSpPr>
        <xdr:cNvPr id="179" name="直線コネクタ 178"/>
        <xdr:cNvCxnSpPr/>
      </xdr:nvCxnSpPr>
      <xdr:spPr>
        <a:xfrm flipV="1">
          <a:off x="10476865" y="962634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80" name="【体育館・プール】&#10;一人当たり面積最小値テキスト"/>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81" name="直線コネクタ 180"/>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143273</xdr:rowOff>
    </xdr:from>
    <xdr:ext cx="469744" cy="259045"/>
    <xdr:sp macro="" textlink="">
      <xdr:nvSpPr>
        <xdr:cNvPr id="182" name="【体育館・プール】&#10;一人当たり面積最大値テキスト"/>
        <xdr:cNvSpPr txBox="1"/>
      </xdr:nvSpPr>
      <xdr:spPr>
        <a:xfrm>
          <a:off x="10515600" y="940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25146</xdr:rowOff>
    </xdr:from>
    <xdr:to>
      <xdr:col>55</xdr:col>
      <xdr:colOff>88900</xdr:colOff>
      <xdr:row>56</xdr:row>
      <xdr:rowOff>25146</xdr:rowOff>
    </xdr:to>
    <xdr:cxnSp macro="">
      <xdr:nvCxnSpPr>
        <xdr:cNvPr id="183" name="直線コネクタ 182"/>
        <xdr:cNvCxnSpPr/>
      </xdr:nvCxnSpPr>
      <xdr:spPr>
        <a:xfrm>
          <a:off x="10388600" y="962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63072</xdr:rowOff>
    </xdr:from>
    <xdr:ext cx="469744" cy="259045"/>
    <xdr:sp macro="" textlink="">
      <xdr:nvSpPr>
        <xdr:cNvPr id="184" name="【体育館・プール】&#10;一人当たり面積平均値テキスト"/>
        <xdr:cNvSpPr txBox="1"/>
      </xdr:nvSpPr>
      <xdr:spPr>
        <a:xfrm>
          <a:off x="10515600" y="10521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84645</xdr:rowOff>
    </xdr:from>
    <xdr:to>
      <xdr:col>55</xdr:col>
      <xdr:colOff>50800</xdr:colOff>
      <xdr:row>62</xdr:row>
      <xdr:rowOff>14795</xdr:rowOff>
    </xdr:to>
    <xdr:sp macro="" textlink="">
      <xdr:nvSpPr>
        <xdr:cNvPr id="185" name="フローチャート: 判断 184"/>
        <xdr:cNvSpPr/>
      </xdr:nvSpPr>
      <xdr:spPr>
        <a:xfrm>
          <a:off x="10426700" y="1054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42355</xdr:rowOff>
    </xdr:from>
    <xdr:to>
      <xdr:col>50</xdr:col>
      <xdr:colOff>165100</xdr:colOff>
      <xdr:row>61</xdr:row>
      <xdr:rowOff>143955</xdr:rowOff>
    </xdr:to>
    <xdr:sp macro="" textlink="">
      <xdr:nvSpPr>
        <xdr:cNvPr id="186" name="フローチャート: 判断 185"/>
        <xdr:cNvSpPr/>
      </xdr:nvSpPr>
      <xdr:spPr>
        <a:xfrm>
          <a:off x="9588500" y="105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160482</xdr:rowOff>
    </xdr:from>
    <xdr:ext cx="469744" cy="259045"/>
    <xdr:sp macro="" textlink="">
      <xdr:nvSpPr>
        <xdr:cNvPr id="187" name="n_1aveValue【体育館・プール】&#10;一人当たり面積"/>
        <xdr:cNvSpPr txBox="1"/>
      </xdr:nvSpPr>
      <xdr:spPr>
        <a:xfrm>
          <a:off x="9391727" y="1027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90360</xdr:rowOff>
    </xdr:from>
    <xdr:to>
      <xdr:col>46</xdr:col>
      <xdr:colOff>38100</xdr:colOff>
      <xdr:row>62</xdr:row>
      <xdr:rowOff>20510</xdr:rowOff>
    </xdr:to>
    <xdr:sp macro="" textlink="">
      <xdr:nvSpPr>
        <xdr:cNvPr id="188" name="フローチャート: 判断 187"/>
        <xdr:cNvSpPr/>
      </xdr:nvSpPr>
      <xdr:spPr>
        <a:xfrm>
          <a:off x="8699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37037</xdr:rowOff>
    </xdr:from>
    <xdr:ext cx="469744" cy="259045"/>
    <xdr:sp macro="" textlink="">
      <xdr:nvSpPr>
        <xdr:cNvPr id="189" name="n_2aveValue【体育館・プール】&#10;一人当たり面積"/>
        <xdr:cNvSpPr txBox="1"/>
      </xdr:nvSpPr>
      <xdr:spPr>
        <a:xfrm>
          <a:off x="8515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153797</xdr:rowOff>
    </xdr:from>
    <xdr:to>
      <xdr:col>50</xdr:col>
      <xdr:colOff>165100</xdr:colOff>
      <xdr:row>63</xdr:row>
      <xdr:rowOff>83947</xdr:rowOff>
    </xdr:to>
    <xdr:sp macro="" textlink="">
      <xdr:nvSpPr>
        <xdr:cNvPr id="195" name="楕円 194"/>
        <xdr:cNvSpPr/>
      </xdr:nvSpPr>
      <xdr:spPr>
        <a:xfrm>
          <a:off x="9588500" y="1078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75074</xdr:rowOff>
    </xdr:from>
    <xdr:ext cx="469744" cy="259045"/>
    <xdr:sp macro="" textlink="">
      <xdr:nvSpPr>
        <xdr:cNvPr id="196" name="n_1mainValue【体育館・プール】&#10;一人当たり面積"/>
        <xdr:cNvSpPr txBox="1"/>
      </xdr:nvSpPr>
      <xdr:spPr>
        <a:xfrm>
          <a:off x="9391727" y="1087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4" name="正方形/長方形 20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05" name="正方形/長方形 2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6" name="正方形/長方形 2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7" name="正方形/長方形 2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8" name="正方形/長方形 2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9" name="正方形/長方形 2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0" name="正方形/長方形 2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1" name="正方形/長方形 2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2" name="正方形/長方形 21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13" name="正方形/長方形 21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4" name="正方形/長方形 21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5" name="正方形/長方形 21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6" name="正方形/長方形 21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7" name="正方形/長方形 21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8" name="正方形/長方形 21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19" name="正方形/長方形 21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0" name="正方形/長方形 21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21" name="正方形/長方形 2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2" name="正方形/長方形 22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3" name="正方形/長方形 22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4" name="正方形/長方形 22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5" name="正方形/長方形 22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6" name="正方形/長方形 22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7" name="正方形/長方形 22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8" name="正方形/長方形 22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29" name="正方形/長方形 22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30" name="正方形/長方形 22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31" name="正方形/長方形 23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32" name="正方形/長方形 23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33" name="正方形/長方形 23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34" name="正方形/長方形 23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5" name="正方形/長方形 23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36" name="正方形/長方形 23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37" name="テキスト ボックス 23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38" name="直線コネクタ 23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39" name="直線コネクタ 23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40" name="テキスト ボックス 23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41" name="直線コネクタ 24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42" name="テキスト ボックス 24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43" name="直線コネクタ 24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44" name="テキスト ボックス 24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45" name="直線コネクタ 24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46" name="テキスト ボックス 24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47" name="直線コネクタ 24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48" name="テキスト ボックス 24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49" name="直線コネクタ 24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50" name="テキスト ボックス 24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51" name="直線コネクタ 2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52" name="テキスト ボックス 25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5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254" name="直線コネクタ 253"/>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255"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56" name="直線コネクタ 255"/>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257" name="【一般廃棄物処理施設】&#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258" name="直線コネクタ 257"/>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123026</xdr:rowOff>
    </xdr:from>
    <xdr:ext cx="405111" cy="259045"/>
    <xdr:sp macro="" textlink="">
      <xdr:nvSpPr>
        <xdr:cNvPr id="259" name="【一般廃棄物処理施設】&#10;有形固定資産減価償却率平均値テキスト"/>
        <xdr:cNvSpPr txBox="1"/>
      </xdr:nvSpPr>
      <xdr:spPr>
        <a:xfrm>
          <a:off x="16357600" y="62952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144599</xdr:rowOff>
    </xdr:from>
    <xdr:to>
      <xdr:col>85</xdr:col>
      <xdr:colOff>177800</xdr:colOff>
      <xdr:row>37</xdr:row>
      <xdr:rowOff>74749</xdr:rowOff>
    </xdr:to>
    <xdr:sp macro="" textlink="">
      <xdr:nvSpPr>
        <xdr:cNvPr id="260" name="フローチャート: 判断 259"/>
        <xdr:cNvSpPr/>
      </xdr:nvSpPr>
      <xdr:spPr>
        <a:xfrm>
          <a:off x="162687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160927</xdr:rowOff>
    </xdr:from>
    <xdr:to>
      <xdr:col>81</xdr:col>
      <xdr:colOff>101600</xdr:colOff>
      <xdr:row>37</xdr:row>
      <xdr:rowOff>91077</xdr:rowOff>
    </xdr:to>
    <xdr:sp macro="" textlink="">
      <xdr:nvSpPr>
        <xdr:cNvPr id="261" name="フローチャート: 判断 260"/>
        <xdr:cNvSpPr/>
      </xdr:nvSpPr>
      <xdr:spPr>
        <a:xfrm>
          <a:off x="15430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107604</xdr:rowOff>
    </xdr:from>
    <xdr:ext cx="405111" cy="259045"/>
    <xdr:sp macro="" textlink="">
      <xdr:nvSpPr>
        <xdr:cNvPr id="262" name="n_1aveValue【一般廃棄物処理施設】&#10;有形固定資産減価償却率"/>
        <xdr:cNvSpPr txBox="1"/>
      </xdr:nvSpPr>
      <xdr:spPr>
        <a:xfrm>
          <a:off x="152660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907</xdr:rowOff>
    </xdr:from>
    <xdr:to>
      <xdr:col>76</xdr:col>
      <xdr:colOff>165100</xdr:colOff>
      <xdr:row>36</xdr:row>
      <xdr:rowOff>102507</xdr:rowOff>
    </xdr:to>
    <xdr:sp macro="" textlink="">
      <xdr:nvSpPr>
        <xdr:cNvPr id="263" name="フローチャート: 判断 262"/>
        <xdr:cNvSpPr/>
      </xdr:nvSpPr>
      <xdr:spPr>
        <a:xfrm>
          <a:off x="14541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119034</xdr:rowOff>
    </xdr:from>
    <xdr:ext cx="405111" cy="259045"/>
    <xdr:sp macro="" textlink="">
      <xdr:nvSpPr>
        <xdr:cNvPr id="264" name="n_2aveValue【一般廃棄物処理施設】&#10;有形固定資産減価償却率"/>
        <xdr:cNvSpPr txBox="1"/>
      </xdr:nvSpPr>
      <xdr:spPr>
        <a:xfrm>
          <a:off x="14389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65" name="テキスト ボックス 26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66" name="テキスト ボックス 26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67" name="テキスト ボックス 26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68" name="テキスト ボックス 26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69" name="テキスト ボックス 26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59690</xdr:rowOff>
    </xdr:from>
    <xdr:to>
      <xdr:col>81</xdr:col>
      <xdr:colOff>101600</xdr:colOff>
      <xdr:row>38</xdr:row>
      <xdr:rowOff>161290</xdr:rowOff>
    </xdr:to>
    <xdr:sp macro="" textlink="">
      <xdr:nvSpPr>
        <xdr:cNvPr id="270" name="楕円 269"/>
        <xdr:cNvSpPr/>
      </xdr:nvSpPr>
      <xdr:spPr>
        <a:xfrm>
          <a:off x="15430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152417</xdr:rowOff>
    </xdr:from>
    <xdr:ext cx="405111" cy="259045"/>
    <xdr:sp macro="" textlink="">
      <xdr:nvSpPr>
        <xdr:cNvPr id="271" name="n_1mainValue【一般廃棄物処理施設】&#10;有形固定資産減価償却率"/>
        <xdr:cNvSpPr txBox="1"/>
      </xdr:nvSpPr>
      <xdr:spPr>
        <a:xfrm>
          <a:off x="15266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72" name="正方形/長方形 27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3" name="正方形/長方形 27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4" name="正方形/長方形 27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5" name="正方形/長方形 27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6" name="正方形/長方形 27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7" name="正方形/長方形 27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8" name="正方形/長方形 27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9" name="正方形/長方形 27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80" name="テキスト ボックス 27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81" name="直線コネクタ 28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82" name="直線コネクタ 28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83" name="テキスト ボックス 28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84" name="直線コネクタ 28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85" name="テキスト ボックス 28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86" name="直線コネクタ 28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87" name="テキスト ボックス 28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88" name="直線コネクタ 28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289" name="テキスト ボックス 28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90" name="直線コネクタ 28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91" name="テキスト ボックス 29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9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22333</xdr:rowOff>
    </xdr:from>
    <xdr:to>
      <xdr:col>116</xdr:col>
      <xdr:colOff>62864</xdr:colOff>
      <xdr:row>41</xdr:row>
      <xdr:rowOff>124901</xdr:rowOff>
    </xdr:to>
    <xdr:cxnSp macro="">
      <xdr:nvCxnSpPr>
        <xdr:cNvPr id="293" name="直線コネクタ 292"/>
        <xdr:cNvCxnSpPr/>
      </xdr:nvCxnSpPr>
      <xdr:spPr>
        <a:xfrm flipV="1">
          <a:off x="22160864" y="5851633"/>
          <a:ext cx="0" cy="130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128728</xdr:rowOff>
    </xdr:from>
    <xdr:ext cx="469744" cy="259045"/>
    <xdr:sp macro="" textlink="">
      <xdr:nvSpPr>
        <xdr:cNvPr id="294" name="【一般廃棄物処理施設】&#10;一人当たり有形固定資産（償却資産）額最小値テキスト"/>
        <xdr:cNvSpPr txBox="1"/>
      </xdr:nvSpPr>
      <xdr:spPr>
        <a:xfrm>
          <a:off x="22199600" y="715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124901</xdr:rowOff>
    </xdr:from>
    <xdr:to>
      <xdr:col>116</xdr:col>
      <xdr:colOff>152400</xdr:colOff>
      <xdr:row>41</xdr:row>
      <xdr:rowOff>124901</xdr:rowOff>
    </xdr:to>
    <xdr:cxnSp macro="">
      <xdr:nvCxnSpPr>
        <xdr:cNvPr id="295" name="直線コネクタ 294"/>
        <xdr:cNvCxnSpPr/>
      </xdr:nvCxnSpPr>
      <xdr:spPr>
        <a:xfrm>
          <a:off x="22072600" y="715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140460</xdr:rowOff>
    </xdr:from>
    <xdr:ext cx="599010" cy="259045"/>
    <xdr:sp macro="" textlink="">
      <xdr:nvSpPr>
        <xdr:cNvPr id="296" name="【一般廃棄物処理施設】&#10;一人当たり有形固定資産（償却資産）額最大値テキスト"/>
        <xdr:cNvSpPr txBox="1"/>
      </xdr:nvSpPr>
      <xdr:spPr>
        <a:xfrm>
          <a:off x="22199600" y="562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22333</xdr:rowOff>
    </xdr:from>
    <xdr:to>
      <xdr:col>116</xdr:col>
      <xdr:colOff>152400</xdr:colOff>
      <xdr:row>34</xdr:row>
      <xdr:rowOff>22333</xdr:rowOff>
    </xdr:to>
    <xdr:cxnSp macro="">
      <xdr:nvCxnSpPr>
        <xdr:cNvPr id="297" name="直線コネクタ 296"/>
        <xdr:cNvCxnSpPr/>
      </xdr:nvCxnSpPr>
      <xdr:spPr>
        <a:xfrm>
          <a:off x="22072600" y="5851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77329</xdr:rowOff>
    </xdr:from>
    <xdr:ext cx="599010" cy="259045"/>
    <xdr:sp macro="" textlink="">
      <xdr:nvSpPr>
        <xdr:cNvPr id="298" name="【一般廃棄物処理施設】&#10;一人当たり有形固定資産（償却資産）額平均値テキスト"/>
        <xdr:cNvSpPr txBox="1"/>
      </xdr:nvSpPr>
      <xdr:spPr>
        <a:xfrm>
          <a:off x="22199600" y="67638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98902</xdr:rowOff>
    </xdr:from>
    <xdr:to>
      <xdr:col>116</xdr:col>
      <xdr:colOff>114300</xdr:colOff>
      <xdr:row>40</xdr:row>
      <xdr:rowOff>29052</xdr:rowOff>
    </xdr:to>
    <xdr:sp macro="" textlink="">
      <xdr:nvSpPr>
        <xdr:cNvPr id="299" name="フローチャート: 判断 298"/>
        <xdr:cNvSpPr/>
      </xdr:nvSpPr>
      <xdr:spPr>
        <a:xfrm>
          <a:off x="22110700" y="67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162832</xdr:rowOff>
    </xdr:from>
    <xdr:to>
      <xdr:col>112</xdr:col>
      <xdr:colOff>38100</xdr:colOff>
      <xdr:row>40</xdr:row>
      <xdr:rowOff>92982</xdr:rowOff>
    </xdr:to>
    <xdr:sp macro="" textlink="">
      <xdr:nvSpPr>
        <xdr:cNvPr id="300" name="フローチャート: 判断 299"/>
        <xdr:cNvSpPr/>
      </xdr:nvSpPr>
      <xdr:spPr>
        <a:xfrm>
          <a:off x="21272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84109</xdr:rowOff>
    </xdr:from>
    <xdr:ext cx="599010" cy="259045"/>
    <xdr:sp macro="" textlink="">
      <xdr:nvSpPr>
        <xdr:cNvPr id="301" name="n_1aveValue【一般廃棄物処理施設】&#10;一人当たり有形固定資産（償却資産）額"/>
        <xdr:cNvSpPr txBox="1"/>
      </xdr:nvSpPr>
      <xdr:spPr>
        <a:xfrm>
          <a:off x="21011095" y="694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19443</xdr:rowOff>
    </xdr:from>
    <xdr:to>
      <xdr:col>107</xdr:col>
      <xdr:colOff>101600</xdr:colOff>
      <xdr:row>40</xdr:row>
      <xdr:rowOff>121043</xdr:rowOff>
    </xdr:to>
    <xdr:sp macro="" textlink="">
      <xdr:nvSpPr>
        <xdr:cNvPr id="302" name="フローチャート: 判断 301"/>
        <xdr:cNvSpPr/>
      </xdr:nvSpPr>
      <xdr:spPr>
        <a:xfrm>
          <a:off x="20383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137570</xdr:rowOff>
    </xdr:from>
    <xdr:ext cx="599010" cy="259045"/>
    <xdr:sp macro="" textlink="">
      <xdr:nvSpPr>
        <xdr:cNvPr id="303" name="n_2aveValue【一般廃棄物処理施設】&#10;一人当たり有形固定資産（償却資産）額"/>
        <xdr:cNvSpPr txBox="1"/>
      </xdr:nvSpPr>
      <xdr:spPr>
        <a:xfrm>
          <a:off x="20134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04" name="テキスト ボックス 30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05" name="テキスト ボックス 30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06" name="テキスト ボックス 30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07" name="テキスト ボックス 30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08" name="テキスト ボックス 30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44015</xdr:rowOff>
    </xdr:from>
    <xdr:to>
      <xdr:col>112</xdr:col>
      <xdr:colOff>38100</xdr:colOff>
      <xdr:row>39</xdr:row>
      <xdr:rowOff>145615</xdr:rowOff>
    </xdr:to>
    <xdr:sp macro="" textlink="">
      <xdr:nvSpPr>
        <xdr:cNvPr id="309" name="楕円 308"/>
        <xdr:cNvSpPr/>
      </xdr:nvSpPr>
      <xdr:spPr>
        <a:xfrm>
          <a:off x="21272500" y="673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162142</xdr:rowOff>
    </xdr:from>
    <xdr:ext cx="599010" cy="259045"/>
    <xdr:sp macro="" textlink="">
      <xdr:nvSpPr>
        <xdr:cNvPr id="310" name="n_1mainValue【一般廃棄物処理施設】&#10;一人当たり有形固定資産（償却資産）額"/>
        <xdr:cNvSpPr txBox="1"/>
      </xdr:nvSpPr>
      <xdr:spPr>
        <a:xfrm>
          <a:off x="21011095" y="650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9" name="テキスト ボックス 3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0" name="直線コネクタ 3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21" name="テキスト ボックス 32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2" name="直線コネクタ 3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23" name="テキスト ボックス 32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4" name="直線コネクタ 3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5" name="テキスト ボックス 3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6" name="直線コネクタ 3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7" name="テキスト ボックス 3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8" name="直線コネクタ 3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9" name="テキスト ボックス 3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0" name="直線コネクタ 3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1" name="テキスト ボックス 3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2" name="直線コネクタ 3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33" name="テキスト ボックス 33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64</xdr:row>
      <xdr:rowOff>121920</xdr:rowOff>
    </xdr:to>
    <xdr:cxnSp macro="">
      <xdr:nvCxnSpPr>
        <xdr:cNvPr id="335" name="直線コネクタ 334"/>
        <xdr:cNvCxnSpPr/>
      </xdr:nvCxnSpPr>
      <xdr:spPr>
        <a:xfrm flipV="1">
          <a:off x="16318864" y="9425940"/>
          <a:ext cx="0" cy="1668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125747</xdr:rowOff>
    </xdr:from>
    <xdr:ext cx="405111" cy="259045"/>
    <xdr:sp macro="" textlink="">
      <xdr:nvSpPr>
        <xdr:cNvPr id="336" name="【保健センター・保健所】&#10;有形固定資産減価償却率最小値テキスト"/>
        <xdr:cNvSpPr txBox="1"/>
      </xdr:nvSpPr>
      <xdr:spPr>
        <a:xfrm>
          <a:off x="16357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121920</xdr:rowOff>
    </xdr:from>
    <xdr:to>
      <xdr:col>86</xdr:col>
      <xdr:colOff>25400</xdr:colOff>
      <xdr:row>64</xdr:row>
      <xdr:rowOff>121920</xdr:rowOff>
    </xdr:to>
    <xdr:cxnSp macro="">
      <xdr:nvCxnSpPr>
        <xdr:cNvPr id="337" name="直線コネクタ 336"/>
        <xdr:cNvCxnSpPr/>
      </xdr:nvCxnSpPr>
      <xdr:spPr>
        <a:xfrm>
          <a:off x="16230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338" name="【保健センター・保健所】&#10;有形固定資産減価償却率最大値テキスト"/>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339" name="直線コネクタ 338"/>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167657</xdr:rowOff>
    </xdr:from>
    <xdr:ext cx="405111" cy="259045"/>
    <xdr:sp macro="" textlink="">
      <xdr:nvSpPr>
        <xdr:cNvPr id="340" name="【保健センター・保健所】&#10;有形固定資産減価償却率平均値テキスト"/>
        <xdr:cNvSpPr txBox="1"/>
      </xdr:nvSpPr>
      <xdr:spPr>
        <a:xfrm>
          <a:off x="1635760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341" name="フローチャート: 判断 340"/>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342" name="フローチャート: 判断 341"/>
        <xdr:cNvSpPr/>
      </xdr:nvSpPr>
      <xdr:spPr>
        <a:xfrm>
          <a:off x="1543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78757</xdr:rowOff>
    </xdr:from>
    <xdr:ext cx="405111" cy="259045"/>
    <xdr:sp macro="" textlink="">
      <xdr:nvSpPr>
        <xdr:cNvPr id="343" name="n_1aveValue【保健センター・保健所】&#10;有形固定資産減価償却率"/>
        <xdr:cNvSpPr txBox="1"/>
      </xdr:nvSpPr>
      <xdr:spPr>
        <a:xfrm>
          <a:off x="15266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128270</xdr:rowOff>
    </xdr:from>
    <xdr:to>
      <xdr:col>76</xdr:col>
      <xdr:colOff>165100</xdr:colOff>
      <xdr:row>62</xdr:row>
      <xdr:rowOff>58420</xdr:rowOff>
    </xdr:to>
    <xdr:sp macro="" textlink="">
      <xdr:nvSpPr>
        <xdr:cNvPr id="344" name="フローチャート: 判断 343"/>
        <xdr:cNvSpPr/>
      </xdr:nvSpPr>
      <xdr:spPr>
        <a:xfrm>
          <a:off x="14541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74947</xdr:rowOff>
    </xdr:from>
    <xdr:ext cx="405111" cy="259045"/>
    <xdr:sp macro="" textlink="">
      <xdr:nvSpPr>
        <xdr:cNvPr id="345" name="n_2aveValue【保健センター・保健所】&#10;有形固定資産減価償却率"/>
        <xdr:cNvSpPr txBox="1"/>
      </xdr:nvSpPr>
      <xdr:spPr>
        <a:xfrm>
          <a:off x="14389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46" name="テキスト ボックス 3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7" name="テキスト ボックス 3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8" name="テキスト ボックス 3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9" name="テキスト ボックス 3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0" name="テキスト ボックス 3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166370</xdr:rowOff>
    </xdr:from>
    <xdr:to>
      <xdr:col>81</xdr:col>
      <xdr:colOff>101600</xdr:colOff>
      <xdr:row>63</xdr:row>
      <xdr:rowOff>96520</xdr:rowOff>
    </xdr:to>
    <xdr:sp macro="" textlink="">
      <xdr:nvSpPr>
        <xdr:cNvPr id="351" name="楕円 350"/>
        <xdr:cNvSpPr/>
      </xdr:nvSpPr>
      <xdr:spPr>
        <a:xfrm>
          <a:off x="15430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63</xdr:row>
      <xdr:rowOff>87647</xdr:rowOff>
    </xdr:from>
    <xdr:ext cx="405111" cy="259045"/>
    <xdr:sp macro="" textlink="">
      <xdr:nvSpPr>
        <xdr:cNvPr id="352" name="n_1mainValue【保健センター・保健所】&#10;有形固定資産減価償却率"/>
        <xdr:cNvSpPr txBox="1"/>
      </xdr:nvSpPr>
      <xdr:spPr>
        <a:xfrm>
          <a:off x="152660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3" name="正方形/長方形 3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4" name="正方形/長方形 3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5" name="正方形/長方形 3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6" name="正方形/長方形 3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7" name="正方形/長方形 3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8" name="正方形/長方形 3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9" name="正方形/長方形 3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0" name="正方形/長方形 3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1" name="テキスト ボックス 3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2" name="直線コネクタ 3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63" name="直線コネクタ 36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64" name="テキスト ボックス 36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65" name="直線コネクタ 36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66" name="テキスト ボックス 36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67" name="直線コネクタ 36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68" name="テキスト ボックス 36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69" name="直線コネクタ 36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70" name="テキスト ボックス 36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1" name="直線コネクタ 3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2" name="テキスト ボックス 37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62</xdr:row>
      <xdr:rowOff>105156</xdr:rowOff>
    </xdr:from>
    <xdr:to>
      <xdr:col>116</xdr:col>
      <xdr:colOff>62864</xdr:colOff>
      <xdr:row>63</xdr:row>
      <xdr:rowOff>141732</xdr:rowOff>
    </xdr:to>
    <xdr:cxnSp macro="">
      <xdr:nvCxnSpPr>
        <xdr:cNvPr id="374" name="直線コネクタ 373"/>
        <xdr:cNvCxnSpPr/>
      </xdr:nvCxnSpPr>
      <xdr:spPr>
        <a:xfrm flipV="1">
          <a:off x="22160864" y="10735056"/>
          <a:ext cx="0" cy="208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145559</xdr:rowOff>
    </xdr:from>
    <xdr:ext cx="469744" cy="259045"/>
    <xdr:sp macro="" textlink="">
      <xdr:nvSpPr>
        <xdr:cNvPr id="375" name="【保健センター・保健所】&#10;一人当たり面積最小値テキスト"/>
        <xdr:cNvSpPr txBox="1"/>
      </xdr:nvSpPr>
      <xdr:spPr>
        <a:xfrm>
          <a:off x="22199600"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141732</xdr:rowOff>
    </xdr:from>
    <xdr:to>
      <xdr:col>116</xdr:col>
      <xdr:colOff>152400</xdr:colOff>
      <xdr:row>63</xdr:row>
      <xdr:rowOff>141732</xdr:rowOff>
    </xdr:to>
    <xdr:cxnSp macro="">
      <xdr:nvCxnSpPr>
        <xdr:cNvPr id="376" name="直線コネクタ 375"/>
        <xdr:cNvCxnSpPr/>
      </xdr:nvCxnSpPr>
      <xdr:spPr>
        <a:xfrm>
          <a:off x="22072600" y="1094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51833</xdr:rowOff>
    </xdr:from>
    <xdr:ext cx="469744" cy="259045"/>
    <xdr:sp macro="" textlink="">
      <xdr:nvSpPr>
        <xdr:cNvPr id="377" name="【保健センター・保健所】&#10;一人当たり面積最大値テキスト"/>
        <xdr:cNvSpPr txBox="1"/>
      </xdr:nvSpPr>
      <xdr:spPr>
        <a:xfrm>
          <a:off x="22199600" y="1051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105156</xdr:rowOff>
    </xdr:from>
    <xdr:to>
      <xdr:col>116</xdr:col>
      <xdr:colOff>152400</xdr:colOff>
      <xdr:row>62</xdr:row>
      <xdr:rowOff>105156</xdr:rowOff>
    </xdr:to>
    <xdr:cxnSp macro="">
      <xdr:nvCxnSpPr>
        <xdr:cNvPr id="378" name="直線コネクタ 377"/>
        <xdr:cNvCxnSpPr/>
      </xdr:nvCxnSpPr>
      <xdr:spPr>
        <a:xfrm>
          <a:off x="22072600" y="1073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169029</xdr:rowOff>
    </xdr:from>
    <xdr:ext cx="469744" cy="259045"/>
    <xdr:sp macro="" textlink="">
      <xdr:nvSpPr>
        <xdr:cNvPr id="379" name="【保健センター・保健所】&#10;一人当たり面積平均値テキスト"/>
        <xdr:cNvSpPr txBox="1"/>
      </xdr:nvSpPr>
      <xdr:spPr>
        <a:xfrm>
          <a:off x="22199600" y="1079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19152</xdr:rowOff>
    </xdr:from>
    <xdr:to>
      <xdr:col>116</xdr:col>
      <xdr:colOff>114300</xdr:colOff>
      <xdr:row>63</xdr:row>
      <xdr:rowOff>120752</xdr:rowOff>
    </xdr:to>
    <xdr:sp macro="" textlink="">
      <xdr:nvSpPr>
        <xdr:cNvPr id="380" name="フローチャート: 判断 379"/>
        <xdr:cNvSpPr/>
      </xdr:nvSpPr>
      <xdr:spPr>
        <a:xfrm>
          <a:off x="22110700" y="1082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20066</xdr:rowOff>
    </xdr:from>
    <xdr:to>
      <xdr:col>112</xdr:col>
      <xdr:colOff>38100</xdr:colOff>
      <xdr:row>63</xdr:row>
      <xdr:rowOff>121666</xdr:rowOff>
    </xdr:to>
    <xdr:sp macro="" textlink="">
      <xdr:nvSpPr>
        <xdr:cNvPr id="381" name="フローチャート: 判断 380"/>
        <xdr:cNvSpPr/>
      </xdr:nvSpPr>
      <xdr:spPr>
        <a:xfrm>
          <a:off x="212725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112793</xdr:rowOff>
    </xdr:from>
    <xdr:ext cx="469744" cy="259045"/>
    <xdr:sp macro="" textlink="">
      <xdr:nvSpPr>
        <xdr:cNvPr id="382" name="n_1aveValue【保健センター・保健所】&#10;一人当たり面積"/>
        <xdr:cNvSpPr txBox="1"/>
      </xdr:nvSpPr>
      <xdr:spPr>
        <a:xfrm>
          <a:off x="21075727" y="1091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37440</xdr:rowOff>
    </xdr:from>
    <xdr:to>
      <xdr:col>107</xdr:col>
      <xdr:colOff>101600</xdr:colOff>
      <xdr:row>63</xdr:row>
      <xdr:rowOff>139040</xdr:rowOff>
    </xdr:to>
    <xdr:sp macro="" textlink="">
      <xdr:nvSpPr>
        <xdr:cNvPr id="383" name="フローチャート: 判断 382"/>
        <xdr:cNvSpPr/>
      </xdr:nvSpPr>
      <xdr:spPr>
        <a:xfrm>
          <a:off x="20383500" y="108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155567</xdr:rowOff>
    </xdr:from>
    <xdr:ext cx="469744" cy="259045"/>
    <xdr:sp macro="" textlink="">
      <xdr:nvSpPr>
        <xdr:cNvPr id="384" name="n_2aveValue【保健センター・保健所】&#10;一人当たり面積"/>
        <xdr:cNvSpPr txBox="1"/>
      </xdr:nvSpPr>
      <xdr:spPr>
        <a:xfrm>
          <a:off x="20199427" y="1061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85" name="テキスト ボックス 3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6" name="テキスト ボックス 3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7" name="テキスト ボックス 3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8" name="テキスト ボックス 3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89" name="テキスト ボックス 3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47041</xdr:rowOff>
    </xdr:from>
    <xdr:to>
      <xdr:col>112</xdr:col>
      <xdr:colOff>38100</xdr:colOff>
      <xdr:row>55</xdr:row>
      <xdr:rowOff>148641</xdr:rowOff>
    </xdr:to>
    <xdr:sp macro="" textlink="">
      <xdr:nvSpPr>
        <xdr:cNvPr id="390" name="楕円 389"/>
        <xdr:cNvSpPr/>
      </xdr:nvSpPr>
      <xdr:spPr>
        <a:xfrm>
          <a:off x="21272500" y="947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53</xdr:row>
      <xdr:rowOff>165168</xdr:rowOff>
    </xdr:from>
    <xdr:ext cx="469744" cy="259045"/>
    <xdr:sp macro="" textlink="">
      <xdr:nvSpPr>
        <xdr:cNvPr id="391" name="n_1mainValue【保健センター・保健所】&#10;一人当たり面積"/>
        <xdr:cNvSpPr txBox="1"/>
      </xdr:nvSpPr>
      <xdr:spPr>
        <a:xfrm>
          <a:off x="21075727" y="9252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2" name="正方形/長方形 3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3" name="正方形/長方形 3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4" name="正方形/長方形 3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5" name="正方形/長方形 3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6" name="正方形/長方形 3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7" name="正方形/長方形 3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8" name="正方形/長方形 3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9" name="正方形/長方形 3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0" name="テキスト ボックス 3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1" name="直線コネクタ 4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02" name="直線コネクタ 40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03" name="テキスト ボックス 40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4" name="直線コネクタ 40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05" name="テキスト ボックス 40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06" name="直線コネクタ 40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07" name="テキスト ボックス 40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08" name="直線コネクタ 40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09" name="テキスト ボックス 40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0" name="直線コネクタ 40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1" name="テキスト ボックス 41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2" name="直線コネクタ 41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13" name="テキスト ボックス 41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4" name="直線コネクタ 41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5" name="テキスト ボックス 41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101781</xdr:rowOff>
    </xdr:to>
    <xdr:cxnSp macro="">
      <xdr:nvCxnSpPr>
        <xdr:cNvPr id="417" name="直線コネクタ 416"/>
        <xdr:cNvCxnSpPr/>
      </xdr:nvCxnSpPr>
      <xdr:spPr>
        <a:xfrm flipV="1">
          <a:off x="16318864" y="13280571"/>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105608</xdr:rowOff>
    </xdr:from>
    <xdr:ext cx="340478" cy="259045"/>
    <xdr:sp macro="" textlink="">
      <xdr:nvSpPr>
        <xdr:cNvPr id="418" name="【消防施設】&#10;有形固定資産減価償却率最小値テキスト"/>
        <xdr:cNvSpPr txBox="1"/>
      </xdr:nvSpPr>
      <xdr:spPr>
        <a:xfrm>
          <a:off x="16357600" y="1485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101781</xdr:rowOff>
    </xdr:from>
    <xdr:to>
      <xdr:col>86</xdr:col>
      <xdr:colOff>25400</xdr:colOff>
      <xdr:row>86</xdr:row>
      <xdr:rowOff>101781</xdr:rowOff>
    </xdr:to>
    <xdr:cxnSp macro="">
      <xdr:nvCxnSpPr>
        <xdr:cNvPr id="419" name="直線コネクタ 418"/>
        <xdr:cNvCxnSpPr/>
      </xdr:nvCxnSpPr>
      <xdr:spPr>
        <a:xfrm>
          <a:off x="16230600" y="1484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20"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21" name="直線コネクタ 42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57166</xdr:rowOff>
    </xdr:from>
    <xdr:ext cx="405111" cy="259045"/>
    <xdr:sp macro="" textlink="">
      <xdr:nvSpPr>
        <xdr:cNvPr id="422" name="【消防施設】&#10;有形固定資産減価償却率平均値テキスト"/>
        <xdr:cNvSpPr txBox="1"/>
      </xdr:nvSpPr>
      <xdr:spPr>
        <a:xfrm>
          <a:off x="16357600" y="1394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423" name="フローチャート: 判断 422"/>
        <xdr:cNvSpPr/>
      </xdr:nvSpPr>
      <xdr:spPr>
        <a:xfrm>
          <a:off x="16268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1995</xdr:rowOff>
    </xdr:from>
    <xdr:to>
      <xdr:col>81</xdr:col>
      <xdr:colOff>101600</xdr:colOff>
      <xdr:row>81</xdr:row>
      <xdr:rowOff>103595</xdr:rowOff>
    </xdr:to>
    <xdr:sp macro="" textlink="">
      <xdr:nvSpPr>
        <xdr:cNvPr id="424" name="フローチャート: 判断 423"/>
        <xdr:cNvSpPr/>
      </xdr:nvSpPr>
      <xdr:spPr>
        <a:xfrm>
          <a:off x="15430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120122</xdr:rowOff>
    </xdr:from>
    <xdr:ext cx="405111" cy="259045"/>
    <xdr:sp macro="" textlink="">
      <xdr:nvSpPr>
        <xdr:cNvPr id="425" name="n_1aveValue【消防施設】&#10;有形固定資産減価償却率"/>
        <xdr:cNvSpPr txBox="1"/>
      </xdr:nvSpPr>
      <xdr:spPr>
        <a:xfrm>
          <a:off x="152660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3629</xdr:rowOff>
    </xdr:from>
    <xdr:to>
      <xdr:col>76</xdr:col>
      <xdr:colOff>165100</xdr:colOff>
      <xdr:row>81</xdr:row>
      <xdr:rowOff>105229</xdr:rowOff>
    </xdr:to>
    <xdr:sp macro="" textlink="">
      <xdr:nvSpPr>
        <xdr:cNvPr id="426" name="フローチャート: 判断 425"/>
        <xdr:cNvSpPr/>
      </xdr:nvSpPr>
      <xdr:spPr>
        <a:xfrm>
          <a:off x="14541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121756</xdr:rowOff>
    </xdr:from>
    <xdr:ext cx="405111" cy="259045"/>
    <xdr:sp macro="" textlink="">
      <xdr:nvSpPr>
        <xdr:cNvPr id="427" name="n_2aveValue【消防施設】&#10;有形固定資産減価償却率"/>
        <xdr:cNvSpPr txBox="1"/>
      </xdr:nvSpPr>
      <xdr:spPr>
        <a:xfrm>
          <a:off x="14389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28" name="テキスト ボックス 42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29" name="テキスト ボックス 42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0" name="テキスト ボックス 42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1" name="テキスト ボックス 43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2" name="テキスト ボックス 43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3629</xdr:rowOff>
    </xdr:from>
    <xdr:to>
      <xdr:col>81</xdr:col>
      <xdr:colOff>101600</xdr:colOff>
      <xdr:row>82</xdr:row>
      <xdr:rowOff>105229</xdr:rowOff>
    </xdr:to>
    <xdr:sp macro="" textlink="">
      <xdr:nvSpPr>
        <xdr:cNvPr id="433" name="楕円 432"/>
        <xdr:cNvSpPr/>
      </xdr:nvSpPr>
      <xdr:spPr>
        <a:xfrm>
          <a:off x="154305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96356</xdr:rowOff>
    </xdr:from>
    <xdr:ext cx="405111" cy="259045"/>
    <xdr:sp macro="" textlink="">
      <xdr:nvSpPr>
        <xdr:cNvPr id="434" name="n_1mainValue【消防施設】&#10;有形固定資産減価償却率"/>
        <xdr:cNvSpPr txBox="1"/>
      </xdr:nvSpPr>
      <xdr:spPr>
        <a:xfrm>
          <a:off x="152660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5" name="正方形/長方形 4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6" name="正方形/長方形 4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7" name="正方形/長方形 4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8" name="正方形/長方形 4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9" name="正方形/長方形 4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0" name="正方形/長方形 4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1" name="正方形/長方形 4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2" name="正方形/長方形 44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3" name="テキスト ボックス 44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4" name="直線コネクタ 44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45" name="直線コネクタ 44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46" name="テキスト ボックス 44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47" name="直線コネクタ 44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48" name="テキスト ボックス 44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49" name="直線コネクタ 44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50" name="テキスト ボックス 44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51" name="直線コネクタ 45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52" name="テキスト ボックス 45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53" name="直線コネクタ 45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54" name="テキスト ボックス 45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55" name="直線コネクタ 45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56" name="テキスト ボックス 45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7" name="直線コネクタ 45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8" name="テキスト ボックス 45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18506</xdr:rowOff>
    </xdr:from>
    <xdr:to>
      <xdr:col>116</xdr:col>
      <xdr:colOff>62864</xdr:colOff>
      <xdr:row>86</xdr:row>
      <xdr:rowOff>142602</xdr:rowOff>
    </xdr:to>
    <xdr:cxnSp macro="">
      <xdr:nvCxnSpPr>
        <xdr:cNvPr id="460" name="直線コネクタ 459"/>
        <xdr:cNvCxnSpPr/>
      </xdr:nvCxnSpPr>
      <xdr:spPr>
        <a:xfrm flipV="1">
          <a:off x="22160864" y="13391606"/>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146429</xdr:rowOff>
    </xdr:from>
    <xdr:ext cx="469744" cy="259045"/>
    <xdr:sp macro="" textlink="">
      <xdr:nvSpPr>
        <xdr:cNvPr id="461" name="【消防施設】&#10;一人当たり面積最小値テキスト"/>
        <xdr:cNvSpPr txBox="1"/>
      </xdr:nvSpPr>
      <xdr:spPr>
        <a:xfrm>
          <a:off x="22199600" y="148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142602</xdr:rowOff>
    </xdr:from>
    <xdr:to>
      <xdr:col>116</xdr:col>
      <xdr:colOff>152400</xdr:colOff>
      <xdr:row>86</xdr:row>
      <xdr:rowOff>142602</xdr:rowOff>
    </xdr:to>
    <xdr:cxnSp macro="">
      <xdr:nvCxnSpPr>
        <xdr:cNvPr id="462" name="直線コネクタ 461"/>
        <xdr:cNvCxnSpPr/>
      </xdr:nvCxnSpPr>
      <xdr:spPr>
        <a:xfrm>
          <a:off x="22072600" y="14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136633</xdr:rowOff>
    </xdr:from>
    <xdr:ext cx="469744" cy="259045"/>
    <xdr:sp macro="" textlink="">
      <xdr:nvSpPr>
        <xdr:cNvPr id="463" name="【消防施設】&#10;一人当たり面積最大値テキスト"/>
        <xdr:cNvSpPr txBox="1"/>
      </xdr:nvSpPr>
      <xdr:spPr>
        <a:xfrm>
          <a:off x="22199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18506</xdr:rowOff>
    </xdr:from>
    <xdr:to>
      <xdr:col>116</xdr:col>
      <xdr:colOff>152400</xdr:colOff>
      <xdr:row>78</xdr:row>
      <xdr:rowOff>18506</xdr:rowOff>
    </xdr:to>
    <xdr:cxnSp macro="">
      <xdr:nvCxnSpPr>
        <xdr:cNvPr id="464" name="直線コネクタ 463"/>
        <xdr:cNvCxnSpPr/>
      </xdr:nvCxnSpPr>
      <xdr:spPr>
        <a:xfrm>
          <a:off x="22072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163303</xdr:rowOff>
    </xdr:from>
    <xdr:ext cx="469744" cy="259045"/>
    <xdr:sp macro="" textlink="">
      <xdr:nvSpPr>
        <xdr:cNvPr id="465" name="【消防施設】&#10;一人当たり面積平均値テキスト"/>
        <xdr:cNvSpPr txBox="1"/>
      </xdr:nvSpPr>
      <xdr:spPr>
        <a:xfrm>
          <a:off x="22199600" y="14393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13426</xdr:rowOff>
    </xdr:from>
    <xdr:to>
      <xdr:col>116</xdr:col>
      <xdr:colOff>114300</xdr:colOff>
      <xdr:row>84</xdr:row>
      <xdr:rowOff>115026</xdr:rowOff>
    </xdr:to>
    <xdr:sp macro="" textlink="">
      <xdr:nvSpPr>
        <xdr:cNvPr id="466" name="フローチャート: 判断 465"/>
        <xdr:cNvSpPr/>
      </xdr:nvSpPr>
      <xdr:spPr>
        <a:xfrm>
          <a:off x="221107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42818</xdr:rowOff>
    </xdr:from>
    <xdr:to>
      <xdr:col>112</xdr:col>
      <xdr:colOff>38100</xdr:colOff>
      <xdr:row>84</xdr:row>
      <xdr:rowOff>144418</xdr:rowOff>
    </xdr:to>
    <xdr:sp macro="" textlink="">
      <xdr:nvSpPr>
        <xdr:cNvPr id="467" name="フローチャート: 判断 466"/>
        <xdr:cNvSpPr/>
      </xdr:nvSpPr>
      <xdr:spPr>
        <a:xfrm>
          <a:off x="21272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135545</xdr:rowOff>
    </xdr:from>
    <xdr:ext cx="469744" cy="259045"/>
    <xdr:sp macro="" textlink="">
      <xdr:nvSpPr>
        <xdr:cNvPr id="468" name="n_1aveValue【消防施設】&#10;一人当たり面積"/>
        <xdr:cNvSpPr txBox="1"/>
      </xdr:nvSpPr>
      <xdr:spPr>
        <a:xfrm>
          <a:off x="21075727"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52614</xdr:rowOff>
    </xdr:from>
    <xdr:to>
      <xdr:col>107</xdr:col>
      <xdr:colOff>101600</xdr:colOff>
      <xdr:row>84</xdr:row>
      <xdr:rowOff>154214</xdr:rowOff>
    </xdr:to>
    <xdr:sp macro="" textlink="">
      <xdr:nvSpPr>
        <xdr:cNvPr id="469" name="フローチャート: 判断 468"/>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170741</xdr:rowOff>
    </xdr:from>
    <xdr:ext cx="469744" cy="259045"/>
    <xdr:sp macro="" textlink="">
      <xdr:nvSpPr>
        <xdr:cNvPr id="470" name="n_2aveValue【消防施設】&#10;一人当たり面積"/>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71" name="テキスト ボックス 47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2" name="テキスト ボックス 47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3" name="テキスト ボックス 47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4" name="テキスト ボックス 47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5" name="テキスト ボックス 47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95069</xdr:rowOff>
    </xdr:from>
    <xdr:to>
      <xdr:col>112</xdr:col>
      <xdr:colOff>38100</xdr:colOff>
      <xdr:row>79</xdr:row>
      <xdr:rowOff>25219</xdr:rowOff>
    </xdr:to>
    <xdr:sp macro="" textlink="">
      <xdr:nvSpPr>
        <xdr:cNvPr id="476" name="楕円 475"/>
        <xdr:cNvSpPr/>
      </xdr:nvSpPr>
      <xdr:spPr>
        <a:xfrm>
          <a:off x="21272500" y="1346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77</xdr:row>
      <xdr:rowOff>41746</xdr:rowOff>
    </xdr:from>
    <xdr:ext cx="469744" cy="259045"/>
    <xdr:sp macro="" textlink="">
      <xdr:nvSpPr>
        <xdr:cNvPr id="477" name="n_1mainValue【消防施設】&#10;一人当たり面積"/>
        <xdr:cNvSpPr txBox="1"/>
      </xdr:nvSpPr>
      <xdr:spPr>
        <a:xfrm>
          <a:off x="21075727" y="1324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8" name="正方形/長方形 4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9" name="正方形/長方形 4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0" name="正方形/長方形 4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1" name="正方形/長方形 4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2" name="正方形/長方形 4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3" name="正方形/長方形 4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4" name="正方形/長方形 4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5" name="正方形/長方形 48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6" name="テキスト ボックス 4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7" name="直線コネクタ 4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488" name="テキスト ボックス 48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89" name="直線コネクタ 48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90" name="テキスト ボックス 48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91" name="直線コネクタ 49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92" name="テキスト ボックス 49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93" name="直線コネクタ 49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94" name="テキスト ボックス 49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95" name="直線コネクタ 49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496" name="テキスト ボックス 495"/>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7" name="直線コネクタ 49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8" name="テキスト ボックス 49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9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19050</xdr:rowOff>
    </xdr:to>
    <xdr:cxnSp macro="">
      <xdr:nvCxnSpPr>
        <xdr:cNvPr id="500" name="直線コネクタ 499"/>
        <xdr:cNvCxnSpPr/>
      </xdr:nvCxnSpPr>
      <xdr:spPr>
        <a:xfrm flipV="1">
          <a:off x="16318864" y="1722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501" name="【庁舎】&#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502" name="直線コネクタ 501"/>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03" name="【庁舎】&#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04" name="直線コネクタ 503"/>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17542</xdr:rowOff>
    </xdr:from>
    <xdr:ext cx="405111" cy="259045"/>
    <xdr:sp macro="" textlink="">
      <xdr:nvSpPr>
        <xdr:cNvPr id="505" name="【庁舎】&#10;有形固定資産減価償却率平均値テキスト"/>
        <xdr:cNvSpPr txBox="1"/>
      </xdr:nvSpPr>
      <xdr:spPr>
        <a:xfrm>
          <a:off x="16357600" y="18019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39115</xdr:rowOff>
    </xdr:from>
    <xdr:to>
      <xdr:col>85</xdr:col>
      <xdr:colOff>177800</xdr:colOff>
      <xdr:row>105</xdr:row>
      <xdr:rowOff>140715</xdr:rowOff>
    </xdr:to>
    <xdr:sp macro="" textlink="">
      <xdr:nvSpPr>
        <xdr:cNvPr id="506" name="フローチャート: 判断 505"/>
        <xdr:cNvSpPr/>
      </xdr:nvSpPr>
      <xdr:spPr>
        <a:xfrm>
          <a:off x="162687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116839</xdr:rowOff>
    </xdr:from>
    <xdr:to>
      <xdr:col>81</xdr:col>
      <xdr:colOff>101600</xdr:colOff>
      <xdr:row>106</xdr:row>
      <xdr:rowOff>46989</xdr:rowOff>
    </xdr:to>
    <xdr:sp macro="" textlink="">
      <xdr:nvSpPr>
        <xdr:cNvPr id="507" name="フローチャート: 判断 506"/>
        <xdr:cNvSpPr/>
      </xdr:nvSpPr>
      <xdr:spPr>
        <a:xfrm>
          <a:off x="15430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106</xdr:row>
      <xdr:rowOff>38116</xdr:rowOff>
    </xdr:from>
    <xdr:ext cx="405111" cy="259045"/>
    <xdr:sp macro="" textlink="">
      <xdr:nvSpPr>
        <xdr:cNvPr id="508" name="n_1aveValue【庁舎】&#10;有形固定資産減価償却率"/>
        <xdr:cNvSpPr txBox="1"/>
      </xdr:nvSpPr>
      <xdr:spPr>
        <a:xfrm>
          <a:off x="152660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106</xdr:row>
      <xdr:rowOff>29972</xdr:rowOff>
    </xdr:from>
    <xdr:to>
      <xdr:col>76</xdr:col>
      <xdr:colOff>165100</xdr:colOff>
      <xdr:row>106</xdr:row>
      <xdr:rowOff>131572</xdr:rowOff>
    </xdr:to>
    <xdr:sp macro="" textlink="">
      <xdr:nvSpPr>
        <xdr:cNvPr id="509" name="フローチャート: 判断 508"/>
        <xdr:cNvSpPr/>
      </xdr:nvSpPr>
      <xdr:spPr>
        <a:xfrm>
          <a:off x="14541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148099</xdr:rowOff>
    </xdr:from>
    <xdr:ext cx="405111" cy="259045"/>
    <xdr:sp macro="" textlink="">
      <xdr:nvSpPr>
        <xdr:cNvPr id="510" name="n_2aveValue【庁舎】&#10;有形固定資産減価償却率"/>
        <xdr:cNvSpPr txBox="1"/>
      </xdr:nvSpPr>
      <xdr:spPr>
        <a:xfrm>
          <a:off x="14389744" y="1797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1" name="テキスト ボックス 5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2" name="テキスト ボックス 5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3" name="テキスト ボックス 5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4" name="テキスト ボックス 5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5" name="テキスト ボックス 5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11685</xdr:rowOff>
    </xdr:from>
    <xdr:to>
      <xdr:col>81</xdr:col>
      <xdr:colOff>101600</xdr:colOff>
      <xdr:row>102</xdr:row>
      <xdr:rowOff>113285</xdr:rowOff>
    </xdr:to>
    <xdr:sp macro="" textlink="">
      <xdr:nvSpPr>
        <xdr:cNvPr id="516" name="楕円 515"/>
        <xdr:cNvSpPr/>
      </xdr:nvSpPr>
      <xdr:spPr>
        <a:xfrm>
          <a:off x="15430500" y="1749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100</xdr:row>
      <xdr:rowOff>129812</xdr:rowOff>
    </xdr:from>
    <xdr:ext cx="405111" cy="259045"/>
    <xdr:sp macro="" textlink="">
      <xdr:nvSpPr>
        <xdr:cNvPr id="517" name="n_1mainValue【庁舎】&#10;有形固定資産減価償却率"/>
        <xdr:cNvSpPr txBox="1"/>
      </xdr:nvSpPr>
      <xdr:spPr>
        <a:xfrm>
          <a:off x="15266044" y="1727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8" name="正方形/長方形 51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9" name="正方形/長方形 51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0" name="正方形/長方形 51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1" name="正方形/長方形 52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2" name="正方形/長方形 52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3" name="正方形/長方形 52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4" name="正方形/長方形 52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5" name="正方形/長方形 52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6" name="テキスト ボックス 52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7" name="直線コネクタ 52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28" name="テキスト ボックス 52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29" name="直線コネクタ 52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30" name="テキスト ボックス 52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31" name="直線コネクタ 53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32" name="テキスト ボックス 53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33" name="直線コネクタ 53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34" name="テキスト ボックス 53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35" name="直線コネクタ 53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36" name="テキスト ボックス 53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37" name="直線コネクタ 53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38" name="テキスト ボックス 53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39" name="直線コネクタ 53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40" name="テキスト ボックス 53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1" name="直線コネクタ 54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2" name="テキスト ボックス 54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109</xdr:row>
      <xdr:rowOff>58238</xdr:rowOff>
    </xdr:to>
    <xdr:cxnSp macro="">
      <xdr:nvCxnSpPr>
        <xdr:cNvPr id="544" name="直線コネクタ 543"/>
        <xdr:cNvCxnSpPr/>
      </xdr:nvCxnSpPr>
      <xdr:spPr>
        <a:xfrm flipV="1">
          <a:off x="22160864" y="1714608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545"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546" name="直線コネクタ 545"/>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547" name="【庁舎】&#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548" name="直線コネクタ 547"/>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147519</xdr:rowOff>
    </xdr:from>
    <xdr:ext cx="469744" cy="259045"/>
    <xdr:sp macro="" textlink="">
      <xdr:nvSpPr>
        <xdr:cNvPr id="549" name="【庁舎】&#10;一人当たり面積平均値テキスト"/>
        <xdr:cNvSpPr txBox="1"/>
      </xdr:nvSpPr>
      <xdr:spPr>
        <a:xfrm>
          <a:off x="22199600" y="18149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169092</xdr:rowOff>
    </xdr:from>
    <xdr:to>
      <xdr:col>116</xdr:col>
      <xdr:colOff>114300</xdr:colOff>
      <xdr:row>106</xdr:row>
      <xdr:rowOff>99242</xdr:rowOff>
    </xdr:to>
    <xdr:sp macro="" textlink="">
      <xdr:nvSpPr>
        <xdr:cNvPr id="550" name="フローチャート: 判断 549"/>
        <xdr:cNvSpPr/>
      </xdr:nvSpPr>
      <xdr:spPr>
        <a:xfrm>
          <a:off x="22110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551" name="フローチャート: 判断 550"/>
        <xdr:cNvSpPr/>
      </xdr:nvSpPr>
      <xdr:spPr>
        <a:xfrm>
          <a:off x="21272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95266</xdr:rowOff>
    </xdr:from>
    <xdr:ext cx="469744" cy="259045"/>
    <xdr:sp macro="" textlink="">
      <xdr:nvSpPr>
        <xdr:cNvPr id="552" name="n_1aveValue【庁舎】&#10;一人当たり面積"/>
        <xdr:cNvSpPr txBox="1"/>
      </xdr:nvSpPr>
      <xdr:spPr>
        <a:xfrm>
          <a:off x="21075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30299</xdr:rowOff>
    </xdr:from>
    <xdr:to>
      <xdr:col>107</xdr:col>
      <xdr:colOff>101600</xdr:colOff>
      <xdr:row>106</xdr:row>
      <xdr:rowOff>131899</xdr:rowOff>
    </xdr:to>
    <xdr:sp macro="" textlink="">
      <xdr:nvSpPr>
        <xdr:cNvPr id="553" name="フローチャート: 判断 552"/>
        <xdr:cNvSpPr/>
      </xdr:nvSpPr>
      <xdr:spPr>
        <a:xfrm>
          <a:off x="20383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148426</xdr:rowOff>
    </xdr:from>
    <xdr:ext cx="469744" cy="259045"/>
    <xdr:sp macro="" textlink="">
      <xdr:nvSpPr>
        <xdr:cNvPr id="554" name="n_2aveValue【庁舎】&#10;一人当たり面積"/>
        <xdr:cNvSpPr txBox="1"/>
      </xdr:nvSpPr>
      <xdr:spPr>
        <a:xfrm>
          <a:off x="20199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55" name="テキスト ボックス 5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6" name="テキスト ボックス 5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7" name="テキスト ボックス 5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8" name="テキスト ボックス 5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9" name="テキスト ボックス 5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136434</xdr:rowOff>
    </xdr:from>
    <xdr:to>
      <xdr:col>112</xdr:col>
      <xdr:colOff>38100</xdr:colOff>
      <xdr:row>105</xdr:row>
      <xdr:rowOff>66584</xdr:rowOff>
    </xdr:to>
    <xdr:sp macro="" textlink="">
      <xdr:nvSpPr>
        <xdr:cNvPr id="560" name="楕円 559"/>
        <xdr:cNvSpPr/>
      </xdr:nvSpPr>
      <xdr:spPr>
        <a:xfrm>
          <a:off x="21272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83111</xdr:rowOff>
    </xdr:from>
    <xdr:ext cx="469744" cy="259045"/>
    <xdr:sp macro="" textlink="">
      <xdr:nvSpPr>
        <xdr:cNvPr id="561" name="n_1mainValue【庁舎】&#10;一人当たり面積"/>
        <xdr:cNvSpPr txBox="1"/>
      </xdr:nvSpPr>
      <xdr:spPr>
        <a:xfrm>
          <a:off x="21075727" y="1774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2" name="正方形/長方形 5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3" name="正方形/長方形 5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4" name="テキスト ボックス 5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類似団体と比較して有形固定資産減価償却率が高くなっている施設は、庁舎、図書館、体育館であり、低くなっている施設は一般廃棄物処理施設、保健センター、消防施設である。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庁舎については、現在庁舎建設を進めており、令和４年度に移転する予定である。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5,635
5,611
24.10
4,095,663
3,810,076
212,447
2,055,537
2,726,395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年度以降毎年</a:t>
          </a:r>
          <a:r>
            <a:rPr kumimoji="1" lang="en-US" altLang="ja-JP" sz="1100">
              <a:solidFill>
                <a:schemeClr val="dk1"/>
              </a:solidFill>
              <a:effectLst/>
              <a:latin typeface="+mn-lt"/>
              <a:ea typeface="+mn-ea"/>
              <a:cs typeface="+mn-cs"/>
            </a:rPr>
            <a:t>0.24</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基準財政収入額については、特に法人税及び固定資産税による税収が少ないことから、低水準となっている。</a:t>
          </a:r>
          <a:endParaRPr lang="ja-JP" altLang="ja-JP" sz="1400">
            <a:effectLst/>
          </a:endParaRPr>
        </a:p>
        <a:p>
          <a:r>
            <a:rPr kumimoji="1" lang="ja-JP" altLang="ja-JP" sz="1100">
              <a:solidFill>
                <a:schemeClr val="dk1"/>
              </a:solidFill>
              <a:effectLst/>
              <a:latin typeface="+mn-lt"/>
              <a:ea typeface="+mn-ea"/>
              <a:cs typeface="+mn-cs"/>
            </a:rPr>
            <a:t>　現行法等の抜本的な改正がない限り、今後についても基準財政収入額及び基準財政需要額の大幅な増減が見込まれないため、同水準が維持されると想定できる。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119138</xdr:rowOff>
    </xdr:to>
    <xdr:cxnSp macro="">
      <xdr:nvCxnSpPr>
        <xdr:cNvPr id="65" name="直線コネクタ 64"/>
        <xdr:cNvCxnSpPr/>
      </xdr:nvCxnSpPr>
      <xdr:spPr>
        <a:xfrm flipV="1">
          <a:off x="4953000" y="6192157"/>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3" name="直線コネクタ 72"/>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7" name="フローチャート: 判断 76"/>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8" name="テキスト ボックス 77"/>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経常収支比率は、前年度と比較して、</a:t>
          </a:r>
          <a:r>
            <a:rPr kumimoji="1" lang="en-US" altLang="ja-JP" sz="1100">
              <a:solidFill>
                <a:schemeClr val="dk1"/>
              </a:solidFill>
              <a:effectLst/>
              <a:latin typeface="+mn-ea"/>
              <a:ea typeface="+mn-ea"/>
              <a:cs typeface="+mn-cs"/>
            </a:rPr>
            <a:t>2.4</a:t>
          </a:r>
          <a:r>
            <a:rPr kumimoji="1" lang="ja-JP" altLang="ja-JP" sz="1100">
              <a:solidFill>
                <a:schemeClr val="dk1"/>
              </a:solidFill>
              <a:effectLst/>
              <a:latin typeface="+mn-ea"/>
              <a:ea typeface="+mn-ea"/>
              <a:cs typeface="+mn-cs"/>
            </a:rPr>
            <a:t>ポイント悪化している。</a:t>
          </a:r>
          <a:endParaRPr lang="ja-JP" altLang="ja-JP" sz="1100">
            <a:effectLst/>
            <a:latin typeface="+mn-ea"/>
            <a:ea typeface="+mn-ea"/>
          </a:endParaRPr>
        </a:p>
        <a:p>
          <a:r>
            <a:rPr kumimoji="1" lang="ja-JP" altLang="ja-JP" sz="1100">
              <a:solidFill>
                <a:schemeClr val="dk1"/>
              </a:solidFill>
              <a:effectLst/>
              <a:latin typeface="+mn-ea"/>
              <a:ea typeface="+mn-ea"/>
              <a:cs typeface="+mn-cs"/>
            </a:rPr>
            <a:t>　主な要因としては、普通交付税の減少</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前年度比▲</a:t>
          </a:r>
          <a:r>
            <a:rPr kumimoji="1" lang="en-US" altLang="ja-JP" sz="1100">
              <a:solidFill>
                <a:schemeClr val="dk1"/>
              </a:solidFill>
              <a:effectLst/>
              <a:latin typeface="+mn-ea"/>
              <a:ea typeface="+mn-ea"/>
              <a:cs typeface="+mn-cs"/>
            </a:rPr>
            <a:t>18,531</a:t>
          </a:r>
          <a:r>
            <a:rPr kumimoji="1" lang="ja-JP" altLang="ja-JP" sz="1100">
              <a:solidFill>
                <a:schemeClr val="dk1"/>
              </a:solidFill>
              <a:effectLst/>
              <a:latin typeface="+mn-ea"/>
              <a:ea typeface="+mn-ea"/>
              <a:cs typeface="+mn-cs"/>
            </a:rPr>
            <a:t>千円</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があげられる。</a:t>
          </a:r>
          <a:endParaRPr lang="ja-JP" altLang="ja-JP" sz="1100">
            <a:effectLst/>
            <a:latin typeface="+mn-ea"/>
            <a:ea typeface="+mn-ea"/>
          </a:endParaRPr>
        </a:p>
        <a:p>
          <a:r>
            <a:rPr kumimoji="1" lang="ja-JP" altLang="ja-JP" sz="1100">
              <a:solidFill>
                <a:schemeClr val="dk1"/>
              </a:solidFill>
              <a:effectLst/>
              <a:latin typeface="+mn-ea"/>
              <a:ea typeface="+mn-ea"/>
              <a:cs typeface="+mn-cs"/>
            </a:rPr>
            <a:t>　本村においては、本比率に普通交付税が占める割合は多く、その増減に大きく左右されるものといえる。</a:t>
          </a:r>
          <a:endParaRPr lang="ja-JP" altLang="ja-JP" sz="1100">
            <a:effectLst/>
            <a:latin typeface="+mn-ea"/>
            <a:ea typeface="+mn-ea"/>
          </a:endParaRPr>
        </a:p>
        <a:p>
          <a:r>
            <a:rPr kumimoji="1" lang="ja-JP" altLang="ja-JP" sz="1100">
              <a:solidFill>
                <a:schemeClr val="dk1"/>
              </a:solidFill>
              <a:effectLst/>
              <a:latin typeface="+mn-ea"/>
              <a:ea typeface="+mn-ea"/>
              <a:cs typeface="+mn-cs"/>
            </a:rPr>
            <a:t>　今後は新庁舎建設に伴う新発債の借入により、公債費の増加が見込まれることから、経常的経費の抑制に努めることとする。</a:t>
          </a:r>
          <a:endParaRPr lang="ja-JP" altLang="ja-JP" sz="1100">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92075</xdr:rowOff>
    </xdr:to>
    <xdr:cxnSp macro="">
      <xdr:nvCxnSpPr>
        <xdr:cNvPr id="128" name="直線コネクタ 127"/>
        <xdr:cNvCxnSpPr/>
      </xdr:nvCxnSpPr>
      <xdr:spPr>
        <a:xfrm flipV="1">
          <a:off x="4953000" y="10095230"/>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9" name="財政構造の弾力性最小値テキスト"/>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1"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2" name="直線コネクタ 131"/>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6138</xdr:rowOff>
    </xdr:from>
    <xdr:to>
      <xdr:col>23</xdr:col>
      <xdr:colOff>133350</xdr:colOff>
      <xdr:row>66</xdr:row>
      <xdr:rowOff>102658</xdr:rowOff>
    </xdr:to>
    <xdr:cxnSp macro="">
      <xdr:nvCxnSpPr>
        <xdr:cNvPr id="133" name="直線コネクタ 132"/>
        <xdr:cNvCxnSpPr/>
      </xdr:nvCxnSpPr>
      <xdr:spPr>
        <a:xfrm>
          <a:off x="4114800" y="11321838"/>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22665</xdr:rowOff>
    </xdr:from>
    <xdr:ext cx="762000" cy="259045"/>
    <xdr:sp macro="" textlink="">
      <xdr:nvSpPr>
        <xdr:cNvPr id="134" name="財政構造の弾力性平均値テキスト"/>
        <xdr:cNvSpPr txBox="1"/>
      </xdr:nvSpPr>
      <xdr:spPr>
        <a:xfrm>
          <a:off x="5041900" y="1099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35" name="フローチャート: 判断 134"/>
        <xdr:cNvSpPr/>
      </xdr:nvSpPr>
      <xdr:spPr>
        <a:xfrm>
          <a:off x="49022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129329</xdr:rowOff>
    </xdr:from>
    <xdr:to>
      <xdr:col>19</xdr:col>
      <xdr:colOff>133350</xdr:colOff>
      <xdr:row>66</xdr:row>
      <xdr:rowOff>6138</xdr:rowOff>
    </xdr:to>
    <xdr:cxnSp macro="">
      <xdr:nvCxnSpPr>
        <xdr:cNvPr id="136" name="直線コネクタ 135"/>
        <xdr:cNvCxnSpPr/>
      </xdr:nvCxnSpPr>
      <xdr:spPr>
        <a:xfrm>
          <a:off x="3225800" y="11273579"/>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7" name="フローチャート: 判断 136"/>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8" name="テキスト ボックス 137"/>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129329</xdr:rowOff>
    </xdr:from>
    <xdr:to>
      <xdr:col>15</xdr:col>
      <xdr:colOff>82550</xdr:colOff>
      <xdr:row>66</xdr:row>
      <xdr:rowOff>171027</xdr:rowOff>
    </xdr:to>
    <xdr:cxnSp macro="">
      <xdr:nvCxnSpPr>
        <xdr:cNvPr id="139" name="直線コネクタ 138"/>
        <xdr:cNvCxnSpPr/>
      </xdr:nvCxnSpPr>
      <xdr:spPr>
        <a:xfrm flipV="1">
          <a:off x="2336800" y="11273579"/>
          <a:ext cx="8890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40" name="フローチャート: 判断 139"/>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1" name="テキスト ボックス 140"/>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162983</xdr:rowOff>
    </xdr:from>
    <xdr:to>
      <xdr:col>11</xdr:col>
      <xdr:colOff>31750</xdr:colOff>
      <xdr:row>66</xdr:row>
      <xdr:rowOff>171027</xdr:rowOff>
    </xdr:to>
    <xdr:cxnSp macro="">
      <xdr:nvCxnSpPr>
        <xdr:cNvPr id="142" name="直線コネクタ 141"/>
        <xdr:cNvCxnSpPr/>
      </xdr:nvCxnSpPr>
      <xdr:spPr>
        <a:xfrm>
          <a:off x="1447800" y="114786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3" name="フローチャート: 判断 142"/>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4" name="テキスト ボックス 143"/>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5" name="フローチャート: 判断 144"/>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6" name="テキスト ボックス 145"/>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51858</xdr:rowOff>
    </xdr:from>
    <xdr:to>
      <xdr:col>23</xdr:col>
      <xdr:colOff>184150</xdr:colOff>
      <xdr:row>66</xdr:row>
      <xdr:rowOff>153458</xdr:rowOff>
    </xdr:to>
    <xdr:sp macro="" textlink="">
      <xdr:nvSpPr>
        <xdr:cNvPr id="152" name="楕円 151"/>
        <xdr:cNvSpPr/>
      </xdr:nvSpPr>
      <xdr:spPr>
        <a:xfrm>
          <a:off x="4902200" y="1136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23935</xdr:rowOff>
    </xdr:from>
    <xdr:ext cx="762000" cy="259045"/>
    <xdr:sp macro="" textlink="">
      <xdr:nvSpPr>
        <xdr:cNvPr id="153" name="財政構造の弾力性該当値テキスト"/>
        <xdr:cNvSpPr txBox="1"/>
      </xdr:nvSpPr>
      <xdr:spPr>
        <a:xfrm>
          <a:off x="5041900" y="1133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126788</xdr:rowOff>
    </xdr:from>
    <xdr:to>
      <xdr:col>19</xdr:col>
      <xdr:colOff>184150</xdr:colOff>
      <xdr:row>66</xdr:row>
      <xdr:rowOff>56938</xdr:rowOff>
    </xdr:to>
    <xdr:sp macro="" textlink="">
      <xdr:nvSpPr>
        <xdr:cNvPr id="154" name="楕円 153"/>
        <xdr:cNvSpPr/>
      </xdr:nvSpPr>
      <xdr:spPr>
        <a:xfrm>
          <a:off x="4064000" y="112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41715</xdr:rowOff>
    </xdr:from>
    <xdr:ext cx="736600" cy="259045"/>
    <xdr:sp macro="" textlink="">
      <xdr:nvSpPr>
        <xdr:cNvPr id="155" name="テキスト ボックス 154"/>
        <xdr:cNvSpPr txBox="1"/>
      </xdr:nvSpPr>
      <xdr:spPr>
        <a:xfrm>
          <a:off x="3733800" y="11357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78529</xdr:rowOff>
    </xdr:from>
    <xdr:to>
      <xdr:col>15</xdr:col>
      <xdr:colOff>133350</xdr:colOff>
      <xdr:row>66</xdr:row>
      <xdr:rowOff>8679</xdr:rowOff>
    </xdr:to>
    <xdr:sp macro="" textlink="">
      <xdr:nvSpPr>
        <xdr:cNvPr id="156" name="楕円 155"/>
        <xdr:cNvSpPr/>
      </xdr:nvSpPr>
      <xdr:spPr>
        <a:xfrm>
          <a:off x="3175000" y="112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164906</xdr:rowOff>
    </xdr:from>
    <xdr:ext cx="762000" cy="259045"/>
    <xdr:sp macro="" textlink="">
      <xdr:nvSpPr>
        <xdr:cNvPr id="157" name="テキスト ボックス 156"/>
        <xdr:cNvSpPr txBox="1"/>
      </xdr:nvSpPr>
      <xdr:spPr>
        <a:xfrm>
          <a:off x="2844800" y="1130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120227</xdr:rowOff>
    </xdr:from>
    <xdr:to>
      <xdr:col>11</xdr:col>
      <xdr:colOff>82550</xdr:colOff>
      <xdr:row>67</xdr:row>
      <xdr:rowOff>50377</xdr:rowOff>
    </xdr:to>
    <xdr:sp macro="" textlink="">
      <xdr:nvSpPr>
        <xdr:cNvPr id="158" name="楕円 157"/>
        <xdr:cNvSpPr/>
      </xdr:nvSpPr>
      <xdr:spPr>
        <a:xfrm>
          <a:off x="2286000" y="114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35154</xdr:rowOff>
    </xdr:from>
    <xdr:ext cx="762000" cy="259045"/>
    <xdr:sp macro="" textlink="">
      <xdr:nvSpPr>
        <xdr:cNvPr id="159" name="テキスト ボックス 158"/>
        <xdr:cNvSpPr txBox="1"/>
      </xdr:nvSpPr>
      <xdr:spPr>
        <a:xfrm>
          <a:off x="1955800" y="1152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112183</xdr:rowOff>
    </xdr:from>
    <xdr:to>
      <xdr:col>7</xdr:col>
      <xdr:colOff>31750</xdr:colOff>
      <xdr:row>67</xdr:row>
      <xdr:rowOff>42333</xdr:rowOff>
    </xdr:to>
    <xdr:sp macro="" textlink="">
      <xdr:nvSpPr>
        <xdr:cNvPr id="160" name="楕円 159"/>
        <xdr:cNvSpPr/>
      </xdr:nvSpPr>
      <xdr:spPr>
        <a:xfrm>
          <a:off x="13970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27110</xdr:rowOff>
    </xdr:from>
    <xdr:ext cx="762000" cy="259045"/>
    <xdr:sp macro="" textlink="">
      <xdr:nvSpPr>
        <xdr:cNvPr id="161" name="テキスト ボックス 160"/>
        <xdr:cNvSpPr txBox="1"/>
      </xdr:nvSpPr>
      <xdr:spPr>
        <a:xfrm>
          <a:off x="1066800" y="1151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[259,163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人件費は前年度と比較して</a:t>
          </a:r>
          <a:r>
            <a:rPr kumimoji="1" lang="en-US" altLang="ja-JP" sz="1100">
              <a:solidFill>
                <a:schemeClr val="dk1"/>
              </a:solidFill>
              <a:effectLst/>
              <a:latin typeface="+mn-lt"/>
              <a:ea typeface="+mn-ea"/>
              <a:cs typeface="+mn-cs"/>
            </a:rPr>
            <a:t>40,574</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しており、主な要因として、</a:t>
          </a:r>
          <a:r>
            <a:rPr kumimoji="1" lang="ja-JP" altLang="en-US" sz="1100">
              <a:solidFill>
                <a:schemeClr val="dk1"/>
              </a:solidFill>
              <a:effectLst/>
              <a:latin typeface="+mn-lt"/>
              <a:ea typeface="+mn-ea"/>
              <a:cs typeface="+mn-cs"/>
            </a:rPr>
            <a:t>昨年度と比較し、全体の職員数の増加</a:t>
          </a:r>
          <a:r>
            <a:rPr kumimoji="1" lang="ja-JP" altLang="ja-JP" sz="1100">
              <a:solidFill>
                <a:schemeClr val="dk1"/>
              </a:solidFill>
              <a:effectLst/>
              <a:latin typeface="+mn-lt"/>
              <a:ea typeface="+mn-ea"/>
              <a:cs typeface="+mn-cs"/>
            </a:rPr>
            <a:t>があげられる。本村においては、特別会計や一部事務組合へ人件費をほとんど充てていないことから、類似団体と比較して高水準となっている。</a:t>
          </a:r>
          <a:endParaRPr lang="ja-JP" altLang="ja-JP" sz="1400">
            <a:effectLst/>
          </a:endParaRPr>
        </a:p>
        <a:p>
          <a:r>
            <a:rPr kumimoji="1" lang="ja-JP" altLang="ja-JP" sz="1100">
              <a:solidFill>
                <a:schemeClr val="dk1"/>
              </a:solidFill>
              <a:effectLst/>
              <a:latin typeface="+mn-lt"/>
              <a:ea typeface="+mn-ea"/>
              <a:cs typeface="+mn-cs"/>
            </a:rPr>
            <a:t>　物件費は</a:t>
          </a:r>
          <a:r>
            <a:rPr kumimoji="1" lang="ja-JP" altLang="en-US" sz="1100">
              <a:solidFill>
                <a:schemeClr val="dk1"/>
              </a:solidFill>
              <a:effectLst/>
              <a:latin typeface="+mn-lt"/>
              <a:ea typeface="+mn-ea"/>
              <a:cs typeface="+mn-cs"/>
            </a:rPr>
            <a:t>昨年度とほぼ同額である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今後、物件費については、増加していくことが想定されるため</a:t>
          </a:r>
          <a:r>
            <a:rPr kumimoji="1" lang="ja-JP" altLang="ja-JP" sz="1100">
              <a:solidFill>
                <a:schemeClr val="dk1"/>
              </a:solidFill>
              <a:effectLst/>
              <a:latin typeface="+mn-lt"/>
              <a:ea typeface="+mn-ea"/>
              <a:cs typeface="+mn-cs"/>
            </a:rPr>
            <a:t>、積極的な抑制に努めることとする。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76332</xdr:rowOff>
    </xdr:from>
    <xdr:to>
      <xdr:col>23</xdr:col>
      <xdr:colOff>133350</xdr:colOff>
      <xdr:row>89</xdr:row>
      <xdr:rowOff>47470</xdr:rowOff>
    </xdr:to>
    <xdr:cxnSp macro="">
      <xdr:nvCxnSpPr>
        <xdr:cNvPr id="191" name="直線コネクタ 190"/>
        <xdr:cNvCxnSpPr/>
      </xdr:nvCxnSpPr>
      <xdr:spPr>
        <a:xfrm flipV="1">
          <a:off x="4953000" y="13963782"/>
          <a:ext cx="0" cy="134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19547</xdr:rowOff>
    </xdr:from>
    <xdr:ext cx="762000" cy="259045"/>
    <xdr:sp macro="" textlink="">
      <xdr:nvSpPr>
        <xdr:cNvPr id="192" name="人件費・物件費等の状況最小値テキスト"/>
        <xdr:cNvSpPr txBox="1"/>
      </xdr:nvSpPr>
      <xdr:spPr>
        <a:xfrm>
          <a:off x="5041900" y="152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47470</xdr:rowOff>
    </xdr:from>
    <xdr:to>
      <xdr:col>24</xdr:col>
      <xdr:colOff>12700</xdr:colOff>
      <xdr:row>89</xdr:row>
      <xdr:rowOff>47470</xdr:rowOff>
    </xdr:to>
    <xdr:cxnSp macro="">
      <xdr:nvCxnSpPr>
        <xdr:cNvPr id="193" name="直線コネクタ 192"/>
        <xdr:cNvCxnSpPr/>
      </xdr:nvCxnSpPr>
      <xdr:spPr>
        <a:xfrm>
          <a:off x="4864100" y="1530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162709</xdr:rowOff>
    </xdr:from>
    <xdr:ext cx="762000" cy="259045"/>
    <xdr:sp macro="" textlink="">
      <xdr:nvSpPr>
        <xdr:cNvPr id="194" name="人件費・物件費等の状況最大値テキスト"/>
        <xdr:cNvSpPr txBox="1"/>
      </xdr:nvSpPr>
      <xdr:spPr>
        <a:xfrm>
          <a:off x="5041900" y="1370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76332</xdr:rowOff>
    </xdr:from>
    <xdr:to>
      <xdr:col>24</xdr:col>
      <xdr:colOff>12700</xdr:colOff>
      <xdr:row>81</xdr:row>
      <xdr:rowOff>76332</xdr:rowOff>
    </xdr:to>
    <xdr:cxnSp macro="">
      <xdr:nvCxnSpPr>
        <xdr:cNvPr id="195" name="直線コネクタ 194"/>
        <xdr:cNvCxnSpPr/>
      </xdr:nvCxnSpPr>
      <xdr:spPr>
        <a:xfrm>
          <a:off x="4864100" y="139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6407</xdr:rowOff>
    </xdr:from>
    <xdr:to>
      <xdr:col>23</xdr:col>
      <xdr:colOff>133350</xdr:colOff>
      <xdr:row>84</xdr:row>
      <xdr:rowOff>38967</xdr:rowOff>
    </xdr:to>
    <xdr:cxnSp macro="">
      <xdr:nvCxnSpPr>
        <xdr:cNvPr id="196" name="直線コネクタ 195"/>
        <xdr:cNvCxnSpPr/>
      </xdr:nvCxnSpPr>
      <xdr:spPr>
        <a:xfrm>
          <a:off x="4114800" y="14408207"/>
          <a:ext cx="838200" cy="3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99102</xdr:rowOff>
    </xdr:from>
    <xdr:ext cx="762000" cy="259045"/>
    <xdr:sp macro="" textlink="">
      <xdr:nvSpPr>
        <xdr:cNvPr id="197" name="人件費・物件費等の状況平均値テキスト"/>
        <xdr:cNvSpPr txBox="1"/>
      </xdr:nvSpPr>
      <xdr:spPr>
        <a:xfrm>
          <a:off x="5041900" y="14158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82575</xdr:rowOff>
    </xdr:from>
    <xdr:to>
      <xdr:col>23</xdr:col>
      <xdr:colOff>184150</xdr:colOff>
      <xdr:row>84</xdr:row>
      <xdr:rowOff>12725</xdr:rowOff>
    </xdr:to>
    <xdr:sp macro="" textlink="">
      <xdr:nvSpPr>
        <xdr:cNvPr id="198" name="フローチャート: 判断 197"/>
        <xdr:cNvSpPr/>
      </xdr:nvSpPr>
      <xdr:spPr>
        <a:xfrm>
          <a:off x="49022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144700</xdr:rowOff>
    </xdr:from>
    <xdr:to>
      <xdr:col>19</xdr:col>
      <xdr:colOff>133350</xdr:colOff>
      <xdr:row>84</xdr:row>
      <xdr:rowOff>6407</xdr:rowOff>
    </xdr:to>
    <xdr:cxnSp macro="">
      <xdr:nvCxnSpPr>
        <xdr:cNvPr id="199" name="直線コネクタ 198"/>
        <xdr:cNvCxnSpPr/>
      </xdr:nvCxnSpPr>
      <xdr:spPr>
        <a:xfrm>
          <a:off x="3225800" y="14375050"/>
          <a:ext cx="889000" cy="3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52471</xdr:rowOff>
    </xdr:from>
    <xdr:to>
      <xdr:col>19</xdr:col>
      <xdr:colOff>184150</xdr:colOff>
      <xdr:row>83</xdr:row>
      <xdr:rowOff>154071</xdr:rowOff>
    </xdr:to>
    <xdr:sp macro="" textlink="">
      <xdr:nvSpPr>
        <xdr:cNvPr id="200" name="フローチャート: 判断 199"/>
        <xdr:cNvSpPr/>
      </xdr:nvSpPr>
      <xdr:spPr>
        <a:xfrm>
          <a:off x="4064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164248</xdr:rowOff>
    </xdr:from>
    <xdr:ext cx="736600" cy="259045"/>
    <xdr:sp macro="" textlink="">
      <xdr:nvSpPr>
        <xdr:cNvPr id="201" name="テキスト ボックス 200"/>
        <xdr:cNvSpPr txBox="1"/>
      </xdr:nvSpPr>
      <xdr:spPr>
        <a:xfrm>
          <a:off x="3733800" y="1405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144700</xdr:rowOff>
    </xdr:from>
    <xdr:to>
      <xdr:col>15</xdr:col>
      <xdr:colOff>82550</xdr:colOff>
      <xdr:row>83</xdr:row>
      <xdr:rowOff>152135</xdr:rowOff>
    </xdr:to>
    <xdr:cxnSp macro="">
      <xdr:nvCxnSpPr>
        <xdr:cNvPr id="202" name="直線コネクタ 201"/>
        <xdr:cNvCxnSpPr/>
      </xdr:nvCxnSpPr>
      <xdr:spPr>
        <a:xfrm flipV="1">
          <a:off x="2336800" y="14375050"/>
          <a:ext cx="889000" cy="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169875</xdr:rowOff>
    </xdr:from>
    <xdr:to>
      <xdr:col>15</xdr:col>
      <xdr:colOff>133350</xdr:colOff>
      <xdr:row>83</xdr:row>
      <xdr:rowOff>100025</xdr:rowOff>
    </xdr:to>
    <xdr:sp macro="" textlink="">
      <xdr:nvSpPr>
        <xdr:cNvPr id="203" name="フローチャート: 判断 202"/>
        <xdr:cNvSpPr/>
      </xdr:nvSpPr>
      <xdr:spPr>
        <a:xfrm>
          <a:off x="3175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110202</xdr:rowOff>
    </xdr:from>
    <xdr:ext cx="762000" cy="259045"/>
    <xdr:sp macro="" textlink="">
      <xdr:nvSpPr>
        <xdr:cNvPr id="204" name="テキスト ボックス 203"/>
        <xdr:cNvSpPr txBox="1"/>
      </xdr:nvSpPr>
      <xdr:spPr>
        <a:xfrm>
          <a:off x="2844800" y="139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93177</xdr:rowOff>
    </xdr:from>
    <xdr:to>
      <xdr:col>11</xdr:col>
      <xdr:colOff>31750</xdr:colOff>
      <xdr:row>83</xdr:row>
      <xdr:rowOff>152135</xdr:rowOff>
    </xdr:to>
    <xdr:cxnSp macro="">
      <xdr:nvCxnSpPr>
        <xdr:cNvPr id="205" name="直線コネクタ 204"/>
        <xdr:cNvCxnSpPr/>
      </xdr:nvCxnSpPr>
      <xdr:spPr>
        <a:xfrm>
          <a:off x="1447800" y="14323527"/>
          <a:ext cx="889000" cy="5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159973</xdr:rowOff>
    </xdr:from>
    <xdr:to>
      <xdr:col>11</xdr:col>
      <xdr:colOff>82550</xdr:colOff>
      <xdr:row>83</xdr:row>
      <xdr:rowOff>90123</xdr:rowOff>
    </xdr:to>
    <xdr:sp macro="" textlink="">
      <xdr:nvSpPr>
        <xdr:cNvPr id="206" name="フローチャート: 判断 205"/>
        <xdr:cNvSpPr/>
      </xdr:nvSpPr>
      <xdr:spPr>
        <a:xfrm>
          <a:off x="2286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100300</xdr:rowOff>
    </xdr:from>
    <xdr:ext cx="762000" cy="259045"/>
    <xdr:sp macro="" textlink="">
      <xdr:nvSpPr>
        <xdr:cNvPr id="207" name="テキスト ボックス 206"/>
        <xdr:cNvSpPr txBox="1"/>
      </xdr:nvSpPr>
      <xdr:spPr>
        <a:xfrm>
          <a:off x="1955800" y="1398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92731</xdr:rowOff>
    </xdr:from>
    <xdr:to>
      <xdr:col>7</xdr:col>
      <xdr:colOff>31750</xdr:colOff>
      <xdr:row>83</xdr:row>
      <xdr:rowOff>22881</xdr:rowOff>
    </xdr:to>
    <xdr:sp macro="" textlink="">
      <xdr:nvSpPr>
        <xdr:cNvPr id="208" name="フローチャート: 判断 207"/>
        <xdr:cNvSpPr/>
      </xdr:nvSpPr>
      <xdr:spPr>
        <a:xfrm>
          <a:off x="1397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33058</xdr:rowOff>
    </xdr:from>
    <xdr:ext cx="762000" cy="259045"/>
    <xdr:sp macro="" textlink="">
      <xdr:nvSpPr>
        <xdr:cNvPr id="209" name="テキスト ボックス 208"/>
        <xdr:cNvSpPr txBox="1"/>
      </xdr:nvSpPr>
      <xdr:spPr>
        <a:xfrm>
          <a:off x="1066800" y="1392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159617</xdr:rowOff>
    </xdr:from>
    <xdr:to>
      <xdr:col>23</xdr:col>
      <xdr:colOff>184150</xdr:colOff>
      <xdr:row>84</xdr:row>
      <xdr:rowOff>89767</xdr:rowOff>
    </xdr:to>
    <xdr:sp macro="" textlink="">
      <xdr:nvSpPr>
        <xdr:cNvPr id="215" name="楕円 214"/>
        <xdr:cNvSpPr/>
      </xdr:nvSpPr>
      <xdr:spPr>
        <a:xfrm>
          <a:off x="4902200" y="1438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131694</xdr:rowOff>
    </xdr:from>
    <xdr:ext cx="762000" cy="259045"/>
    <xdr:sp macro="" textlink="">
      <xdr:nvSpPr>
        <xdr:cNvPr id="216" name="人件費・物件費等の状況該当値テキスト"/>
        <xdr:cNvSpPr txBox="1"/>
      </xdr:nvSpPr>
      <xdr:spPr>
        <a:xfrm>
          <a:off x="5041900" y="14362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127057</xdr:rowOff>
    </xdr:from>
    <xdr:to>
      <xdr:col>19</xdr:col>
      <xdr:colOff>184150</xdr:colOff>
      <xdr:row>84</xdr:row>
      <xdr:rowOff>57207</xdr:rowOff>
    </xdr:to>
    <xdr:sp macro="" textlink="">
      <xdr:nvSpPr>
        <xdr:cNvPr id="217" name="楕円 216"/>
        <xdr:cNvSpPr/>
      </xdr:nvSpPr>
      <xdr:spPr>
        <a:xfrm>
          <a:off x="4064000" y="1435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41984</xdr:rowOff>
    </xdr:from>
    <xdr:ext cx="736600" cy="259045"/>
    <xdr:sp macro="" textlink="">
      <xdr:nvSpPr>
        <xdr:cNvPr id="218" name="テキスト ボックス 217"/>
        <xdr:cNvSpPr txBox="1"/>
      </xdr:nvSpPr>
      <xdr:spPr>
        <a:xfrm>
          <a:off x="3733800" y="14443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93900</xdr:rowOff>
    </xdr:from>
    <xdr:to>
      <xdr:col>15</xdr:col>
      <xdr:colOff>133350</xdr:colOff>
      <xdr:row>84</xdr:row>
      <xdr:rowOff>24050</xdr:rowOff>
    </xdr:to>
    <xdr:sp macro="" textlink="">
      <xdr:nvSpPr>
        <xdr:cNvPr id="219" name="楕円 218"/>
        <xdr:cNvSpPr/>
      </xdr:nvSpPr>
      <xdr:spPr>
        <a:xfrm>
          <a:off x="3175000" y="143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8827</xdr:rowOff>
    </xdr:from>
    <xdr:ext cx="762000" cy="259045"/>
    <xdr:sp macro="" textlink="">
      <xdr:nvSpPr>
        <xdr:cNvPr id="220" name="テキスト ボックス 219"/>
        <xdr:cNvSpPr txBox="1"/>
      </xdr:nvSpPr>
      <xdr:spPr>
        <a:xfrm>
          <a:off x="2844800" y="1441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101335</xdr:rowOff>
    </xdr:from>
    <xdr:to>
      <xdr:col>11</xdr:col>
      <xdr:colOff>82550</xdr:colOff>
      <xdr:row>84</xdr:row>
      <xdr:rowOff>31485</xdr:rowOff>
    </xdr:to>
    <xdr:sp macro="" textlink="">
      <xdr:nvSpPr>
        <xdr:cNvPr id="221" name="楕円 220"/>
        <xdr:cNvSpPr/>
      </xdr:nvSpPr>
      <xdr:spPr>
        <a:xfrm>
          <a:off x="2286000" y="1433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16262</xdr:rowOff>
    </xdr:from>
    <xdr:ext cx="762000" cy="259045"/>
    <xdr:sp macro="" textlink="">
      <xdr:nvSpPr>
        <xdr:cNvPr id="222" name="テキスト ボックス 221"/>
        <xdr:cNvSpPr txBox="1"/>
      </xdr:nvSpPr>
      <xdr:spPr>
        <a:xfrm>
          <a:off x="1955800" y="1441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42377</xdr:rowOff>
    </xdr:from>
    <xdr:to>
      <xdr:col>7</xdr:col>
      <xdr:colOff>31750</xdr:colOff>
      <xdr:row>83</xdr:row>
      <xdr:rowOff>143977</xdr:rowOff>
    </xdr:to>
    <xdr:sp macro="" textlink="">
      <xdr:nvSpPr>
        <xdr:cNvPr id="223" name="楕円 222"/>
        <xdr:cNvSpPr/>
      </xdr:nvSpPr>
      <xdr:spPr>
        <a:xfrm>
          <a:off x="1397000" y="1427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128754</xdr:rowOff>
    </xdr:from>
    <xdr:ext cx="762000" cy="259045"/>
    <xdr:sp macro="" textlink="">
      <xdr:nvSpPr>
        <xdr:cNvPr id="224" name="テキスト ボックス 223"/>
        <xdr:cNvSpPr txBox="1"/>
      </xdr:nvSpPr>
      <xdr:spPr>
        <a:xfrm>
          <a:off x="1066800" y="14359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ラスパイレス指数は、</a:t>
          </a:r>
          <a:r>
            <a:rPr kumimoji="1" lang="ja-JP" altLang="en-US" sz="1100">
              <a:solidFill>
                <a:schemeClr val="dk1"/>
              </a:solidFill>
              <a:effectLst/>
              <a:latin typeface="+mn-ea"/>
              <a:ea typeface="+mn-ea"/>
              <a:cs typeface="+mn-cs"/>
            </a:rPr>
            <a:t>平成２９年度は</a:t>
          </a:r>
          <a:r>
            <a:rPr kumimoji="1" lang="ja-JP" altLang="ja-JP" sz="1100">
              <a:solidFill>
                <a:schemeClr val="dk1"/>
              </a:solidFill>
              <a:effectLst/>
              <a:latin typeface="+mn-ea"/>
              <a:ea typeface="+mn-ea"/>
              <a:cs typeface="+mn-cs"/>
            </a:rPr>
            <a:t>前年度</a:t>
          </a:r>
          <a:r>
            <a:rPr kumimoji="1" lang="ja-JP" altLang="en-US" sz="1100">
              <a:solidFill>
                <a:schemeClr val="dk1"/>
              </a:solidFill>
              <a:effectLst/>
              <a:latin typeface="+mn-ea"/>
              <a:ea typeface="+mn-ea"/>
              <a:cs typeface="+mn-cs"/>
            </a:rPr>
            <a:t>数値を引用している。</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今後は上位級の職員における高卒及び短大卒区分の減少とともに、中途採用者の増加により、本指数の減少が見込まれる。</a:t>
          </a:r>
          <a:endParaRPr lang="ja-JP" altLang="ja-JP" sz="1100">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50195</xdr:rowOff>
    </xdr:from>
    <xdr:to>
      <xdr:col>81</xdr:col>
      <xdr:colOff>44450</xdr:colOff>
      <xdr:row>89</xdr:row>
      <xdr:rowOff>127302</xdr:rowOff>
    </xdr:to>
    <xdr:cxnSp macro="">
      <xdr:nvCxnSpPr>
        <xdr:cNvPr id="255" name="直線コネクタ 254"/>
        <xdr:cNvCxnSpPr/>
      </xdr:nvCxnSpPr>
      <xdr:spPr>
        <a:xfrm flipV="1">
          <a:off x="17018000" y="13766195"/>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136572</xdr:rowOff>
    </xdr:from>
    <xdr:ext cx="762000" cy="259045"/>
    <xdr:sp macro="" textlink="">
      <xdr:nvSpPr>
        <xdr:cNvPr id="258" name="給与水準   （国との比較）最大値テキスト"/>
        <xdr:cNvSpPr txBox="1"/>
      </xdr:nvSpPr>
      <xdr:spPr>
        <a:xfrm>
          <a:off x="17106900" y="135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50195</xdr:rowOff>
    </xdr:from>
    <xdr:to>
      <xdr:col>81</xdr:col>
      <xdr:colOff>133350</xdr:colOff>
      <xdr:row>80</xdr:row>
      <xdr:rowOff>50195</xdr:rowOff>
    </xdr:to>
    <xdr:cxnSp macro="">
      <xdr:nvCxnSpPr>
        <xdr:cNvPr id="259" name="直線コネクタ 258"/>
        <xdr:cNvCxnSpPr/>
      </xdr:nvCxnSpPr>
      <xdr:spPr>
        <a:xfrm>
          <a:off x="16929100" y="137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86</xdr:row>
      <xdr:rowOff>170543</xdr:rowOff>
    </xdr:to>
    <xdr:cxnSp macro="">
      <xdr:nvCxnSpPr>
        <xdr:cNvPr id="260" name="直線コネクタ 259"/>
        <xdr:cNvCxnSpPr/>
      </xdr:nvCxnSpPr>
      <xdr:spPr>
        <a:xfrm>
          <a:off x="16179800" y="14915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1"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2" name="フローチャート: 判断 261"/>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56545</xdr:rowOff>
    </xdr:to>
    <xdr:cxnSp macro="">
      <xdr:nvCxnSpPr>
        <xdr:cNvPr id="263" name="直線コネクタ 262"/>
        <xdr:cNvCxnSpPr/>
      </xdr:nvCxnSpPr>
      <xdr:spPr>
        <a:xfrm flipV="1">
          <a:off x="15290800" y="149152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5" name="テキスト ボックス 264"/>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90109</xdr:rowOff>
    </xdr:from>
    <xdr:to>
      <xdr:col>72</xdr:col>
      <xdr:colOff>203200</xdr:colOff>
      <xdr:row>87</xdr:row>
      <xdr:rowOff>56545</xdr:rowOff>
    </xdr:to>
    <xdr:cxnSp macro="">
      <xdr:nvCxnSpPr>
        <xdr:cNvPr id="266" name="直線コネクタ 265"/>
        <xdr:cNvCxnSpPr/>
      </xdr:nvCxnSpPr>
      <xdr:spPr>
        <a:xfrm>
          <a:off x="14401800" y="14834809"/>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38402</xdr:rowOff>
    </xdr:from>
    <xdr:to>
      <xdr:col>73</xdr:col>
      <xdr:colOff>44450</xdr:colOff>
      <xdr:row>85</xdr:row>
      <xdr:rowOff>140002</xdr:rowOff>
    </xdr:to>
    <xdr:sp macro="" textlink="">
      <xdr:nvSpPr>
        <xdr:cNvPr id="267" name="フローチャート: 判断 266"/>
        <xdr:cNvSpPr/>
      </xdr:nvSpPr>
      <xdr:spPr>
        <a:xfrm>
          <a:off x="15240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150179</xdr:rowOff>
    </xdr:from>
    <xdr:ext cx="762000" cy="259045"/>
    <xdr:sp macro="" textlink="">
      <xdr:nvSpPr>
        <xdr:cNvPr id="268" name="テキスト ボックス 267"/>
        <xdr:cNvSpPr txBox="1"/>
      </xdr:nvSpPr>
      <xdr:spPr>
        <a:xfrm>
          <a:off x="14909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78618</xdr:rowOff>
    </xdr:from>
    <xdr:to>
      <xdr:col>68</xdr:col>
      <xdr:colOff>152400</xdr:colOff>
      <xdr:row>86</xdr:row>
      <xdr:rowOff>90109</xdr:rowOff>
    </xdr:to>
    <xdr:cxnSp macro="">
      <xdr:nvCxnSpPr>
        <xdr:cNvPr id="269" name="直線コネクタ 268"/>
        <xdr:cNvCxnSpPr/>
      </xdr:nvCxnSpPr>
      <xdr:spPr>
        <a:xfrm>
          <a:off x="13512800" y="1482331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0" name="フローチャート: 判断 269"/>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1" name="テキスト ボックス 270"/>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2" name="フローチャート: 判断 271"/>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3" name="テキスト ボックス 272"/>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9" name="楕円 278"/>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80" name="給与水準   （国との比較）該当値テキスト"/>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81" name="楕円 280"/>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82" name="テキスト ボックス 281"/>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5745</xdr:rowOff>
    </xdr:from>
    <xdr:to>
      <xdr:col>73</xdr:col>
      <xdr:colOff>44450</xdr:colOff>
      <xdr:row>87</xdr:row>
      <xdr:rowOff>107345</xdr:rowOff>
    </xdr:to>
    <xdr:sp macro="" textlink="">
      <xdr:nvSpPr>
        <xdr:cNvPr id="283" name="楕円 282"/>
        <xdr:cNvSpPr/>
      </xdr:nvSpPr>
      <xdr:spPr>
        <a:xfrm>
          <a:off x="15240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92122</xdr:rowOff>
    </xdr:from>
    <xdr:ext cx="762000" cy="259045"/>
    <xdr:sp macro="" textlink="">
      <xdr:nvSpPr>
        <xdr:cNvPr id="284" name="テキスト ボックス 283"/>
        <xdr:cNvSpPr txBox="1"/>
      </xdr:nvSpPr>
      <xdr:spPr>
        <a:xfrm>
          <a:off x="14909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39309</xdr:rowOff>
    </xdr:from>
    <xdr:to>
      <xdr:col>68</xdr:col>
      <xdr:colOff>203200</xdr:colOff>
      <xdr:row>86</xdr:row>
      <xdr:rowOff>140909</xdr:rowOff>
    </xdr:to>
    <xdr:sp macro="" textlink="">
      <xdr:nvSpPr>
        <xdr:cNvPr id="285" name="楕円 284"/>
        <xdr:cNvSpPr/>
      </xdr:nvSpPr>
      <xdr:spPr>
        <a:xfrm>
          <a:off x="14351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125686</xdr:rowOff>
    </xdr:from>
    <xdr:ext cx="762000" cy="259045"/>
    <xdr:sp macro="" textlink="">
      <xdr:nvSpPr>
        <xdr:cNvPr id="286" name="テキスト ボックス 285"/>
        <xdr:cNvSpPr txBox="1"/>
      </xdr:nvSpPr>
      <xdr:spPr>
        <a:xfrm>
          <a:off x="14020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87" name="楕円 286"/>
        <xdr:cNvSpPr/>
      </xdr:nvSpPr>
      <xdr:spPr>
        <a:xfrm>
          <a:off x="13462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114195</xdr:rowOff>
    </xdr:from>
    <xdr:ext cx="762000" cy="259045"/>
    <xdr:sp macro="" textlink="">
      <xdr:nvSpPr>
        <xdr:cNvPr id="288" name="テキスト ボックス 287"/>
        <xdr:cNvSpPr txBox="1"/>
      </xdr:nvSpPr>
      <xdr:spPr>
        <a:xfrm>
          <a:off x="13131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明日香村特別措置法にかかる各種事業の執行に伴い、景観維持等に関連する職員に加え、埋蔵文化財の調査が必要となっていることから、文化財関係職員も多く配置している。</a:t>
          </a:r>
          <a:endParaRPr lang="ja-JP" altLang="ja-JP" sz="1100">
            <a:effectLst/>
            <a:latin typeface="+mn-ea"/>
            <a:ea typeface="+mn-ea"/>
          </a:endParaRPr>
        </a:p>
        <a:p>
          <a:r>
            <a:rPr kumimoji="1" lang="ja-JP" altLang="ja-JP" sz="1100">
              <a:solidFill>
                <a:schemeClr val="dk1"/>
              </a:solidFill>
              <a:effectLst/>
              <a:latin typeface="+mn-ea"/>
              <a:ea typeface="+mn-ea"/>
              <a:cs typeface="+mn-cs"/>
            </a:rPr>
            <a:t>　今後は、行政サービスの低下とならないよう業務の最適化を実施し、「明日香村定員適正化計画」に基づき、平成</a:t>
          </a:r>
          <a:r>
            <a:rPr kumimoji="1" lang="en-US" altLang="ja-JP" sz="1100">
              <a:solidFill>
                <a:schemeClr val="dk1"/>
              </a:solidFill>
              <a:effectLst/>
              <a:latin typeface="+mn-ea"/>
              <a:ea typeface="+mn-ea"/>
              <a:cs typeface="+mn-cs"/>
            </a:rPr>
            <a:t>31</a:t>
          </a:r>
          <a:r>
            <a:rPr kumimoji="1" lang="ja-JP" altLang="ja-JP" sz="1100">
              <a:solidFill>
                <a:schemeClr val="dk1"/>
              </a:solidFill>
              <a:effectLst/>
              <a:latin typeface="+mn-ea"/>
              <a:ea typeface="+mn-ea"/>
              <a:cs typeface="+mn-cs"/>
            </a:rPr>
            <a:t>年度まで職員</a:t>
          </a:r>
          <a:r>
            <a:rPr kumimoji="1" lang="en-US" altLang="ja-JP" sz="1100">
              <a:solidFill>
                <a:schemeClr val="dk1"/>
              </a:solidFill>
              <a:effectLst/>
              <a:latin typeface="+mn-ea"/>
              <a:ea typeface="+mn-ea"/>
              <a:cs typeface="+mn-cs"/>
            </a:rPr>
            <a:t>90</a:t>
          </a:r>
          <a:r>
            <a:rPr kumimoji="1" lang="ja-JP" altLang="ja-JP" sz="1100">
              <a:solidFill>
                <a:schemeClr val="dk1"/>
              </a:solidFill>
              <a:effectLst/>
              <a:latin typeface="+mn-ea"/>
              <a:ea typeface="+mn-ea"/>
              <a:cs typeface="+mn-cs"/>
            </a:rPr>
            <a:t>人体制の維持を目指す。</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平成２９年度の数値については、前年度の数値を引用している。</a:t>
          </a:r>
          <a:endParaRPr lang="ja-JP" altLang="ja-JP" sz="1100">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101939</xdr:rowOff>
    </xdr:from>
    <xdr:to>
      <xdr:col>81</xdr:col>
      <xdr:colOff>44450</xdr:colOff>
      <xdr:row>67</xdr:row>
      <xdr:rowOff>2794</xdr:rowOff>
    </xdr:to>
    <xdr:cxnSp macro="">
      <xdr:nvCxnSpPr>
        <xdr:cNvPr id="318" name="直線コネクタ 317"/>
        <xdr:cNvCxnSpPr/>
      </xdr:nvCxnSpPr>
      <xdr:spPr>
        <a:xfrm flipV="1">
          <a:off x="17018000" y="10217489"/>
          <a:ext cx="0" cy="1272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146321</xdr:rowOff>
    </xdr:from>
    <xdr:ext cx="762000" cy="259045"/>
    <xdr:sp macro="" textlink="">
      <xdr:nvSpPr>
        <xdr:cNvPr id="319" name="定員管理の状況最小値テキスト"/>
        <xdr:cNvSpPr txBox="1"/>
      </xdr:nvSpPr>
      <xdr:spPr>
        <a:xfrm>
          <a:off x="17106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2794</xdr:rowOff>
    </xdr:from>
    <xdr:to>
      <xdr:col>81</xdr:col>
      <xdr:colOff>133350</xdr:colOff>
      <xdr:row>67</xdr:row>
      <xdr:rowOff>2794</xdr:rowOff>
    </xdr:to>
    <xdr:cxnSp macro="">
      <xdr:nvCxnSpPr>
        <xdr:cNvPr id="320" name="直線コネクタ 319"/>
        <xdr:cNvCxnSpPr/>
      </xdr:nvCxnSpPr>
      <xdr:spPr>
        <a:xfrm>
          <a:off x="16929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16866</xdr:rowOff>
    </xdr:from>
    <xdr:ext cx="762000" cy="259045"/>
    <xdr:sp macro="" textlink="">
      <xdr:nvSpPr>
        <xdr:cNvPr id="321"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101939</xdr:rowOff>
    </xdr:from>
    <xdr:to>
      <xdr:col>81</xdr:col>
      <xdr:colOff>133350</xdr:colOff>
      <xdr:row>59</xdr:row>
      <xdr:rowOff>101939</xdr:rowOff>
    </xdr:to>
    <xdr:cxnSp macro="">
      <xdr:nvCxnSpPr>
        <xdr:cNvPr id="322" name="直線コネクタ 321"/>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114427</xdr:rowOff>
    </xdr:from>
    <xdr:to>
      <xdr:col>81</xdr:col>
      <xdr:colOff>44450</xdr:colOff>
      <xdr:row>62</xdr:row>
      <xdr:rowOff>128905</xdr:rowOff>
    </xdr:to>
    <xdr:cxnSp macro="">
      <xdr:nvCxnSpPr>
        <xdr:cNvPr id="323" name="直線コネクタ 322"/>
        <xdr:cNvCxnSpPr/>
      </xdr:nvCxnSpPr>
      <xdr:spPr>
        <a:xfrm>
          <a:off x="16179800" y="10744327"/>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31894</xdr:rowOff>
    </xdr:from>
    <xdr:ext cx="762000" cy="259045"/>
    <xdr:sp macro="" textlink="">
      <xdr:nvSpPr>
        <xdr:cNvPr id="324" name="定員管理の状況平均値テキスト"/>
        <xdr:cNvSpPr txBox="1"/>
      </xdr:nvSpPr>
      <xdr:spPr>
        <a:xfrm>
          <a:off x="17106900" y="10490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15367</xdr:rowOff>
    </xdr:from>
    <xdr:to>
      <xdr:col>81</xdr:col>
      <xdr:colOff>95250</xdr:colOff>
      <xdr:row>62</xdr:row>
      <xdr:rowOff>116967</xdr:rowOff>
    </xdr:to>
    <xdr:sp macro="" textlink="">
      <xdr:nvSpPr>
        <xdr:cNvPr id="325" name="フローチャート: 判断 324"/>
        <xdr:cNvSpPr/>
      </xdr:nvSpPr>
      <xdr:spPr>
        <a:xfrm>
          <a:off x="16967200" y="1064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66971</xdr:rowOff>
    </xdr:from>
    <xdr:to>
      <xdr:col>77</xdr:col>
      <xdr:colOff>44450</xdr:colOff>
      <xdr:row>62</xdr:row>
      <xdr:rowOff>114427</xdr:rowOff>
    </xdr:to>
    <xdr:cxnSp macro="">
      <xdr:nvCxnSpPr>
        <xdr:cNvPr id="326" name="直線コネクタ 325"/>
        <xdr:cNvCxnSpPr/>
      </xdr:nvCxnSpPr>
      <xdr:spPr>
        <a:xfrm>
          <a:off x="15290800" y="10696871"/>
          <a:ext cx="8890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27" name="フローチャート: 判断 326"/>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100601</xdr:rowOff>
    </xdr:from>
    <xdr:ext cx="736600" cy="259045"/>
    <xdr:sp macro="" textlink="">
      <xdr:nvSpPr>
        <xdr:cNvPr id="328" name="テキスト ボックス 327"/>
        <xdr:cNvSpPr txBox="1"/>
      </xdr:nvSpPr>
      <xdr:spPr>
        <a:xfrm>
          <a:off x="15798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43645</xdr:rowOff>
    </xdr:from>
    <xdr:to>
      <xdr:col>72</xdr:col>
      <xdr:colOff>203200</xdr:colOff>
      <xdr:row>62</xdr:row>
      <xdr:rowOff>66971</xdr:rowOff>
    </xdr:to>
    <xdr:cxnSp macro="">
      <xdr:nvCxnSpPr>
        <xdr:cNvPr id="329" name="直線コネクタ 328"/>
        <xdr:cNvCxnSpPr/>
      </xdr:nvCxnSpPr>
      <xdr:spPr>
        <a:xfrm>
          <a:off x="14401800" y="10673545"/>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130514</xdr:rowOff>
    </xdr:from>
    <xdr:to>
      <xdr:col>73</xdr:col>
      <xdr:colOff>44450</xdr:colOff>
      <xdr:row>62</xdr:row>
      <xdr:rowOff>60664</xdr:rowOff>
    </xdr:to>
    <xdr:sp macro="" textlink="">
      <xdr:nvSpPr>
        <xdr:cNvPr id="330" name="フローチャート: 判断 329"/>
        <xdr:cNvSpPr/>
      </xdr:nvSpPr>
      <xdr:spPr>
        <a:xfrm>
          <a:off x="15240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70841</xdr:rowOff>
    </xdr:from>
    <xdr:ext cx="762000" cy="259045"/>
    <xdr:sp macro="" textlink="">
      <xdr:nvSpPr>
        <xdr:cNvPr id="331" name="テキスト ボックス 330"/>
        <xdr:cNvSpPr txBox="1"/>
      </xdr:nvSpPr>
      <xdr:spPr>
        <a:xfrm>
          <a:off x="14909800" y="103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43645</xdr:rowOff>
    </xdr:from>
    <xdr:to>
      <xdr:col>68</xdr:col>
      <xdr:colOff>152400</xdr:colOff>
      <xdr:row>62</xdr:row>
      <xdr:rowOff>55711</xdr:rowOff>
    </xdr:to>
    <xdr:cxnSp macro="">
      <xdr:nvCxnSpPr>
        <xdr:cNvPr id="332" name="直線コネクタ 331"/>
        <xdr:cNvCxnSpPr/>
      </xdr:nvCxnSpPr>
      <xdr:spPr>
        <a:xfrm flipV="1">
          <a:off x="13512800" y="10673545"/>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79841</xdr:rowOff>
    </xdr:from>
    <xdr:to>
      <xdr:col>68</xdr:col>
      <xdr:colOff>203200</xdr:colOff>
      <xdr:row>62</xdr:row>
      <xdr:rowOff>9991</xdr:rowOff>
    </xdr:to>
    <xdr:sp macro="" textlink="">
      <xdr:nvSpPr>
        <xdr:cNvPr id="333" name="フローチャート: 判断 332"/>
        <xdr:cNvSpPr/>
      </xdr:nvSpPr>
      <xdr:spPr>
        <a:xfrm>
          <a:off x="14351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20168</xdr:rowOff>
    </xdr:from>
    <xdr:ext cx="762000" cy="259045"/>
    <xdr:sp macro="" textlink="">
      <xdr:nvSpPr>
        <xdr:cNvPr id="334" name="テキスト ボックス 333"/>
        <xdr:cNvSpPr txBox="1"/>
      </xdr:nvSpPr>
      <xdr:spPr>
        <a:xfrm>
          <a:off x="14020800" y="1030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65363</xdr:rowOff>
    </xdr:from>
    <xdr:to>
      <xdr:col>64</xdr:col>
      <xdr:colOff>152400</xdr:colOff>
      <xdr:row>61</xdr:row>
      <xdr:rowOff>166963</xdr:rowOff>
    </xdr:to>
    <xdr:sp macro="" textlink="">
      <xdr:nvSpPr>
        <xdr:cNvPr id="335" name="フローチャート: 判断 334"/>
        <xdr:cNvSpPr/>
      </xdr:nvSpPr>
      <xdr:spPr>
        <a:xfrm>
          <a:off x="13462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5690</xdr:rowOff>
    </xdr:from>
    <xdr:ext cx="762000" cy="259045"/>
    <xdr:sp macro="" textlink="">
      <xdr:nvSpPr>
        <xdr:cNvPr id="336" name="テキスト ボックス 335"/>
        <xdr:cNvSpPr txBox="1"/>
      </xdr:nvSpPr>
      <xdr:spPr>
        <a:xfrm>
          <a:off x="13131800" y="102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78105</xdr:rowOff>
    </xdr:from>
    <xdr:to>
      <xdr:col>81</xdr:col>
      <xdr:colOff>95250</xdr:colOff>
      <xdr:row>63</xdr:row>
      <xdr:rowOff>8255</xdr:rowOff>
    </xdr:to>
    <xdr:sp macro="" textlink="">
      <xdr:nvSpPr>
        <xdr:cNvPr id="342" name="楕円 341"/>
        <xdr:cNvSpPr/>
      </xdr:nvSpPr>
      <xdr:spPr>
        <a:xfrm>
          <a:off x="16967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50182</xdr:rowOff>
    </xdr:from>
    <xdr:ext cx="762000" cy="259045"/>
    <xdr:sp macro="" textlink="">
      <xdr:nvSpPr>
        <xdr:cNvPr id="343" name="定員管理の状況該当値テキスト"/>
        <xdr:cNvSpPr txBox="1"/>
      </xdr:nvSpPr>
      <xdr:spPr>
        <a:xfrm>
          <a:off x="17106900" y="1068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63627</xdr:rowOff>
    </xdr:from>
    <xdr:to>
      <xdr:col>77</xdr:col>
      <xdr:colOff>95250</xdr:colOff>
      <xdr:row>62</xdr:row>
      <xdr:rowOff>165227</xdr:rowOff>
    </xdr:to>
    <xdr:sp macro="" textlink="">
      <xdr:nvSpPr>
        <xdr:cNvPr id="344" name="楕円 343"/>
        <xdr:cNvSpPr/>
      </xdr:nvSpPr>
      <xdr:spPr>
        <a:xfrm>
          <a:off x="16129000" y="1069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150004</xdr:rowOff>
    </xdr:from>
    <xdr:ext cx="736600" cy="259045"/>
    <xdr:sp macro="" textlink="">
      <xdr:nvSpPr>
        <xdr:cNvPr id="345" name="テキスト ボックス 344"/>
        <xdr:cNvSpPr txBox="1"/>
      </xdr:nvSpPr>
      <xdr:spPr>
        <a:xfrm>
          <a:off x="15798800" y="10779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16171</xdr:rowOff>
    </xdr:from>
    <xdr:to>
      <xdr:col>73</xdr:col>
      <xdr:colOff>44450</xdr:colOff>
      <xdr:row>62</xdr:row>
      <xdr:rowOff>117771</xdr:rowOff>
    </xdr:to>
    <xdr:sp macro="" textlink="">
      <xdr:nvSpPr>
        <xdr:cNvPr id="346" name="楕円 345"/>
        <xdr:cNvSpPr/>
      </xdr:nvSpPr>
      <xdr:spPr>
        <a:xfrm>
          <a:off x="15240000" y="1064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102548</xdr:rowOff>
    </xdr:from>
    <xdr:ext cx="762000" cy="259045"/>
    <xdr:sp macro="" textlink="">
      <xdr:nvSpPr>
        <xdr:cNvPr id="347" name="テキスト ボックス 346"/>
        <xdr:cNvSpPr txBox="1"/>
      </xdr:nvSpPr>
      <xdr:spPr>
        <a:xfrm>
          <a:off x="14909800" y="1073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164295</xdr:rowOff>
    </xdr:from>
    <xdr:to>
      <xdr:col>68</xdr:col>
      <xdr:colOff>203200</xdr:colOff>
      <xdr:row>62</xdr:row>
      <xdr:rowOff>94445</xdr:rowOff>
    </xdr:to>
    <xdr:sp macro="" textlink="">
      <xdr:nvSpPr>
        <xdr:cNvPr id="348" name="楕円 347"/>
        <xdr:cNvSpPr/>
      </xdr:nvSpPr>
      <xdr:spPr>
        <a:xfrm>
          <a:off x="14351000" y="106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79222</xdr:rowOff>
    </xdr:from>
    <xdr:ext cx="762000" cy="259045"/>
    <xdr:sp macro="" textlink="">
      <xdr:nvSpPr>
        <xdr:cNvPr id="349" name="テキスト ボックス 348"/>
        <xdr:cNvSpPr txBox="1"/>
      </xdr:nvSpPr>
      <xdr:spPr>
        <a:xfrm>
          <a:off x="14020800" y="1070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4911</xdr:rowOff>
    </xdr:from>
    <xdr:to>
      <xdr:col>64</xdr:col>
      <xdr:colOff>152400</xdr:colOff>
      <xdr:row>62</xdr:row>
      <xdr:rowOff>106511</xdr:rowOff>
    </xdr:to>
    <xdr:sp macro="" textlink="">
      <xdr:nvSpPr>
        <xdr:cNvPr id="350" name="楕円 349"/>
        <xdr:cNvSpPr/>
      </xdr:nvSpPr>
      <xdr:spPr>
        <a:xfrm>
          <a:off x="13462000" y="1063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91288</xdr:rowOff>
    </xdr:from>
    <xdr:ext cx="762000" cy="259045"/>
    <xdr:sp macro="" textlink="">
      <xdr:nvSpPr>
        <xdr:cNvPr id="351" name="テキスト ボックス 350"/>
        <xdr:cNvSpPr txBox="1"/>
      </xdr:nvSpPr>
      <xdr:spPr>
        <a:xfrm>
          <a:off x="13131800" y="1072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実質公債費比率は、</a:t>
          </a:r>
          <a:r>
            <a:rPr kumimoji="1" lang="ja-JP" altLang="ja-JP" sz="1100">
              <a:solidFill>
                <a:schemeClr val="dk1"/>
              </a:solidFill>
              <a:effectLst/>
              <a:latin typeface="+mn-ea"/>
              <a:ea typeface="+mn-ea"/>
              <a:cs typeface="+mn-cs"/>
            </a:rPr>
            <a:t>前年度と比較して</a:t>
          </a:r>
          <a:r>
            <a:rPr kumimoji="1" lang="en-US" altLang="ja-JP" sz="1100">
              <a:solidFill>
                <a:schemeClr val="dk1"/>
              </a:solidFill>
              <a:effectLst/>
              <a:latin typeface="+mn-ea"/>
              <a:ea typeface="+mn-ea"/>
              <a:cs typeface="+mn-cs"/>
            </a:rPr>
            <a:t>0.2</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増加しており、その主な要因として</a:t>
          </a:r>
          <a:r>
            <a:rPr kumimoji="1" lang="ja-JP" altLang="en-US" sz="1100">
              <a:latin typeface="+mn-ea"/>
              <a:ea typeface="+mn-ea"/>
            </a:rPr>
            <a:t>事業費補正により基準財政需要額に算入された公債費の減少によるものである。</a:t>
          </a:r>
          <a:endParaRPr kumimoji="1" lang="en-US" altLang="ja-JP" sz="11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a:t>
          </a:r>
          <a:r>
            <a:rPr kumimoji="1" lang="ja-JP" altLang="ja-JP" sz="1100">
              <a:solidFill>
                <a:schemeClr val="dk1"/>
              </a:solidFill>
              <a:effectLst/>
              <a:latin typeface="+mn-ea"/>
              <a:ea typeface="+mn-ea"/>
              <a:cs typeface="+mn-cs"/>
            </a:rPr>
            <a:t>新庁舎建設に伴う基金の取り崩し等による充当可能財源の減少や新発債の借入よる元利償還金の増加が控えていることから、財政運営の健全化を図ることとする。</a:t>
          </a:r>
          <a:endParaRPr lang="ja-JP" altLang="ja-JP" sz="1100">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12277</xdr:rowOff>
    </xdr:to>
    <xdr:cxnSp macro="">
      <xdr:nvCxnSpPr>
        <xdr:cNvPr id="380" name="直線コネクタ 379"/>
        <xdr:cNvCxnSpPr/>
      </xdr:nvCxnSpPr>
      <xdr:spPr>
        <a:xfrm flipV="1">
          <a:off x="17018000" y="6269143"/>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155804</xdr:rowOff>
    </xdr:from>
    <xdr:ext cx="762000" cy="259045"/>
    <xdr:sp macro="" textlink="">
      <xdr:nvSpPr>
        <xdr:cNvPr id="381" name="公債費負担の状況最小値テキスト"/>
        <xdr:cNvSpPr txBox="1"/>
      </xdr:nvSpPr>
      <xdr:spPr>
        <a:xfrm>
          <a:off x="17106900" y="752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12277</xdr:rowOff>
    </xdr:from>
    <xdr:to>
      <xdr:col>81</xdr:col>
      <xdr:colOff>133350</xdr:colOff>
      <xdr:row>44</xdr:row>
      <xdr:rowOff>12277</xdr:rowOff>
    </xdr:to>
    <xdr:cxnSp macro="">
      <xdr:nvCxnSpPr>
        <xdr:cNvPr id="382" name="直線コネクタ 381"/>
        <xdr:cNvCxnSpPr/>
      </xdr:nvCxnSpPr>
      <xdr:spPr>
        <a:xfrm>
          <a:off x="16929100" y="755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132080</xdr:rowOff>
    </xdr:from>
    <xdr:to>
      <xdr:col>81</xdr:col>
      <xdr:colOff>44450</xdr:colOff>
      <xdr:row>38</xdr:row>
      <xdr:rowOff>148167</xdr:rowOff>
    </xdr:to>
    <xdr:cxnSp macro="">
      <xdr:nvCxnSpPr>
        <xdr:cNvPr id="385" name="直線コネクタ 384"/>
        <xdr:cNvCxnSpPr/>
      </xdr:nvCxnSpPr>
      <xdr:spPr>
        <a:xfrm>
          <a:off x="16179800" y="664718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6"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132080</xdr:rowOff>
    </xdr:from>
    <xdr:to>
      <xdr:col>77</xdr:col>
      <xdr:colOff>44450</xdr:colOff>
      <xdr:row>39</xdr:row>
      <xdr:rowOff>97367</xdr:rowOff>
    </xdr:to>
    <xdr:cxnSp macro="">
      <xdr:nvCxnSpPr>
        <xdr:cNvPr id="388" name="直線コネクタ 387"/>
        <xdr:cNvCxnSpPr/>
      </xdr:nvCxnSpPr>
      <xdr:spPr>
        <a:xfrm flipV="1">
          <a:off x="15290800" y="664718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0" name="テキスト ボックス 389"/>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97367</xdr:rowOff>
    </xdr:from>
    <xdr:to>
      <xdr:col>72</xdr:col>
      <xdr:colOff>203200</xdr:colOff>
      <xdr:row>41</xdr:row>
      <xdr:rowOff>27940</xdr:rowOff>
    </xdr:to>
    <xdr:cxnSp macro="">
      <xdr:nvCxnSpPr>
        <xdr:cNvPr id="391" name="直線コネクタ 390"/>
        <xdr:cNvCxnSpPr/>
      </xdr:nvCxnSpPr>
      <xdr:spPr>
        <a:xfrm flipV="1">
          <a:off x="14401800" y="6783917"/>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143087</xdr:rowOff>
    </xdr:from>
    <xdr:to>
      <xdr:col>73</xdr:col>
      <xdr:colOff>44450</xdr:colOff>
      <xdr:row>40</xdr:row>
      <xdr:rowOff>73237</xdr:rowOff>
    </xdr:to>
    <xdr:sp macro="" textlink="">
      <xdr:nvSpPr>
        <xdr:cNvPr id="392" name="フローチャート: 判断 391"/>
        <xdr:cNvSpPr/>
      </xdr:nvSpPr>
      <xdr:spPr>
        <a:xfrm>
          <a:off x="15240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58014</xdr:rowOff>
    </xdr:from>
    <xdr:ext cx="762000" cy="259045"/>
    <xdr:sp macro="" textlink="">
      <xdr:nvSpPr>
        <xdr:cNvPr id="393" name="テキスト ボックス 392"/>
        <xdr:cNvSpPr txBox="1"/>
      </xdr:nvSpPr>
      <xdr:spPr>
        <a:xfrm>
          <a:off x="14909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42</xdr:row>
      <xdr:rowOff>81704</xdr:rowOff>
    </xdr:to>
    <xdr:cxnSp macro="">
      <xdr:nvCxnSpPr>
        <xdr:cNvPr id="394" name="直線コネクタ 393"/>
        <xdr:cNvCxnSpPr/>
      </xdr:nvCxnSpPr>
      <xdr:spPr>
        <a:xfrm flipV="1">
          <a:off x="13512800" y="7057390"/>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395" name="フローチャート: 判断 394"/>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396" name="テキスト ボックス 395"/>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7" name="フローチャート: 判断 396"/>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398" name="テキスト ボックス 397"/>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404" name="楕円 403"/>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405" name="公債費負担の状況該当値テキスト"/>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81280</xdr:rowOff>
    </xdr:from>
    <xdr:to>
      <xdr:col>77</xdr:col>
      <xdr:colOff>95250</xdr:colOff>
      <xdr:row>39</xdr:row>
      <xdr:rowOff>11430</xdr:rowOff>
    </xdr:to>
    <xdr:sp macro="" textlink="">
      <xdr:nvSpPr>
        <xdr:cNvPr id="406" name="楕円 405"/>
        <xdr:cNvSpPr/>
      </xdr:nvSpPr>
      <xdr:spPr>
        <a:xfrm>
          <a:off x="16129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21607</xdr:rowOff>
    </xdr:from>
    <xdr:ext cx="736600" cy="259045"/>
    <xdr:sp macro="" textlink="">
      <xdr:nvSpPr>
        <xdr:cNvPr id="407" name="テキスト ボックス 406"/>
        <xdr:cNvSpPr txBox="1"/>
      </xdr:nvSpPr>
      <xdr:spPr>
        <a:xfrm>
          <a:off x="15798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46567</xdr:rowOff>
    </xdr:from>
    <xdr:to>
      <xdr:col>73</xdr:col>
      <xdr:colOff>44450</xdr:colOff>
      <xdr:row>39</xdr:row>
      <xdr:rowOff>148167</xdr:rowOff>
    </xdr:to>
    <xdr:sp macro="" textlink="">
      <xdr:nvSpPr>
        <xdr:cNvPr id="408" name="楕円 407"/>
        <xdr:cNvSpPr/>
      </xdr:nvSpPr>
      <xdr:spPr>
        <a:xfrm>
          <a:off x="15240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158344</xdr:rowOff>
    </xdr:from>
    <xdr:ext cx="762000" cy="259045"/>
    <xdr:sp macro="" textlink="">
      <xdr:nvSpPr>
        <xdr:cNvPr id="409" name="テキスト ボックス 408"/>
        <xdr:cNvSpPr txBox="1"/>
      </xdr:nvSpPr>
      <xdr:spPr>
        <a:xfrm>
          <a:off x="14909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10" name="楕円 409"/>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63517</xdr:rowOff>
    </xdr:from>
    <xdr:ext cx="762000" cy="259045"/>
    <xdr:sp macro="" textlink="">
      <xdr:nvSpPr>
        <xdr:cNvPr id="411" name="テキスト ボックス 410"/>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30904</xdr:rowOff>
    </xdr:from>
    <xdr:to>
      <xdr:col>64</xdr:col>
      <xdr:colOff>152400</xdr:colOff>
      <xdr:row>42</xdr:row>
      <xdr:rowOff>132504</xdr:rowOff>
    </xdr:to>
    <xdr:sp macro="" textlink="">
      <xdr:nvSpPr>
        <xdr:cNvPr id="412" name="楕円 411"/>
        <xdr:cNvSpPr/>
      </xdr:nvSpPr>
      <xdr:spPr>
        <a:xfrm>
          <a:off x="13462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117281</xdr:rowOff>
    </xdr:from>
    <xdr:ext cx="762000" cy="259045"/>
    <xdr:sp macro="" textlink="">
      <xdr:nvSpPr>
        <xdr:cNvPr id="413" name="テキスト ボックス 412"/>
        <xdr:cNvSpPr txBox="1"/>
      </xdr:nvSpPr>
      <xdr:spPr>
        <a:xfrm>
          <a:off x="13131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将来負担比率は、前年度と比較して</a:t>
          </a:r>
          <a:r>
            <a:rPr kumimoji="1" lang="en-US" altLang="ja-JP" sz="1100">
              <a:solidFill>
                <a:schemeClr val="dk1"/>
              </a:solidFill>
              <a:effectLst/>
              <a:latin typeface="+mn-ea"/>
              <a:ea typeface="+mn-ea"/>
              <a:cs typeface="+mn-cs"/>
            </a:rPr>
            <a:t>7</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増加</a:t>
          </a:r>
          <a:r>
            <a:rPr kumimoji="1" lang="ja-JP" altLang="ja-JP" sz="1100">
              <a:solidFill>
                <a:schemeClr val="dk1"/>
              </a:solidFill>
              <a:effectLst/>
              <a:latin typeface="+mn-ea"/>
              <a:ea typeface="+mn-ea"/>
              <a:cs typeface="+mn-cs"/>
            </a:rPr>
            <a:t>しており、その主な要因として</a:t>
          </a:r>
          <a:r>
            <a:rPr kumimoji="1" lang="ja-JP" altLang="en-US" sz="1100">
              <a:solidFill>
                <a:schemeClr val="dk1"/>
              </a:solidFill>
              <a:effectLst/>
              <a:latin typeface="+mn-ea"/>
              <a:ea typeface="+mn-ea"/>
              <a:cs typeface="+mn-cs"/>
            </a:rPr>
            <a:t>財政調整基金の減少による充当可能基金の減小、下水道事業債等の地方債残高の減少等による基準財政需要額算入見込額の減</a:t>
          </a:r>
          <a:r>
            <a:rPr kumimoji="1" lang="ja-JP" altLang="ja-JP" sz="1100">
              <a:solidFill>
                <a:schemeClr val="dk1"/>
              </a:solidFill>
              <a:effectLst/>
              <a:latin typeface="+mn-ea"/>
              <a:ea typeface="+mn-ea"/>
              <a:cs typeface="+mn-cs"/>
            </a:rPr>
            <a:t>少があげられる。特に下水道事業に伴う地方債残高の減少が著しく、今後も同残高は着実に減少するものの、新庁舎建設に伴う新発債の借入に加え、充当可能基金の減少により、本比率の悪化が想定できることから、各種事業を精査し、地方債の新規借入を減少すること、さらには充当可能基金への積極的な積立を行うこととする。</a:t>
          </a:r>
          <a:endParaRPr lang="ja-JP" altLang="ja-JP" sz="1100">
            <a:effectLst/>
            <a:latin typeface="+mn-ea"/>
            <a:ea typeface="+mn-ea"/>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40" name="直線コネクタ 439"/>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41" name="将来負担の状況最小値テキスト"/>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42" name="直線コネクタ 441"/>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29312</xdr:rowOff>
    </xdr:from>
    <xdr:to>
      <xdr:col>81</xdr:col>
      <xdr:colOff>44450</xdr:colOff>
      <xdr:row>16</xdr:row>
      <xdr:rowOff>96876</xdr:rowOff>
    </xdr:to>
    <xdr:cxnSp macro="">
      <xdr:nvCxnSpPr>
        <xdr:cNvPr id="445" name="直線コネクタ 444"/>
        <xdr:cNvCxnSpPr/>
      </xdr:nvCxnSpPr>
      <xdr:spPr>
        <a:xfrm>
          <a:off x="16179800" y="277251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70934</xdr:rowOff>
    </xdr:from>
    <xdr:ext cx="762000" cy="259045"/>
    <xdr:sp macro="" textlink="">
      <xdr:nvSpPr>
        <xdr:cNvPr id="446" name="将来負担の状況平均値テキスト"/>
        <xdr:cNvSpPr txBox="1"/>
      </xdr:nvSpPr>
      <xdr:spPr>
        <a:xfrm>
          <a:off x="17106900" y="247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54407</xdr:rowOff>
    </xdr:from>
    <xdr:to>
      <xdr:col>81</xdr:col>
      <xdr:colOff>95250</xdr:colOff>
      <xdr:row>15</xdr:row>
      <xdr:rowOff>156007</xdr:rowOff>
    </xdr:to>
    <xdr:sp macro="" textlink="">
      <xdr:nvSpPr>
        <xdr:cNvPr id="447" name="フローチャート: 判断 446"/>
        <xdr:cNvSpPr/>
      </xdr:nvSpPr>
      <xdr:spPr>
        <a:xfrm>
          <a:off x="169672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29312</xdr:rowOff>
    </xdr:from>
    <xdr:to>
      <xdr:col>77</xdr:col>
      <xdr:colOff>44450</xdr:colOff>
      <xdr:row>16</xdr:row>
      <xdr:rowOff>112319</xdr:rowOff>
    </xdr:to>
    <xdr:cxnSp macro="">
      <xdr:nvCxnSpPr>
        <xdr:cNvPr id="448" name="直線コネクタ 447"/>
        <xdr:cNvCxnSpPr/>
      </xdr:nvCxnSpPr>
      <xdr:spPr>
        <a:xfrm flipV="1">
          <a:off x="15290800" y="2772512"/>
          <a:ext cx="889000" cy="8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73711</xdr:rowOff>
    </xdr:from>
    <xdr:to>
      <xdr:col>77</xdr:col>
      <xdr:colOff>95250</xdr:colOff>
      <xdr:row>16</xdr:row>
      <xdr:rowOff>3861</xdr:rowOff>
    </xdr:to>
    <xdr:sp macro="" textlink="">
      <xdr:nvSpPr>
        <xdr:cNvPr id="449" name="フローチャート: 判断 448"/>
        <xdr:cNvSpPr/>
      </xdr:nvSpPr>
      <xdr:spPr>
        <a:xfrm>
          <a:off x="16129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14038</xdr:rowOff>
    </xdr:from>
    <xdr:ext cx="736600" cy="259045"/>
    <xdr:sp macro="" textlink="">
      <xdr:nvSpPr>
        <xdr:cNvPr id="450" name="テキスト ボックス 449"/>
        <xdr:cNvSpPr txBox="1"/>
      </xdr:nvSpPr>
      <xdr:spPr>
        <a:xfrm>
          <a:off x="15798800" y="241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112319</xdr:rowOff>
    </xdr:from>
    <xdr:to>
      <xdr:col>72</xdr:col>
      <xdr:colOff>203200</xdr:colOff>
      <xdr:row>16</xdr:row>
      <xdr:rowOff>145136</xdr:rowOff>
    </xdr:to>
    <xdr:cxnSp macro="">
      <xdr:nvCxnSpPr>
        <xdr:cNvPr id="451" name="直線コネクタ 450"/>
        <xdr:cNvCxnSpPr/>
      </xdr:nvCxnSpPr>
      <xdr:spPr>
        <a:xfrm flipV="1">
          <a:off x="14401800" y="2855519"/>
          <a:ext cx="8890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89154</xdr:rowOff>
    </xdr:from>
    <xdr:to>
      <xdr:col>73</xdr:col>
      <xdr:colOff>44450</xdr:colOff>
      <xdr:row>16</xdr:row>
      <xdr:rowOff>19304</xdr:rowOff>
    </xdr:to>
    <xdr:sp macro="" textlink="">
      <xdr:nvSpPr>
        <xdr:cNvPr id="452" name="フローチャート: 判断 451"/>
        <xdr:cNvSpPr/>
      </xdr:nvSpPr>
      <xdr:spPr>
        <a:xfrm>
          <a:off x="15240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29481</xdr:rowOff>
    </xdr:from>
    <xdr:ext cx="762000" cy="259045"/>
    <xdr:sp macro="" textlink="">
      <xdr:nvSpPr>
        <xdr:cNvPr id="453" name="テキスト ボックス 452"/>
        <xdr:cNvSpPr txBox="1"/>
      </xdr:nvSpPr>
      <xdr:spPr>
        <a:xfrm>
          <a:off x="14909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10008</xdr:rowOff>
    </xdr:from>
    <xdr:to>
      <xdr:col>68</xdr:col>
      <xdr:colOff>152400</xdr:colOff>
      <xdr:row>16</xdr:row>
      <xdr:rowOff>145136</xdr:rowOff>
    </xdr:to>
    <xdr:cxnSp macro="">
      <xdr:nvCxnSpPr>
        <xdr:cNvPr id="454" name="直線コネクタ 453"/>
        <xdr:cNvCxnSpPr/>
      </xdr:nvCxnSpPr>
      <xdr:spPr>
        <a:xfrm>
          <a:off x="13512800" y="275320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1321</xdr:rowOff>
    </xdr:from>
    <xdr:to>
      <xdr:col>68</xdr:col>
      <xdr:colOff>203200</xdr:colOff>
      <xdr:row>15</xdr:row>
      <xdr:rowOff>102921</xdr:rowOff>
    </xdr:to>
    <xdr:sp macro="" textlink="">
      <xdr:nvSpPr>
        <xdr:cNvPr id="455" name="フローチャート: 判断 454"/>
        <xdr:cNvSpPr/>
      </xdr:nvSpPr>
      <xdr:spPr>
        <a:xfrm>
          <a:off x="14351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113098</xdr:rowOff>
    </xdr:from>
    <xdr:ext cx="762000" cy="259045"/>
    <xdr:sp macro="" textlink="">
      <xdr:nvSpPr>
        <xdr:cNvPr id="456" name="テキスト ボックス 455"/>
        <xdr:cNvSpPr txBox="1"/>
      </xdr:nvSpPr>
      <xdr:spPr>
        <a:xfrm>
          <a:off x="14020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7" name="フローチャート: 判断 456"/>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8" name="テキスト ボックス 457"/>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46076</xdr:rowOff>
    </xdr:from>
    <xdr:to>
      <xdr:col>81</xdr:col>
      <xdr:colOff>95250</xdr:colOff>
      <xdr:row>16</xdr:row>
      <xdr:rowOff>147676</xdr:rowOff>
    </xdr:to>
    <xdr:sp macro="" textlink="">
      <xdr:nvSpPr>
        <xdr:cNvPr id="464" name="楕円 463"/>
        <xdr:cNvSpPr/>
      </xdr:nvSpPr>
      <xdr:spPr>
        <a:xfrm>
          <a:off x="16967200" y="27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18153</xdr:rowOff>
    </xdr:from>
    <xdr:ext cx="762000" cy="259045"/>
    <xdr:sp macro="" textlink="">
      <xdr:nvSpPr>
        <xdr:cNvPr id="465" name="将来負担の状況該当値テキスト"/>
        <xdr:cNvSpPr txBox="1"/>
      </xdr:nvSpPr>
      <xdr:spPr>
        <a:xfrm>
          <a:off x="17106900" y="276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149962</xdr:rowOff>
    </xdr:from>
    <xdr:to>
      <xdr:col>77</xdr:col>
      <xdr:colOff>95250</xdr:colOff>
      <xdr:row>16</xdr:row>
      <xdr:rowOff>80112</xdr:rowOff>
    </xdr:to>
    <xdr:sp macro="" textlink="">
      <xdr:nvSpPr>
        <xdr:cNvPr id="466" name="楕円 465"/>
        <xdr:cNvSpPr/>
      </xdr:nvSpPr>
      <xdr:spPr>
        <a:xfrm>
          <a:off x="16129000" y="272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64889</xdr:rowOff>
    </xdr:from>
    <xdr:ext cx="736600" cy="259045"/>
    <xdr:sp macro="" textlink="">
      <xdr:nvSpPr>
        <xdr:cNvPr id="467" name="テキスト ボックス 466"/>
        <xdr:cNvSpPr txBox="1"/>
      </xdr:nvSpPr>
      <xdr:spPr>
        <a:xfrm>
          <a:off x="15798800" y="2808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61519</xdr:rowOff>
    </xdr:from>
    <xdr:to>
      <xdr:col>73</xdr:col>
      <xdr:colOff>44450</xdr:colOff>
      <xdr:row>16</xdr:row>
      <xdr:rowOff>163119</xdr:rowOff>
    </xdr:to>
    <xdr:sp macro="" textlink="">
      <xdr:nvSpPr>
        <xdr:cNvPr id="468" name="楕円 467"/>
        <xdr:cNvSpPr/>
      </xdr:nvSpPr>
      <xdr:spPr>
        <a:xfrm>
          <a:off x="15240000" y="280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147896</xdr:rowOff>
    </xdr:from>
    <xdr:ext cx="762000" cy="259045"/>
    <xdr:sp macro="" textlink="">
      <xdr:nvSpPr>
        <xdr:cNvPr id="469" name="テキスト ボックス 468"/>
        <xdr:cNvSpPr txBox="1"/>
      </xdr:nvSpPr>
      <xdr:spPr>
        <a:xfrm>
          <a:off x="14909800" y="289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94336</xdr:rowOff>
    </xdr:from>
    <xdr:to>
      <xdr:col>68</xdr:col>
      <xdr:colOff>203200</xdr:colOff>
      <xdr:row>17</xdr:row>
      <xdr:rowOff>24486</xdr:rowOff>
    </xdr:to>
    <xdr:sp macro="" textlink="">
      <xdr:nvSpPr>
        <xdr:cNvPr id="470" name="楕円 469"/>
        <xdr:cNvSpPr/>
      </xdr:nvSpPr>
      <xdr:spPr>
        <a:xfrm>
          <a:off x="14351000" y="283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9263</xdr:rowOff>
    </xdr:from>
    <xdr:ext cx="762000" cy="259045"/>
    <xdr:sp macro="" textlink="">
      <xdr:nvSpPr>
        <xdr:cNvPr id="471" name="テキスト ボックス 470"/>
        <xdr:cNvSpPr txBox="1"/>
      </xdr:nvSpPr>
      <xdr:spPr>
        <a:xfrm>
          <a:off x="14020800" y="292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130658</xdr:rowOff>
    </xdr:from>
    <xdr:to>
      <xdr:col>64</xdr:col>
      <xdr:colOff>152400</xdr:colOff>
      <xdr:row>16</xdr:row>
      <xdr:rowOff>60808</xdr:rowOff>
    </xdr:to>
    <xdr:sp macro="" textlink="">
      <xdr:nvSpPr>
        <xdr:cNvPr id="472" name="楕円 471"/>
        <xdr:cNvSpPr/>
      </xdr:nvSpPr>
      <xdr:spPr>
        <a:xfrm>
          <a:off x="13462000" y="270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45585</xdr:rowOff>
    </xdr:from>
    <xdr:ext cx="762000" cy="259045"/>
    <xdr:sp macro="" textlink="">
      <xdr:nvSpPr>
        <xdr:cNvPr id="473" name="テキスト ボックス 472"/>
        <xdr:cNvSpPr txBox="1"/>
      </xdr:nvSpPr>
      <xdr:spPr>
        <a:xfrm>
          <a:off x="13131800" y="278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5,635
5,611
24.10
4,095,663
3,810,076
212,447
2,055,537
2,726,395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人件費は、特別会計や一部事務組合においてほとんど充てていない</a:t>
          </a:r>
          <a:r>
            <a:rPr kumimoji="1" lang="ja-JP" altLang="en-US" sz="1100">
              <a:solidFill>
                <a:schemeClr val="dk1"/>
              </a:solidFill>
              <a:effectLst/>
              <a:latin typeface="+mn-lt"/>
              <a:ea typeface="+mn-ea"/>
              <a:cs typeface="+mn-cs"/>
            </a:rPr>
            <a:t>こと</a:t>
          </a:r>
          <a:r>
            <a:rPr kumimoji="1" lang="ja-JP" altLang="ja-JP" sz="1100">
              <a:solidFill>
                <a:schemeClr val="dk1"/>
              </a:solidFill>
              <a:effectLst/>
              <a:latin typeface="+mn-lt"/>
              <a:ea typeface="+mn-ea"/>
              <a:cs typeface="+mn-cs"/>
            </a:rPr>
            <a:t>に加え、普通建設事業における事務費にも含めていないことから、高水準となっている。明日香村特別措置法の関係により、各種事業への人員を増加していることも高水準となる要因といえる。</a:t>
          </a:r>
          <a:endParaRPr lang="ja-JP" altLang="ja-JP" sz="1400">
            <a:effectLst/>
          </a:endParaRPr>
        </a:p>
        <a:p>
          <a:r>
            <a:rPr kumimoji="1" lang="ja-JP" altLang="ja-JP" sz="1100">
              <a:solidFill>
                <a:schemeClr val="dk1"/>
              </a:solidFill>
              <a:effectLst/>
              <a:latin typeface="+mn-lt"/>
              <a:ea typeface="+mn-ea"/>
              <a:cs typeface="+mn-cs"/>
            </a:rPr>
            <a:t>　今後は、行政サービスの低下とならないよう業務の最適化を実施し、「明日香村定員適正化計画」に基づき、平成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年度まで職員</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人体制の維持を目指し、人件費の抑制に努める。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108712</xdr:rowOff>
    </xdr:to>
    <xdr:cxnSp macro="">
      <xdr:nvCxnSpPr>
        <xdr:cNvPr id="59" name="直線コネクタ 58"/>
        <xdr:cNvCxnSpPr/>
      </xdr:nvCxnSpPr>
      <xdr:spPr>
        <a:xfrm flipV="1">
          <a:off x="4826000" y="603402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40132</xdr:rowOff>
    </xdr:from>
    <xdr:to>
      <xdr:col>24</xdr:col>
      <xdr:colOff>25400</xdr:colOff>
      <xdr:row>40</xdr:row>
      <xdr:rowOff>108712</xdr:rowOff>
    </xdr:to>
    <xdr:cxnSp macro="">
      <xdr:nvCxnSpPr>
        <xdr:cNvPr id="64" name="直線コネクタ 63"/>
        <xdr:cNvCxnSpPr/>
      </xdr:nvCxnSpPr>
      <xdr:spPr>
        <a:xfrm>
          <a:off x="3987800" y="689813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152146</xdr:rowOff>
    </xdr:from>
    <xdr:to>
      <xdr:col>19</xdr:col>
      <xdr:colOff>187325</xdr:colOff>
      <xdr:row>40</xdr:row>
      <xdr:rowOff>40132</xdr:rowOff>
    </xdr:to>
    <xdr:cxnSp macro="">
      <xdr:nvCxnSpPr>
        <xdr:cNvPr id="67" name="直線コネクタ 66"/>
        <xdr:cNvCxnSpPr/>
      </xdr:nvCxnSpPr>
      <xdr:spPr>
        <a:xfrm>
          <a:off x="3098800" y="68386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68" name="フローチャート: 判断 67"/>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153687</xdr:rowOff>
    </xdr:from>
    <xdr:ext cx="736600" cy="259045"/>
    <xdr:sp macro="" textlink="">
      <xdr:nvSpPr>
        <xdr:cNvPr id="69" name="テキスト ボックス 68"/>
        <xdr:cNvSpPr txBox="1"/>
      </xdr:nvSpPr>
      <xdr:spPr>
        <a:xfrm>
          <a:off x="3606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152146</xdr:rowOff>
    </xdr:from>
    <xdr:to>
      <xdr:col>15</xdr:col>
      <xdr:colOff>98425</xdr:colOff>
      <xdr:row>40</xdr:row>
      <xdr:rowOff>76708</xdr:rowOff>
    </xdr:to>
    <xdr:cxnSp macro="">
      <xdr:nvCxnSpPr>
        <xdr:cNvPr id="70" name="直線コネクタ 69"/>
        <xdr:cNvCxnSpPr/>
      </xdr:nvCxnSpPr>
      <xdr:spPr>
        <a:xfrm flipV="1">
          <a:off x="2209800" y="683869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44704</xdr:rowOff>
    </xdr:from>
    <xdr:to>
      <xdr:col>11</xdr:col>
      <xdr:colOff>9525</xdr:colOff>
      <xdr:row>40</xdr:row>
      <xdr:rowOff>76708</xdr:rowOff>
    </xdr:to>
    <xdr:cxnSp macro="">
      <xdr:nvCxnSpPr>
        <xdr:cNvPr id="73" name="直線コネクタ 72"/>
        <xdr:cNvCxnSpPr/>
      </xdr:nvCxnSpPr>
      <xdr:spPr>
        <a:xfrm>
          <a:off x="1320800" y="69027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57912</xdr:rowOff>
    </xdr:from>
    <xdr:to>
      <xdr:col>24</xdr:col>
      <xdr:colOff>76200</xdr:colOff>
      <xdr:row>40</xdr:row>
      <xdr:rowOff>159512</xdr:rowOff>
    </xdr:to>
    <xdr:sp macro="" textlink="">
      <xdr:nvSpPr>
        <xdr:cNvPr id="83" name="楕円 82"/>
        <xdr:cNvSpPr/>
      </xdr:nvSpPr>
      <xdr:spPr>
        <a:xfrm>
          <a:off x="4775200" y="691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137939</xdr:rowOff>
    </xdr:from>
    <xdr:ext cx="762000" cy="259045"/>
    <xdr:sp macro="" textlink="">
      <xdr:nvSpPr>
        <xdr:cNvPr id="84" name="人件費該当値テキスト"/>
        <xdr:cNvSpPr txBox="1"/>
      </xdr:nvSpPr>
      <xdr:spPr>
        <a:xfrm>
          <a:off x="4914900" y="68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160782</xdr:rowOff>
    </xdr:from>
    <xdr:to>
      <xdr:col>20</xdr:col>
      <xdr:colOff>38100</xdr:colOff>
      <xdr:row>40</xdr:row>
      <xdr:rowOff>90932</xdr:rowOff>
    </xdr:to>
    <xdr:sp macro="" textlink="">
      <xdr:nvSpPr>
        <xdr:cNvPr id="85" name="楕円 84"/>
        <xdr:cNvSpPr/>
      </xdr:nvSpPr>
      <xdr:spPr>
        <a:xfrm>
          <a:off x="3937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75709</xdr:rowOff>
    </xdr:from>
    <xdr:ext cx="736600" cy="259045"/>
    <xdr:sp macro="" textlink="">
      <xdr:nvSpPr>
        <xdr:cNvPr id="86" name="テキスト ボックス 85"/>
        <xdr:cNvSpPr txBox="1"/>
      </xdr:nvSpPr>
      <xdr:spPr>
        <a:xfrm>
          <a:off x="3606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101346</xdr:rowOff>
    </xdr:from>
    <xdr:to>
      <xdr:col>15</xdr:col>
      <xdr:colOff>149225</xdr:colOff>
      <xdr:row>40</xdr:row>
      <xdr:rowOff>31496</xdr:rowOff>
    </xdr:to>
    <xdr:sp macro="" textlink="">
      <xdr:nvSpPr>
        <xdr:cNvPr id="87" name="楕円 86"/>
        <xdr:cNvSpPr/>
      </xdr:nvSpPr>
      <xdr:spPr>
        <a:xfrm>
          <a:off x="30480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16273</xdr:rowOff>
    </xdr:from>
    <xdr:ext cx="762000" cy="259045"/>
    <xdr:sp macro="" textlink="">
      <xdr:nvSpPr>
        <xdr:cNvPr id="88" name="テキスト ボックス 87"/>
        <xdr:cNvSpPr txBox="1"/>
      </xdr:nvSpPr>
      <xdr:spPr>
        <a:xfrm>
          <a:off x="2717800" y="68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25908</xdr:rowOff>
    </xdr:from>
    <xdr:to>
      <xdr:col>11</xdr:col>
      <xdr:colOff>60325</xdr:colOff>
      <xdr:row>40</xdr:row>
      <xdr:rowOff>127508</xdr:rowOff>
    </xdr:to>
    <xdr:sp macro="" textlink="">
      <xdr:nvSpPr>
        <xdr:cNvPr id="89" name="楕円 88"/>
        <xdr:cNvSpPr/>
      </xdr:nvSpPr>
      <xdr:spPr>
        <a:xfrm>
          <a:off x="2159000" y="68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112285</xdr:rowOff>
    </xdr:from>
    <xdr:ext cx="762000" cy="259045"/>
    <xdr:sp macro="" textlink="">
      <xdr:nvSpPr>
        <xdr:cNvPr id="90" name="テキスト ボックス 89"/>
        <xdr:cNvSpPr txBox="1"/>
      </xdr:nvSpPr>
      <xdr:spPr>
        <a:xfrm>
          <a:off x="1828800" y="697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165354</xdr:rowOff>
    </xdr:from>
    <xdr:to>
      <xdr:col>6</xdr:col>
      <xdr:colOff>171450</xdr:colOff>
      <xdr:row>40</xdr:row>
      <xdr:rowOff>95504</xdr:rowOff>
    </xdr:to>
    <xdr:sp macro="" textlink="">
      <xdr:nvSpPr>
        <xdr:cNvPr id="91" name="楕円 90"/>
        <xdr:cNvSpPr/>
      </xdr:nvSpPr>
      <xdr:spPr>
        <a:xfrm>
          <a:off x="1270000" y="68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80281</xdr:rowOff>
    </xdr:from>
    <xdr:ext cx="762000" cy="259045"/>
    <xdr:sp macro="" textlink="">
      <xdr:nvSpPr>
        <xdr:cNvPr id="92" name="テキスト ボックス 91"/>
        <xdr:cNvSpPr txBox="1"/>
      </xdr:nvSpPr>
      <xdr:spPr>
        <a:xfrm>
          <a:off x="939800" y="693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年の明日香村行財政改革により、積極的なコスト削減に努めているものの、業務の外部委託等による委託料の増加傾向にあることから、事業の縮小を含め、経常経費の抑制に努める。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64135</xdr:rowOff>
    </xdr:to>
    <xdr:cxnSp macro="">
      <xdr:nvCxnSpPr>
        <xdr:cNvPr id="116" name="直線コネクタ 115"/>
        <xdr:cNvCxnSpPr/>
      </xdr:nvCxnSpPr>
      <xdr:spPr>
        <a:xfrm flipV="1">
          <a:off x="16510000" y="228155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36212</xdr:rowOff>
    </xdr:from>
    <xdr:ext cx="762000" cy="259045"/>
    <xdr:sp macro="" textlink="">
      <xdr:nvSpPr>
        <xdr:cNvPr id="117" name="物件費最小値テキスト"/>
        <xdr:cNvSpPr txBox="1"/>
      </xdr:nvSpPr>
      <xdr:spPr>
        <a:xfrm>
          <a:off x="16598900" y="34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64135</xdr:rowOff>
    </xdr:from>
    <xdr:to>
      <xdr:col>82</xdr:col>
      <xdr:colOff>196850</xdr:colOff>
      <xdr:row>20</xdr:row>
      <xdr:rowOff>64135</xdr:rowOff>
    </xdr:to>
    <xdr:cxnSp macro="">
      <xdr:nvCxnSpPr>
        <xdr:cNvPr id="118" name="直線コネクタ 117"/>
        <xdr:cNvCxnSpPr/>
      </xdr:nvCxnSpPr>
      <xdr:spPr>
        <a:xfrm>
          <a:off x="16421100" y="34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24130</xdr:rowOff>
    </xdr:from>
    <xdr:to>
      <xdr:col>82</xdr:col>
      <xdr:colOff>107950</xdr:colOff>
      <xdr:row>16</xdr:row>
      <xdr:rowOff>29845</xdr:rowOff>
    </xdr:to>
    <xdr:cxnSp macro="">
      <xdr:nvCxnSpPr>
        <xdr:cNvPr id="121" name="直線コネクタ 120"/>
        <xdr:cNvCxnSpPr/>
      </xdr:nvCxnSpPr>
      <xdr:spPr>
        <a:xfrm>
          <a:off x="15671800" y="27673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52722</xdr:rowOff>
    </xdr:from>
    <xdr:ext cx="762000" cy="259045"/>
    <xdr:sp macro="" textlink="">
      <xdr:nvSpPr>
        <xdr:cNvPr id="122" name="物件費平均値テキスト"/>
        <xdr:cNvSpPr txBox="1"/>
      </xdr:nvSpPr>
      <xdr:spPr>
        <a:xfrm>
          <a:off x="16598900" y="2453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23" name="フローチャート: 判断 122"/>
        <xdr:cNvSpPr/>
      </xdr:nvSpPr>
      <xdr:spPr>
        <a:xfrm>
          <a:off x="164592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18415</xdr:rowOff>
    </xdr:from>
    <xdr:to>
      <xdr:col>78</xdr:col>
      <xdr:colOff>69850</xdr:colOff>
      <xdr:row>16</xdr:row>
      <xdr:rowOff>24130</xdr:rowOff>
    </xdr:to>
    <xdr:cxnSp macro="">
      <xdr:nvCxnSpPr>
        <xdr:cNvPr id="124" name="直線コネクタ 123"/>
        <xdr:cNvCxnSpPr/>
      </xdr:nvCxnSpPr>
      <xdr:spPr>
        <a:xfrm>
          <a:off x="14782800" y="27616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156210</xdr:rowOff>
    </xdr:from>
    <xdr:to>
      <xdr:col>78</xdr:col>
      <xdr:colOff>120650</xdr:colOff>
      <xdr:row>15</xdr:row>
      <xdr:rowOff>86360</xdr:rowOff>
    </xdr:to>
    <xdr:sp macro="" textlink="">
      <xdr:nvSpPr>
        <xdr:cNvPr id="125" name="フローチャート: 判断 124"/>
        <xdr:cNvSpPr/>
      </xdr:nvSpPr>
      <xdr:spPr>
        <a:xfrm>
          <a:off x="15621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96537</xdr:rowOff>
    </xdr:from>
    <xdr:ext cx="736600" cy="259045"/>
    <xdr:sp macro="" textlink="">
      <xdr:nvSpPr>
        <xdr:cNvPr id="126" name="テキスト ボックス 125"/>
        <xdr:cNvSpPr txBox="1"/>
      </xdr:nvSpPr>
      <xdr:spPr>
        <a:xfrm>
          <a:off x="15290800" y="2325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6985</xdr:rowOff>
    </xdr:from>
    <xdr:to>
      <xdr:col>73</xdr:col>
      <xdr:colOff>180975</xdr:colOff>
      <xdr:row>16</xdr:row>
      <xdr:rowOff>18415</xdr:rowOff>
    </xdr:to>
    <xdr:cxnSp macro="">
      <xdr:nvCxnSpPr>
        <xdr:cNvPr id="127" name="直線コネクタ 126"/>
        <xdr:cNvCxnSpPr/>
      </xdr:nvCxnSpPr>
      <xdr:spPr>
        <a:xfrm>
          <a:off x="13893800" y="27501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102252</xdr:rowOff>
    </xdr:from>
    <xdr:ext cx="762000" cy="259045"/>
    <xdr:sp macro="" textlink="">
      <xdr:nvSpPr>
        <xdr:cNvPr id="129" name="テキスト ボックス 128"/>
        <xdr:cNvSpPr txBox="1"/>
      </xdr:nvSpPr>
      <xdr:spPr>
        <a:xfrm>
          <a:off x="14401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xdr:rowOff>
    </xdr:from>
    <xdr:to>
      <xdr:col>69</xdr:col>
      <xdr:colOff>92075</xdr:colOff>
      <xdr:row>16</xdr:row>
      <xdr:rowOff>6985</xdr:rowOff>
    </xdr:to>
    <xdr:cxnSp macro="">
      <xdr:nvCxnSpPr>
        <xdr:cNvPr id="130" name="直線コネクタ 129"/>
        <xdr:cNvCxnSpPr/>
      </xdr:nvCxnSpPr>
      <xdr:spPr>
        <a:xfrm>
          <a:off x="13004800" y="27444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2" name="テキスト ボックス 131"/>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4" name="テキスト ボックス 133"/>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150495</xdr:rowOff>
    </xdr:from>
    <xdr:to>
      <xdr:col>82</xdr:col>
      <xdr:colOff>158750</xdr:colOff>
      <xdr:row>16</xdr:row>
      <xdr:rowOff>80645</xdr:rowOff>
    </xdr:to>
    <xdr:sp macro="" textlink="">
      <xdr:nvSpPr>
        <xdr:cNvPr id="140" name="楕円 139"/>
        <xdr:cNvSpPr/>
      </xdr:nvSpPr>
      <xdr:spPr>
        <a:xfrm>
          <a:off x="16459200" y="27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122572</xdr:rowOff>
    </xdr:from>
    <xdr:ext cx="762000" cy="259045"/>
    <xdr:sp macro="" textlink="">
      <xdr:nvSpPr>
        <xdr:cNvPr id="141" name="物件費該当値テキスト"/>
        <xdr:cNvSpPr txBox="1"/>
      </xdr:nvSpPr>
      <xdr:spPr>
        <a:xfrm>
          <a:off x="16598900" y="26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144780</xdr:rowOff>
    </xdr:from>
    <xdr:to>
      <xdr:col>78</xdr:col>
      <xdr:colOff>120650</xdr:colOff>
      <xdr:row>16</xdr:row>
      <xdr:rowOff>74930</xdr:rowOff>
    </xdr:to>
    <xdr:sp macro="" textlink="">
      <xdr:nvSpPr>
        <xdr:cNvPr id="142" name="楕円 141"/>
        <xdr:cNvSpPr/>
      </xdr:nvSpPr>
      <xdr:spPr>
        <a:xfrm>
          <a:off x="156210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59707</xdr:rowOff>
    </xdr:from>
    <xdr:ext cx="736600" cy="259045"/>
    <xdr:sp macro="" textlink="">
      <xdr:nvSpPr>
        <xdr:cNvPr id="143" name="テキスト ボックス 142"/>
        <xdr:cNvSpPr txBox="1"/>
      </xdr:nvSpPr>
      <xdr:spPr>
        <a:xfrm>
          <a:off x="15290800" y="280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139065</xdr:rowOff>
    </xdr:from>
    <xdr:to>
      <xdr:col>74</xdr:col>
      <xdr:colOff>31750</xdr:colOff>
      <xdr:row>16</xdr:row>
      <xdr:rowOff>69215</xdr:rowOff>
    </xdr:to>
    <xdr:sp macro="" textlink="">
      <xdr:nvSpPr>
        <xdr:cNvPr id="144" name="楕円 143"/>
        <xdr:cNvSpPr/>
      </xdr:nvSpPr>
      <xdr:spPr>
        <a:xfrm>
          <a:off x="14732000" y="27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53992</xdr:rowOff>
    </xdr:from>
    <xdr:ext cx="762000" cy="259045"/>
    <xdr:sp macro="" textlink="">
      <xdr:nvSpPr>
        <xdr:cNvPr id="145" name="テキスト ボックス 144"/>
        <xdr:cNvSpPr txBox="1"/>
      </xdr:nvSpPr>
      <xdr:spPr>
        <a:xfrm>
          <a:off x="14401800" y="279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127635</xdr:rowOff>
    </xdr:from>
    <xdr:to>
      <xdr:col>69</xdr:col>
      <xdr:colOff>142875</xdr:colOff>
      <xdr:row>16</xdr:row>
      <xdr:rowOff>57785</xdr:rowOff>
    </xdr:to>
    <xdr:sp macro="" textlink="">
      <xdr:nvSpPr>
        <xdr:cNvPr id="146" name="楕円 145"/>
        <xdr:cNvSpPr/>
      </xdr:nvSpPr>
      <xdr:spPr>
        <a:xfrm>
          <a:off x="13843000" y="26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42562</xdr:rowOff>
    </xdr:from>
    <xdr:ext cx="762000" cy="259045"/>
    <xdr:sp macro="" textlink="">
      <xdr:nvSpPr>
        <xdr:cNvPr id="147" name="テキスト ボックス 146"/>
        <xdr:cNvSpPr txBox="1"/>
      </xdr:nvSpPr>
      <xdr:spPr>
        <a:xfrm>
          <a:off x="13512800" y="278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121920</xdr:rowOff>
    </xdr:from>
    <xdr:to>
      <xdr:col>65</xdr:col>
      <xdr:colOff>53975</xdr:colOff>
      <xdr:row>16</xdr:row>
      <xdr:rowOff>52070</xdr:rowOff>
    </xdr:to>
    <xdr:sp macro="" textlink="">
      <xdr:nvSpPr>
        <xdr:cNvPr id="148" name="楕円 147"/>
        <xdr:cNvSpPr/>
      </xdr:nvSpPr>
      <xdr:spPr>
        <a:xfrm>
          <a:off x="129540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36847</xdr:rowOff>
    </xdr:from>
    <xdr:ext cx="762000" cy="259045"/>
    <xdr:sp macro="" textlink="">
      <xdr:nvSpPr>
        <xdr:cNvPr id="149" name="テキスト ボックス 148"/>
        <xdr:cNvSpPr txBox="1"/>
      </xdr:nvSpPr>
      <xdr:spPr>
        <a:xfrm>
          <a:off x="126238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扶助費は、各年度において大きな増減はなく、類似団体と比較しても低い水準を保っている。今後は扶助費そのものの増加が想定されることから、適正な各給付事業の運営に努める。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98425</xdr:rowOff>
    </xdr:to>
    <xdr:cxnSp macro="">
      <xdr:nvCxnSpPr>
        <xdr:cNvPr id="180" name="直線コネクタ 179"/>
        <xdr:cNvCxnSpPr/>
      </xdr:nvCxnSpPr>
      <xdr:spPr>
        <a:xfrm flipV="1">
          <a:off x="4826000" y="91567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70502</xdr:rowOff>
    </xdr:from>
    <xdr:ext cx="762000" cy="259045"/>
    <xdr:sp macro="" textlink="">
      <xdr:nvSpPr>
        <xdr:cNvPr id="181" name="扶助費最小値テキスト"/>
        <xdr:cNvSpPr txBox="1"/>
      </xdr:nvSpPr>
      <xdr:spPr>
        <a:xfrm>
          <a:off x="4914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82" name="直線コネクタ 181"/>
        <xdr:cNvCxnSpPr/>
      </xdr:nvCxnSpPr>
      <xdr:spPr>
        <a:xfrm>
          <a:off x="4737100" y="1055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84138</xdr:rowOff>
    </xdr:to>
    <xdr:cxnSp macro="">
      <xdr:nvCxnSpPr>
        <xdr:cNvPr id="185" name="直線コネクタ 184"/>
        <xdr:cNvCxnSpPr/>
      </xdr:nvCxnSpPr>
      <xdr:spPr>
        <a:xfrm>
          <a:off x="3987800" y="9499600"/>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19702</xdr:rowOff>
    </xdr:from>
    <xdr:ext cx="762000" cy="259045"/>
    <xdr:sp macro="" textlink="">
      <xdr:nvSpPr>
        <xdr:cNvPr id="186" name="扶助費平均値テキスト"/>
        <xdr:cNvSpPr txBox="1"/>
      </xdr:nvSpPr>
      <xdr:spPr>
        <a:xfrm>
          <a:off x="4914900" y="962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87" name="フローチャート: 判断 186"/>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69850</xdr:rowOff>
    </xdr:to>
    <xdr:cxnSp macro="">
      <xdr:nvCxnSpPr>
        <xdr:cNvPr id="188" name="直線コネクタ 187"/>
        <xdr:cNvCxnSpPr/>
      </xdr:nvCxnSpPr>
      <xdr:spPr>
        <a:xfrm>
          <a:off x="3098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89" name="フローチャート: 判断 188"/>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0" name="テキスト ボックス 189"/>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69850</xdr:rowOff>
    </xdr:to>
    <xdr:cxnSp macro="">
      <xdr:nvCxnSpPr>
        <xdr:cNvPr id="191" name="直線コネクタ 190"/>
        <xdr:cNvCxnSpPr/>
      </xdr:nvCxnSpPr>
      <xdr:spPr>
        <a:xfrm>
          <a:off x="2209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2" name="フローチャート: 判断 191"/>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76852</xdr:rowOff>
    </xdr:from>
    <xdr:ext cx="762000" cy="259045"/>
    <xdr:sp macro="" textlink="">
      <xdr:nvSpPr>
        <xdr:cNvPr id="193" name="テキスト ボックス 192"/>
        <xdr:cNvSpPr txBox="1"/>
      </xdr:nvSpPr>
      <xdr:spPr>
        <a:xfrm>
          <a:off x="2717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55563</xdr:rowOff>
    </xdr:from>
    <xdr:to>
      <xdr:col>11</xdr:col>
      <xdr:colOff>9525</xdr:colOff>
      <xdr:row>55</xdr:row>
      <xdr:rowOff>69850</xdr:rowOff>
    </xdr:to>
    <xdr:cxnSp macro="">
      <xdr:nvCxnSpPr>
        <xdr:cNvPr id="194" name="直線コネクタ 193"/>
        <xdr:cNvCxnSpPr/>
      </xdr:nvCxnSpPr>
      <xdr:spPr>
        <a:xfrm>
          <a:off x="1320800" y="948531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90488</xdr:rowOff>
    </xdr:from>
    <xdr:to>
      <xdr:col>6</xdr:col>
      <xdr:colOff>171450</xdr:colOff>
      <xdr:row>56</xdr:row>
      <xdr:rowOff>20638</xdr:rowOff>
    </xdr:to>
    <xdr:sp macro="" textlink="">
      <xdr:nvSpPr>
        <xdr:cNvPr id="197" name="フローチャート: 判断 196"/>
        <xdr:cNvSpPr/>
      </xdr:nvSpPr>
      <xdr:spPr>
        <a:xfrm>
          <a:off x="1270000" y="952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5415</xdr:rowOff>
    </xdr:from>
    <xdr:ext cx="762000" cy="259045"/>
    <xdr:sp macro="" textlink="">
      <xdr:nvSpPr>
        <xdr:cNvPr id="198" name="テキスト ボックス 197"/>
        <xdr:cNvSpPr txBox="1"/>
      </xdr:nvSpPr>
      <xdr:spPr>
        <a:xfrm>
          <a:off x="939800" y="960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33338</xdr:rowOff>
    </xdr:from>
    <xdr:to>
      <xdr:col>24</xdr:col>
      <xdr:colOff>76200</xdr:colOff>
      <xdr:row>55</xdr:row>
      <xdr:rowOff>134938</xdr:rowOff>
    </xdr:to>
    <xdr:sp macro="" textlink="">
      <xdr:nvSpPr>
        <xdr:cNvPr id="204" name="楕円 203"/>
        <xdr:cNvSpPr/>
      </xdr:nvSpPr>
      <xdr:spPr>
        <a:xfrm>
          <a:off x="4775200" y="946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49865</xdr:rowOff>
    </xdr:from>
    <xdr:ext cx="762000" cy="259045"/>
    <xdr:sp macro="" textlink="">
      <xdr:nvSpPr>
        <xdr:cNvPr id="205" name="扶助費該当値テキスト"/>
        <xdr:cNvSpPr txBox="1"/>
      </xdr:nvSpPr>
      <xdr:spPr>
        <a:xfrm>
          <a:off x="4914900" y="930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6" name="楕円 205"/>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7" name="テキスト ボックス 206"/>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8" name="楕円 207"/>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9" name="テキスト ボックス 208"/>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0" name="楕円 209"/>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1" name="テキスト ボックス 210"/>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4763</xdr:rowOff>
    </xdr:from>
    <xdr:to>
      <xdr:col>6</xdr:col>
      <xdr:colOff>171450</xdr:colOff>
      <xdr:row>55</xdr:row>
      <xdr:rowOff>106363</xdr:rowOff>
    </xdr:to>
    <xdr:sp macro="" textlink="">
      <xdr:nvSpPr>
        <xdr:cNvPr id="212" name="楕円 211"/>
        <xdr:cNvSpPr/>
      </xdr:nvSpPr>
      <xdr:spPr>
        <a:xfrm>
          <a:off x="1270000" y="94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116540</xdr:rowOff>
    </xdr:from>
    <xdr:ext cx="762000" cy="259045"/>
    <xdr:sp macro="" textlink="">
      <xdr:nvSpPr>
        <xdr:cNvPr id="213" name="テキスト ボックス 212"/>
        <xdr:cNvSpPr txBox="1"/>
      </xdr:nvSpPr>
      <xdr:spPr>
        <a:xfrm>
          <a:off x="939800" y="920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繰出金については、下水道事業特別会計において公営企業債の償還期間の短縮を実施したため、減少傾向にある。同会計への繰出金は今後も減少すると想定できるものの、国民健康保険特別会計や後期高齢者医療特別会計、介護保健特別会計への繰出金の増減が大きく影響を及ぼすことから、各会計についても適正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69850</xdr:rowOff>
    </xdr:to>
    <xdr:cxnSp macro="">
      <xdr:nvCxnSpPr>
        <xdr:cNvPr id="241" name="直線コネクタ 240"/>
        <xdr:cNvCxnSpPr/>
      </xdr:nvCxnSpPr>
      <xdr:spPr>
        <a:xfrm flipV="1">
          <a:off x="16510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4"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5" name="直線コネクタ 244"/>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77470</xdr:rowOff>
    </xdr:to>
    <xdr:cxnSp macro="">
      <xdr:nvCxnSpPr>
        <xdr:cNvPr id="246" name="直線コネクタ 245"/>
        <xdr:cNvCxnSpPr/>
      </xdr:nvCxnSpPr>
      <xdr:spPr>
        <a:xfrm>
          <a:off x="15671800" y="9842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57</xdr:row>
      <xdr:rowOff>69850</xdr:rowOff>
    </xdr:to>
    <xdr:cxnSp macro="">
      <xdr:nvCxnSpPr>
        <xdr:cNvPr id="249" name="直線コネクタ 248"/>
        <xdr:cNvCxnSpPr/>
      </xdr:nvCxnSpPr>
      <xdr:spPr>
        <a:xfrm>
          <a:off x="14782800" y="9819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0" name="フローチャート: 判断 249"/>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51" name="テキスト ボックス 250"/>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46990</xdr:rowOff>
    </xdr:from>
    <xdr:to>
      <xdr:col>73</xdr:col>
      <xdr:colOff>180975</xdr:colOff>
      <xdr:row>57</xdr:row>
      <xdr:rowOff>107950</xdr:rowOff>
    </xdr:to>
    <xdr:cxnSp macro="">
      <xdr:nvCxnSpPr>
        <xdr:cNvPr id="252" name="直線コネクタ 251"/>
        <xdr:cNvCxnSpPr/>
      </xdr:nvCxnSpPr>
      <xdr:spPr>
        <a:xfrm flipV="1">
          <a:off x="13893800" y="9819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3" name="フローチャート: 判断 252"/>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54" name="テキスト ボックス 253"/>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100330</xdr:rowOff>
    </xdr:from>
    <xdr:to>
      <xdr:col>69</xdr:col>
      <xdr:colOff>92075</xdr:colOff>
      <xdr:row>57</xdr:row>
      <xdr:rowOff>107950</xdr:rowOff>
    </xdr:to>
    <xdr:cxnSp macro="">
      <xdr:nvCxnSpPr>
        <xdr:cNvPr id="255" name="直線コネクタ 254"/>
        <xdr:cNvCxnSpPr/>
      </xdr:nvCxnSpPr>
      <xdr:spPr>
        <a:xfrm>
          <a:off x="13004800" y="9872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58" name="フローチャート: 判断 257"/>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59" name="テキスト ボックス 258"/>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65" name="楕円 264"/>
        <xdr:cNvSpPr/>
      </xdr:nvSpPr>
      <xdr:spPr>
        <a:xfrm>
          <a:off x="164592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170197</xdr:rowOff>
    </xdr:from>
    <xdr:ext cx="762000" cy="259045"/>
    <xdr:sp macro="" textlink="">
      <xdr:nvSpPr>
        <xdr:cNvPr id="266" name="その他該当値テキスト"/>
        <xdr:cNvSpPr txBox="1"/>
      </xdr:nvSpPr>
      <xdr:spPr>
        <a:xfrm>
          <a:off x="165989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7" name="楕円 266"/>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8" name="テキスト ボックス 267"/>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69" name="楕円 268"/>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70" name="テキスト ボックス 269"/>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1" name="楕円 270"/>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72" name="テキスト ボックス 271"/>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73" name="楕円 272"/>
        <xdr:cNvSpPr/>
      </xdr:nvSpPr>
      <xdr:spPr>
        <a:xfrm>
          <a:off x="12954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74" name="テキスト ボックス 273"/>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の明日香村行財政改革により、各種団体への補助金等を削減し、それ以後についても新たな支出を抑制していることにより、低い水準を保っている。今後も各種事業について実績等を精査し、適正な補助交付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154432</xdr:rowOff>
    </xdr:to>
    <xdr:cxnSp macro="">
      <xdr:nvCxnSpPr>
        <xdr:cNvPr id="299" name="直線コネクタ 298"/>
        <xdr:cNvCxnSpPr/>
      </xdr:nvCxnSpPr>
      <xdr:spPr>
        <a:xfrm flipV="1">
          <a:off x="16510000" y="591515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0"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1" name="直線コネクタ 300"/>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138430</xdr:rowOff>
    </xdr:to>
    <xdr:cxnSp macro="">
      <xdr:nvCxnSpPr>
        <xdr:cNvPr id="304" name="直線コネクタ 303"/>
        <xdr:cNvCxnSpPr/>
      </xdr:nvCxnSpPr>
      <xdr:spPr>
        <a:xfrm>
          <a:off x="15671800" y="61254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05"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06" name="フローチャート: 判断 305"/>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35</xdr:row>
      <xdr:rowOff>165862</xdr:rowOff>
    </xdr:to>
    <xdr:cxnSp macro="">
      <xdr:nvCxnSpPr>
        <xdr:cNvPr id="307" name="直線コネクタ 306"/>
        <xdr:cNvCxnSpPr/>
      </xdr:nvCxnSpPr>
      <xdr:spPr>
        <a:xfrm flipV="1">
          <a:off x="14782800" y="61254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8" name="フローチャート: 判断 307"/>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09" name="テキスト ボックス 308"/>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165862</xdr:rowOff>
    </xdr:to>
    <xdr:cxnSp macro="">
      <xdr:nvCxnSpPr>
        <xdr:cNvPr id="310" name="直線コネクタ 309"/>
        <xdr:cNvCxnSpPr/>
      </xdr:nvCxnSpPr>
      <xdr:spPr>
        <a:xfrm>
          <a:off x="13893800" y="61391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1" name="フローチャート: 判断 310"/>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2" name="テキスト ボックス 311"/>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106426</xdr:rowOff>
    </xdr:from>
    <xdr:to>
      <xdr:col>69</xdr:col>
      <xdr:colOff>92075</xdr:colOff>
      <xdr:row>35</xdr:row>
      <xdr:rowOff>138430</xdr:rowOff>
    </xdr:to>
    <xdr:cxnSp macro="">
      <xdr:nvCxnSpPr>
        <xdr:cNvPr id="313" name="直線コネクタ 312"/>
        <xdr:cNvCxnSpPr/>
      </xdr:nvCxnSpPr>
      <xdr:spPr>
        <a:xfrm>
          <a:off x="13004800" y="61071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5" name="テキスト ボックス 314"/>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6" name="フローチャート: 判断 315"/>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7" name="テキスト ボックス 316"/>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23" name="楕円 322"/>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104157</xdr:rowOff>
    </xdr:from>
    <xdr:ext cx="762000" cy="259045"/>
    <xdr:sp macro="" textlink="">
      <xdr:nvSpPr>
        <xdr:cNvPr id="324" name="補助費等該当値テキスト"/>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25" name="楕円 324"/>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26" name="テキスト ボックス 325"/>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27" name="楕円 326"/>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28" name="テキスト ボックス 327"/>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29" name="楕円 328"/>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30" name="テキスト ボックス 329"/>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55626</xdr:rowOff>
    </xdr:from>
    <xdr:to>
      <xdr:col>65</xdr:col>
      <xdr:colOff>53975</xdr:colOff>
      <xdr:row>35</xdr:row>
      <xdr:rowOff>157226</xdr:rowOff>
    </xdr:to>
    <xdr:sp macro="" textlink="">
      <xdr:nvSpPr>
        <xdr:cNvPr id="331" name="楕円 330"/>
        <xdr:cNvSpPr/>
      </xdr:nvSpPr>
      <xdr:spPr>
        <a:xfrm>
          <a:off x="12954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167403</xdr:rowOff>
    </xdr:from>
    <xdr:ext cx="762000" cy="259045"/>
    <xdr:sp macro="" textlink="">
      <xdr:nvSpPr>
        <xdr:cNvPr id="332" name="テキスト ボックス 331"/>
        <xdr:cNvSpPr txBox="1"/>
      </xdr:nvSpPr>
      <xdr:spPr>
        <a:xfrm>
          <a:off x="12623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経常収支比率の公債費は、平成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年度をピークに減少傾向にある。大規模な借入の償還が終了してきているものの、新庁舎建設に伴う新発債の借入により、今後の増加は必須であることから、適正な財政運営を図ることとする。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149861</xdr:rowOff>
    </xdr:to>
    <xdr:cxnSp macro="">
      <xdr:nvCxnSpPr>
        <xdr:cNvPr id="361" name="直線コネクタ 360"/>
        <xdr:cNvCxnSpPr/>
      </xdr:nvCxnSpPr>
      <xdr:spPr>
        <a:xfrm flipV="1">
          <a:off x="4826000" y="125399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53522</xdr:rowOff>
    </xdr:from>
    <xdr:to>
      <xdr:col>24</xdr:col>
      <xdr:colOff>25400</xdr:colOff>
      <xdr:row>75</xdr:row>
      <xdr:rowOff>63319</xdr:rowOff>
    </xdr:to>
    <xdr:cxnSp macro="">
      <xdr:nvCxnSpPr>
        <xdr:cNvPr id="366" name="直線コネクタ 365"/>
        <xdr:cNvCxnSpPr/>
      </xdr:nvCxnSpPr>
      <xdr:spPr>
        <a:xfrm>
          <a:off x="3987800" y="12912272"/>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62973</xdr:rowOff>
    </xdr:from>
    <xdr:ext cx="762000" cy="259045"/>
    <xdr:sp macro="" textlink="">
      <xdr:nvSpPr>
        <xdr:cNvPr id="367" name="公債費平均値テキスト"/>
        <xdr:cNvSpPr txBox="1"/>
      </xdr:nvSpPr>
      <xdr:spPr>
        <a:xfrm>
          <a:off x="4914900" y="12921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90896</xdr:rowOff>
    </xdr:from>
    <xdr:to>
      <xdr:col>24</xdr:col>
      <xdr:colOff>76200</xdr:colOff>
      <xdr:row>76</xdr:row>
      <xdr:rowOff>21047</xdr:rowOff>
    </xdr:to>
    <xdr:sp macro="" textlink="">
      <xdr:nvSpPr>
        <xdr:cNvPr id="368" name="フローチャート: 判断 367"/>
        <xdr:cNvSpPr/>
      </xdr:nvSpPr>
      <xdr:spPr>
        <a:xfrm>
          <a:off x="47752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40459</xdr:rowOff>
    </xdr:from>
    <xdr:to>
      <xdr:col>19</xdr:col>
      <xdr:colOff>187325</xdr:colOff>
      <xdr:row>75</xdr:row>
      <xdr:rowOff>53522</xdr:rowOff>
    </xdr:to>
    <xdr:cxnSp macro="">
      <xdr:nvCxnSpPr>
        <xdr:cNvPr id="369" name="直線コネクタ 368"/>
        <xdr:cNvCxnSpPr/>
      </xdr:nvCxnSpPr>
      <xdr:spPr>
        <a:xfrm>
          <a:off x="3098800" y="1289920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77833</xdr:rowOff>
    </xdr:from>
    <xdr:to>
      <xdr:col>20</xdr:col>
      <xdr:colOff>38100</xdr:colOff>
      <xdr:row>76</xdr:row>
      <xdr:rowOff>7984</xdr:rowOff>
    </xdr:to>
    <xdr:sp macro="" textlink="">
      <xdr:nvSpPr>
        <xdr:cNvPr id="370" name="フローチャート: 判断 369"/>
        <xdr:cNvSpPr/>
      </xdr:nvSpPr>
      <xdr:spPr>
        <a:xfrm>
          <a:off x="3937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164209</xdr:rowOff>
    </xdr:from>
    <xdr:ext cx="736600" cy="259045"/>
    <xdr:sp macro="" textlink="">
      <xdr:nvSpPr>
        <xdr:cNvPr id="371" name="テキスト ボックス 370"/>
        <xdr:cNvSpPr txBox="1"/>
      </xdr:nvSpPr>
      <xdr:spPr>
        <a:xfrm>
          <a:off x="3606800" y="13022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40459</xdr:rowOff>
    </xdr:from>
    <xdr:to>
      <xdr:col>15</xdr:col>
      <xdr:colOff>98425</xdr:colOff>
      <xdr:row>75</xdr:row>
      <xdr:rowOff>144962</xdr:rowOff>
    </xdr:to>
    <xdr:cxnSp macro="">
      <xdr:nvCxnSpPr>
        <xdr:cNvPr id="372" name="直線コネクタ 371"/>
        <xdr:cNvCxnSpPr/>
      </xdr:nvCxnSpPr>
      <xdr:spPr>
        <a:xfrm flipV="1">
          <a:off x="2209800" y="12899209"/>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45176</xdr:rowOff>
    </xdr:from>
    <xdr:to>
      <xdr:col>15</xdr:col>
      <xdr:colOff>149225</xdr:colOff>
      <xdr:row>75</xdr:row>
      <xdr:rowOff>146776</xdr:rowOff>
    </xdr:to>
    <xdr:sp macro="" textlink="">
      <xdr:nvSpPr>
        <xdr:cNvPr id="373" name="フローチャート: 判断 372"/>
        <xdr:cNvSpPr/>
      </xdr:nvSpPr>
      <xdr:spPr>
        <a:xfrm>
          <a:off x="3048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131553</xdr:rowOff>
    </xdr:from>
    <xdr:ext cx="762000" cy="259045"/>
    <xdr:sp macro="" textlink="">
      <xdr:nvSpPr>
        <xdr:cNvPr id="374" name="テキスト ボックス 373"/>
        <xdr:cNvSpPr txBox="1"/>
      </xdr:nvSpPr>
      <xdr:spPr>
        <a:xfrm>
          <a:off x="2717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144962</xdr:rowOff>
    </xdr:from>
    <xdr:to>
      <xdr:col>11</xdr:col>
      <xdr:colOff>9525</xdr:colOff>
      <xdr:row>76</xdr:row>
      <xdr:rowOff>22498</xdr:rowOff>
    </xdr:to>
    <xdr:cxnSp macro="">
      <xdr:nvCxnSpPr>
        <xdr:cNvPr id="375" name="直線コネクタ 374"/>
        <xdr:cNvCxnSpPr/>
      </xdr:nvCxnSpPr>
      <xdr:spPr>
        <a:xfrm flipV="1">
          <a:off x="1320800" y="13003712"/>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97427</xdr:rowOff>
    </xdr:from>
    <xdr:to>
      <xdr:col>11</xdr:col>
      <xdr:colOff>60325</xdr:colOff>
      <xdr:row>76</xdr:row>
      <xdr:rowOff>27577</xdr:rowOff>
    </xdr:to>
    <xdr:sp macro="" textlink="">
      <xdr:nvSpPr>
        <xdr:cNvPr id="376" name="フローチャート: 判断 375"/>
        <xdr:cNvSpPr/>
      </xdr:nvSpPr>
      <xdr:spPr>
        <a:xfrm>
          <a:off x="2159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12354</xdr:rowOff>
    </xdr:from>
    <xdr:ext cx="762000" cy="259045"/>
    <xdr:sp macro="" textlink="">
      <xdr:nvSpPr>
        <xdr:cNvPr id="377" name="テキスト ボックス 376"/>
        <xdr:cNvSpPr txBox="1"/>
      </xdr:nvSpPr>
      <xdr:spPr>
        <a:xfrm>
          <a:off x="18288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78" name="フローチャート: 判断 377"/>
        <xdr:cNvSpPr/>
      </xdr:nvSpPr>
      <xdr:spPr>
        <a:xfrm>
          <a:off x="1270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379" name="テキスト ボックス 378"/>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12519</xdr:rowOff>
    </xdr:from>
    <xdr:to>
      <xdr:col>24</xdr:col>
      <xdr:colOff>76200</xdr:colOff>
      <xdr:row>75</xdr:row>
      <xdr:rowOff>114119</xdr:rowOff>
    </xdr:to>
    <xdr:sp macro="" textlink="">
      <xdr:nvSpPr>
        <xdr:cNvPr id="385" name="楕円 384"/>
        <xdr:cNvSpPr/>
      </xdr:nvSpPr>
      <xdr:spPr>
        <a:xfrm>
          <a:off x="4775200" y="128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29046</xdr:rowOff>
    </xdr:from>
    <xdr:ext cx="762000" cy="259045"/>
    <xdr:sp macro="" textlink="">
      <xdr:nvSpPr>
        <xdr:cNvPr id="386" name="公債費該当値テキスト"/>
        <xdr:cNvSpPr txBox="1"/>
      </xdr:nvSpPr>
      <xdr:spPr>
        <a:xfrm>
          <a:off x="4914900" y="12716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2722</xdr:rowOff>
    </xdr:from>
    <xdr:to>
      <xdr:col>20</xdr:col>
      <xdr:colOff>38100</xdr:colOff>
      <xdr:row>75</xdr:row>
      <xdr:rowOff>104322</xdr:rowOff>
    </xdr:to>
    <xdr:sp macro="" textlink="">
      <xdr:nvSpPr>
        <xdr:cNvPr id="387" name="楕円 386"/>
        <xdr:cNvSpPr/>
      </xdr:nvSpPr>
      <xdr:spPr>
        <a:xfrm>
          <a:off x="3937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114499</xdr:rowOff>
    </xdr:from>
    <xdr:ext cx="736600" cy="259045"/>
    <xdr:sp macro="" textlink="">
      <xdr:nvSpPr>
        <xdr:cNvPr id="388" name="テキスト ボックス 387"/>
        <xdr:cNvSpPr txBox="1"/>
      </xdr:nvSpPr>
      <xdr:spPr>
        <a:xfrm>
          <a:off x="3606800" y="1263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161109</xdr:rowOff>
    </xdr:from>
    <xdr:to>
      <xdr:col>15</xdr:col>
      <xdr:colOff>149225</xdr:colOff>
      <xdr:row>75</xdr:row>
      <xdr:rowOff>91259</xdr:rowOff>
    </xdr:to>
    <xdr:sp macro="" textlink="">
      <xdr:nvSpPr>
        <xdr:cNvPr id="389" name="楕円 388"/>
        <xdr:cNvSpPr/>
      </xdr:nvSpPr>
      <xdr:spPr>
        <a:xfrm>
          <a:off x="3048000" y="128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101436</xdr:rowOff>
    </xdr:from>
    <xdr:ext cx="762000" cy="259045"/>
    <xdr:sp macro="" textlink="">
      <xdr:nvSpPr>
        <xdr:cNvPr id="390" name="テキスト ボックス 389"/>
        <xdr:cNvSpPr txBox="1"/>
      </xdr:nvSpPr>
      <xdr:spPr>
        <a:xfrm>
          <a:off x="2717800" y="1261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94162</xdr:rowOff>
    </xdr:from>
    <xdr:to>
      <xdr:col>11</xdr:col>
      <xdr:colOff>60325</xdr:colOff>
      <xdr:row>76</xdr:row>
      <xdr:rowOff>24312</xdr:rowOff>
    </xdr:to>
    <xdr:sp macro="" textlink="">
      <xdr:nvSpPr>
        <xdr:cNvPr id="391" name="楕円 390"/>
        <xdr:cNvSpPr/>
      </xdr:nvSpPr>
      <xdr:spPr>
        <a:xfrm>
          <a:off x="2159000" y="12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34489</xdr:rowOff>
    </xdr:from>
    <xdr:ext cx="762000" cy="259045"/>
    <xdr:sp macro="" textlink="">
      <xdr:nvSpPr>
        <xdr:cNvPr id="392" name="テキスト ボックス 391"/>
        <xdr:cNvSpPr txBox="1"/>
      </xdr:nvSpPr>
      <xdr:spPr>
        <a:xfrm>
          <a:off x="1828800" y="1272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143147</xdr:rowOff>
    </xdr:from>
    <xdr:to>
      <xdr:col>6</xdr:col>
      <xdr:colOff>171450</xdr:colOff>
      <xdr:row>76</xdr:row>
      <xdr:rowOff>73298</xdr:rowOff>
    </xdr:to>
    <xdr:sp macro="" textlink="">
      <xdr:nvSpPr>
        <xdr:cNvPr id="393" name="楕円 392"/>
        <xdr:cNvSpPr/>
      </xdr:nvSpPr>
      <xdr:spPr>
        <a:xfrm>
          <a:off x="1270000" y="130018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58075</xdr:rowOff>
    </xdr:from>
    <xdr:ext cx="762000" cy="259045"/>
    <xdr:sp macro="" textlink="">
      <xdr:nvSpPr>
        <xdr:cNvPr id="394" name="テキスト ボックス 393"/>
        <xdr:cNvSpPr txBox="1"/>
      </xdr:nvSpPr>
      <xdr:spPr>
        <a:xfrm>
          <a:off x="939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本村は類似団体において最大値に近い数値となっていることから、各種事業についてさらに精査するとともに、事業の縮小等を実施し、より一層の経常経費の抑制に努める。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80</xdr:row>
      <xdr:rowOff>119380</xdr:rowOff>
    </xdr:to>
    <xdr:cxnSp macro="">
      <xdr:nvCxnSpPr>
        <xdr:cNvPr id="422" name="直線コネクタ 421"/>
        <xdr:cNvCxnSpPr/>
      </xdr:nvCxnSpPr>
      <xdr:spPr>
        <a:xfrm flipV="1">
          <a:off x="16510000" y="127152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3"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4" name="直線コネクタ 423"/>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25"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26" name="直線コネクタ 425"/>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73661</xdr:rowOff>
    </xdr:from>
    <xdr:to>
      <xdr:col>82</xdr:col>
      <xdr:colOff>107950</xdr:colOff>
      <xdr:row>79</xdr:row>
      <xdr:rowOff>153670</xdr:rowOff>
    </xdr:to>
    <xdr:cxnSp macro="">
      <xdr:nvCxnSpPr>
        <xdr:cNvPr id="427" name="直線コネクタ 426"/>
        <xdr:cNvCxnSpPr/>
      </xdr:nvCxnSpPr>
      <xdr:spPr>
        <a:xfrm>
          <a:off x="15671800" y="13618211"/>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8" name="公債費以外平均値テキスト"/>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29" name="フローチャート: 判断 428"/>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43180</xdr:rowOff>
    </xdr:from>
    <xdr:to>
      <xdr:col>78</xdr:col>
      <xdr:colOff>69850</xdr:colOff>
      <xdr:row>79</xdr:row>
      <xdr:rowOff>73661</xdr:rowOff>
    </xdr:to>
    <xdr:cxnSp macro="">
      <xdr:nvCxnSpPr>
        <xdr:cNvPr id="430" name="直線コネクタ 429"/>
        <xdr:cNvCxnSpPr/>
      </xdr:nvCxnSpPr>
      <xdr:spPr>
        <a:xfrm>
          <a:off x="14782800" y="135877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99061</xdr:rowOff>
    </xdr:from>
    <xdr:to>
      <xdr:col>78</xdr:col>
      <xdr:colOff>120650</xdr:colOff>
      <xdr:row>78</xdr:row>
      <xdr:rowOff>29211</xdr:rowOff>
    </xdr:to>
    <xdr:sp macro="" textlink="">
      <xdr:nvSpPr>
        <xdr:cNvPr id="431" name="フローチャート: 判断 430"/>
        <xdr:cNvSpPr/>
      </xdr:nvSpPr>
      <xdr:spPr>
        <a:xfrm>
          <a:off x="15621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39388</xdr:rowOff>
    </xdr:from>
    <xdr:ext cx="736600" cy="259045"/>
    <xdr:sp macro="" textlink="">
      <xdr:nvSpPr>
        <xdr:cNvPr id="432" name="テキスト ボックス 431"/>
        <xdr:cNvSpPr txBox="1"/>
      </xdr:nvSpPr>
      <xdr:spPr>
        <a:xfrm>
          <a:off x="15290800" y="13069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43180</xdr:rowOff>
    </xdr:from>
    <xdr:to>
      <xdr:col>73</xdr:col>
      <xdr:colOff>180975</xdr:colOff>
      <xdr:row>79</xdr:row>
      <xdr:rowOff>123189</xdr:rowOff>
    </xdr:to>
    <xdr:cxnSp macro="">
      <xdr:nvCxnSpPr>
        <xdr:cNvPr id="433" name="直線コネクタ 432"/>
        <xdr:cNvCxnSpPr/>
      </xdr:nvCxnSpPr>
      <xdr:spPr>
        <a:xfrm flipV="1">
          <a:off x="13893800" y="1358773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4" name="フローチャート: 判断 433"/>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8907</xdr:rowOff>
    </xdr:from>
    <xdr:ext cx="762000" cy="259045"/>
    <xdr:sp macro="" textlink="">
      <xdr:nvSpPr>
        <xdr:cNvPr id="435" name="テキスト ボックス 434"/>
        <xdr:cNvSpPr txBox="1"/>
      </xdr:nvSpPr>
      <xdr:spPr>
        <a:xfrm>
          <a:off x="14401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58420</xdr:rowOff>
    </xdr:from>
    <xdr:to>
      <xdr:col>69</xdr:col>
      <xdr:colOff>92075</xdr:colOff>
      <xdr:row>79</xdr:row>
      <xdr:rowOff>123189</xdr:rowOff>
    </xdr:to>
    <xdr:cxnSp macro="">
      <xdr:nvCxnSpPr>
        <xdr:cNvPr id="436" name="直線コネクタ 435"/>
        <xdr:cNvCxnSpPr/>
      </xdr:nvCxnSpPr>
      <xdr:spPr>
        <a:xfrm>
          <a:off x="13004800" y="136029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7" name="フローチャート: 判断 436"/>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157497</xdr:rowOff>
    </xdr:from>
    <xdr:ext cx="762000" cy="259045"/>
    <xdr:sp macro="" textlink="">
      <xdr:nvSpPr>
        <xdr:cNvPr id="438" name="テキスト ボックス 437"/>
        <xdr:cNvSpPr txBox="1"/>
      </xdr:nvSpPr>
      <xdr:spPr>
        <a:xfrm>
          <a:off x="13512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9" name="フローチャート: 判断 438"/>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0" name="テキスト ボックス 439"/>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102870</xdr:rowOff>
    </xdr:from>
    <xdr:to>
      <xdr:col>82</xdr:col>
      <xdr:colOff>158750</xdr:colOff>
      <xdr:row>80</xdr:row>
      <xdr:rowOff>33020</xdr:rowOff>
    </xdr:to>
    <xdr:sp macro="" textlink="">
      <xdr:nvSpPr>
        <xdr:cNvPr id="446" name="楕円 445"/>
        <xdr:cNvSpPr/>
      </xdr:nvSpPr>
      <xdr:spPr>
        <a:xfrm>
          <a:off x="164592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74947</xdr:rowOff>
    </xdr:from>
    <xdr:ext cx="762000" cy="259045"/>
    <xdr:sp macro="" textlink="">
      <xdr:nvSpPr>
        <xdr:cNvPr id="447" name="公債費以外該当値テキスト"/>
        <xdr:cNvSpPr txBox="1"/>
      </xdr:nvSpPr>
      <xdr:spPr>
        <a:xfrm>
          <a:off x="165989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22861</xdr:rowOff>
    </xdr:from>
    <xdr:to>
      <xdr:col>78</xdr:col>
      <xdr:colOff>120650</xdr:colOff>
      <xdr:row>79</xdr:row>
      <xdr:rowOff>124461</xdr:rowOff>
    </xdr:to>
    <xdr:sp macro="" textlink="">
      <xdr:nvSpPr>
        <xdr:cNvPr id="448" name="楕円 447"/>
        <xdr:cNvSpPr/>
      </xdr:nvSpPr>
      <xdr:spPr>
        <a:xfrm>
          <a:off x="156210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109238</xdr:rowOff>
    </xdr:from>
    <xdr:ext cx="736600" cy="259045"/>
    <xdr:sp macro="" textlink="">
      <xdr:nvSpPr>
        <xdr:cNvPr id="449" name="テキスト ボックス 448"/>
        <xdr:cNvSpPr txBox="1"/>
      </xdr:nvSpPr>
      <xdr:spPr>
        <a:xfrm>
          <a:off x="15290800" y="1365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163830</xdr:rowOff>
    </xdr:from>
    <xdr:to>
      <xdr:col>74</xdr:col>
      <xdr:colOff>31750</xdr:colOff>
      <xdr:row>79</xdr:row>
      <xdr:rowOff>93980</xdr:rowOff>
    </xdr:to>
    <xdr:sp macro="" textlink="">
      <xdr:nvSpPr>
        <xdr:cNvPr id="450" name="楕円 449"/>
        <xdr:cNvSpPr/>
      </xdr:nvSpPr>
      <xdr:spPr>
        <a:xfrm>
          <a:off x="14732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78757</xdr:rowOff>
    </xdr:from>
    <xdr:ext cx="762000" cy="259045"/>
    <xdr:sp macro="" textlink="">
      <xdr:nvSpPr>
        <xdr:cNvPr id="451" name="テキスト ボックス 450"/>
        <xdr:cNvSpPr txBox="1"/>
      </xdr:nvSpPr>
      <xdr:spPr>
        <a:xfrm>
          <a:off x="14401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72389</xdr:rowOff>
    </xdr:from>
    <xdr:to>
      <xdr:col>69</xdr:col>
      <xdr:colOff>142875</xdr:colOff>
      <xdr:row>80</xdr:row>
      <xdr:rowOff>2539</xdr:rowOff>
    </xdr:to>
    <xdr:sp macro="" textlink="">
      <xdr:nvSpPr>
        <xdr:cNvPr id="452" name="楕円 451"/>
        <xdr:cNvSpPr/>
      </xdr:nvSpPr>
      <xdr:spPr>
        <a:xfrm>
          <a:off x="13843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158766</xdr:rowOff>
    </xdr:from>
    <xdr:ext cx="762000" cy="259045"/>
    <xdr:sp macro="" textlink="">
      <xdr:nvSpPr>
        <xdr:cNvPr id="453" name="テキスト ボックス 452"/>
        <xdr:cNvSpPr txBox="1"/>
      </xdr:nvSpPr>
      <xdr:spPr>
        <a:xfrm>
          <a:off x="13512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7620</xdr:rowOff>
    </xdr:from>
    <xdr:to>
      <xdr:col>65</xdr:col>
      <xdr:colOff>53975</xdr:colOff>
      <xdr:row>79</xdr:row>
      <xdr:rowOff>109220</xdr:rowOff>
    </xdr:to>
    <xdr:sp macro="" textlink="">
      <xdr:nvSpPr>
        <xdr:cNvPr id="454" name="楕円 453"/>
        <xdr:cNvSpPr/>
      </xdr:nvSpPr>
      <xdr:spPr>
        <a:xfrm>
          <a:off x="12954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93997</xdr:rowOff>
    </xdr:from>
    <xdr:ext cx="762000" cy="259045"/>
    <xdr:sp macro="" textlink="">
      <xdr:nvSpPr>
        <xdr:cNvPr id="455" name="テキスト ボックス 454"/>
        <xdr:cNvSpPr txBox="1"/>
      </xdr:nvSpPr>
      <xdr:spPr>
        <a:xfrm>
          <a:off x="12623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142461</xdr:rowOff>
    </xdr:from>
    <xdr:to>
      <xdr:col>29</xdr:col>
      <xdr:colOff>127000</xdr:colOff>
      <xdr:row>18</xdr:row>
      <xdr:rowOff>147475</xdr:rowOff>
    </xdr:to>
    <xdr:cxnSp macro="">
      <xdr:nvCxnSpPr>
        <xdr:cNvPr id="45" name="直線コネクタ 44"/>
        <xdr:cNvCxnSpPr/>
      </xdr:nvCxnSpPr>
      <xdr:spPr bwMode="auto">
        <a:xfrm flipV="1">
          <a:off x="5651500" y="2076036"/>
          <a:ext cx="0" cy="12051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119552</xdr:rowOff>
    </xdr:from>
    <xdr:ext cx="762000" cy="259045"/>
    <xdr:sp macro="" textlink="">
      <xdr:nvSpPr>
        <xdr:cNvPr id="46" name="人口1人当たり決算額の推移最小値テキスト130"/>
        <xdr:cNvSpPr txBox="1"/>
      </xdr:nvSpPr>
      <xdr:spPr>
        <a:xfrm>
          <a:off x="5740400" y="32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147475</xdr:rowOff>
    </xdr:from>
    <xdr:to>
      <xdr:col>30</xdr:col>
      <xdr:colOff>25400</xdr:colOff>
      <xdr:row>18</xdr:row>
      <xdr:rowOff>147475</xdr:rowOff>
    </xdr:to>
    <xdr:cxnSp macro="">
      <xdr:nvCxnSpPr>
        <xdr:cNvPr id="47" name="直線コネクタ 46"/>
        <xdr:cNvCxnSpPr/>
      </xdr:nvCxnSpPr>
      <xdr:spPr bwMode="auto">
        <a:xfrm>
          <a:off x="5562600" y="328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57388</xdr:rowOff>
    </xdr:from>
    <xdr:ext cx="762000" cy="259045"/>
    <xdr:sp macro="" textlink="">
      <xdr:nvSpPr>
        <xdr:cNvPr id="48" name="人口1人当たり決算額の推移最大値テキスト130"/>
        <xdr:cNvSpPr txBox="1"/>
      </xdr:nvSpPr>
      <xdr:spPr>
        <a:xfrm>
          <a:off x="5740400" y="18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142461</xdr:rowOff>
    </xdr:from>
    <xdr:to>
      <xdr:col>30</xdr:col>
      <xdr:colOff>25400</xdr:colOff>
      <xdr:row>11</xdr:row>
      <xdr:rowOff>142461</xdr:rowOff>
    </xdr:to>
    <xdr:cxnSp macro="">
      <xdr:nvCxnSpPr>
        <xdr:cNvPr id="49" name="直線コネクタ 48"/>
        <xdr:cNvCxnSpPr/>
      </xdr:nvCxnSpPr>
      <xdr:spPr bwMode="auto">
        <a:xfrm>
          <a:off x="5562600" y="20760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104780</xdr:rowOff>
    </xdr:from>
    <xdr:to>
      <xdr:col>29</xdr:col>
      <xdr:colOff>127000</xdr:colOff>
      <xdr:row>16</xdr:row>
      <xdr:rowOff>6086</xdr:rowOff>
    </xdr:to>
    <xdr:cxnSp macro="">
      <xdr:nvCxnSpPr>
        <xdr:cNvPr id="50" name="直線コネクタ 49"/>
        <xdr:cNvCxnSpPr/>
      </xdr:nvCxnSpPr>
      <xdr:spPr bwMode="auto">
        <a:xfrm flipV="1">
          <a:off x="5003800" y="2724155"/>
          <a:ext cx="647700" cy="72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136227</xdr:rowOff>
    </xdr:from>
    <xdr:ext cx="762000" cy="259045"/>
    <xdr:sp macro="" textlink="">
      <xdr:nvSpPr>
        <xdr:cNvPr id="51" name="人口1人当たり決算額の推移平均値テキスト130"/>
        <xdr:cNvSpPr txBox="1"/>
      </xdr:nvSpPr>
      <xdr:spPr>
        <a:xfrm>
          <a:off x="5740400" y="2755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164150</xdr:rowOff>
    </xdr:from>
    <xdr:to>
      <xdr:col>29</xdr:col>
      <xdr:colOff>177800</xdr:colOff>
      <xdr:row>16</xdr:row>
      <xdr:rowOff>94300</xdr:rowOff>
    </xdr:to>
    <xdr:sp macro="" textlink="">
      <xdr:nvSpPr>
        <xdr:cNvPr id="52" name="フローチャート: 判断 51"/>
        <xdr:cNvSpPr/>
      </xdr:nvSpPr>
      <xdr:spPr bwMode="auto">
        <a:xfrm>
          <a:off x="56007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6086</xdr:rowOff>
    </xdr:from>
    <xdr:to>
      <xdr:col>26</xdr:col>
      <xdr:colOff>50800</xdr:colOff>
      <xdr:row>16</xdr:row>
      <xdr:rowOff>8067</xdr:rowOff>
    </xdr:to>
    <xdr:cxnSp macro="">
      <xdr:nvCxnSpPr>
        <xdr:cNvPr id="53" name="直線コネクタ 52"/>
        <xdr:cNvCxnSpPr/>
      </xdr:nvCxnSpPr>
      <xdr:spPr bwMode="auto">
        <a:xfrm flipV="1">
          <a:off x="4305300" y="2796911"/>
          <a:ext cx="698500" cy="1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16711</xdr:rowOff>
    </xdr:from>
    <xdr:to>
      <xdr:col>26</xdr:col>
      <xdr:colOff>101600</xdr:colOff>
      <xdr:row>16</xdr:row>
      <xdr:rowOff>118311</xdr:rowOff>
    </xdr:to>
    <xdr:sp macro="" textlink="">
      <xdr:nvSpPr>
        <xdr:cNvPr id="54" name="フローチャート: 判断 53"/>
        <xdr:cNvSpPr/>
      </xdr:nvSpPr>
      <xdr:spPr bwMode="auto">
        <a:xfrm>
          <a:off x="49530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103088</xdr:rowOff>
    </xdr:from>
    <xdr:ext cx="736600" cy="259045"/>
    <xdr:sp macro="" textlink="">
      <xdr:nvSpPr>
        <xdr:cNvPr id="55" name="テキスト ボックス 54"/>
        <xdr:cNvSpPr txBox="1"/>
      </xdr:nvSpPr>
      <xdr:spPr>
        <a:xfrm>
          <a:off x="4622800" y="2893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8067</xdr:rowOff>
    </xdr:from>
    <xdr:to>
      <xdr:col>22</xdr:col>
      <xdr:colOff>114300</xdr:colOff>
      <xdr:row>16</xdr:row>
      <xdr:rowOff>9401</xdr:rowOff>
    </xdr:to>
    <xdr:cxnSp macro="">
      <xdr:nvCxnSpPr>
        <xdr:cNvPr id="56" name="直線コネクタ 55"/>
        <xdr:cNvCxnSpPr/>
      </xdr:nvCxnSpPr>
      <xdr:spPr bwMode="auto">
        <a:xfrm flipV="1">
          <a:off x="3606800" y="2798892"/>
          <a:ext cx="698500" cy="1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31509</xdr:rowOff>
    </xdr:from>
    <xdr:to>
      <xdr:col>22</xdr:col>
      <xdr:colOff>165100</xdr:colOff>
      <xdr:row>16</xdr:row>
      <xdr:rowOff>133109</xdr:rowOff>
    </xdr:to>
    <xdr:sp macro="" textlink="">
      <xdr:nvSpPr>
        <xdr:cNvPr id="57" name="フローチャート: 判断 56"/>
        <xdr:cNvSpPr/>
      </xdr:nvSpPr>
      <xdr:spPr bwMode="auto">
        <a:xfrm>
          <a:off x="42545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117886</xdr:rowOff>
    </xdr:from>
    <xdr:ext cx="762000" cy="259045"/>
    <xdr:sp macro="" textlink="">
      <xdr:nvSpPr>
        <xdr:cNvPr id="58" name="テキスト ボックス 57"/>
        <xdr:cNvSpPr txBox="1"/>
      </xdr:nvSpPr>
      <xdr:spPr>
        <a:xfrm>
          <a:off x="3924300" y="290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9401</xdr:rowOff>
    </xdr:from>
    <xdr:to>
      <xdr:col>18</xdr:col>
      <xdr:colOff>177800</xdr:colOff>
      <xdr:row>16</xdr:row>
      <xdr:rowOff>39378</xdr:rowOff>
    </xdr:to>
    <xdr:cxnSp macro="">
      <xdr:nvCxnSpPr>
        <xdr:cNvPr id="59" name="直線コネクタ 58"/>
        <xdr:cNvCxnSpPr/>
      </xdr:nvCxnSpPr>
      <xdr:spPr bwMode="auto">
        <a:xfrm flipV="1">
          <a:off x="2908300" y="2800226"/>
          <a:ext cx="698500" cy="29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72946</xdr:rowOff>
    </xdr:from>
    <xdr:to>
      <xdr:col>19</xdr:col>
      <xdr:colOff>38100</xdr:colOff>
      <xdr:row>17</xdr:row>
      <xdr:rowOff>3096</xdr:rowOff>
    </xdr:to>
    <xdr:sp macro="" textlink="">
      <xdr:nvSpPr>
        <xdr:cNvPr id="60" name="フローチャート: 判断 59"/>
        <xdr:cNvSpPr/>
      </xdr:nvSpPr>
      <xdr:spPr bwMode="auto">
        <a:xfrm>
          <a:off x="3556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159323</xdr:rowOff>
    </xdr:from>
    <xdr:ext cx="762000" cy="259045"/>
    <xdr:sp macro="" textlink="">
      <xdr:nvSpPr>
        <xdr:cNvPr id="61" name="テキスト ボックス 60"/>
        <xdr:cNvSpPr txBox="1"/>
      </xdr:nvSpPr>
      <xdr:spPr>
        <a:xfrm>
          <a:off x="3225800" y="295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102794</xdr:rowOff>
    </xdr:from>
    <xdr:to>
      <xdr:col>15</xdr:col>
      <xdr:colOff>101600</xdr:colOff>
      <xdr:row>17</xdr:row>
      <xdr:rowOff>32944</xdr:rowOff>
    </xdr:to>
    <xdr:sp macro="" textlink="">
      <xdr:nvSpPr>
        <xdr:cNvPr id="62" name="フローチャート: 判断 61"/>
        <xdr:cNvSpPr/>
      </xdr:nvSpPr>
      <xdr:spPr bwMode="auto">
        <a:xfrm>
          <a:off x="2857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17721</xdr:rowOff>
    </xdr:from>
    <xdr:ext cx="762000" cy="259045"/>
    <xdr:sp macro="" textlink="">
      <xdr:nvSpPr>
        <xdr:cNvPr id="63" name="テキスト ボックス 62"/>
        <xdr:cNvSpPr txBox="1"/>
      </xdr:nvSpPr>
      <xdr:spPr>
        <a:xfrm>
          <a:off x="2527300" y="29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53980</xdr:rowOff>
    </xdr:from>
    <xdr:to>
      <xdr:col>29</xdr:col>
      <xdr:colOff>177800</xdr:colOff>
      <xdr:row>15</xdr:row>
      <xdr:rowOff>155580</xdr:rowOff>
    </xdr:to>
    <xdr:sp macro="" textlink="">
      <xdr:nvSpPr>
        <xdr:cNvPr id="69" name="楕円 68"/>
        <xdr:cNvSpPr/>
      </xdr:nvSpPr>
      <xdr:spPr bwMode="auto">
        <a:xfrm>
          <a:off x="5600700" y="2673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70507</xdr:rowOff>
    </xdr:from>
    <xdr:ext cx="762000" cy="259045"/>
    <xdr:sp macro="" textlink="">
      <xdr:nvSpPr>
        <xdr:cNvPr id="70" name="人口1人当たり決算額の推移該当値テキスト130"/>
        <xdr:cNvSpPr txBox="1"/>
      </xdr:nvSpPr>
      <xdr:spPr>
        <a:xfrm>
          <a:off x="5740400" y="251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126736</xdr:rowOff>
    </xdr:from>
    <xdr:to>
      <xdr:col>26</xdr:col>
      <xdr:colOff>101600</xdr:colOff>
      <xdr:row>16</xdr:row>
      <xdr:rowOff>56886</xdr:rowOff>
    </xdr:to>
    <xdr:sp macro="" textlink="">
      <xdr:nvSpPr>
        <xdr:cNvPr id="71" name="楕円 70"/>
        <xdr:cNvSpPr/>
      </xdr:nvSpPr>
      <xdr:spPr bwMode="auto">
        <a:xfrm>
          <a:off x="4953000" y="2746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67063</xdr:rowOff>
    </xdr:from>
    <xdr:ext cx="736600" cy="259045"/>
    <xdr:sp macro="" textlink="">
      <xdr:nvSpPr>
        <xdr:cNvPr id="72" name="テキスト ボックス 71"/>
        <xdr:cNvSpPr txBox="1"/>
      </xdr:nvSpPr>
      <xdr:spPr>
        <a:xfrm>
          <a:off x="4622800" y="2514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128717</xdr:rowOff>
    </xdr:from>
    <xdr:to>
      <xdr:col>22</xdr:col>
      <xdr:colOff>165100</xdr:colOff>
      <xdr:row>16</xdr:row>
      <xdr:rowOff>58867</xdr:rowOff>
    </xdr:to>
    <xdr:sp macro="" textlink="">
      <xdr:nvSpPr>
        <xdr:cNvPr id="73" name="楕円 72"/>
        <xdr:cNvSpPr/>
      </xdr:nvSpPr>
      <xdr:spPr bwMode="auto">
        <a:xfrm>
          <a:off x="4254500" y="2748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69044</xdr:rowOff>
    </xdr:from>
    <xdr:ext cx="762000" cy="259045"/>
    <xdr:sp macro="" textlink="">
      <xdr:nvSpPr>
        <xdr:cNvPr id="74" name="テキスト ボックス 73"/>
        <xdr:cNvSpPr txBox="1"/>
      </xdr:nvSpPr>
      <xdr:spPr>
        <a:xfrm>
          <a:off x="3924300" y="251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130051</xdr:rowOff>
    </xdr:from>
    <xdr:to>
      <xdr:col>19</xdr:col>
      <xdr:colOff>38100</xdr:colOff>
      <xdr:row>16</xdr:row>
      <xdr:rowOff>60201</xdr:rowOff>
    </xdr:to>
    <xdr:sp macro="" textlink="">
      <xdr:nvSpPr>
        <xdr:cNvPr id="75" name="楕円 74"/>
        <xdr:cNvSpPr/>
      </xdr:nvSpPr>
      <xdr:spPr bwMode="auto">
        <a:xfrm>
          <a:off x="3556000" y="2749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70378</xdr:rowOff>
    </xdr:from>
    <xdr:ext cx="762000" cy="259045"/>
    <xdr:sp macro="" textlink="">
      <xdr:nvSpPr>
        <xdr:cNvPr id="76" name="テキスト ボックス 75"/>
        <xdr:cNvSpPr txBox="1"/>
      </xdr:nvSpPr>
      <xdr:spPr>
        <a:xfrm>
          <a:off x="3225800" y="251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160028</xdr:rowOff>
    </xdr:from>
    <xdr:to>
      <xdr:col>15</xdr:col>
      <xdr:colOff>101600</xdr:colOff>
      <xdr:row>16</xdr:row>
      <xdr:rowOff>90178</xdr:rowOff>
    </xdr:to>
    <xdr:sp macro="" textlink="">
      <xdr:nvSpPr>
        <xdr:cNvPr id="77" name="楕円 76"/>
        <xdr:cNvSpPr/>
      </xdr:nvSpPr>
      <xdr:spPr bwMode="auto">
        <a:xfrm>
          <a:off x="2857500" y="2779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100355</xdr:rowOff>
    </xdr:from>
    <xdr:ext cx="762000" cy="259045"/>
    <xdr:sp macro="" textlink="">
      <xdr:nvSpPr>
        <xdr:cNvPr id="78" name="テキスト ボックス 77"/>
        <xdr:cNvSpPr txBox="1"/>
      </xdr:nvSpPr>
      <xdr:spPr>
        <a:xfrm>
          <a:off x="2527300" y="2548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329692</xdr:rowOff>
    </xdr:from>
    <xdr:to>
      <xdr:col>29</xdr:col>
      <xdr:colOff>127000</xdr:colOff>
      <xdr:row>37</xdr:row>
      <xdr:rowOff>291878</xdr:rowOff>
    </xdr:to>
    <xdr:cxnSp macro="">
      <xdr:nvCxnSpPr>
        <xdr:cNvPr id="107" name="直線コネクタ 106"/>
        <xdr:cNvCxnSpPr/>
      </xdr:nvCxnSpPr>
      <xdr:spPr bwMode="auto">
        <a:xfrm flipV="1">
          <a:off x="5651500" y="6254242"/>
          <a:ext cx="0" cy="11623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263955</xdr:rowOff>
    </xdr:from>
    <xdr:ext cx="762000" cy="259045"/>
    <xdr:sp macro="" textlink="">
      <xdr:nvSpPr>
        <xdr:cNvPr id="108" name="人口1人当たり決算額の推移最小値テキスト445"/>
        <xdr:cNvSpPr txBox="1"/>
      </xdr:nvSpPr>
      <xdr:spPr>
        <a:xfrm>
          <a:off x="5740400" y="738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291878</xdr:rowOff>
    </xdr:from>
    <xdr:to>
      <xdr:col>30</xdr:col>
      <xdr:colOff>25400</xdr:colOff>
      <xdr:row>37</xdr:row>
      <xdr:rowOff>291878</xdr:rowOff>
    </xdr:to>
    <xdr:cxnSp macro="">
      <xdr:nvCxnSpPr>
        <xdr:cNvPr id="109" name="直線コネクタ 108"/>
        <xdr:cNvCxnSpPr/>
      </xdr:nvCxnSpPr>
      <xdr:spPr bwMode="auto">
        <a:xfrm>
          <a:off x="5562600" y="7416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73169</xdr:rowOff>
    </xdr:from>
    <xdr:ext cx="762000" cy="259045"/>
    <xdr:sp macro="" textlink="">
      <xdr:nvSpPr>
        <xdr:cNvPr id="110" name="人口1人当たり決算額の推移最大値テキスト445"/>
        <xdr:cNvSpPr txBox="1"/>
      </xdr:nvSpPr>
      <xdr:spPr>
        <a:xfrm>
          <a:off x="5740400" y="599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329692</xdr:rowOff>
    </xdr:from>
    <xdr:to>
      <xdr:col>30</xdr:col>
      <xdr:colOff>25400</xdr:colOff>
      <xdr:row>33</xdr:row>
      <xdr:rowOff>329692</xdr:rowOff>
    </xdr:to>
    <xdr:cxnSp macro="">
      <xdr:nvCxnSpPr>
        <xdr:cNvPr id="111" name="直線コネクタ 110"/>
        <xdr:cNvCxnSpPr/>
      </xdr:nvCxnSpPr>
      <xdr:spPr bwMode="auto">
        <a:xfrm>
          <a:off x="5562600" y="6254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138525</xdr:rowOff>
    </xdr:from>
    <xdr:to>
      <xdr:col>29</xdr:col>
      <xdr:colOff>127000</xdr:colOff>
      <xdr:row>37</xdr:row>
      <xdr:rowOff>137802</xdr:rowOff>
    </xdr:to>
    <xdr:cxnSp macro="">
      <xdr:nvCxnSpPr>
        <xdr:cNvPr id="112" name="直線コネクタ 111"/>
        <xdr:cNvCxnSpPr/>
      </xdr:nvCxnSpPr>
      <xdr:spPr bwMode="auto">
        <a:xfrm flipV="1">
          <a:off x="5003800" y="7091775"/>
          <a:ext cx="647700" cy="170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157783</xdr:rowOff>
    </xdr:from>
    <xdr:ext cx="762000" cy="259045"/>
    <xdr:sp macro="" textlink="">
      <xdr:nvSpPr>
        <xdr:cNvPr id="113" name="人口1人当たり決算額の推移平均値テキスト445"/>
        <xdr:cNvSpPr txBox="1"/>
      </xdr:nvSpPr>
      <xdr:spPr>
        <a:xfrm>
          <a:off x="5740400" y="6768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312706</xdr:rowOff>
    </xdr:from>
    <xdr:to>
      <xdr:col>29</xdr:col>
      <xdr:colOff>177800</xdr:colOff>
      <xdr:row>36</xdr:row>
      <xdr:rowOff>71406</xdr:rowOff>
    </xdr:to>
    <xdr:sp macro="" textlink="">
      <xdr:nvSpPr>
        <xdr:cNvPr id="114" name="フローチャート: 判断 113"/>
        <xdr:cNvSpPr/>
      </xdr:nvSpPr>
      <xdr:spPr bwMode="auto">
        <a:xfrm>
          <a:off x="56007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137802</xdr:rowOff>
    </xdr:from>
    <xdr:to>
      <xdr:col>26</xdr:col>
      <xdr:colOff>50800</xdr:colOff>
      <xdr:row>37</xdr:row>
      <xdr:rowOff>140697</xdr:rowOff>
    </xdr:to>
    <xdr:cxnSp macro="">
      <xdr:nvCxnSpPr>
        <xdr:cNvPr id="115" name="直線コネクタ 114"/>
        <xdr:cNvCxnSpPr/>
      </xdr:nvCxnSpPr>
      <xdr:spPr bwMode="auto">
        <a:xfrm flipV="1">
          <a:off x="4305300" y="7262502"/>
          <a:ext cx="698500" cy="2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342367</xdr:rowOff>
    </xdr:from>
    <xdr:to>
      <xdr:col>26</xdr:col>
      <xdr:colOff>101600</xdr:colOff>
      <xdr:row>36</xdr:row>
      <xdr:rowOff>101067</xdr:rowOff>
    </xdr:to>
    <xdr:sp macro="" textlink="">
      <xdr:nvSpPr>
        <xdr:cNvPr id="116" name="フローチャート: 判断 115"/>
        <xdr:cNvSpPr/>
      </xdr:nvSpPr>
      <xdr:spPr bwMode="auto">
        <a:xfrm>
          <a:off x="49530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111244</xdr:rowOff>
    </xdr:from>
    <xdr:ext cx="736600" cy="259045"/>
    <xdr:sp macro="" textlink="">
      <xdr:nvSpPr>
        <xdr:cNvPr id="117" name="テキスト ボックス 116"/>
        <xdr:cNvSpPr txBox="1"/>
      </xdr:nvSpPr>
      <xdr:spPr>
        <a:xfrm>
          <a:off x="4622800" y="6721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22339</xdr:rowOff>
    </xdr:from>
    <xdr:to>
      <xdr:col>22</xdr:col>
      <xdr:colOff>114300</xdr:colOff>
      <xdr:row>37</xdr:row>
      <xdr:rowOff>140697</xdr:rowOff>
    </xdr:to>
    <xdr:cxnSp macro="">
      <xdr:nvCxnSpPr>
        <xdr:cNvPr id="118" name="直線コネクタ 117"/>
        <xdr:cNvCxnSpPr/>
      </xdr:nvCxnSpPr>
      <xdr:spPr bwMode="auto">
        <a:xfrm>
          <a:off x="3606800" y="7147039"/>
          <a:ext cx="698500" cy="118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42120</xdr:rowOff>
    </xdr:from>
    <xdr:to>
      <xdr:col>22</xdr:col>
      <xdr:colOff>165100</xdr:colOff>
      <xdr:row>36</xdr:row>
      <xdr:rowOff>143720</xdr:rowOff>
    </xdr:to>
    <xdr:sp macro="" textlink="">
      <xdr:nvSpPr>
        <xdr:cNvPr id="119" name="フローチャート: 判断 118"/>
        <xdr:cNvSpPr/>
      </xdr:nvSpPr>
      <xdr:spPr bwMode="auto">
        <a:xfrm>
          <a:off x="42545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153897</xdr:rowOff>
    </xdr:from>
    <xdr:ext cx="762000" cy="259045"/>
    <xdr:sp macro="" textlink="">
      <xdr:nvSpPr>
        <xdr:cNvPr id="120" name="テキスト ボックス 119"/>
        <xdr:cNvSpPr txBox="1"/>
      </xdr:nvSpPr>
      <xdr:spPr>
        <a:xfrm>
          <a:off x="3924300" y="676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50324</xdr:rowOff>
    </xdr:from>
    <xdr:to>
      <xdr:col>18</xdr:col>
      <xdr:colOff>177800</xdr:colOff>
      <xdr:row>37</xdr:row>
      <xdr:rowOff>22339</xdr:rowOff>
    </xdr:to>
    <xdr:cxnSp macro="">
      <xdr:nvCxnSpPr>
        <xdr:cNvPr id="121" name="直線コネクタ 120"/>
        <xdr:cNvCxnSpPr/>
      </xdr:nvCxnSpPr>
      <xdr:spPr bwMode="auto">
        <a:xfrm>
          <a:off x="2908300" y="7003574"/>
          <a:ext cx="698500" cy="143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17812</xdr:rowOff>
    </xdr:from>
    <xdr:to>
      <xdr:col>19</xdr:col>
      <xdr:colOff>38100</xdr:colOff>
      <xdr:row>36</xdr:row>
      <xdr:rowOff>119412</xdr:rowOff>
    </xdr:to>
    <xdr:sp macro="" textlink="">
      <xdr:nvSpPr>
        <xdr:cNvPr id="122" name="フローチャート: 判断 121"/>
        <xdr:cNvSpPr/>
      </xdr:nvSpPr>
      <xdr:spPr bwMode="auto">
        <a:xfrm>
          <a:off x="35560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129589</xdr:rowOff>
    </xdr:from>
    <xdr:ext cx="762000" cy="259045"/>
    <xdr:sp macro="" textlink="">
      <xdr:nvSpPr>
        <xdr:cNvPr id="123" name="テキスト ボックス 122"/>
        <xdr:cNvSpPr txBox="1"/>
      </xdr:nvSpPr>
      <xdr:spPr>
        <a:xfrm>
          <a:off x="32258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298438</xdr:rowOff>
    </xdr:from>
    <xdr:to>
      <xdr:col>15</xdr:col>
      <xdr:colOff>101600</xdr:colOff>
      <xdr:row>36</xdr:row>
      <xdr:rowOff>57138</xdr:rowOff>
    </xdr:to>
    <xdr:sp macro="" textlink="">
      <xdr:nvSpPr>
        <xdr:cNvPr id="124" name="フローチャート: 判断 123"/>
        <xdr:cNvSpPr/>
      </xdr:nvSpPr>
      <xdr:spPr bwMode="auto">
        <a:xfrm>
          <a:off x="28575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67315</xdr:rowOff>
    </xdr:from>
    <xdr:ext cx="762000" cy="259045"/>
    <xdr:sp macro="" textlink="">
      <xdr:nvSpPr>
        <xdr:cNvPr id="125" name="テキスト ボックス 124"/>
        <xdr:cNvSpPr txBox="1"/>
      </xdr:nvSpPr>
      <xdr:spPr>
        <a:xfrm>
          <a:off x="2527300" y="667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87725</xdr:rowOff>
    </xdr:from>
    <xdr:to>
      <xdr:col>29</xdr:col>
      <xdr:colOff>177800</xdr:colOff>
      <xdr:row>37</xdr:row>
      <xdr:rowOff>17875</xdr:rowOff>
    </xdr:to>
    <xdr:sp macro="" textlink="">
      <xdr:nvSpPr>
        <xdr:cNvPr id="131" name="楕円 130"/>
        <xdr:cNvSpPr/>
      </xdr:nvSpPr>
      <xdr:spPr bwMode="auto">
        <a:xfrm>
          <a:off x="5600700" y="7040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59802</xdr:rowOff>
    </xdr:from>
    <xdr:ext cx="762000" cy="259045"/>
    <xdr:sp macro="" textlink="">
      <xdr:nvSpPr>
        <xdr:cNvPr id="132" name="人口1人当たり決算額の推移該当値テキスト445"/>
        <xdr:cNvSpPr txBox="1"/>
      </xdr:nvSpPr>
      <xdr:spPr>
        <a:xfrm>
          <a:off x="5740400" y="7013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87002</xdr:rowOff>
    </xdr:from>
    <xdr:to>
      <xdr:col>26</xdr:col>
      <xdr:colOff>101600</xdr:colOff>
      <xdr:row>37</xdr:row>
      <xdr:rowOff>188602</xdr:rowOff>
    </xdr:to>
    <xdr:sp macro="" textlink="">
      <xdr:nvSpPr>
        <xdr:cNvPr id="133" name="楕円 132"/>
        <xdr:cNvSpPr/>
      </xdr:nvSpPr>
      <xdr:spPr bwMode="auto">
        <a:xfrm>
          <a:off x="4953000" y="7211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173379</xdr:rowOff>
    </xdr:from>
    <xdr:ext cx="736600" cy="259045"/>
    <xdr:sp macro="" textlink="">
      <xdr:nvSpPr>
        <xdr:cNvPr id="134" name="テキスト ボックス 133"/>
        <xdr:cNvSpPr txBox="1"/>
      </xdr:nvSpPr>
      <xdr:spPr>
        <a:xfrm>
          <a:off x="4622800" y="729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89897</xdr:rowOff>
    </xdr:from>
    <xdr:to>
      <xdr:col>22</xdr:col>
      <xdr:colOff>165100</xdr:colOff>
      <xdr:row>37</xdr:row>
      <xdr:rowOff>191497</xdr:rowOff>
    </xdr:to>
    <xdr:sp macro="" textlink="">
      <xdr:nvSpPr>
        <xdr:cNvPr id="135" name="楕円 134"/>
        <xdr:cNvSpPr/>
      </xdr:nvSpPr>
      <xdr:spPr bwMode="auto">
        <a:xfrm>
          <a:off x="4254500" y="7214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176274</xdr:rowOff>
    </xdr:from>
    <xdr:ext cx="762000" cy="259045"/>
    <xdr:sp macro="" textlink="">
      <xdr:nvSpPr>
        <xdr:cNvPr id="136" name="テキスト ボックス 135"/>
        <xdr:cNvSpPr txBox="1"/>
      </xdr:nvSpPr>
      <xdr:spPr>
        <a:xfrm>
          <a:off x="3924300" y="730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142989</xdr:rowOff>
    </xdr:from>
    <xdr:to>
      <xdr:col>19</xdr:col>
      <xdr:colOff>38100</xdr:colOff>
      <xdr:row>37</xdr:row>
      <xdr:rowOff>73139</xdr:rowOff>
    </xdr:to>
    <xdr:sp macro="" textlink="">
      <xdr:nvSpPr>
        <xdr:cNvPr id="137" name="楕円 136"/>
        <xdr:cNvSpPr/>
      </xdr:nvSpPr>
      <xdr:spPr bwMode="auto">
        <a:xfrm>
          <a:off x="3556000" y="7096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57916</xdr:rowOff>
    </xdr:from>
    <xdr:ext cx="762000" cy="259045"/>
    <xdr:sp macro="" textlink="">
      <xdr:nvSpPr>
        <xdr:cNvPr id="138" name="テキスト ボックス 137"/>
        <xdr:cNvSpPr txBox="1"/>
      </xdr:nvSpPr>
      <xdr:spPr>
        <a:xfrm>
          <a:off x="3225800" y="7182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342424</xdr:rowOff>
    </xdr:from>
    <xdr:to>
      <xdr:col>15</xdr:col>
      <xdr:colOff>101600</xdr:colOff>
      <xdr:row>36</xdr:row>
      <xdr:rowOff>101124</xdr:rowOff>
    </xdr:to>
    <xdr:sp macro="" textlink="">
      <xdr:nvSpPr>
        <xdr:cNvPr id="139" name="楕円 138"/>
        <xdr:cNvSpPr/>
      </xdr:nvSpPr>
      <xdr:spPr bwMode="auto">
        <a:xfrm>
          <a:off x="2857500" y="6952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85901</xdr:rowOff>
    </xdr:from>
    <xdr:ext cx="762000" cy="259045"/>
    <xdr:sp macro="" textlink="">
      <xdr:nvSpPr>
        <xdr:cNvPr id="140" name="テキスト ボックス 139"/>
        <xdr:cNvSpPr txBox="1"/>
      </xdr:nvSpPr>
      <xdr:spPr>
        <a:xfrm>
          <a:off x="2527300" y="7039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5,635
5,611
24.10
4,095,663
3,810,076
212,447
2,055,537
2,726,395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156954</xdr:rowOff>
    </xdr:from>
    <xdr:to>
      <xdr:col>24</xdr:col>
      <xdr:colOff>62865</xdr:colOff>
      <xdr:row>39</xdr:row>
      <xdr:rowOff>33281</xdr:rowOff>
    </xdr:to>
    <xdr:cxnSp macro="">
      <xdr:nvCxnSpPr>
        <xdr:cNvPr id="58" name="直線コネクタ 57"/>
        <xdr:cNvCxnSpPr/>
      </xdr:nvCxnSpPr>
      <xdr:spPr>
        <a:xfrm flipV="1">
          <a:off x="4633595" y="5129004"/>
          <a:ext cx="1270" cy="159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37108</xdr:rowOff>
    </xdr:from>
    <xdr:ext cx="534377" cy="259045"/>
    <xdr:sp macro="" textlink="">
      <xdr:nvSpPr>
        <xdr:cNvPr id="59" name="人件費最小値テキスト"/>
        <xdr:cNvSpPr txBox="1"/>
      </xdr:nvSpPr>
      <xdr:spPr>
        <a:xfrm>
          <a:off x="4686300" y="6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33281</xdr:rowOff>
    </xdr:from>
    <xdr:to>
      <xdr:col>24</xdr:col>
      <xdr:colOff>152400</xdr:colOff>
      <xdr:row>39</xdr:row>
      <xdr:rowOff>33281</xdr:rowOff>
    </xdr:to>
    <xdr:cxnSp macro="">
      <xdr:nvCxnSpPr>
        <xdr:cNvPr id="60" name="直線コネクタ 59"/>
        <xdr:cNvCxnSpPr/>
      </xdr:nvCxnSpPr>
      <xdr:spPr>
        <a:xfrm>
          <a:off x="4546600" y="671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103631</xdr:rowOff>
    </xdr:from>
    <xdr:ext cx="599010" cy="259045"/>
    <xdr:sp macro="" textlink="">
      <xdr:nvSpPr>
        <xdr:cNvPr id="61" name="人件費最大値テキスト"/>
        <xdr:cNvSpPr txBox="1"/>
      </xdr:nvSpPr>
      <xdr:spPr>
        <a:xfrm>
          <a:off x="4686300" y="49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156954</xdr:rowOff>
    </xdr:from>
    <xdr:to>
      <xdr:col>24</xdr:col>
      <xdr:colOff>152400</xdr:colOff>
      <xdr:row>29</xdr:row>
      <xdr:rowOff>156954</xdr:rowOff>
    </xdr:to>
    <xdr:cxnSp macro="">
      <xdr:nvCxnSpPr>
        <xdr:cNvPr id="62" name="直線コネクタ 61"/>
        <xdr:cNvCxnSpPr/>
      </xdr:nvCxnSpPr>
      <xdr:spPr>
        <a:xfrm>
          <a:off x="4546600" y="51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27632</xdr:rowOff>
    </xdr:from>
    <xdr:to>
      <xdr:col>24</xdr:col>
      <xdr:colOff>63500</xdr:colOff>
      <xdr:row>34</xdr:row>
      <xdr:rowOff>124971</xdr:rowOff>
    </xdr:to>
    <xdr:cxnSp macro="">
      <xdr:nvCxnSpPr>
        <xdr:cNvPr id="63" name="直線コネクタ 62"/>
        <xdr:cNvCxnSpPr/>
      </xdr:nvCxnSpPr>
      <xdr:spPr>
        <a:xfrm flipV="1">
          <a:off x="3797300" y="5856932"/>
          <a:ext cx="838200" cy="9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87563</xdr:rowOff>
    </xdr:from>
    <xdr:ext cx="599010" cy="259045"/>
    <xdr:sp macro="" textlink="">
      <xdr:nvSpPr>
        <xdr:cNvPr id="64" name="人件費平均値テキスト"/>
        <xdr:cNvSpPr txBox="1"/>
      </xdr:nvSpPr>
      <xdr:spPr>
        <a:xfrm>
          <a:off x="4686300" y="608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109136</xdr:rowOff>
    </xdr:from>
    <xdr:to>
      <xdr:col>24</xdr:col>
      <xdr:colOff>114300</xdr:colOff>
      <xdr:row>36</xdr:row>
      <xdr:rowOff>39286</xdr:rowOff>
    </xdr:to>
    <xdr:sp macro="" textlink="">
      <xdr:nvSpPr>
        <xdr:cNvPr id="65" name="フローチャート: 判断 64"/>
        <xdr:cNvSpPr/>
      </xdr:nvSpPr>
      <xdr:spPr>
        <a:xfrm>
          <a:off x="45847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90061</xdr:rowOff>
    </xdr:from>
    <xdr:to>
      <xdr:col>19</xdr:col>
      <xdr:colOff>177800</xdr:colOff>
      <xdr:row>34</xdr:row>
      <xdr:rowOff>124971</xdr:rowOff>
    </xdr:to>
    <xdr:cxnSp macro="">
      <xdr:nvCxnSpPr>
        <xdr:cNvPr id="66" name="直線コネクタ 65"/>
        <xdr:cNvCxnSpPr/>
      </xdr:nvCxnSpPr>
      <xdr:spPr>
        <a:xfrm>
          <a:off x="2908300" y="5919361"/>
          <a:ext cx="889000" cy="3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125628</xdr:rowOff>
    </xdr:from>
    <xdr:to>
      <xdr:col>20</xdr:col>
      <xdr:colOff>38100</xdr:colOff>
      <xdr:row>36</xdr:row>
      <xdr:rowOff>55778</xdr:rowOff>
    </xdr:to>
    <xdr:sp macro="" textlink="">
      <xdr:nvSpPr>
        <xdr:cNvPr id="67" name="フローチャート: 判断 66"/>
        <xdr:cNvSpPr/>
      </xdr:nvSpPr>
      <xdr:spPr>
        <a:xfrm>
          <a:off x="3746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46905</xdr:rowOff>
    </xdr:from>
    <xdr:ext cx="599010" cy="259045"/>
    <xdr:sp macro="" textlink="">
      <xdr:nvSpPr>
        <xdr:cNvPr id="68" name="テキスト ボックス 67"/>
        <xdr:cNvSpPr txBox="1"/>
      </xdr:nvSpPr>
      <xdr:spPr>
        <a:xfrm>
          <a:off x="3497795" y="621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70935</xdr:rowOff>
    </xdr:from>
    <xdr:to>
      <xdr:col>15</xdr:col>
      <xdr:colOff>50800</xdr:colOff>
      <xdr:row>34</xdr:row>
      <xdr:rowOff>90061</xdr:rowOff>
    </xdr:to>
    <xdr:cxnSp macro="">
      <xdr:nvCxnSpPr>
        <xdr:cNvPr id="69" name="直線コネクタ 68"/>
        <xdr:cNvCxnSpPr/>
      </xdr:nvCxnSpPr>
      <xdr:spPr>
        <a:xfrm>
          <a:off x="2019300" y="5900235"/>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144461</xdr:rowOff>
    </xdr:from>
    <xdr:to>
      <xdr:col>15</xdr:col>
      <xdr:colOff>101600</xdr:colOff>
      <xdr:row>36</xdr:row>
      <xdr:rowOff>74611</xdr:rowOff>
    </xdr:to>
    <xdr:sp macro="" textlink="">
      <xdr:nvSpPr>
        <xdr:cNvPr id="70" name="フローチャート: 判断 69"/>
        <xdr:cNvSpPr/>
      </xdr:nvSpPr>
      <xdr:spPr>
        <a:xfrm>
          <a:off x="2857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65738</xdr:rowOff>
    </xdr:from>
    <xdr:ext cx="599010" cy="259045"/>
    <xdr:sp macro="" textlink="">
      <xdr:nvSpPr>
        <xdr:cNvPr id="71" name="テキスト ボックス 70"/>
        <xdr:cNvSpPr txBox="1"/>
      </xdr:nvSpPr>
      <xdr:spPr>
        <a:xfrm>
          <a:off x="2608795"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70935</xdr:rowOff>
    </xdr:from>
    <xdr:to>
      <xdr:col>10</xdr:col>
      <xdr:colOff>114300</xdr:colOff>
      <xdr:row>34</xdr:row>
      <xdr:rowOff>128085</xdr:rowOff>
    </xdr:to>
    <xdr:cxnSp macro="">
      <xdr:nvCxnSpPr>
        <xdr:cNvPr id="72" name="直線コネクタ 71"/>
        <xdr:cNvCxnSpPr/>
      </xdr:nvCxnSpPr>
      <xdr:spPr>
        <a:xfrm flipV="1">
          <a:off x="1130300" y="590023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15966</xdr:rowOff>
    </xdr:from>
    <xdr:to>
      <xdr:col>10</xdr:col>
      <xdr:colOff>165100</xdr:colOff>
      <xdr:row>36</xdr:row>
      <xdr:rowOff>117566</xdr:rowOff>
    </xdr:to>
    <xdr:sp macro="" textlink="">
      <xdr:nvSpPr>
        <xdr:cNvPr id="73" name="フローチャート: 判断 72"/>
        <xdr:cNvSpPr/>
      </xdr:nvSpPr>
      <xdr:spPr>
        <a:xfrm>
          <a:off x="1968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108693</xdr:rowOff>
    </xdr:from>
    <xdr:ext cx="599010" cy="259045"/>
    <xdr:sp macro="" textlink="">
      <xdr:nvSpPr>
        <xdr:cNvPr id="74" name="テキスト ボックス 73"/>
        <xdr:cNvSpPr txBox="1"/>
      </xdr:nvSpPr>
      <xdr:spPr>
        <a:xfrm>
          <a:off x="1719795"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41438</xdr:rowOff>
    </xdr:from>
    <xdr:to>
      <xdr:col>6</xdr:col>
      <xdr:colOff>38100</xdr:colOff>
      <xdr:row>36</xdr:row>
      <xdr:rowOff>143038</xdr:rowOff>
    </xdr:to>
    <xdr:sp macro="" textlink="">
      <xdr:nvSpPr>
        <xdr:cNvPr id="75" name="フローチャート: 判断 74"/>
        <xdr:cNvSpPr/>
      </xdr:nvSpPr>
      <xdr:spPr>
        <a:xfrm>
          <a:off x="1079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134165</xdr:rowOff>
    </xdr:from>
    <xdr:ext cx="599010" cy="259045"/>
    <xdr:sp macro="" textlink="">
      <xdr:nvSpPr>
        <xdr:cNvPr id="76" name="テキスト ボックス 75"/>
        <xdr:cNvSpPr txBox="1"/>
      </xdr:nvSpPr>
      <xdr:spPr>
        <a:xfrm>
          <a:off x="830795"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148282</xdr:rowOff>
    </xdr:from>
    <xdr:to>
      <xdr:col>24</xdr:col>
      <xdr:colOff>114300</xdr:colOff>
      <xdr:row>34</xdr:row>
      <xdr:rowOff>78432</xdr:rowOff>
    </xdr:to>
    <xdr:sp macro="" textlink="">
      <xdr:nvSpPr>
        <xdr:cNvPr id="82" name="楕円 81"/>
        <xdr:cNvSpPr/>
      </xdr:nvSpPr>
      <xdr:spPr>
        <a:xfrm>
          <a:off x="4584700" y="580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171159</xdr:rowOff>
    </xdr:from>
    <xdr:ext cx="599010" cy="259045"/>
    <xdr:sp macro="" textlink="">
      <xdr:nvSpPr>
        <xdr:cNvPr id="83" name="人件費該当値テキスト"/>
        <xdr:cNvSpPr txBox="1"/>
      </xdr:nvSpPr>
      <xdr:spPr>
        <a:xfrm>
          <a:off x="4686300" y="56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74171</xdr:rowOff>
    </xdr:from>
    <xdr:to>
      <xdr:col>20</xdr:col>
      <xdr:colOff>38100</xdr:colOff>
      <xdr:row>35</xdr:row>
      <xdr:rowOff>4321</xdr:rowOff>
    </xdr:to>
    <xdr:sp macro="" textlink="">
      <xdr:nvSpPr>
        <xdr:cNvPr id="84" name="楕円 83"/>
        <xdr:cNvSpPr/>
      </xdr:nvSpPr>
      <xdr:spPr>
        <a:xfrm>
          <a:off x="3746500" y="590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20848</xdr:rowOff>
    </xdr:from>
    <xdr:ext cx="599010" cy="259045"/>
    <xdr:sp macro="" textlink="">
      <xdr:nvSpPr>
        <xdr:cNvPr id="85" name="テキスト ボックス 84"/>
        <xdr:cNvSpPr txBox="1"/>
      </xdr:nvSpPr>
      <xdr:spPr>
        <a:xfrm>
          <a:off x="3497795" y="5678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39261</xdr:rowOff>
    </xdr:from>
    <xdr:to>
      <xdr:col>15</xdr:col>
      <xdr:colOff>101600</xdr:colOff>
      <xdr:row>34</xdr:row>
      <xdr:rowOff>140861</xdr:rowOff>
    </xdr:to>
    <xdr:sp macro="" textlink="">
      <xdr:nvSpPr>
        <xdr:cNvPr id="86" name="楕円 85"/>
        <xdr:cNvSpPr/>
      </xdr:nvSpPr>
      <xdr:spPr>
        <a:xfrm>
          <a:off x="2857500" y="586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157388</xdr:rowOff>
    </xdr:from>
    <xdr:ext cx="599010" cy="259045"/>
    <xdr:sp macro="" textlink="">
      <xdr:nvSpPr>
        <xdr:cNvPr id="87" name="テキスト ボックス 86"/>
        <xdr:cNvSpPr txBox="1"/>
      </xdr:nvSpPr>
      <xdr:spPr>
        <a:xfrm>
          <a:off x="2608795" y="564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20135</xdr:rowOff>
    </xdr:from>
    <xdr:to>
      <xdr:col>10</xdr:col>
      <xdr:colOff>165100</xdr:colOff>
      <xdr:row>34</xdr:row>
      <xdr:rowOff>121735</xdr:rowOff>
    </xdr:to>
    <xdr:sp macro="" textlink="">
      <xdr:nvSpPr>
        <xdr:cNvPr id="88" name="楕円 87"/>
        <xdr:cNvSpPr/>
      </xdr:nvSpPr>
      <xdr:spPr>
        <a:xfrm>
          <a:off x="1968500" y="584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138262</xdr:rowOff>
    </xdr:from>
    <xdr:ext cx="599010" cy="259045"/>
    <xdr:sp macro="" textlink="">
      <xdr:nvSpPr>
        <xdr:cNvPr id="89" name="テキスト ボックス 88"/>
        <xdr:cNvSpPr txBox="1"/>
      </xdr:nvSpPr>
      <xdr:spPr>
        <a:xfrm>
          <a:off x="1719795" y="562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77285</xdr:rowOff>
    </xdr:from>
    <xdr:to>
      <xdr:col>6</xdr:col>
      <xdr:colOff>38100</xdr:colOff>
      <xdr:row>35</xdr:row>
      <xdr:rowOff>7435</xdr:rowOff>
    </xdr:to>
    <xdr:sp macro="" textlink="">
      <xdr:nvSpPr>
        <xdr:cNvPr id="90" name="楕円 89"/>
        <xdr:cNvSpPr/>
      </xdr:nvSpPr>
      <xdr:spPr>
        <a:xfrm>
          <a:off x="1079500" y="59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23962</xdr:rowOff>
    </xdr:from>
    <xdr:ext cx="599010" cy="259045"/>
    <xdr:sp macro="" textlink="">
      <xdr:nvSpPr>
        <xdr:cNvPr id="91" name="テキスト ボックス 90"/>
        <xdr:cNvSpPr txBox="1"/>
      </xdr:nvSpPr>
      <xdr:spPr>
        <a:xfrm>
          <a:off x="830795" y="5681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99855</xdr:rowOff>
    </xdr:from>
    <xdr:to>
      <xdr:col>24</xdr:col>
      <xdr:colOff>62865</xdr:colOff>
      <xdr:row>57</xdr:row>
      <xdr:rowOff>46655</xdr:rowOff>
    </xdr:to>
    <xdr:cxnSp macro="">
      <xdr:nvCxnSpPr>
        <xdr:cNvPr id="113" name="直線コネクタ 112"/>
        <xdr:cNvCxnSpPr/>
      </xdr:nvCxnSpPr>
      <xdr:spPr>
        <a:xfrm flipV="1">
          <a:off x="4633595" y="8672355"/>
          <a:ext cx="1270" cy="11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50482</xdr:rowOff>
    </xdr:from>
    <xdr:ext cx="534377" cy="259045"/>
    <xdr:sp macro="" textlink="">
      <xdr:nvSpPr>
        <xdr:cNvPr id="114" name="物件費最小値テキスト"/>
        <xdr:cNvSpPr txBox="1"/>
      </xdr:nvSpPr>
      <xdr:spPr>
        <a:xfrm>
          <a:off x="4686300" y="98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46655</xdr:rowOff>
    </xdr:from>
    <xdr:to>
      <xdr:col>24</xdr:col>
      <xdr:colOff>152400</xdr:colOff>
      <xdr:row>57</xdr:row>
      <xdr:rowOff>46655</xdr:rowOff>
    </xdr:to>
    <xdr:cxnSp macro="">
      <xdr:nvCxnSpPr>
        <xdr:cNvPr id="115" name="直線コネクタ 114"/>
        <xdr:cNvCxnSpPr/>
      </xdr:nvCxnSpPr>
      <xdr:spPr>
        <a:xfrm>
          <a:off x="4546600" y="981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46532</xdr:rowOff>
    </xdr:from>
    <xdr:ext cx="599010" cy="259045"/>
    <xdr:sp macro="" textlink="">
      <xdr:nvSpPr>
        <xdr:cNvPr id="116" name="物件費最大値テキスト"/>
        <xdr:cNvSpPr txBox="1"/>
      </xdr:nvSpPr>
      <xdr:spPr>
        <a:xfrm>
          <a:off x="4686300" y="84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99855</xdr:rowOff>
    </xdr:from>
    <xdr:to>
      <xdr:col>24</xdr:col>
      <xdr:colOff>152400</xdr:colOff>
      <xdr:row>50</xdr:row>
      <xdr:rowOff>99855</xdr:rowOff>
    </xdr:to>
    <xdr:cxnSp macro="">
      <xdr:nvCxnSpPr>
        <xdr:cNvPr id="117" name="直線コネクタ 116"/>
        <xdr:cNvCxnSpPr/>
      </xdr:nvCxnSpPr>
      <xdr:spPr>
        <a:xfrm>
          <a:off x="4546600" y="867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88333</xdr:rowOff>
    </xdr:from>
    <xdr:to>
      <xdr:col>24</xdr:col>
      <xdr:colOff>63500</xdr:colOff>
      <xdr:row>55</xdr:row>
      <xdr:rowOff>88951</xdr:rowOff>
    </xdr:to>
    <xdr:cxnSp macro="">
      <xdr:nvCxnSpPr>
        <xdr:cNvPr id="118" name="直線コネクタ 117"/>
        <xdr:cNvCxnSpPr/>
      </xdr:nvCxnSpPr>
      <xdr:spPr>
        <a:xfrm>
          <a:off x="3797300" y="9518083"/>
          <a:ext cx="838200" cy="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21653</xdr:rowOff>
    </xdr:from>
    <xdr:ext cx="599010" cy="259045"/>
    <xdr:sp macro="" textlink="">
      <xdr:nvSpPr>
        <xdr:cNvPr id="119" name="物件費平均値テキスト"/>
        <xdr:cNvSpPr txBox="1"/>
      </xdr:nvSpPr>
      <xdr:spPr>
        <a:xfrm>
          <a:off x="4686300" y="9451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43226</xdr:rowOff>
    </xdr:from>
    <xdr:to>
      <xdr:col>24</xdr:col>
      <xdr:colOff>114300</xdr:colOff>
      <xdr:row>55</xdr:row>
      <xdr:rowOff>144826</xdr:rowOff>
    </xdr:to>
    <xdr:sp macro="" textlink="">
      <xdr:nvSpPr>
        <xdr:cNvPr id="120" name="フローチャート: 判断 119"/>
        <xdr:cNvSpPr/>
      </xdr:nvSpPr>
      <xdr:spPr>
        <a:xfrm>
          <a:off x="45847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88333</xdr:rowOff>
    </xdr:from>
    <xdr:to>
      <xdr:col>19</xdr:col>
      <xdr:colOff>177800</xdr:colOff>
      <xdr:row>55</xdr:row>
      <xdr:rowOff>126547</xdr:rowOff>
    </xdr:to>
    <xdr:cxnSp macro="">
      <xdr:nvCxnSpPr>
        <xdr:cNvPr id="121" name="直線コネクタ 120"/>
        <xdr:cNvCxnSpPr/>
      </xdr:nvCxnSpPr>
      <xdr:spPr>
        <a:xfrm flipV="1">
          <a:off x="2908300" y="9518083"/>
          <a:ext cx="889000" cy="3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68514</xdr:rowOff>
    </xdr:from>
    <xdr:to>
      <xdr:col>20</xdr:col>
      <xdr:colOff>38100</xdr:colOff>
      <xdr:row>55</xdr:row>
      <xdr:rowOff>170114</xdr:rowOff>
    </xdr:to>
    <xdr:sp macro="" textlink="">
      <xdr:nvSpPr>
        <xdr:cNvPr id="122" name="フローチャート: 判断 121"/>
        <xdr:cNvSpPr/>
      </xdr:nvSpPr>
      <xdr:spPr>
        <a:xfrm>
          <a:off x="3746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161241</xdr:rowOff>
    </xdr:from>
    <xdr:ext cx="599010" cy="259045"/>
    <xdr:sp macro="" textlink="">
      <xdr:nvSpPr>
        <xdr:cNvPr id="123" name="テキスト ボックス 122"/>
        <xdr:cNvSpPr txBox="1"/>
      </xdr:nvSpPr>
      <xdr:spPr>
        <a:xfrm>
          <a:off x="3497795" y="95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110330</xdr:rowOff>
    </xdr:from>
    <xdr:to>
      <xdr:col>15</xdr:col>
      <xdr:colOff>50800</xdr:colOff>
      <xdr:row>55</xdr:row>
      <xdr:rowOff>126547</xdr:rowOff>
    </xdr:to>
    <xdr:cxnSp macro="">
      <xdr:nvCxnSpPr>
        <xdr:cNvPr id="124" name="直線コネクタ 123"/>
        <xdr:cNvCxnSpPr/>
      </xdr:nvCxnSpPr>
      <xdr:spPr>
        <a:xfrm>
          <a:off x="2019300" y="9540080"/>
          <a:ext cx="889000" cy="1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117571</xdr:rowOff>
    </xdr:from>
    <xdr:to>
      <xdr:col>15</xdr:col>
      <xdr:colOff>101600</xdr:colOff>
      <xdr:row>56</xdr:row>
      <xdr:rowOff>47721</xdr:rowOff>
    </xdr:to>
    <xdr:sp macro="" textlink="">
      <xdr:nvSpPr>
        <xdr:cNvPr id="125" name="フローチャート: 判断 124"/>
        <xdr:cNvSpPr/>
      </xdr:nvSpPr>
      <xdr:spPr>
        <a:xfrm>
          <a:off x="2857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38848</xdr:rowOff>
    </xdr:from>
    <xdr:ext cx="599010" cy="259045"/>
    <xdr:sp macro="" textlink="">
      <xdr:nvSpPr>
        <xdr:cNvPr id="126" name="テキスト ボックス 125"/>
        <xdr:cNvSpPr txBox="1"/>
      </xdr:nvSpPr>
      <xdr:spPr>
        <a:xfrm>
          <a:off x="2608795"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110330</xdr:rowOff>
    </xdr:from>
    <xdr:to>
      <xdr:col>10</xdr:col>
      <xdr:colOff>114300</xdr:colOff>
      <xdr:row>56</xdr:row>
      <xdr:rowOff>3646</xdr:rowOff>
    </xdr:to>
    <xdr:cxnSp macro="">
      <xdr:nvCxnSpPr>
        <xdr:cNvPr id="127" name="直線コネクタ 126"/>
        <xdr:cNvCxnSpPr/>
      </xdr:nvCxnSpPr>
      <xdr:spPr>
        <a:xfrm flipV="1">
          <a:off x="1130300" y="9540080"/>
          <a:ext cx="889000" cy="6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111709</xdr:rowOff>
    </xdr:from>
    <xdr:to>
      <xdr:col>10</xdr:col>
      <xdr:colOff>165100</xdr:colOff>
      <xdr:row>56</xdr:row>
      <xdr:rowOff>41859</xdr:rowOff>
    </xdr:to>
    <xdr:sp macro="" textlink="">
      <xdr:nvSpPr>
        <xdr:cNvPr id="128" name="フローチャート: 判断 127"/>
        <xdr:cNvSpPr/>
      </xdr:nvSpPr>
      <xdr:spPr>
        <a:xfrm>
          <a:off x="1968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32986</xdr:rowOff>
    </xdr:from>
    <xdr:ext cx="599010" cy="259045"/>
    <xdr:sp macro="" textlink="">
      <xdr:nvSpPr>
        <xdr:cNvPr id="129" name="テキスト ボックス 128"/>
        <xdr:cNvSpPr txBox="1"/>
      </xdr:nvSpPr>
      <xdr:spPr>
        <a:xfrm>
          <a:off x="1719795" y="963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170967</xdr:rowOff>
    </xdr:from>
    <xdr:to>
      <xdr:col>6</xdr:col>
      <xdr:colOff>38100</xdr:colOff>
      <xdr:row>56</xdr:row>
      <xdr:rowOff>101117</xdr:rowOff>
    </xdr:to>
    <xdr:sp macro="" textlink="">
      <xdr:nvSpPr>
        <xdr:cNvPr id="130" name="フローチャート: 判断 129"/>
        <xdr:cNvSpPr/>
      </xdr:nvSpPr>
      <xdr:spPr>
        <a:xfrm>
          <a:off x="1079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92244</xdr:rowOff>
    </xdr:from>
    <xdr:ext cx="534377" cy="259045"/>
    <xdr:sp macro="" textlink="">
      <xdr:nvSpPr>
        <xdr:cNvPr id="131" name="テキスト ボックス 130"/>
        <xdr:cNvSpPr txBox="1"/>
      </xdr:nvSpPr>
      <xdr:spPr>
        <a:xfrm>
          <a:off x="863111" y="96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38151</xdr:rowOff>
    </xdr:from>
    <xdr:to>
      <xdr:col>24</xdr:col>
      <xdr:colOff>114300</xdr:colOff>
      <xdr:row>55</xdr:row>
      <xdr:rowOff>139751</xdr:rowOff>
    </xdr:to>
    <xdr:sp macro="" textlink="">
      <xdr:nvSpPr>
        <xdr:cNvPr id="137" name="楕円 136"/>
        <xdr:cNvSpPr/>
      </xdr:nvSpPr>
      <xdr:spPr>
        <a:xfrm>
          <a:off x="4584700" y="946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61028</xdr:rowOff>
    </xdr:from>
    <xdr:ext cx="599010" cy="259045"/>
    <xdr:sp macro="" textlink="">
      <xdr:nvSpPr>
        <xdr:cNvPr id="138" name="物件費該当値テキスト"/>
        <xdr:cNvSpPr txBox="1"/>
      </xdr:nvSpPr>
      <xdr:spPr>
        <a:xfrm>
          <a:off x="4686300" y="931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37533</xdr:rowOff>
    </xdr:from>
    <xdr:to>
      <xdr:col>20</xdr:col>
      <xdr:colOff>38100</xdr:colOff>
      <xdr:row>55</xdr:row>
      <xdr:rowOff>139133</xdr:rowOff>
    </xdr:to>
    <xdr:sp macro="" textlink="">
      <xdr:nvSpPr>
        <xdr:cNvPr id="139" name="楕円 138"/>
        <xdr:cNvSpPr/>
      </xdr:nvSpPr>
      <xdr:spPr>
        <a:xfrm>
          <a:off x="3746500" y="946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155660</xdr:rowOff>
    </xdr:from>
    <xdr:ext cx="599010" cy="259045"/>
    <xdr:sp macro="" textlink="">
      <xdr:nvSpPr>
        <xdr:cNvPr id="140" name="テキスト ボックス 139"/>
        <xdr:cNvSpPr txBox="1"/>
      </xdr:nvSpPr>
      <xdr:spPr>
        <a:xfrm>
          <a:off x="3497795" y="9242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75747</xdr:rowOff>
    </xdr:from>
    <xdr:to>
      <xdr:col>15</xdr:col>
      <xdr:colOff>101600</xdr:colOff>
      <xdr:row>56</xdr:row>
      <xdr:rowOff>5897</xdr:rowOff>
    </xdr:to>
    <xdr:sp macro="" textlink="">
      <xdr:nvSpPr>
        <xdr:cNvPr id="141" name="楕円 140"/>
        <xdr:cNvSpPr/>
      </xdr:nvSpPr>
      <xdr:spPr>
        <a:xfrm>
          <a:off x="2857500" y="950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22424</xdr:rowOff>
    </xdr:from>
    <xdr:ext cx="599010" cy="259045"/>
    <xdr:sp macro="" textlink="">
      <xdr:nvSpPr>
        <xdr:cNvPr id="142" name="テキスト ボックス 141"/>
        <xdr:cNvSpPr txBox="1"/>
      </xdr:nvSpPr>
      <xdr:spPr>
        <a:xfrm>
          <a:off x="2608795" y="928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59530</xdr:rowOff>
    </xdr:from>
    <xdr:to>
      <xdr:col>10</xdr:col>
      <xdr:colOff>165100</xdr:colOff>
      <xdr:row>55</xdr:row>
      <xdr:rowOff>161130</xdr:rowOff>
    </xdr:to>
    <xdr:sp macro="" textlink="">
      <xdr:nvSpPr>
        <xdr:cNvPr id="143" name="楕円 142"/>
        <xdr:cNvSpPr/>
      </xdr:nvSpPr>
      <xdr:spPr>
        <a:xfrm>
          <a:off x="1968500" y="94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6207</xdr:rowOff>
    </xdr:from>
    <xdr:ext cx="599010" cy="259045"/>
    <xdr:sp macro="" textlink="">
      <xdr:nvSpPr>
        <xdr:cNvPr id="144" name="テキスト ボックス 143"/>
        <xdr:cNvSpPr txBox="1"/>
      </xdr:nvSpPr>
      <xdr:spPr>
        <a:xfrm>
          <a:off x="1719795" y="9264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124296</xdr:rowOff>
    </xdr:from>
    <xdr:to>
      <xdr:col>6</xdr:col>
      <xdr:colOff>38100</xdr:colOff>
      <xdr:row>56</xdr:row>
      <xdr:rowOff>54446</xdr:rowOff>
    </xdr:to>
    <xdr:sp macro="" textlink="">
      <xdr:nvSpPr>
        <xdr:cNvPr id="145" name="楕円 144"/>
        <xdr:cNvSpPr/>
      </xdr:nvSpPr>
      <xdr:spPr>
        <a:xfrm>
          <a:off x="1079500" y="955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70973</xdr:rowOff>
    </xdr:from>
    <xdr:ext cx="599010" cy="259045"/>
    <xdr:sp macro="" textlink="">
      <xdr:nvSpPr>
        <xdr:cNvPr id="146" name="テキスト ボックス 145"/>
        <xdr:cNvSpPr txBox="1"/>
      </xdr:nvSpPr>
      <xdr:spPr>
        <a:xfrm>
          <a:off x="830795" y="9329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19979</xdr:rowOff>
    </xdr:from>
    <xdr:to>
      <xdr:col>24</xdr:col>
      <xdr:colOff>62865</xdr:colOff>
      <xdr:row>79</xdr:row>
      <xdr:rowOff>96855</xdr:rowOff>
    </xdr:to>
    <xdr:cxnSp macro="">
      <xdr:nvCxnSpPr>
        <xdr:cNvPr id="172" name="直線コネクタ 171"/>
        <xdr:cNvCxnSpPr/>
      </xdr:nvCxnSpPr>
      <xdr:spPr>
        <a:xfrm flipV="1">
          <a:off x="4633595" y="12021479"/>
          <a:ext cx="1270" cy="16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100682</xdr:rowOff>
    </xdr:from>
    <xdr:ext cx="313932" cy="259045"/>
    <xdr:sp macro="" textlink="">
      <xdr:nvSpPr>
        <xdr:cNvPr id="173" name="維持補修費最小値テキスト"/>
        <xdr:cNvSpPr txBox="1"/>
      </xdr:nvSpPr>
      <xdr:spPr>
        <a:xfrm>
          <a:off x="4686300" y="1364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96855</xdr:rowOff>
    </xdr:from>
    <xdr:to>
      <xdr:col>24</xdr:col>
      <xdr:colOff>152400</xdr:colOff>
      <xdr:row>79</xdr:row>
      <xdr:rowOff>96855</xdr:rowOff>
    </xdr:to>
    <xdr:cxnSp macro="">
      <xdr:nvCxnSpPr>
        <xdr:cNvPr id="174" name="直線コネクタ 173"/>
        <xdr:cNvCxnSpPr/>
      </xdr:nvCxnSpPr>
      <xdr:spPr>
        <a:xfrm>
          <a:off x="4546600" y="1364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138106</xdr:rowOff>
    </xdr:from>
    <xdr:ext cx="534377" cy="259045"/>
    <xdr:sp macro="" textlink="">
      <xdr:nvSpPr>
        <xdr:cNvPr id="175" name="維持補修費最大値テキスト"/>
        <xdr:cNvSpPr txBox="1"/>
      </xdr:nvSpPr>
      <xdr:spPr>
        <a:xfrm>
          <a:off x="4686300" y="117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19979</xdr:rowOff>
    </xdr:from>
    <xdr:to>
      <xdr:col>24</xdr:col>
      <xdr:colOff>152400</xdr:colOff>
      <xdr:row>70</xdr:row>
      <xdr:rowOff>19979</xdr:rowOff>
    </xdr:to>
    <xdr:cxnSp macro="">
      <xdr:nvCxnSpPr>
        <xdr:cNvPr id="176" name="直線コネクタ 175"/>
        <xdr:cNvCxnSpPr/>
      </xdr:nvCxnSpPr>
      <xdr:spPr>
        <a:xfrm>
          <a:off x="4546600" y="1202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78991</xdr:rowOff>
    </xdr:from>
    <xdr:to>
      <xdr:col>24</xdr:col>
      <xdr:colOff>63500</xdr:colOff>
      <xdr:row>78</xdr:row>
      <xdr:rowOff>104071</xdr:rowOff>
    </xdr:to>
    <xdr:cxnSp macro="">
      <xdr:nvCxnSpPr>
        <xdr:cNvPr id="177" name="直線コネクタ 176"/>
        <xdr:cNvCxnSpPr/>
      </xdr:nvCxnSpPr>
      <xdr:spPr>
        <a:xfrm flipV="1">
          <a:off x="3797300" y="13452091"/>
          <a:ext cx="838200" cy="2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104951</xdr:rowOff>
    </xdr:from>
    <xdr:ext cx="469744" cy="259045"/>
    <xdr:sp macro="" textlink="">
      <xdr:nvSpPr>
        <xdr:cNvPr id="178" name="維持補修費平均値テキスト"/>
        <xdr:cNvSpPr txBox="1"/>
      </xdr:nvSpPr>
      <xdr:spPr>
        <a:xfrm>
          <a:off x="4686300" y="13135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82074</xdr:rowOff>
    </xdr:from>
    <xdr:to>
      <xdr:col>24</xdr:col>
      <xdr:colOff>114300</xdr:colOff>
      <xdr:row>78</xdr:row>
      <xdr:rowOff>12224</xdr:rowOff>
    </xdr:to>
    <xdr:sp macro="" textlink="">
      <xdr:nvSpPr>
        <xdr:cNvPr id="179" name="フローチャート: 判断 178"/>
        <xdr:cNvSpPr/>
      </xdr:nvSpPr>
      <xdr:spPr>
        <a:xfrm>
          <a:off x="4584700" y="132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104071</xdr:rowOff>
    </xdr:from>
    <xdr:to>
      <xdr:col>19</xdr:col>
      <xdr:colOff>177800</xdr:colOff>
      <xdr:row>78</xdr:row>
      <xdr:rowOff>111387</xdr:rowOff>
    </xdr:to>
    <xdr:cxnSp macro="">
      <xdr:nvCxnSpPr>
        <xdr:cNvPr id="180" name="直線コネクタ 179"/>
        <xdr:cNvCxnSpPr/>
      </xdr:nvCxnSpPr>
      <xdr:spPr>
        <a:xfrm flipV="1">
          <a:off x="2908300" y="13477171"/>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86091</xdr:rowOff>
    </xdr:from>
    <xdr:to>
      <xdr:col>20</xdr:col>
      <xdr:colOff>38100</xdr:colOff>
      <xdr:row>78</xdr:row>
      <xdr:rowOff>16241</xdr:rowOff>
    </xdr:to>
    <xdr:sp macro="" textlink="">
      <xdr:nvSpPr>
        <xdr:cNvPr id="181" name="フローチャート: 判断 180"/>
        <xdr:cNvSpPr/>
      </xdr:nvSpPr>
      <xdr:spPr>
        <a:xfrm>
          <a:off x="37465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32768</xdr:rowOff>
    </xdr:from>
    <xdr:ext cx="469744" cy="259045"/>
    <xdr:sp macro="" textlink="">
      <xdr:nvSpPr>
        <xdr:cNvPr id="182" name="テキスト ボックス 181"/>
        <xdr:cNvSpPr txBox="1"/>
      </xdr:nvSpPr>
      <xdr:spPr>
        <a:xfrm>
          <a:off x="3562428" y="1306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111387</xdr:rowOff>
    </xdr:from>
    <xdr:to>
      <xdr:col>15</xdr:col>
      <xdr:colOff>50800</xdr:colOff>
      <xdr:row>78</xdr:row>
      <xdr:rowOff>165238</xdr:rowOff>
    </xdr:to>
    <xdr:cxnSp macro="">
      <xdr:nvCxnSpPr>
        <xdr:cNvPr id="183" name="直線コネクタ 182"/>
        <xdr:cNvCxnSpPr/>
      </xdr:nvCxnSpPr>
      <xdr:spPr>
        <a:xfrm flipV="1">
          <a:off x="2019300" y="13484487"/>
          <a:ext cx="889000" cy="5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127436</xdr:rowOff>
    </xdr:from>
    <xdr:to>
      <xdr:col>15</xdr:col>
      <xdr:colOff>101600</xdr:colOff>
      <xdr:row>78</xdr:row>
      <xdr:rowOff>57586</xdr:rowOff>
    </xdr:to>
    <xdr:sp macro="" textlink="">
      <xdr:nvSpPr>
        <xdr:cNvPr id="184" name="フローチャート: 判断 183"/>
        <xdr:cNvSpPr/>
      </xdr:nvSpPr>
      <xdr:spPr>
        <a:xfrm>
          <a:off x="2857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74113</xdr:rowOff>
    </xdr:from>
    <xdr:ext cx="469744" cy="259045"/>
    <xdr:sp macro="" textlink="">
      <xdr:nvSpPr>
        <xdr:cNvPr id="185" name="テキスト ボックス 184"/>
        <xdr:cNvSpPr txBox="1"/>
      </xdr:nvSpPr>
      <xdr:spPr>
        <a:xfrm>
          <a:off x="2673428"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84999</xdr:rowOff>
    </xdr:from>
    <xdr:to>
      <xdr:col>10</xdr:col>
      <xdr:colOff>114300</xdr:colOff>
      <xdr:row>78</xdr:row>
      <xdr:rowOff>165238</xdr:rowOff>
    </xdr:to>
    <xdr:cxnSp macro="">
      <xdr:nvCxnSpPr>
        <xdr:cNvPr id="186" name="直線コネクタ 185"/>
        <xdr:cNvCxnSpPr/>
      </xdr:nvCxnSpPr>
      <xdr:spPr>
        <a:xfrm>
          <a:off x="1130300" y="13458099"/>
          <a:ext cx="889000" cy="8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137331</xdr:rowOff>
    </xdr:from>
    <xdr:to>
      <xdr:col>10</xdr:col>
      <xdr:colOff>165100</xdr:colOff>
      <xdr:row>78</xdr:row>
      <xdr:rowOff>67481</xdr:rowOff>
    </xdr:to>
    <xdr:sp macro="" textlink="">
      <xdr:nvSpPr>
        <xdr:cNvPr id="187" name="フローチャート: 判断 186"/>
        <xdr:cNvSpPr/>
      </xdr:nvSpPr>
      <xdr:spPr>
        <a:xfrm>
          <a:off x="1968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84008</xdr:rowOff>
    </xdr:from>
    <xdr:ext cx="469744" cy="259045"/>
    <xdr:sp macro="" textlink="">
      <xdr:nvSpPr>
        <xdr:cNvPr id="188" name="テキスト ボックス 187"/>
        <xdr:cNvSpPr txBox="1"/>
      </xdr:nvSpPr>
      <xdr:spPr>
        <a:xfrm>
          <a:off x="1784428"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156239</xdr:rowOff>
    </xdr:from>
    <xdr:to>
      <xdr:col>6</xdr:col>
      <xdr:colOff>38100</xdr:colOff>
      <xdr:row>78</xdr:row>
      <xdr:rowOff>86389</xdr:rowOff>
    </xdr:to>
    <xdr:sp macro="" textlink="">
      <xdr:nvSpPr>
        <xdr:cNvPr id="189" name="フローチャート: 判断 188"/>
        <xdr:cNvSpPr/>
      </xdr:nvSpPr>
      <xdr:spPr>
        <a:xfrm>
          <a:off x="1079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102916</xdr:rowOff>
    </xdr:from>
    <xdr:ext cx="469744" cy="259045"/>
    <xdr:sp macro="" textlink="">
      <xdr:nvSpPr>
        <xdr:cNvPr id="190" name="テキスト ボックス 189"/>
        <xdr:cNvSpPr txBox="1"/>
      </xdr:nvSpPr>
      <xdr:spPr>
        <a:xfrm>
          <a:off x="895428"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28191</xdr:rowOff>
    </xdr:from>
    <xdr:to>
      <xdr:col>24</xdr:col>
      <xdr:colOff>114300</xdr:colOff>
      <xdr:row>78</xdr:row>
      <xdr:rowOff>129791</xdr:rowOff>
    </xdr:to>
    <xdr:sp macro="" textlink="">
      <xdr:nvSpPr>
        <xdr:cNvPr id="196" name="楕円 195"/>
        <xdr:cNvSpPr/>
      </xdr:nvSpPr>
      <xdr:spPr>
        <a:xfrm>
          <a:off x="4584700" y="1340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6618</xdr:rowOff>
    </xdr:from>
    <xdr:ext cx="469744" cy="259045"/>
    <xdr:sp macro="" textlink="">
      <xdr:nvSpPr>
        <xdr:cNvPr id="197" name="維持補修費該当値テキスト"/>
        <xdr:cNvSpPr txBox="1"/>
      </xdr:nvSpPr>
      <xdr:spPr>
        <a:xfrm>
          <a:off x="4686300" y="1337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53271</xdr:rowOff>
    </xdr:from>
    <xdr:to>
      <xdr:col>20</xdr:col>
      <xdr:colOff>38100</xdr:colOff>
      <xdr:row>78</xdr:row>
      <xdr:rowOff>154871</xdr:rowOff>
    </xdr:to>
    <xdr:sp macro="" textlink="">
      <xdr:nvSpPr>
        <xdr:cNvPr id="198" name="楕円 197"/>
        <xdr:cNvSpPr/>
      </xdr:nvSpPr>
      <xdr:spPr>
        <a:xfrm>
          <a:off x="3746500" y="134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145998</xdr:rowOff>
    </xdr:from>
    <xdr:ext cx="469744" cy="259045"/>
    <xdr:sp macro="" textlink="">
      <xdr:nvSpPr>
        <xdr:cNvPr id="199" name="テキスト ボックス 198"/>
        <xdr:cNvSpPr txBox="1"/>
      </xdr:nvSpPr>
      <xdr:spPr>
        <a:xfrm>
          <a:off x="3562428" y="1351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60587</xdr:rowOff>
    </xdr:from>
    <xdr:to>
      <xdr:col>15</xdr:col>
      <xdr:colOff>101600</xdr:colOff>
      <xdr:row>78</xdr:row>
      <xdr:rowOff>162187</xdr:rowOff>
    </xdr:to>
    <xdr:sp macro="" textlink="">
      <xdr:nvSpPr>
        <xdr:cNvPr id="200" name="楕円 199"/>
        <xdr:cNvSpPr/>
      </xdr:nvSpPr>
      <xdr:spPr>
        <a:xfrm>
          <a:off x="2857500" y="1343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153314</xdr:rowOff>
    </xdr:from>
    <xdr:ext cx="469744" cy="259045"/>
    <xdr:sp macro="" textlink="">
      <xdr:nvSpPr>
        <xdr:cNvPr id="201" name="テキスト ボックス 200"/>
        <xdr:cNvSpPr txBox="1"/>
      </xdr:nvSpPr>
      <xdr:spPr>
        <a:xfrm>
          <a:off x="2673428" y="13526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114438</xdr:rowOff>
    </xdr:from>
    <xdr:to>
      <xdr:col>10</xdr:col>
      <xdr:colOff>165100</xdr:colOff>
      <xdr:row>79</xdr:row>
      <xdr:rowOff>44588</xdr:rowOff>
    </xdr:to>
    <xdr:sp macro="" textlink="">
      <xdr:nvSpPr>
        <xdr:cNvPr id="202" name="楕円 201"/>
        <xdr:cNvSpPr/>
      </xdr:nvSpPr>
      <xdr:spPr>
        <a:xfrm>
          <a:off x="1968500" y="1348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35715</xdr:rowOff>
    </xdr:from>
    <xdr:ext cx="469744" cy="259045"/>
    <xdr:sp macro="" textlink="">
      <xdr:nvSpPr>
        <xdr:cNvPr id="203" name="テキスト ボックス 202"/>
        <xdr:cNvSpPr txBox="1"/>
      </xdr:nvSpPr>
      <xdr:spPr>
        <a:xfrm>
          <a:off x="1784428" y="1358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34199</xdr:rowOff>
    </xdr:from>
    <xdr:to>
      <xdr:col>6</xdr:col>
      <xdr:colOff>38100</xdr:colOff>
      <xdr:row>78</xdr:row>
      <xdr:rowOff>135799</xdr:rowOff>
    </xdr:to>
    <xdr:sp macro="" textlink="">
      <xdr:nvSpPr>
        <xdr:cNvPr id="204" name="楕円 203"/>
        <xdr:cNvSpPr/>
      </xdr:nvSpPr>
      <xdr:spPr>
        <a:xfrm>
          <a:off x="1079500" y="1340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126926</xdr:rowOff>
    </xdr:from>
    <xdr:ext cx="469744" cy="259045"/>
    <xdr:sp macro="" textlink="">
      <xdr:nvSpPr>
        <xdr:cNvPr id="205" name="テキスト ボックス 204"/>
        <xdr:cNvSpPr txBox="1"/>
      </xdr:nvSpPr>
      <xdr:spPr>
        <a:xfrm>
          <a:off x="895428" y="1350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169990</xdr:rowOff>
    </xdr:from>
    <xdr:to>
      <xdr:col>24</xdr:col>
      <xdr:colOff>62865</xdr:colOff>
      <xdr:row>99</xdr:row>
      <xdr:rowOff>124461</xdr:rowOff>
    </xdr:to>
    <xdr:cxnSp macro="">
      <xdr:nvCxnSpPr>
        <xdr:cNvPr id="230" name="直線コネクタ 229"/>
        <xdr:cNvCxnSpPr/>
      </xdr:nvCxnSpPr>
      <xdr:spPr>
        <a:xfrm flipV="1">
          <a:off x="4633595" y="15429040"/>
          <a:ext cx="1270" cy="166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128288</xdr:rowOff>
    </xdr:from>
    <xdr:ext cx="534377" cy="259045"/>
    <xdr:sp macro="" textlink="">
      <xdr:nvSpPr>
        <xdr:cNvPr id="231" name="扶助費最小値テキスト"/>
        <xdr:cNvSpPr txBox="1"/>
      </xdr:nvSpPr>
      <xdr:spPr>
        <a:xfrm>
          <a:off x="4686300" y="1710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124461</xdr:rowOff>
    </xdr:from>
    <xdr:to>
      <xdr:col>24</xdr:col>
      <xdr:colOff>152400</xdr:colOff>
      <xdr:row>99</xdr:row>
      <xdr:rowOff>124461</xdr:rowOff>
    </xdr:to>
    <xdr:cxnSp macro="">
      <xdr:nvCxnSpPr>
        <xdr:cNvPr id="232" name="直線コネクタ 231"/>
        <xdr:cNvCxnSpPr/>
      </xdr:nvCxnSpPr>
      <xdr:spPr>
        <a:xfrm>
          <a:off x="4546600" y="1709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116667</xdr:rowOff>
    </xdr:from>
    <xdr:ext cx="599010" cy="259045"/>
    <xdr:sp macro="" textlink="">
      <xdr:nvSpPr>
        <xdr:cNvPr id="233" name="扶助費最大値テキスト"/>
        <xdr:cNvSpPr txBox="1"/>
      </xdr:nvSpPr>
      <xdr:spPr>
        <a:xfrm>
          <a:off x="4686300" y="1520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169990</xdr:rowOff>
    </xdr:from>
    <xdr:to>
      <xdr:col>24</xdr:col>
      <xdr:colOff>152400</xdr:colOff>
      <xdr:row>89</xdr:row>
      <xdr:rowOff>169990</xdr:rowOff>
    </xdr:to>
    <xdr:cxnSp macro="">
      <xdr:nvCxnSpPr>
        <xdr:cNvPr id="234" name="直線コネクタ 233"/>
        <xdr:cNvCxnSpPr/>
      </xdr:nvCxnSpPr>
      <xdr:spPr>
        <a:xfrm>
          <a:off x="4546600" y="1542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42621</xdr:rowOff>
    </xdr:from>
    <xdr:to>
      <xdr:col>24</xdr:col>
      <xdr:colOff>63500</xdr:colOff>
      <xdr:row>98</xdr:row>
      <xdr:rowOff>72262</xdr:rowOff>
    </xdr:to>
    <xdr:cxnSp macro="">
      <xdr:nvCxnSpPr>
        <xdr:cNvPr id="235" name="直線コネクタ 234"/>
        <xdr:cNvCxnSpPr/>
      </xdr:nvCxnSpPr>
      <xdr:spPr>
        <a:xfrm flipV="1">
          <a:off x="3797300" y="16844721"/>
          <a:ext cx="838200" cy="2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525</xdr:rowOff>
    </xdr:from>
    <xdr:ext cx="534377" cy="259045"/>
    <xdr:sp macro="" textlink="">
      <xdr:nvSpPr>
        <xdr:cNvPr id="236" name="扶助費平均値テキスト"/>
        <xdr:cNvSpPr txBox="1"/>
      </xdr:nvSpPr>
      <xdr:spPr>
        <a:xfrm>
          <a:off x="4686300" y="16288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149098</xdr:rowOff>
    </xdr:from>
    <xdr:to>
      <xdr:col>24</xdr:col>
      <xdr:colOff>114300</xdr:colOff>
      <xdr:row>96</xdr:row>
      <xdr:rowOff>79248</xdr:rowOff>
    </xdr:to>
    <xdr:sp macro="" textlink="">
      <xdr:nvSpPr>
        <xdr:cNvPr id="237" name="フローチャート: 判断 236"/>
        <xdr:cNvSpPr/>
      </xdr:nvSpPr>
      <xdr:spPr>
        <a:xfrm>
          <a:off x="4584700" y="164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72262</xdr:rowOff>
    </xdr:from>
    <xdr:to>
      <xdr:col>19</xdr:col>
      <xdr:colOff>177800</xdr:colOff>
      <xdr:row>98</xdr:row>
      <xdr:rowOff>151492</xdr:rowOff>
    </xdr:to>
    <xdr:cxnSp macro="">
      <xdr:nvCxnSpPr>
        <xdr:cNvPr id="238" name="直線コネクタ 237"/>
        <xdr:cNvCxnSpPr/>
      </xdr:nvCxnSpPr>
      <xdr:spPr>
        <a:xfrm flipV="1">
          <a:off x="2908300" y="16874362"/>
          <a:ext cx="889000" cy="7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164395</xdr:rowOff>
    </xdr:from>
    <xdr:to>
      <xdr:col>20</xdr:col>
      <xdr:colOff>38100</xdr:colOff>
      <xdr:row>96</xdr:row>
      <xdr:rowOff>94545</xdr:rowOff>
    </xdr:to>
    <xdr:sp macro="" textlink="">
      <xdr:nvSpPr>
        <xdr:cNvPr id="239" name="フローチャート: 判断 238"/>
        <xdr:cNvSpPr/>
      </xdr:nvSpPr>
      <xdr:spPr>
        <a:xfrm>
          <a:off x="37465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111072</xdr:rowOff>
    </xdr:from>
    <xdr:ext cx="534377" cy="259045"/>
    <xdr:sp macro="" textlink="">
      <xdr:nvSpPr>
        <xdr:cNvPr id="240" name="テキスト ボックス 239"/>
        <xdr:cNvSpPr txBox="1"/>
      </xdr:nvSpPr>
      <xdr:spPr>
        <a:xfrm>
          <a:off x="3530111" y="1622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132384</xdr:rowOff>
    </xdr:from>
    <xdr:to>
      <xdr:col>15</xdr:col>
      <xdr:colOff>50800</xdr:colOff>
      <xdr:row>98</xdr:row>
      <xdr:rowOff>151492</xdr:rowOff>
    </xdr:to>
    <xdr:cxnSp macro="">
      <xdr:nvCxnSpPr>
        <xdr:cNvPr id="241" name="直線コネクタ 240"/>
        <xdr:cNvCxnSpPr/>
      </xdr:nvCxnSpPr>
      <xdr:spPr>
        <a:xfrm>
          <a:off x="2019300" y="16934484"/>
          <a:ext cx="889000" cy="1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117647</xdr:rowOff>
    </xdr:from>
    <xdr:to>
      <xdr:col>15</xdr:col>
      <xdr:colOff>101600</xdr:colOff>
      <xdr:row>97</xdr:row>
      <xdr:rowOff>47797</xdr:rowOff>
    </xdr:to>
    <xdr:sp macro="" textlink="">
      <xdr:nvSpPr>
        <xdr:cNvPr id="242" name="フローチャート: 判断 241"/>
        <xdr:cNvSpPr/>
      </xdr:nvSpPr>
      <xdr:spPr>
        <a:xfrm>
          <a:off x="2857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64324</xdr:rowOff>
    </xdr:from>
    <xdr:ext cx="534377" cy="259045"/>
    <xdr:sp macro="" textlink="">
      <xdr:nvSpPr>
        <xdr:cNvPr id="243" name="テキスト ボックス 242"/>
        <xdr:cNvSpPr txBox="1"/>
      </xdr:nvSpPr>
      <xdr:spPr>
        <a:xfrm>
          <a:off x="2641111" y="1635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132384</xdr:rowOff>
    </xdr:from>
    <xdr:to>
      <xdr:col>10</xdr:col>
      <xdr:colOff>114300</xdr:colOff>
      <xdr:row>99</xdr:row>
      <xdr:rowOff>74110</xdr:rowOff>
    </xdr:to>
    <xdr:cxnSp macro="">
      <xdr:nvCxnSpPr>
        <xdr:cNvPr id="244" name="直線コネクタ 243"/>
        <xdr:cNvCxnSpPr/>
      </xdr:nvCxnSpPr>
      <xdr:spPr>
        <a:xfrm flipV="1">
          <a:off x="1130300" y="16934484"/>
          <a:ext cx="889000" cy="11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168796</xdr:rowOff>
    </xdr:from>
    <xdr:to>
      <xdr:col>10</xdr:col>
      <xdr:colOff>165100</xdr:colOff>
      <xdr:row>97</xdr:row>
      <xdr:rowOff>98946</xdr:rowOff>
    </xdr:to>
    <xdr:sp macro="" textlink="">
      <xdr:nvSpPr>
        <xdr:cNvPr id="245" name="フローチャート: 判断 244"/>
        <xdr:cNvSpPr/>
      </xdr:nvSpPr>
      <xdr:spPr>
        <a:xfrm>
          <a:off x="1968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115473</xdr:rowOff>
    </xdr:from>
    <xdr:ext cx="534377" cy="259045"/>
    <xdr:sp macro="" textlink="">
      <xdr:nvSpPr>
        <xdr:cNvPr id="246" name="テキスト ボックス 245"/>
        <xdr:cNvSpPr txBox="1"/>
      </xdr:nvSpPr>
      <xdr:spPr>
        <a:xfrm>
          <a:off x="1752111" y="164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81890</xdr:rowOff>
    </xdr:from>
    <xdr:to>
      <xdr:col>6</xdr:col>
      <xdr:colOff>38100</xdr:colOff>
      <xdr:row>98</xdr:row>
      <xdr:rowOff>12040</xdr:rowOff>
    </xdr:to>
    <xdr:sp macro="" textlink="">
      <xdr:nvSpPr>
        <xdr:cNvPr id="247" name="フローチャート: 判断 246"/>
        <xdr:cNvSpPr/>
      </xdr:nvSpPr>
      <xdr:spPr>
        <a:xfrm>
          <a:off x="1079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28567</xdr:rowOff>
    </xdr:from>
    <xdr:ext cx="534377" cy="259045"/>
    <xdr:sp macro="" textlink="">
      <xdr:nvSpPr>
        <xdr:cNvPr id="248" name="テキスト ボックス 247"/>
        <xdr:cNvSpPr txBox="1"/>
      </xdr:nvSpPr>
      <xdr:spPr>
        <a:xfrm>
          <a:off x="863111" y="1648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163271</xdr:rowOff>
    </xdr:from>
    <xdr:to>
      <xdr:col>24</xdr:col>
      <xdr:colOff>114300</xdr:colOff>
      <xdr:row>98</xdr:row>
      <xdr:rowOff>93421</xdr:rowOff>
    </xdr:to>
    <xdr:sp macro="" textlink="">
      <xdr:nvSpPr>
        <xdr:cNvPr id="254" name="楕円 253"/>
        <xdr:cNvSpPr/>
      </xdr:nvSpPr>
      <xdr:spPr>
        <a:xfrm>
          <a:off x="4584700" y="1679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141698</xdr:rowOff>
    </xdr:from>
    <xdr:ext cx="534377" cy="259045"/>
    <xdr:sp macro="" textlink="">
      <xdr:nvSpPr>
        <xdr:cNvPr id="255" name="扶助費該当値テキスト"/>
        <xdr:cNvSpPr txBox="1"/>
      </xdr:nvSpPr>
      <xdr:spPr>
        <a:xfrm>
          <a:off x="4686300" y="167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21462</xdr:rowOff>
    </xdr:from>
    <xdr:to>
      <xdr:col>20</xdr:col>
      <xdr:colOff>38100</xdr:colOff>
      <xdr:row>98</xdr:row>
      <xdr:rowOff>123062</xdr:rowOff>
    </xdr:to>
    <xdr:sp macro="" textlink="">
      <xdr:nvSpPr>
        <xdr:cNvPr id="256" name="楕円 255"/>
        <xdr:cNvSpPr/>
      </xdr:nvSpPr>
      <xdr:spPr>
        <a:xfrm>
          <a:off x="3746500" y="1682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114189</xdr:rowOff>
    </xdr:from>
    <xdr:ext cx="534377" cy="259045"/>
    <xdr:sp macro="" textlink="">
      <xdr:nvSpPr>
        <xdr:cNvPr id="257" name="テキスト ボックス 256"/>
        <xdr:cNvSpPr txBox="1"/>
      </xdr:nvSpPr>
      <xdr:spPr>
        <a:xfrm>
          <a:off x="3530111" y="1691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100692</xdr:rowOff>
    </xdr:from>
    <xdr:to>
      <xdr:col>15</xdr:col>
      <xdr:colOff>101600</xdr:colOff>
      <xdr:row>99</xdr:row>
      <xdr:rowOff>30842</xdr:rowOff>
    </xdr:to>
    <xdr:sp macro="" textlink="">
      <xdr:nvSpPr>
        <xdr:cNvPr id="258" name="楕円 257"/>
        <xdr:cNvSpPr/>
      </xdr:nvSpPr>
      <xdr:spPr>
        <a:xfrm>
          <a:off x="2857500" y="1690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21969</xdr:rowOff>
    </xdr:from>
    <xdr:ext cx="534377" cy="259045"/>
    <xdr:sp macro="" textlink="">
      <xdr:nvSpPr>
        <xdr:cNvPr id="259" name="テキスト ボックス 258"/>
        <xdr:cNvSpPr txBox="1"/>
      </xdr:nvSpPr>
      <xdr:spPr>
        <a:xfrm>
          <a:off x="2641111" y="169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81584</xdr:rowOff>
    </xdr:from>
    <xdr:to>
      <xdr:col>10</xdr:col>
      <xdr:colOff>165100</xdr:colOff>
      <xdr:row>99</xdr:row>
      <xdr:rowOff>11734</xdr:rowOff>
    </xdr:to>
    <xdr:sp macro="" textlink="">
      <xdr:nvSpPr>
        <xdr:cNvPr id="260" name="楕円 259"/>
        <xdr:cNvSpPr/>
      </xdr:nvSpPr>
      <xdr:spPr>
        <a:xfrm>
          <a:off x="1968500" y="1688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2861</xdr:rowOff>
    </xdr:from>
    <xdr:ext cx="534377" cy="259045"/>
    <xdr:sp macro="" textlink="">
      <xdr:nvSpPr>
        <xdr:cNvPr id="261" name="テキスト ボックス 260"/>
        <xdr:cNvSpPr txBox="1"/>
      </xdr:nvSpPr>
      <xdr:spPr>
        <a:xfrm>
          <a:off x="1752111" y="1697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23310</xdr:rowOff>
    </xdr:from>
    <xdr:to>
      <xdr:col>6</xdr:col>
      <xdr:colOff>38100</xdr:colOff>
      <xdr:row>99</xdr:row>
      <xdr:rowOff>124910</xdr:rowOff>
    </xdr:to>
    <xdr:sp macro="" textlink="">
      <xdr:nvSpPr>
        <xdr:cNvPr id="262" name="楕円 261"/>
        <xdr:cNvSpPr/>
      </xdr:nvSpPr>
      <xdr:spPr>
        <a:xfrm>
          <a:off x="1079500" y="1699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116037</xdr:rowOff>
    </xdr:from>
    <xdr:ext cx="534377" cy="259045"/>
    <xdr:sp macro="" textlink="">
      <xdr:nvSpPr>
        <xdr:cNvPr id="263" name="テキスト ボックス 262"/>
        <xdr:cNvSpPr txBox="1"/>
      </xdr:nvSpPr>
      <xdr:spPr>
        <a:xfrm>
          <a:off x="863111" y="1708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45873</xdr:rowOff>
    </xdr:from>
    <xdr:to>
      <xdr:col>54</xdr:col>
      <xdr:colOff>189865</xdr:colOff>
      <xdr:row>38</xdr:row>
      <xdr:rowOff>158739</xdr:rowOff>
    </xdr:to>
    <xdr:cxnSp macro="">
      <xdr:nvCxnSpPr>
        <xdr:cNvPr id="289" name="直線コネクタ 288"/>
        <xdr:cNvCxnSpPr/>
      </xdr:nvCxnSpPr>
      <xdr:spPr>
        <a:xfrm flipV="1">
          <a:off x="10475595" y="5189373"/>
          <a:ext cx="1270" cy="148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162566</xdr:rowOff>
    </xdr:from>
    <xdr:ext cx="534377" cy="259045"/>
    <xdr:sp macro="" textlink="">
      <xdr:nvSpPr>
        <xdr:cNvPr id="290" name="補助費等最小値テキスト"/>
        <xdr:cNvSpPr txBox="1"/>
      </xdr:nvSpPr>
      <xdr:spPr>
        <a:xfrm>
          <a:off x="10528300" y="667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158739</xdr:rowOff>
    </xdr:from>
    <xdr:to>
      <xdr:col>55</xdr:col>
      <xdr:colOff>88900</xdr:colOff>
      <xdr:row>38</xdr:row>
      <xdr:rowOff>158739</xdr:rowOff>
    </xdr:to>
    <xdr:cxnSp macro="">
      <xdr:nvCxnSpPr>
        <xdr:cNvPr id="291" name="直線コネクタ 290"/>
        <xdr:cNvCxnSpPr/>
      </xdr:nvCxnSpPr>
      <xdr:spPr>
        <a:xfrm>
          <a:off x="10388600" y="6673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164000</xdr:rowOff>
    </xdr:from>
    <xdr:ext cx="599010" cy="259045"/>
    <xdr:sp macro="" textlink="">
      <xdr:nvSpPr>
        <xdr:cNvPr id="292" name="補助費等最大値テキスト"/>
        <xdr:cNvSpPr txBox="1"/>
      </xdr:nvSpPr>
      <xdr:spPr>
        <a:xfrm>
          <a:off x="10528300" y="496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45873</xdr:rowOff>
    </xdr:from>
    <xdr:to>
      <xdr:col>55</xdr:col>
      <xdr:colOff>88900</xdr:colOff>
      <xdr:row>30</xdr:row>
      <xdr:rowOff>45873</xdr:rowOff>
    </xdr:to>
    <xdr:cxnSp macro="">
      <xdr:nvCxnSpPr>
        <xdr:cNvPr id="293" name="直線コネクタ 292"/>
        <xdr:cNvCxnSpPr/>
      </xdr:nvCxnSpPr>
      <xdr:spPr>
        <a:xfrm>
          <a:off x="10388600" y="518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55039</xdr:rowOff>
    </xdr:from>
    <xdr:to>
      <xdr:col>55</xdr:col>
      <xdr:colOff>0</xdr:colOff>
      <xdr:row>38</xdr:row>
      <xdr:rowOff>57930</xdr:rowOff>
    </xdr:to>
    <xdr:cxnSp macro="">
      <xdr:nvCxnSpPr>
        <xdr:cNvPr id="294" name="直線コネクタ 293"/>
        <xdr:cNvCxnSpPr/>
      </xdr:nvCxnSpPr>
      <xdr:spPr>
        <a:xfrm flipV="1">
          <a:off x="9639300" y="6570139"/>
          <a:ext cx="8382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34190</xdr:rowOff>
    </xdr:from>
    <xdr:ext cx="599010" cy="259045"/>
    <xdr:sp macro="" textlink="">
      <xdr:nvSpPr>
        <xdr:cNvPr id="295" name="補助費等平均値テキスト"/>
        <xdr:cNvSpPr txBox="1"/>
      </xdr:nvSpPr>
      <xdr:spPr>
        <a:xfrm>
          <a:off x="10528300" y="620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11313</xdr:rowOff>
    </xdr:from>
    <xdr:to>
      <xdr:col>55</xdr:col>
      <xdr:colOff>50800</xdr:colOff>
      <xdr:row>37</xdr:row>
      <xdr:rowOff>112913</xdr:rowOff>
    </xdr:to>
    <xdr:sp macro="" textlink="">
      <xdr:nvSpPr>
        <xdr:cNvPr id="296" name="フローチャート: 判断 295"/>
        <xdr:cNvSpPr/>
      </xdr:nvSpPr>
      <xdr:spPr>
        <a:xfrm>
          <a:off x="10426700" y="63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57930</xdr:rowOff>
    </xdr:from>
    <xdr:to>
      <xdr:col>50</xdr:col>
      <xdr:colOff>114300</xdr:colOff>
      <xdr:row>38</xdr:row>
      <xdr:rowOff>68700</xdr:rowOff>
    </xdr:to>
    <xdr:cxnSp macro="">
      <xdr:nvCxnSpPr>
        <xdr:cNvPr id="297" name="直線コネクタ 296"/>
        <xdr:cNvCxnSpPr/>
      </xdr:nvCxnSpPr>
      <xdr:spPr>
        <a:xfrm flipV="1">
          <a:off x="8750300" y="6573030"/>
          <a:ext cx="889000" cy="1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31407</xdr:rowOff>
    </xdr:from>
    <xdr:to>
      <xdr:col>50</xdr:col>
      <xdr:colOff>165100</xdr:colOff>
      <xdr:row>37</xdr:row>
      <xdr:rowOff>133007</xdr:rowOff>
    </xdr:to>
    <xdr:sp macro="" textlink="">
      <xdr:nvSpPr>
        <xdr:cNvPr id="298" name="フローチャート: 判断 297"/>
        <xdr:cNvSpPr/>
      </xdr:nvSpPr>
      <xdr:spPr>
        <a:xfrm>
          <a:off x="9588500" y="63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149534</xdr:rowOff>
    </xdr:from>
    <xdr:ext cx="599010" cy="259045"/>
    <xdr:sp macro="" textlink="">
      <xdr:nvSpPr>
        <xdr:cNvPr id="299" name="テキスト ボックス 298"/>
        <xdr:cNvSpPr txBox="1"/>
      </xdr:nvSpPr>
      <xdr:spPr>
        <a:xfrm>
          <a:off x="9339795" y="615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68700</xdr:rowOff>
    </xdr:from>
    <xdr:to>
      <xdr:col>45</xdr:col>
      <xdr:colOff>177800</xdr:colOff>
      <xdr:row>38</xdr:row>
      <xdr:rowOff>68863</xdr:rowOff>
    </xdr:to>
    <xdr:cxnSp macro="">
      <xdr:nvCxnSpPr>
        <xdr:cNvPr id="300" name="直線コネクタ 299"/>
        <xdr:cNvCxnSpPr/>
      </xdr:nvCxnSpPr>
      <xdr:spPr>
        <a:xfrm flipV="1">
          <a:off x="7861300" y="6583800"/>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51815</xdr:rowOff>
    </xdr:from>
    <xdr:to>
      <xdr:col>46</xdr:col>
      <xdr:colOff>38100</xdr:colOff>
      <xdr:row>37</xdr:row>
      <xdr:rowOff>153415</xdr:rowOff>
    </xdr:to>
    <xdr:sp macro="" textlink="">
      <xdr:nvSpPr>
        <xdr:cNvPr id="301" name="フローチャート: 判断 300"/>
        <xdr:cNvSpPr/>
      </xdr:nvSpPr>
      <xdr:spPr>
        <a:xfrm>
          <a:off x="8699500" y="63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169942</xdr:rowOff>
    </xdr:from>
    <xdr:ext cx="599010" cy="259045"/>
    <xdr:sp macro="" textlink="">
      <xdr:nvSpPr>
        <xdr:cNvPr id="302" name="テキスト ボックス 301"/>
        <xdr:cNvSpPr txBox="1"/>
      </xdr:nvSpPr>
      <xdr:spPr>
        <a:xfrm>
          <a:off x="8450795" y="617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68863</xdr:rowOff>
    </xdr:from>
    <xdr:to>
      <xdr:col>41</xdr:col>
      <xdr:colOff>50800</xdr:colOff>
      <xdr:row>38</xdr:row>
      <xdr:rowOff>106390</xdr:rowOff>
    </xdr:to>
    <xdr:cxnSp macro="">
      <xdr:nvCxnSpPr>
        <xdr:cNvPr id="303" name="直線コネクタ 302"/>
        <xdr:cNvCxnSpPr/>
      </xdr:nvCxnSpPr>
      <xdr:spPr>
        <a:xfrm flipV="1">
          <a:off x="6972300" y="6583963"/>
          <a:ext cx="889000" cy="3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93299</xdr:rowOff>
    </xdr:from>
    <xdr:to>
      <xdr:col>41</xdr:col>
      <xdr:colOff>101600</xdr:colOff>
      <xdr:row>38</xdr:row>
      <xdr:rowOff>23449</xdr:rowOff>
    </xdr:to>
    <xdr:sp macro="" textlink="">
      <xdr:nvSpPr>
        <xdr:cNvPr id="304" name="フローチャート: 判断 303"/>
        <xdr:cNvSpPr/>
      </xdr:nvSpPr>
      <xdr:spPr>
        <a:xfrm>
          <a:off x="7810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39976</xdr:rowOff>
    </xdr:from>
    <xdr:ext cx="534377" cy="259045"/>
    <xdr:sp macro="" textlink="">
      <xdr:nvSpPr>
        <xdr:cNvPr id="305" name="テキスト ボックス 304"/>
        <xdr:cNvSpPr txBox="1"/>
      </xdr:nvSpPr>
      <xdr:spPr>
        <a:xfrm>
          <a:off x="7594111" y="621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111159</xdr:rowOff>
    </xdr:from>
    <xdr:to>
      <xdr:col>36</xdr:col>
      <xdr:colOff>165100</xdr:colOff>
      <xdr:row>38</xdr:row>
      <xdr:rowOff>41309</xdr:rowOff>
    </xdr:to>
    <xdr:sp macro="" textlink="">
      <xdr:nvSpPr>
        <xdr:cNvPr id="306" name="フローチャート: 判断 305"/>
        <xdr:cNvSpPr/>
      </xdr:nvSpPr>
      <xdr:spPr>
        <a:xfrm>
          <a:off x="6921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57836</xdr:rowOff>
    </xdr:from>
    <xdr:ext cx="534377" cy="259045"/>
    <xdr:sp macro="" textlink="">
      <xdr:nvSpPr>
        <xdr:cNvPr id="307" name="テキスト ボックス 306"/>
        <xdr:cNvSpPr txBox="1"/>
      </xdr:nvSpPr>
      <xdr:spPr>
        <a:xfrm>
          <a:off x="6705111" y="623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4239</xdr:rowOff>
    </xdr:from>
    <xdr:to>
      <xdr:col>55</xdr:col>
      <xdr:colOff>50800</xdr:colOff>
      <xdr:row>38</xdr:row>
      <xdr:rowOff>105839</xdr:rowOff>
    </xdr:to>
    <xdr:sp macro="" textlink="">
      <xdr:nvSpPr>
        <xdr:cNvPr id="313" name="楕円 312"/>
        <xdr:cNvSpPr/>
      </xdr:nvSpPr>
      <xdr:spPr>
        <a:xfrm>
          <a:off x="10426700" y="651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90617</xdr:rowOff>
    </xdr:from>
    <xdr:ext cx="534377" cy="259045"/>
    <xdr:sp macro="" textlink="">
      <xdr:nvSpPr>
        <xdr:cNvPr id="314" name="補助費等該当値テキスト"/>
        <xdr:cNvSpPr txBox="1"/>
      </xdr:nvSpPr>
      <xdr:spPr>
        <a:xfrm>
          <a:off x="10528300" y="643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7130</xdr:rowOff>
    </xdr:from>
    <xdr:to>
      <xdr:col>50</xdr:col>
      <xdr:colOff>165100</xdr:colOff>
      <xdr:row>38</xdr:row>
      <xdr:rowOff>108730</xdr:rowOff>
    </xdr:to>
    <xdr:sp macro="" textlink="">
      <xdr:nvSpPr>
        <xdr:cNvPr id="315" name="楕円 314"/>
        <xdr:cNvSpPr/>
      </xdr:nvSpPr>
      <xdr:spPr>
        <a:xfrm>
          <a:off x="9588500" y="652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99857</xdr:rowOff>
    </xdr:from>
    <xdr:ext cx="534377" cy="259045"/>
    <xdr:sp macro="" textlink="">
      <xdr:nvSpPr>
        <xdr:cNvPr id="316" name="テキスト ボックス 315"/>
        <xdr:cNvSpPr txBox="1"/>
      </xdr:nvSpPr>
      <xdr:spPr>
        <a:xfrm>
          <a:off x="9372111" y="661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17900</xdr:rowOff>
    </xdr:from>
    <xdr:to>
      <xdr:col>46</xdr:col>
      <xdr:colOff>38100</xdr:colOff>
      <xdr:row>38</xdr:row>
      <xdr:rowOff>119500</xdr:rowOff>
    </xdr:to>
    <xdr:sp macro="" textlink="">
      <xdr:nvSpPr>
        <xdr:cNvPr id="317" name="楕円 316"/>
        <xdr:cNvSpPr/>
      </xdr:nvSpPr>
      <xdr:spPr>
        <a:xfrm>
          <a:off x="8699500" y="65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110627</xdr:rowOff>
    </xdr:from>
    <xdr:ext cx="534377" cy="259045"/>
    <xdr:sp macro="" textlink="">
      <xdr:nvSpPr>
        <xdr:cNvPr id="318" name="テキスト ボックス 317"/>
        <xdr:cNvSpPr txBox="1"/>
      </xdr:nvSpPr>
      <xdr:spPr>
        <a:xfrm>
          <a:off x="8483111" y="66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18063</xdr:rowOff>
    </xdr:from>
    <xdr:to>
      <xdr:col>41</xdr:col>
      <xdr:colOff>101600</xdr:colOff>
      <xdr:row>38</xdr:row>
      <xdr:rowOff>119663</xdr:rowOff>
    </xdr:to>
    <xdr:sp macro="" textlink="">
      <xdr:nvSpPr>
        <xdr:cNvPr id="319" name="楕円 318"/>
        <xdr:cNvSpPr/>
      </xdr:nvSpPr>
      <xdr:spPr>
        <a:xfrm>
          <a:off x="7810500" y="653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110790</xdr:rowOff>
    </xdr:from>
    <xdr:ext cx="534377" cy="259045"/>
    <xdr:sp macro="" textlink="">
      <xdr:nvSpPr>
        <xdr:cNvPr id="320" name="テキスト ボックス 319"/>
        <xdr:cNvSpPr txBox="1"/>
      </xdr:nvSpPr>
      <xdr:spPr>
        <a:xfrm>
          <a:off x="7594111" y="662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55590</xdr:rowOff>
    </xdr:from>
    <xdr:to>
      <xdr:col>36</xdr:col>
      <xdr:colOff>165100</xdr:colOff>
      <xdr:row>38</xdr:row>
      <xdr:rowOff>157190</xdr:rowOff>
    </xdr:to>
    <xdr:sp macro="" textlink="">
      <xdr:nvSpPr>
        <xdr:cNvPr id="321" name="楕円 320"/>
        <xdr:cNvSpPr/>
      </xdr:nvSpPr>
      <xdr:spPr>
        <a:xfrm>
          <a:off x="6921500" y="657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148317</xdr:rowOff>
    </xdr:from>
    <xdr:ext cx="534377" cy="259045"/>
    <xdr:sp macro="" textlink="">
      <xdr:nvSpPr>
        <xdr:cNvPr id="322" name="テキスト ボックス 321"/>
        <xdr:cNvSpPr txBox="1"/>
      </xdr:nvSpPr>
      <xdr:spPr>
        <a:xfrm>
          <a:off x="6705111" y="666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147794</xdr:rowOff>
    </xdr:from>
    <xdr:to>
      <xdr:col>54</xdr:col>
      <xdr:colOff>189865</xdr:colOff>
      <xdr:row>59</xdr:row>
      <xdr:rowOff>21794</xdr:rowOff>
    </xdr:to>
    <xdr:cxnSp macro="">
      <xdr:nvCxnSpPr>
        <xdr:cNvPr id="346" name="直線コネクタ 345"/>
        <xdr:cNvCxnSpPr/>
      </xdr:nvCxnSpPr>
      <xdr:spPr>
        <a:xfrm flipV="1">
          <a:off x="10475595" y="8891744"/>
          <a:ext cx="1270" cy="124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25621</xdr:rowOff>
    </xdr:from>
    <xdr:ext cx="534377" cy="259045"/>
    <xdr:sp macro="" textlink="">
      <xdr:nvSpPr>
        <xdr:cNvPr id="347" name="普通建設事業費最小値テキスト"/>
        <xdr:cNvSpPr txBox="1"/>
      </xdr:nvSpPr>
      <xdr:spPr>
        <a:xfrm>
          <a:off x="10528300" y="10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21794</xdr:rowOff>
    </xdr:from>
    <xdr:to>
      <xdr:col>55</xdr:col>
      <xdr:colOff>88900</xdr:colOff>
      <xdr:row>59</xdr:row>
      <xdr:rowOff>21794</xdr:rowOff>
    </xdr:to>
    <xdr:cxnSp macro="">
      <xdr:nvCxnSpPr>
        <xdr:cNvPr id="348" name="直線コネクタ 347"/>
        <xdr:cNvCxnSpPr/>
      </xdr:nvCxnSpPr>
      <xdr:spPr>
        <a:xfrm>
          <a:off x="10388600" y="1013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94471</xdr:rowOff>
    </xdr:from>
    <xdr:ext cx="599010" cy="259045"/>
    <xdr:sp macro="" textlink="">
      <xdr:nvSpPr>
        <xdr:cNvPr id="349" name="普通建設事業費最大値テキスト"/>
        <xdr:cNvSpPr txBox="1"/>
      </xdr:nvSpPr>
      <xdr:spPr>
        <a:xfrm>
          <a:off x="10528300" y="86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147794</xdr:rowOff>
    </xdr:from>
    <xdr:to>
      <xdr:col>55</xdr:col>
      <xdr:colOff>88900</xdr:colOff>
      <xdr:row>51</xdr:row>
      <xdr:rowOff>147794</xdr:rowOff>
    </xdr:to>
    <xdr:cxnSp macro="">
      <xdr:nvCxnSpPr>
        <xdr:cNvPr id="350" name="直線コネクタ 349"/>
        <xdr:cNvCxnSpPr/>
      </xdr:nvCxnSpPr>
      <xdr:spPr>
        <a:xfrm>
          <a:off x="10388600" y="889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149859</xdr:rowOff>
    </xdr:from>
    <xdr:to>
      <xdr:col>55</xdr:col>
      <xdr:colOff>0</xdr:colOff>
      <xdr:row>58</xdr:row>
      <xdr:rowOff>104852</xdr:rowOff>
    </xdr:to>
    <xdr:cxnSp macro="">
      <xdr:nvCxnSpPr>
        <xdr:cNvPr id="351" name="直線コネクタ 350"/>
        <xdr:cNvCxnSpPr/>
      </xdr:nvCxnSpPr>
      <xdr:spPr>
        <a:xfrm flipV="1">
          <a:off x="9639300" y="9922509"/>
          <a:ext cx="838200" cy="12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93688</xdr:rowOff>
    </xdr:from>
    <xdr:ext cx="599010" cy="259045"/>
    <xdr:sp macro="" textlink="">
      <xdr:nvSpPr>
        <xdr:cNvPr id="352" name="普通建設事業費平均値テキスト"/>
        <xdr:cNvSpPr txBox="1"/>
      </xdr:nvSpPr>
      <xdr:spPr>
        <a:xfrm>
          <a:off x="10528300" y="9866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115261</xdr:rowOff>
    </xdr:from>
    <xdr:to>
      <xdr:col>55</xdr:col>
      <xdr:colOff>50800</xdr:colOff>
      <xdr:row>58</xdr:row>
      <xdr:rowOff>45411</xdr:rowOff>
    </xdr:to>
    <xdr:sp macro="" textlink="">
      <xdr:nvSpPr>
        <xdr:cNvPr id="353" name="フローチャート: 判断 352"/>
        <xdr:cNvSpPr/>
      </xdr:nvSpPr>
      <xdr:spPr>
        <a:xfrm>
          <a:off x="10426700" y="988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99182</xdr:rowOff>
    </xdr:from>
    <xdr:to>
      <xdr:col>50</xdr:col>
      <xdr:colOff>114300</xdr:colOff>
      <xdr:row>58</xdr:row>
      <xdr:rowOff>104852</xdr:rowOff>
    </xdr:to>
    <xdr:cxnSp macro="">
      <xdr:nvCxnSpPr>
        <xdr:cNvPr id="354" name="直線コネクタ 353"/>
        <xdr:cNvCxnSpPr/>
      </xdr:nvCxnSpPr>
      <xdr:spPr>
        <a:xfrm>
          <a:off x="8750300" y="10043282"/>
          <a:ext cx="889000" cy="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108175</xdr:rowOff>
    </xdr:from>
    <xdr:to>
      <xdr:col>50</xdr:col>
      <xdr:colOff>165100</xdr:colOff>
      <xdr:row>58</xdr:row>
      <xdr:rowOff>38325</xdr:rowOff>
    </xdr:to>
    <xdr:sp macro="" textlink="">
      <xdr:nvSpPr>
        <xdr:cNvPr id="355" name="フローチャート: 判断 354"/>
        <xdr:cNvSpPr/>
      </xdr:nvSpPr>
      <xdr:spPr>
        <a:xfrm>
          <a:off x="9588500" y="988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54852</xdr:rowOff>
    </xdr:from>
    <xdr:ext cx="599010" cy="259045"/>
    <xdr:sp macro="" textlink="">
      <xdr:nvSpPr>
        <xdr:cNvPr id="356" name="テキスト ボックス 355"/>
        <xdr:cNvSpPr txBox="1"/>
      </xdr:nvSpPr>
      <xdr:spPr>
        <a:xfrm>
          <a:off x="9339795" y="965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159001</xdr:rowOff>
    </xdr:from>
    <xdr:to>
      <xdr:col>45</xdr:col>
      <xdr:colOff>177800</xdr:colOff>
      <xdr:row>58</xdr:row>
      <xdr:rowOff>99182</xdr:rowOff>
    </xdr:to>
    <xdr:cxnSp macro="">
      <xdr:nvCxnSpPr>
        <xdr:cNvPr id="357" name="直線コネクタ 356"/>
        <xdr:cNvCxnSpPr/>
      </xdr:nvCxnSpPr>
      <xdr:spPr>
        <a:xfrm>
          <a:off x="7861300" y="9931651"/>
          <a:ext cx="889000" cy="11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127153</xdr:rowOff>
    </xdr:from>
    <xdr:to>
      <xdr:col>46</xdr:col>
      <xdr:colOff>38100</xdr:colOff>
      <xdr:row>58</xdr:row>
      <xdr:rowOff>57303</xdr:rowOff>
    </xdr:to>
    <xdr:sp macro="" textlink="">
      <xdr:nvSpPr>
        <xdr:cNvPr id="358" name="フローチャート: 判断 357"/>
        <xdr:cNvSpPr/>
      </xdr:nvSpPr>
      <xdr:spPr>
        <a:xfrm>
          <a:off x="8699500" y="989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73830</xdr:rowOff>
    </xdr:from>
    <xdr:ext cx="599010" cy="259045"/>
    <xdr:sp macro="" textlink="">
      <xdr:nvSpPr>
        <xdr:cNvPr id="359" name="テキスト ボックス 358"/>
        <xdr:cNvSpPr txBox="1"/>
      </xdr:nvSpPr>
      <xdr:spPr>
        <a:xfrm>
          <a:off x="8450795" y="967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125592</xdr:rowOff>
    </xdr:from>
    <xdr:to>
      <xdr:col>41</xdr:col>
      <xdr:colOff>50800</xdr:colOff>
      <xdr:row>57</xdr:row>
      <xdr:rowOff>159001</xdr:rowOff>
    </xdr:to>
    <xdr:cxnSp macro="">
      <xdr:nvCxnSpPr>
        <xdr:cNvPr id="360" name="直線コネクタ 359"/>
        <xdr:cNvCxnSpPr/>
      </xdr:nvCxnSpPr>
      <xdr:spPr>
        <a:xfrm>
          <a:off x="6972300" y="9898242"/>
          <a:ext cx="889000" cy="3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108550</xdr:rowOff>
    </xdr:from>
    <xdr:to>
      <xdr:col>41</xdr:col>
      <xdr:colOff>101600</xdr:colOff>
      <xdr:row>58</xdr:row>
      <xdr:rowOff>38700</xdr:rowOff>
    </xdr:to>
    <xdr:sp macro="" textlink="">
      <xdr:nvSpPr>
        <xdr:cNvPr id="361" name="フローチャート: 判断 360"/>
        <xdr:cNvSpPr/>
      </xdr:nvSpPr>
      <xdr:spPr>
        <a:xfrm>
          <a:off x="7810500" y="98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29827</xdr:rowOff>
    </xdr:from>
    <xdr:ext cx="599010" cy="259045"/>
    <xdr:sp macro="" textlink="">
      <xdr:nvSpPr>
        <xdr:cNvPr id="362" name="テキスト ボックス 361"/>
        <xdr:cNvSpPr txBox="1"/>
      </xdr:nvSpPr>
      <xdr:spPr>
        <a:xfrm>
          <a:off x="7561795" y="99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108571</xdr:rowOff>
    </xdr:from>
    <xdr:to>
      <xdr:col>36</xdr:col>
      <xdr:colOff>165100</xdr:colOff>
      <xdr:row>58</xdr:row>
      <xdr:rowOff>38721</xdr:rowOff>
    </xdr:to>
    <xdr:sp macro="" textlink="">
      <xdr:nvSpPr>
        <xdr:cNvPr id="363" name="フローチャート: 判断 362"/>
        <xdr:cNvSpPr/>
      </xdr:nvSpPr>
      <xdr:spPr>
        <a:xfrm>
          <a:off x="6921500" y="988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29848</xdr:rowOff>
    </xdr:from>
    <xdr:ext cx="599010" cy="259045"/>
    <xdr:sp macro="" textlink="">
      <xdr:nvSpPr>
        <xdr:cNvPr id="364" name="テキスト ボックス 363"/>
        <xdr:cNvSpPr txBox="1"/>
      </xdr:nvSpPr>
      <xdr:spPr>
        <a:xfrm>
          <a:off x="6672795" y="997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99059</xdr:rowOff>
    </xdr:from>
    <xdr:to>
      <xdr:col>55</xdr:col>
      <xdr:colOff>50800</xdr:colOff>
      <xdr:row>58</xdr:row>
      <xdr:rowOff>29209</xdr:rowOff>
    </xdr:to>
    <xdr:sp macro="" textlink="">
      <xdr:nvSpPr>
        <xdr:cNvPr id="370" name="楕円 369"/>
        <xdr:cNvSpPr/>
      </xdr:nvSpPr>
      <xdr:spPr>
        <a:xfrm>
          <a:off x="10426700" y="987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121936</xdr:rowOff>
    </xdr:from>
    <xdr:ext cx="599010" cy="259045"/>
    <xdr:sp macro="" textlink="">
      <xdr:nvSpPr>
        <xdr:cNvPr id="371" name="普通建設事業費該当値テキスト"/>
        <xdr:cNvSpPr txBox="1"/>
      </xdr:nvSpPr>
      <xdr:spPr>
        <a:xfrm>
          <a:off x="10528300" y="972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54052</xdr:rowOff>
    </xdr:from>
    <xdr:to>
      <xdr:col>50</xdr:col>
      <xdr:colOff>165100</xdr:colOff>
      <xdr:row>58</xdr:row>
      <xdr:rowOff>155652</xdr:rowOff>
    </xdr:to>
    <xdr:sp macro="" textlink="">
      <xdr:nvSpPr>
        <xdr:cNvPr id="372" name="楕円 371"/>
        <xdr:cNvSpPr/>
      </xdr:nvSpPr>
      <xdr:spPr>
        <a:xfrm>
          <a:off x="9588500" y="999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146779</xdr:rowOff>
    </xdr:from>
    <xdr:ext cx="534377" cy="259045"/>
    <xdr:sp macro="" textlink="">
      <xdr:nvSpPr>
        <xdr:cNvPr id="373" name="テキスト ボックス 372"/>
        <xdr:cNvSpPr txBox="1"/>
      </xdr:nvSpPr>
      <xdr:spPr>
        <a:xfrm>
          <a:off x="9372111" y="1009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48382</xdr:rowOff>
    </xdr:from>
    <xdr:to>
      <xdr:col>46</xdr:col>
      <xdr:colOff>38100</xdr:colOff>
      <xdr:row>58</xdr:row>
      <xdr:rowOff>149982</xdr:rowOff>
    </xdr:to>
    <xdr:sp macro="" textlink="">
      <xdr:nvSpPr>
        <xdr:cNvPr id="374" name="楕円 373"/>
        <xdr:cNvSpPr/>
      </xdr:nvSpPr>
      <xdr:spPr>
        <a:xfrm>
          <a:off x="8699500" y="999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141109</xdr:rowOff>
    </xdr:from>
    <xdr:ext cx="534377" cy="259045"/>
    <xdr:sp macro="" textlink="">
      <xdr:nvSpPr>
        <xdr:cNvPr id="375" name="テキスト ボックス 374"/>
        <xdr:cNvSpPr txBox="1"/>
      </xdr:nvSpPr>
      <xdr:spPr>
        <a:xfrm>
          <a:off x="8483111" y="1008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108201</xdr:rowOff>
    </xdr:from>
    <xdr:to>
      <xdr:col>41</xdr:col>
      <xdr:colOff>101600</xdr:colOff>
      <xdr:row>58</xdr:row>
      <xdr:rowOff>38351</xdr:rowOff>
    </xdr:to>
    <xdr:sp macro="" textlink="">
      <xdr:nvSpPr>
        <xdr:cNvPr id="376" name="楕円 375"/>
        <xdr:cNvSpPr/>
      </xdr:nvSpPr>
      <xdr:spPr>
        <a:xfrm>
          <a:off x="7810500" y="988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54878</xdr:rowOff>
    </xdr:from>
    <xdr:ext cx="599010" cy="259045"/>
    <xdr:sp macro="" textlink="">
      <xdr:nvSpPr>
        <xdr:cNvPr id="377" name="テキスト ボックス 376"/>
        <xdr:cNvSpPr txBox="1"/>
      </xdr:nvSpPr>
      <xdr:spPr>
        <a:xfrm>
          <a:off x="7561795" y="965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74792</xdr:rowOff>
    </xdr:from>
    <xdr:to>
      <xdr:col>36</xdr:col>
      <xdr:colOff>165100</xdr:colOff>
      <xdr:row>58</xdr:row>
      <xdr:rowOff>4942</xdr:rowOff>
    </xdr:to>
    <xdr:sp macro="" textlink="">
      <xdr:nvSpPr>
        <xdr:cNvPr id="378" name="楕円 377"/>
        <xdr:cNvSpPr/>
      </xdr:nvSpPr>
      <xdr:spPr>
        <a:xfrm>
          <a:off x="6921500" y="984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21469</xdr:rowOff>
    </xdr:from>
    <xdr:ext cx="599010" cy="259045"/>
    <xdr:sp macro="" textlink="">
      <xdr:nvSpPr>
        <xdr:cNvPr id="379" name="テキスト ボックス 378"/>
        <xdr:cNvSpPr txBox="1"/>
      </xdr:nvSpPr>
      <xdr:spPr>
        <a:xfrm>
          <a:off x="6672795" y="962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29374</xdr:rowOff>
    </xdr:from>
    <xdr:to>
      <xdr:col>54</xdr:col>
      <xdr:colOff>189865</xdr:colOff>
      <xdr:row>79</xdr:row>
      <xdr:rowOff>44450</xdr:rowOff>
    </xdr:to>
    <xdr:cxnSp macro="">
      <xdr:nvCxnSpPr>
        <xdr:cNvPr id="403" name="直線コネクタ 402"/>
        <xdr:cNvCxnSpPr/>
      </xdr:nvCxnSpPr>
      <xdr:spPr>
        <a:xfrm flipV="1">
          <a:off x="10475595" y="12030874"/>
          <a:ext cx="1270" cy="155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147501</xdr:rowOff>
    </xdr:from>
    <xdr:ext cx="599010" cy="259045"/>
    <xdr:sp macro="" textlink="">
      <xdr:nvSpPr>
        <xdr:cNvPr id="406" name="普通建設事業費 （ うち新規整備　）最大値テキスト"/>
        <xdr:cNvSpPr txBox="1"/>
      </xdr:nvSpPr>
      <xdr:spPr>
        <a:xfrm>
          <a:off x="10528300" y="118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29374</xdr:rowOff>
    </xdr:from>
    <xdr:to>
      <xdr:col>55</xdr:col>
      <xdr:colOff>88900</xdr:colOff>
      <xdr:row>70</xdr:row>
      <xdr:rowOff>29374</xdr:rowOff>
    </xdr:to>
    <xdr:cxnSp macro="">
      <xdr:nvCxnSpPr>
        <xdr:cNvPr id="407" name="直線コネクタ 406"/>
        <xdr:cNvCxnSpPr/>
      </xdr:nvCxnSpPr>
      <xdr:spPr>
        <a:xfrm>
          <a:off x="10388600" y="12030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60551</xdr:rowOff>
    </xdr:from>
    <xdr:to>
      <xdr:col>55</xdr:col>
      <xdr:colOff>0</xdr:colOff>
      <xdr:row>78</xdr:row>
      <xdr:rowOff>142008</xdr:rowOff>
    </xdr:to>
    <xdr:cxnSp macro="">
      <xdr:nvCxnSpPr>
        <xdr:cNvPr id="408" name="直線コネクタ 407"/>
        <xdr:cNvCxnSpPr/>
      </xdr:nvCxnSpPr>
      <xdr:spPr>
        <a:xfrm flipV="1">
          <a:off x="9639300" y="13262201"/>
          <a:ext cx="838200" cy="25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154671</xdr:rowOff>
    </xdr:from>
    <xdr:ext cx="534377" cy="259045"/>
    <xdr:sp macro="" textlink="">
      <xdr:nvSpPr>
        <xdr:cNvPr id="409" name="普通建設事業費 （ うち新規整備　）平均値テキスト"/>
        <xdr:cNvSpPr txBox="1"/>
      </xdr:nvSpPr>
      <xdr:spPr>
        <a:xfrm>
          <a:off x="10528300" y="13356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4794</xdr:rowOff>
    </xdr:from>
    <xdr:to>
      <xdr:col>55</xdr:col>
      <xdr:colOff>50800</xdr:colOff>
      <xdr:row>78</xdr:row>
      <xdr:rowOff>106394</xdr:rowOff>
    </xdr:to>
    <xdr:sp macro="" textlink="">
      <xdr:nvSpPr>
        <xdr:cNvPr id="410" name="フローチャート: 判断 409"/>
        <xdr:cNvSpPr/>
      </xdr:nvSpPr>
      <xdr:spPr>
        <a:xfrm>
          <a:off x="104267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129237</xdr:rowOff>
    </xdr:from>
    <xdr:to>
      <xdr:col>50</xdr:col>
      <xdr:colOff>114300</xdr:colOff>
      <xdr:row>78</xdr:row>
      <xdr:rowOff>142008</xdr:rowOff>
    </xdr:to>
    <xdr:cxnSp macro="">
      <xdr:nvCxnSpPr>
        <xdr:cNvPr id="411" name="直線コネクタ 410"/>
        <xdr:cNvCxnSpPr/>
      </xdr:nvCxnSpPr>
      <xdr:spPr>
        <a:xfrm>
          <a:off x="8750300" y="13502337"/>
          <a:ext cx="889000" cy="1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1155</xdr:rowOff>
    </xdr:from>
    <xdr:to>
      <xdr:col>50</xdr:col>
      <xdr:colOff>165100</xdr:colOff>
      <xdr:row>78</xdr:row>
      <xdr:rowOff>102755</xdr:rowOff>
    </xdr:to>
    <xdr:sp macro="" textlink="">
      <xdr:nvSpPr>
        <xdr:cNvPr id="412" name="フローチャート: 判断 411"/>
        <xdr:cNvSpPr/>
      </xdr:nvSpPr>
      <xdr:spPr>
        <a:xfrm>
          <a:off x="9588500" y="133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119282</xdr:rowOff>
    </xdr:from>
    <xdr:ext cx="534377" cy="259045"/>
    <xdr:sp macro="" textlink="">
      <xdr:nvSpPr>
        <xdr:cNvPr id="413" name="テキスト ボックス 412"/>
        <xdr:cNvSpPr txBox="1"/>
      </xdr:nvSpPr>
      <xdr:spPr>
        <a:xfrm>
          <a:off x="9372111" y="1314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129237</xdr:rowOff>
    </xdr:from>
    <xdr:to>
      <xdr:col>45</xdr:col>
      <xdr:colOff>177800</xdr:colOff>
      <xdr:row>78</xdr:row>
      <xdr:rowOff>169566</xdr:rowOff>
    </xdr:to>
    <xdr:cxnSp macro="">
      <xdr:nvCxnSpPr>
        <xdr:cNvPr id="414" name="直線コネクタ 413"/>
        <xdr:cNvCxnSpPr/>
      </xdr:nvCxnSpPr>
      <xdr:spPr>
        <a:xfrm flipV="1">
          <a:off x="7861300" y="13502337"/>
          <a:ext cx="889000" cy="4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5" name="フローチャート: 判断 414"/>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75860</xdr:rowOff>
    </xdr:from>
    <xdr:ext cx="534377" cy="259045"/>
    <xdr:sp macro="" textlink="">
      <xdr:nvSpPr>
        <xdr:cNvPr id="416" name="テキスト ボックス 415"/>
        <xdr:cNvSpPr txBox="1"/>
      </xdr:nvSpPr>
      <xdr:spPr>
        <a:xfrm>
          <a:off x="8483111" y="131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131039</xdr:rowOff>
    </xdr:from>
    <xdr:to>
      <xdr:col>41</xdr:col>
      <xdr:colOff>101600</xdr:colOff>
      <xdr:row>78</xdr:row>
      <xdr:rowOff>61189</xdr:rowOff>
    </xdr:to>
    <xdr:sp macro="" textlink="">
      <xdr:nvSpPr>
        <xdr:cNvPr id="417" name="フローチャート: 判断 416"/>
        <xdr:cNvSpPr/>
      </xdr:nvSpPr>
      <xdr:spPr>
        <a:xfrm>
          <a:off x="7810500" y="1333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77716</xdr:rowOff>
    </xdr:from>
    <xdr:ext cx="534377" cy="259045"/>
    <xdr:sp macro="" textlink="">
      <xdr:nvSpPr>
        <xdr:cNvPr id="418" name="テキスト ボックス 417"/>
        <xdr:cNvSpPr txBox="1"/>
      </xdr:nvSpPr>
      <xdr:spPr>
        <a:xfrm>
          <a:off x="7594111" y="131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9751</xdr:rowOff>
    </xdr:from>
    <xdr:to>
      <xdr:col>55</xdr:col>
      <xdr:colOff>50800</xdr:colOff>
      <xdr:row>77</xdr:row>
      <xdr:rowOff>111351</xdr:rowOff>
    </xdr:to>
    <xdr:sp macro="" textlink="">
      <xdr:nvSpPr>
        <xdr:cNvPr id="424" name="楕円 423"/>
        <xdr:cNvSpPr/>
      </xdr:nvSpPr>
      <xdr:spPr>
        <a:xfrm>
          <a:off x="10426700" y="1321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32628</xdr:rowOff>
    </xdr:from>
    <xdr:ext cx="534377" cy="259045"/>
    <xdr:sp macro="" textlink="">
      <xdr:nvSpPr>
        <xdr:cNvPr id="425" name="普通建設事業費 （ うち新規整備　）該当値テキスト"/>
        <xdr:cNvSpPr txBox="1"/>
      </xdr:nvSpPr>
      <xdr:spPr>
        <a:xfrm>
          <a:off x="10528300" y="1306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91208</xdr:rowOff>
    </xdr:from>
    <xdr:to>
      <xdr:col>50</xdr:col>
      <xdr:colOff>165100</xdr:colOff>
      <xdr:row>79</xdr:row>
      <xdr:rowOff>21358</xdr:rowOff>
    </xdr:to>
    <xdr:sp macro="" textlink="">
      <xdr:nvSpPr>
        <xdr:cNvPr id="426" name="楕円 425"/>
        <xdr:cNvSpPr/>
      </xdr:nvSpPr>
      <xdr:spPr>
        <a:xfrm>
          <a:off x="9588500" y="134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12485</xdr:rowOff>
    </xdr:from>
    <xdr:ext cx="534377" cy="259045"/>
    <xdr:sp macro="" textlink="">
      <xdr:nvSpPr>
        <xdr:cNvPr id="427" name="テキスト ボックス 426"/>
        <xdr:cNvSpPr txBox="1"/>
      </xdr:nvSpPr>
      <xdr:spPr>
        <a:xfrm>
          <a:off x="9372111" y="1355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78437</xdr:rowOff>
    </xdr:from>
    <xdr:to>
      <xdr:col>46</xdr:col>
      <xdr:colOff>38100</xdr:colOff>
      <xdr:row>79</xdr:row>
      <xdr:rowOff>8587</xdr:rowOff>
    </xdr:to>
    <xdr:sp macro="" textlink="">
      <xdr:nvSpPr>
        <xdr:cNvPr id="428" name="楕円 427"/>
        <xdr:cNvSpPr/>
      </xdr:nvSpPr>
      <xdr:spPr>
        <a:xfrm>
          <a:off x="8699500" y="134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171164</xdr:rowOff>
    </xdr:from>
    <xdr:ext cx="534377" cy="259045"/>
    <xdr:sp macro="" textlink="">
      <xdr:nvSpPr>
        <xdr:cNvPr id="429" name="テキスト ボックス 428"/>
        <xdr:cNvSpPr txBox="1"/>
      </xdr:nvSpPr>
      <xdr:spPr>
        <a:xfrm>
          <a:off x="8483111" y="1354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118766</xdr:rowOff>
    </xdr:from>
    <xdr:to>
      <xdr:col>41</xdr:col>
      <xdr:colOff>101600</xdr:colOff>
      <xdr:row>79</xdr:row>
      <xdr:rowOff>48916</xdr:rowOff>
    </xdr:to>
    <xdr:sp macro="" textlink="">
      <xdr:nvSpPr>
        <xdr:cNvPr id="430" name="楕円 429"/>
        <xdr:cNvSpPr/>
      </xdr:nvSpPr>
      <xdr:spPr>
        <a:xfrm>
          <a:off x="7810500" y="1349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40043</xdr:rowOff>
    </xdr:from>
    <xdr:ext cx="534377" cy="259045"/>
    <xdr:sp macro="" textlink="">
      <xdr:nvSpPr>
        <xdr:cNvPr id="431" name="テキスト ボックス 430"/>
        <xdr:cNvSpPr txBox="1"/>
      </xdr:nvSpPr>
      <xdr:spPr>
        <a:xfrm>
          <a:off x="7594111" y="1358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94655</xdr:rowOff>
    </xdr:from>
    <xdr:to>
      <xdr:col>54</xdr:col>
      <xdr:colOff>189865</xdr:colOff>
      <xdr:row>97</xdr:row>
      <xdr:rowOff>142889</xdr:rowOff>
    </xdr:to>
    <xdr:cxnSp macro="">
      <xdr:nvCxnSpPr>
        <xdr:cNvPr id="451" name="直線コネクタ 450"/>
        <xdr:cNvCxnSpPr/>
      </xdr:nvCxnSpPr>
      <xdr:spPr>
        <a:xfrm flipV="1">
          <a:off x="10475595" y="15525155"/>
          <a:ext cx="1270" cy="12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146716</xdr:rowOff>
    </xdr:from>
    <xdr:ext cx="469744" cy="259045"/>
    <xdr:sp macro="" textlink="">
      <xdr:nvSpPr>
        <xdr:cNvPr id="452" name="普通建設事業費 （ うち更新整備　）最小値テキスト"/>
        <xdr:cNvSpPr txBox="1"/>
      </xdr:nvSpPr>
      <xdr:spPr>
        <a:xfrm>
          <a:off x="10528300" y="167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142889</xdr:rowOff>
    </xdr:from>
    <xdr:to>
      <xdr:col>55</xdr:col>
      <xdr:colOff>88900</xdr:colOff>
      <xdr:row>97</xdr:row>
      <xdr:rowOff>142889</xdr:rowOff>
    </xdr:to>
    <xdr:cxnSp macro="">
      <xdr:nvCxnSpPr>
        <xdr:cNvPr id="453" name="直線コネクタ 452"/>
        <xdr:cNvCxnSpPr/>
      </xdr:nvCxnSpPr>
      <xdr:spPr>
        <a:xfrm>
          <a:off x="10388600" y="167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41332</xdr:rowOff>
    </xdr:from>
    <xdr:ext cx="599010" cy="259045"/>
    <xdr:sp macro="" textlink="">
      <xdr:nvSpPr>
        <xdr:cNvPr id="454" name="普通建設事業費 （ うち更新整備　）最大値テキスト"/>
        <xdr:cNvSpPr txBox="1"/>
      </xdr:nvSpPr>
      <xdr:spPr>
        <a:xfrm>
          <a:off x="10528300" y="1530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94655</xdr:rowOff>
    </xdr:from>
    <xdr:to>
      <xdr:col>55</xdr:col>
      <xdr:colOff>88900</xdr:colOff>
      <xdr:row>90</xdr:row>
      <xdr:rowOff>94655</xdr:rowOff>
    </xdr:to>
    <xdr:cxnSp macro="">
      <xdr:nvCxnSpPr>
        <xdr:cNvPr id="455" name="直線コネクタ 454"/>
        <xdr:cNvCxnSpPr/>
      </xdr:nvCxnSpPr>
      <xdr:spPr>
        <a:xfrm>
          <a:off x="10388600" y="1552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2077</xdr:rowOff>
    </xdr:from>
    <xdr:to>
      <xdr:col>55</xdr:col>
      <xdr:colOff>0</xdr:colOff>
      <xdr:row>97</xdr:row>
      <xdr:rowOff>11719</xdr:rowOff>
    </xdr:to>
    <xdr:cxnSp macro="">
      <xdr:nvCxnSpPr>
        <xdr:cNvPr id="456" name="直線コネクタ 455"/>
        <xdr:cNvCxnSpPr/>
      </xdr:nvCxnSpPr>
      <xdr:spPr>
        <a:xfrm flipV="1">
          <a:off x="9639300" y="16632727"/>
          <a:ext cx="838200" cy="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3998</xdr:rowOff>
    </xdr:from>
    <xdr:ext cx="534377" cy="259045"/>
    <xdr:sp macro="" textlink="">
      <xdr:nvSpPr>
        <xdr:cNvPr id="457" name="普通建設事業費 （ うち更新整備　）平均値テキスト"/>
        <xdr:cNvSpPr txBox="1"/>
      </xdr:nvSpPr>
      <xdr:spPr>
        <a:xfrm>
          <a:off x="10528300" y="16291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152571</xdr:rowOff>
    </xdr:from>
    <xdr:to>
      <xdr:col>55</xdr:col>
      <xdr:colOff>50800</xdr:colOff>
      <xdr:row>96</xdr:row>
      <xdr:rowOff>82721</xdr:rowOff>
    </xdr:to>
    <xdr:sp macro="" textlink="">
      <xdr:nvSpPr>
        <xdr:cNvPr id="458" name="フローチャート: 判断 457"/>
        <xdr:cNvSpPr/>
      </xdr:nvSpPr>
      <xdr:spPr>
        <a:xfrm>
          <a:off x="104267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11719</xdr:rowOff>
    </xdr:from>
    <xdr:to>
      <xdr:col>50</xdr:col>
      <xdr:colOff>114300</xdr:colOff>
      <xdr:row>97</xdr:row>
      <xdr:rowOff>28087</xdr:rowOff>
    </xdr:to>
    <xdr:cxnSp macro="">
      <xdr:nvCxnSpPr>
        <xdr:cNvPr id="459" name="直線コネクタ 458"/>
        <xdr:cNvCxnSpPr/>
      </xdr:nvCxnSpPr>
      <xdr:spPr>
        <a:xfrm flipV="1">
          <a:off x="8750300" y="16642369"/>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142221</xdr:rowOff>
    </xdr:from>
    <xdr:to>
      <xdr:col>50</xdr:col>
      <xdr:colOff>165100</xdr:colOff>
      <xdr:row>96</xdr:row>
      <xdr:rowOff>72371</xdr:rowOff>
    </xdr:to>
    <xdr:sp macro="" textlink="">
      <xdr:nvSpPr>
        <xdr:cNvPr id="460" name="フローチャート: 判断 459"/>
        <xdr:cNvSpPr/>
      </xdr:nvSpPr>
      <xdr:spPr>
        <a:xfrm>
          <a:off x="9588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88898</xdr:rowOff>
    </xdr:from>
    <xdr:ext cx="534377" cy="259045"/>
    <xdr:sp macro="" textlink="">
      <xdr:nvSpPr>
        <xdr:cNvPr id="461" name="テキスト ボックス 460"/>
        <xdr:cNvSpPr txBox="1"/>
      </xdr:nvSpPr>
      <xdr:spPr>
        <a:xfrm>
          <a:off x="9372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21130</xdr:rowOff>
    </xdr:from>
    <xdr:to>
      <xdr:col>45</xdr:col>
      <xdr:colOff>177800</xdr:colOff>
      <xdr:row>97</xdr:row>
      <xdr:rowOff>28087</xdr:rowOff>
    </xdr:to>
    <xdr:cxnSp macro="">
      <xdr:nvCxnSpPr>
        <xdr:cNvPr id="462" name="直線コネクタ 461"/>
        <xdr:cNvCxnSpPr/>
      </xdr:nvCxnSpPr>
      <xdr:spPr>
        <a:xfrm>
          <a:off x="7861300" y="16308880"/>
          <a:ext cx="889000" cy="34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68869</xdr:rowOff>
    </xdr:from>
    <xdr:to>
      <xdr:col>46</xdr:col>
      <xdr:colOff>38100</xdr:colOff>
      <xdr:row>96</xdr:row>
      <xdr:rowOff>170469</xdr:rowOff>
    </xdr:to>
    <xdr:sp macro="" textlink="">
      <xdr:nvSpPr>
        <xdr:cNvPr id="463" name="フローチャート: 判断 462"/>
        <xdr:cNvSpPr/>
      </xdr:nvSpPr>
      <xdr:spPr>
        <a:xfrm>
          <a:off x="8699500" y="1652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15546</xdr:rowOff>
    </xdr:from>
    <xdr:ext cx="534377" cy="259045"/>
    <xdr:sp macro="" textlink="">
      <xdr:nvSpPr>
        <xdr:cNvPr id="464" name="テキスト ボックス 463"/>
        <xdr:cNvSpPr txBox="1"/>
      </xdr:nvSpPr>
      <xdr:spPr>
        <a:xfrm>
          <a:off x="8483111" y="1630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37636</xdr:rowOff>
    </xdr:from>
    <xdr:to>
      <xdr:col>41</xdr:col>
      <xdr:colOff>101600</xdr:colOff>
      <xdr:row>96</xdr:row>
      <xdr:rowOff>139236</xdr:rowOff>
    </xdr:to>
    <xdr:sp macro="" textlink="">
      <xdr:nvSpPr>
        <xdr:cNvPr id="465" name="フローチャート: 判断 464"/>
        <xdr:cNvSpPr/>
      </xdr:nvSpPr>
      <xdr:spPr>
        <a:xfrm>
          <a:off x="7810500" y="1649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130363</xdr:rowOff>
    </xdr:from>
    <xdr:ext cx="534377" cy="259045"/>
    <xdr:sp macro="" textlink="">
      <xdr:nvSpPr>
        <xdr:cNvPr id="466" name="テキスト ボックス 465"/>
        <xdr:cNvSpPr txBox="1"/>
      </xdr:nvSpPr>
      <xdr:spPr>
        <a:xfrm>
          <a:off x="7594111" y="1658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122727</xdr:rowOff>
    </xdr:from>
    <xdr:to>
      <xdr:col>55</xdr:col>
      <xdr:colOff>50800</xdr:colOff>
      <xdr:row>97</xdr:row>
      <xdr:rowOff>52877</xdr:rowOff>
    </xdr:to>
    <xdr:sp macro="" textlink="">
      <xdr:nvSpPr>
        <xdr:cNvPr id="472" name="楕円 471"/>
        <xdr:cNvSpPr/>
      </xdr:nvSpPr>
      <xdr:spPr>
        <a:xfrm>
          <a:off x="10426700" y="1658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101154</xdr:rowOff>
    </xdr:from>
    <xdr:ext cx="534377" cy="259045"/>
    <xdr:sp macro="" textlink="">
      <xdr:nvSpPr>
        <xdr:cNvPr id="473" name="普通建設事業費 （ うち更新整備　）該当値テキスト"/>
        <xdr:cNvSpPr txBox="1"/>
      </xdr:nvSpPr>
      <xdr:spPr>
        <a:xfrm>
          <a:off x="10528300" y="1656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132369</xdr:rowOff>
    </xdr:from>
    <xdr:to>
      <xdr:col>50</xdr:col>
      <xdr:colOff>165100</xdr:colOff>
      <xdr:row>97</xdr:row>
      <xdr:rowOff>62519</xdr:rowOff>
    </xdr:to>
    <xdr:sp macro="" textlink="">
      <xdr:nvSpPr>
        <xdr:cNvPr id="474" name="楕円 473"/>
        <xdr:cNvSpPr/>
      </xdr:nvSpPr>
      <xdr:spPr>
        <a:xfrm>
          <a:off x="9588500" y="1659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53646</xdr:rowOff>
    </xdr:from>
    <xdr:ext cx="534377" cy="259045"/>
    <xdr:sp macro="" textlink="">
      <xdr:nvSpPr>
        <xdr:cNvPr id="475" name="テキスト ボックス 474"/>
        <xdr:cNvSpPr txBox="1"/>
      </xdr:nvSpPr>
      <xdr:spPr>
        <a:xfrm>
          <a:off x="9372111" y="1668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148737</xdr:rowOff>
    </xdr:from>
    <xdr:to>
      <xdr:col>46</xdr:col>
      <xdr:colOff>38100</xdr:colOff>
      <xdr:row>97</xdr:row>
      <xdr:rowOff>78887</xdr:rowOff>
    </xdr:to>
    <xdr:sp macro="" textlink="">
      <xdr:nvSpPr>
        <xdr:cNvPr id="476" name="楕円 475"/>
        <xdr:cNvSpPr/>
      </xdr:nvSpPr>
      <xdr:spPr>
        <a:xfrm>
          <a:off x="8699500" y="1660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70014</xdr:rowOff>
    </xdr:from>
    <xdr:ext cx="534377" cy="259045"/>
    <xdr:sp macro="" textlink="">
      <xdr:nvSpPr>
        <xdr:cNvPr id="477" name="テキスト ボックス 476"/>
        <xdr:cNvSpPr txBox="1"/>
      </xdr:nvSpPr>
      <xdr:spPr>
        <a:xfrm>
          <a:off x="8483111" y="1670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141780</xdr:rowOff>
    </xdr:from>
    <xdr:to>
      <xdr:col>41</xdr:col>
      <xdr:colOff>101600</xdr:colOff>
      <xdr:row>95</xdr:row>
      <xdr:rowOff>71930</xdr:rowOff>
    </xdr:to>
    <xdr:sp macro="" textlink="">
      <xdr:nvSpPr>
        <xdr:cNvPr id="478" name="楕円 477"/>
        <xdr:cNvSpPr/>
      </xdr:nvSpPr>
      <xdr:spPr>
        <a:xfrm>
          <a:off x="7810500" y="162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88457</xdr:rowOff>
    </xdr:from>
    <xdr:ext cx="534377" cy="259045"/>
    <xdr:sp macro="" textlink="">
      <xdr:nvSpPr>
        <xdr:cNvPr id="479" name="テキスト ボックス 478"/>
        <xdr:cNvSpPr txBox="1"/>
      </xdr:nvSpPr>
      <xdr:spPr>
        <a:xfrm>
          <a:off x="7594111" y="1603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71691</xdr:rowOff>
    </xdr:from>
    <xdr:to>
      <xdr:col>85</xdr:col>
      <xdr:colOff>126364</xdr:colOff>
      <xdr:row>39</xdr:row>
      <xdr:rowOff>44450</xdr:rowOff>
    </xdr:to>
    <xdr:cxnSp macro="">
      <xdr:nvCxnSpPr>
        <xdr:cNvPr id="503" name="直線コネクタ 502"/>
        <xdr:cNvCxnSpPr/>
      </xdr:nvCxnSpPr>
      <xdr:spPr>
        <a:xfrm flipV="1">
          <a:off x="16317595" y="5386641"/>
          <a:ext cx="1269" cy="1344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5" name="直線コネクタ 50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18368</xdr:rowOff>
    </xdr:from>
    <xdr:ext cx="599010" cy="259045"/>
    <xdr:sp macro="" textlink="">
      <xdr:nvSpPr>
        <xdr:cNvPr id="506" name="災害復旧事業費最大値テキスト"/>
        <xdr:cNvSpPr txBox="1"/>
      </xdr:nvSpPr>
      <xdr:spPr>
        <a:xfrm>
          <a:off x="16370300" y="516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71691</xdr:rowOff>
    </xdr:from>
    <xdr:to>
      <xdr:col>86</xdr:col>
      <xdr:colOff>25400</xdr:colOff>
      <xdr:row>31</xdr:row>
      <xdr:rowOff>71691</xdr:rowOff>
    </xdr:to>
    <xdr:cxnSp macro="">
      <xdr:nvCxnSpPr>
        <xdr:cNvPr id="507" name="直線コネクタ 506"/>
        <xdr:cNvCxnSpPr/>
      </xdr:nvCxnSpPr>
      <xdr:spPr>
        <a:xfrm>
          <a:off x="16230600" y="538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108966</xdr:rowOff>
    </xdr:from>
    <xdr:to>
      <xdr:col>85</xdr:col>
      <xdr:colOff>127000</xdr:colOff>
      <xdr:row>39</xdr:row>
      <xdr:rowOff>44450</xdr:rowOff>
    </xdr:to>
    <xdr:cxnSp macro="">
      <xdr:nvCxnSpPr>
        <xdr:cNvPr id="508" name="直線コネクタ 507"/>
        <xdr:cNvCxnSpPr/>
      </xdr:nvCxnSpPr>
      <xdr:spPr>
        <a:xfrm flipV="1">
          <a:off x="15481300" y="6624066"/>
          <a:ext cx="838200" cy="10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49915</xdr:rowOff>
    </xdr:from>
    <xdr:ext cx="534377" cy="259045"/>
    <xdr:sp macro="" textlink="">
      <xdr:nvSpPr>
        <xdr:cNvPr id="509" name="災害復旧事業費平均値テキスト"/>
        <xdr:cNvSpPr txBox="1"/>
      </xdr:nvSpPr>
      <xdr:spPr>
        <a:xfrm>
          <a:off x="16370300" y="6393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27039</xdr:rowOff>
    </xdr:from>
    <xdr:to>
      <xdr:col>85</xdr:col>
      <xdr:colOff>177800</xdr:colOff>
      <xdr:row>38</xdr:row>
      <xdr:rowOff>128639</xdr:rowOff>
    </xdr:to>
    <xdr:sp macro="" textlink="">
      <xdr:nvSpPr>
        <xdr:cNvPr id="510" name="フローチャート: 判断 509"/>
        <xdr:cNvSpPr/>
      </xdr:nvSpPr>
      <xdr:spPr>
        <a:xfrm>
          <a:off x="162687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1" name="直線コネクタ 510"/>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1435</xdr:rowOff>
    </xdr:from>
    <xdr:to>
      <xdr:col>81</xdr:col>
      <xdr:colOff>101600</xdr:colOff>
      <xdr:row>38</xdr:row>
      <xdr:rowOff>103035</xdr:rowOff>
    </xdr:to>
    <xdr:sp macro="" textlink="">
      <xdr:nvSpPr>
        <xdr:cNvPr id="512" name="フローチャート: 判断 511"/>
        <xdr:cNvSpPr/>
      </xdr:nvSpPr>
      <xdr:spPr>
        <a:xfrm>
          <a:off x="15430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119562</xdr:rowOff>
    </xdr:from>
    <xdr:ext cx="534377" cy="259045"/>
    <xdr:sp macro="" textlink="">
      <xdr:nvSpPr>
        <xdr:cNvPr id="513" name="テキスト ボックス 512"/>
        <xdr:cNvSpPr txBox="1"/>
      </xdr:nvSpPr>
      <xdr:spPr>
        <a:xfrm>
          <a:off x="15214111" y="629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41758</xdr:rowOff>
    </xdr:from>
    <xdr:to>
      <xdr:col>76</xdr:col>
      <xdr:colOff>114300</xdr:colOff>
      <xdr:row>39</xdr:row>
      <xdr:rowOff>44450</xdr:rowOff>
    </xdr:to>
    <xdr:cxnSp macro="">
      <xdr:nvCxnSpPr>
        <xdr:cNvPr id="514" name="直線コネクタ 513"/>
        <xdr:cNvCxnSpPr/>
      </xdr:nvCxnSpPr>
      <xdr:spPr>
        <a:xfrm>
          <a:off x="13703300" y="6556858"/>
          <a:ext cx="889000" cy="17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42532</xdr:rowOff>
    </xdr:from>
    <xdr:to>
      <xdr:col>76</xdr:col>
      <xdr:colOff>165100</xdr:colOff>
      <xdr:row>38</xdr:row>
      <xdr:rowOff>144132</xdr:rowOff>
    </xdr:to>
    <xdr:sp macro="" textlink="">
      <xdr:nvSpPr>
        <xdr:cNvPr id="515" name="フローチャート: 判断 514"/>
        <xdr:cNvSpPr/>
      </xdr:nvSpPr>
      <xdr:spPr>
        <a:xfrm>
          <a:off x="14541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160659</xdr:rowOff>
    </xdr:from>
    <xdr:ext cx="469744" cy="259045"/>
    <xdr:sp macro="" textlink="">
      <xdr:nvSpPr>
        <xdr:cNvPr id="516" name="テキスト ボックス 515"/>
        <xdr:cNvSpPr txBox="1"/>
      </xdr:nvSpPr>
      <xdr:spPr>
        <a:xfrm>
          <a:off x="14357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41758</xdr:rowOff>
    </xdr:from>
    <xdr:to>
      <xdr:col>71</xdr:col>
      <xdr:colOff>177800</xdr:colOff>
      <xdr:row>38</xdr:row>
      <xdr:rowOff>143154</xdr:rowOff>
    </xdr:to>
    <xdr:cxnSp macro="">
      <xdr:nvCxnSpPr>
        <xdr:cNvPr id="517" name="直線コネクタ 516"/>
        <xdr:cNvCxnSpPr/>
      </xdr:nvCxnSpPr>
      <xdr:spPr>
        <a:xfrm flipV="1">
          <a:off x="12814300" y="6556858"/>
          <a:ext cx="889000" cy="10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9309</xdr:rowOff>
    </xdr:from>
    <xdr:to>
      <xdr:col>72</xdr:col>
      <xdr:colOff>38100</xdr:colOff>
      <xdr:row>38</xdr:row>
      <xdr:rowOff>110909</xdr:rowOff>
    </xdr:to>
    <xdr:sp macro="" textlink="">
      <xdr:nvSpPr>
        <xdr:cNvPr id="518" name="フローチャート: 判断 517"/>
        <xdr:cNvSpPr/>
      </xdr:nvSpPr>
      <xdr:spPr>
        <a:xfrm>
          <a:off x="13652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102036</xdr:rowOff>
    </xdr:from>
    <xdr:ext cx="534377" cy="259045"/>
    <xdr:sp macro="" textlink="">
      <xdr:nvSpPr>
        <xdr:cNvPr id="519" name="テキスト ボックス 518"/>
        <xdr:cNvSpPr txBox="1"/>
      </xdr:nvSpPr>
      <xdr:spPr>
        <a:xfrm>
          <a:off x="13436111" y="661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48399</xdr:rowOff>
    </xdr:from>
    <xdr:to>
      <xdr:col>67</xdr:col>
      <xdr:colOff>101600</xdr:colOff>
      <xdr:row>38</xdr:row>
      <xdr:rowOff>149999</xdr:rowOff>
    </xdr:to>
    <xdr:sp macro="" textlink="">
      <xdr:nvSpPr>
        <xdr:cNvPr id="520" name="フローチャート: 判断 519"/>
        <xdr:cNvSpPr/>
      </xdr:nvSpPr>
      <xdr:spPr>
        <a:xfrm>
          <a:off x="12763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166527</xdr:rowOff>
    </xdr:from>
    <xdr:ext cx="469744" cy="259045"/>
    <xdr:sp macro="" textlink="">
      <xdr:nvSpPr>
        <xdr:cNvPr id="521" name="テキスト ボックス 520"/>
        <xdr:cNvSpPr txBox="1"/>
      </xdr:nvSpPr>
      <xdr:spPr>
        <a:xfrm>
          <a:off x="12579428"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58166</xdr:rowOff>
    </xdr:from>
    <xdr:to>
      <xdr:col>85</xdr:col>
      <xdr:colOff>177800</xdr:colOff>
      <xdr:row>38</xdr:row>
      <xdr:rowOff>159766</xdr:rowOff>
    </xdr:to>
    <xdr:sp macro="" textlink="">
      <xdr:nvSpPr>
        <xdr:cNvPr id="527" name="楕円 526"/>
        <xdr:cNvSpPr/>
      </xdr:nvSpPr>
      <xdr:spPr>
        <a:xfrm>
          <a:off x="16268700" y="65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5465</xdr:rowOff>
    </xdr:from>
    <xdr:ext cx="469744" cy="259045"/>
    <xdr:sp macro="" textlink="">
      <xdr:nvSpPr>
        <xdr:cNvPr id="528" name="災害復旧事業費該当値テキスト"/>
        <xdr:cNvSpPr txBox="1"/>
      </xdr:nvSpPr>
      <xdr:spPr>
        <a:xfrm>
          <a:off x="16370300" y="6520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9" name="楕円 52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0" name="テキスト ボックス 529"/>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1" name="楕円 53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2" name="テキスト ボックス 531"/>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162408</xdr:rowOff>
    </xdr:from>
    <xdr:to>
      <xdr:col>72</xdr:col>
      <xdr:colOff>38100</xdr:colOff>
      <xdr:row>38</xdr:row>
      <xdr:rowOff>92558</xdr:rowOff>
    </xdr:to>
    <xdr:sp macro="" textlink="">
      <xdr:nvSpPr>
        <xdr:cNvPr id="533" name="楕円 532"/>
        <xdr:cNvSpPr/>
      </xdr:nvSpPr>
      <xdr:spPr>
        <a:xfrm>
          <a:off x="13652500" y="65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109085</xdr:rowOff>
    </xdr:from>
    <xdr:ext cx="534377" cy="259045"/>
    <xdr:sp macro="" textlink="">
      <xdr:nvSpPr>
        <xdr:cNvPr id="534" name="テキスト ボックス 533"/>
        <xdr:cNvSpPr txBox="1"/>
      </xdr:nvSpPr>
      <xdr:spPr>
        <a:xfrm>
          <a:off x="13436111" y="628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92354</xdr:rowOff>
    </xdr:from>
    <xdr:to>
      <xdr:col>67</xdr:col>
      <xdr:colOff>101600</xdr:colOff>
      <xdr:row>39</xdr:row>
      <xdr:rowOff>22504</xdr:rowOff>
    </xdr:to>
    <xdr:sp macro="" textlink="">
      <xdr:nvSpPr>
        <xdr:cNvPr id="535" name="楕円 534"/>
        <xdr:cNvSpPr/>
      </xdr:nvSpPr>
      <xdr:spPr>
        <a:xfrm>
          <a:off x="12763500" y="660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13631</xdr:rowOff>
    </xdr:from>
    <xdr:ext cx="469744" cy="259045"/>
    <xdr:sp macro="" textlink="">
      <xdr:nvSpPr>
        <xdr:cNvPr id="536" name="テキスト ボックス 535"/>
        <xdr:cNvSpPr txBox="1"/>
      </xdr:nvSpPr>
      <xdr:spPr>
        <a:xfrm>
          <a:off x="12579428" y="670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7" name="テキスト ボックス 59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9" name="テキスト ボックス 59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1" name="テキスト ボックス 60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87067</xdr:rowOff>
    </xdr:from>
    <xdr:to>
      <xdr:col>85</xdr:col>
      <xdr:colOff>126364</xdr:colOff>
      <xdr:row>78</xdr:row>
      <xdr:rowOff>82944</xdr:rowOff>
    </xdr:to>
    <xdr:cxnSp macro="">
      <xdr:nvCxnSpPr>
        <xdr:cNvPr id="607" name="直線コネクタ 606"/>
        <xdr:cNvCxnSpPr/>
      </xdr:nvCxnSpPr>
      <xdr:spPr>
        <a:xfrm flipV="1">
          <a:off x="16317595" y="12431467"/>
          <a:ext cx="1269" cy="102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86771</xdr:rowOff>
    </xdr:from>
    <xdr:ext cx="534377" cy="259045"/>
    <xdr:sp macro="" textlink="">
      <xdr:nvSpPr>
        <xdr:cNvPr id="608" name="公債費最小値テキスト"/>
        <xdr:cNvSpPr txBox="1"/>
      </xdr:nvSpPr>
      <xdr:spPr>
        <a:xfrm>
          <a:off x="16370300" y="134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82944</xdr:rowOff>
    </xdr:from>
    <xdr:to>
      <xdr:col>86</xdr:col>
      <xdr:colOff>25400</xdr:colOff>
      <xdr:row>78</xdr:row>
      <xdr:rowOff>82944</xdr:rowOff>
    </xdr:to>
    <xdr:cxnSp macro="">
      <xdr:nvCxnSpPr>
        <xdr:cNvPr id="609" name="直線コネクタ 608"/>
        <xdr:cNvCxnSpPr/>
      </xdr:nvCxnSpPr>
      <xdr:spPr>
        <a:xfrm>
          <a:off x="16230600" y="1345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33744</xdr:rowOff>
    </xdr:from>
    <xdr:ext cx="599010" cy="259045"/>
    <xdr:sp macro="" textlink="">
      <xdr:nvSpPr>
        <xdr:cNvPr id="610" name="公債費最大値テキスト"/>
        <xdr:cNvSpPr txBox="1"/>
      </xdr:nvSpPr>
      <xdr:spPr>
        <a:xfrm>
          <a:off x="16370300" y="122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87067</xdr:rowOff>
    </xdr:from>
    <xdr:to>
      <xdr:col>86</xdr:col>
      <xdr:colOff>25400</xdr:colOff>
      <xdr:row>72</xdr:row>
      <xdr:rowOff>87067</xdr:rowOff>
    </xdr:to>
    <xdr:cxnSp macro="">
      <xdr:nvCxnSpPr>
        <xdr:cNvPr id="611" name="直線コネクタ 610"/>
        <xdr:cNvCxnSpPr/>
      </xdr:nvCxnSpPr>
      <xdr:spPr>
        <a:xfrm>
          <a:off x="16230600" y="1243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68239</xdr:rowOff>
    </xdr:from>
    <xdr:to>
      <xdr:col>85</xdr:col>
      <xdr:colOff>127000</xdr:colOff>
      <xdr:row>77</xdr:row>
      <xdr:rowOff>77082</xdr:rowOff>
    </xdr:to>
    <xdr:cxnSp macro="">
      <xdr:nvCxnSpPr>
        <xdr:cNvPr id="612" name="直線コネクタ 611"/>
        <xdr:cNvCxnSpPr/>
      </xdr:nvCxnSpPr>
      <xdr:spPr>
        <a:xfrm flipV="1">
          <a:off x="15481300" y="13269889"/>
          <a:ext cx="838200" cy="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110958</xdr:rowOff>
    </xdr:from>
    <xdr:ext cx="534377" cy="259045"/>
    <xdr:sp macro="" textlink="">
      <xdr:nvSpPr>
        <xdr:cNvPr id="613" name="公債費平均値テキスト"/>
        <xdr:cNvSpPr txBox="1"/>
      </xdr:nvSpPr>
      <xdr:spPr>
        <a:xfrm>
          <a:off x="16370300" y="12969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88081</xdr:rowOff>
    </xdr:from>
    <xdr:to>
      <xdr:col>85</xdr:col>
      <xdr:colOff>177800</xdr:colOff>
      <xdr:row>77</xdr:row>
      <xdr:rowOff>18231</xdr:rowOff>
    </xdr:to>
    <xdr:sp macro="" textlink="">
      <xdr:nvSpPr>
        <xdr:cNvPr id="614" name="フローチャート: 判断 613"/>
        <xdr:cNvSpPr/>
      </xdr:nvSpPr>
      <xdr:spPr>
        <a:xfrm>
          <a:off x="162687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76876</xdr:rowOff>
    </xdr:from>
    <xdr:to>
      <xdr:col>81</xdr:col>
      <xdr:colOff>50800</xdr:colOff>
      <xdr:row>77</xdr:row>
      <xdr:rowOff>77082</xdr:rowOff>
    </xdr:to>
    <xdr:cxnSp macro="">
      <xdr:nvCxnSpPr>
        <xdr:cNvPr id="615" name="直線コネクタ 614"/>
        <xdr:cNvCxnSpPr/>
      </xdr:nvCxnSpPr>
      <xdr:spPr>
        <a:xfrm>
          <a:off x="14592300" y="13278526"/>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102904</xdr:rowOff>
    </xdr:from>
    <xdr:to>
      <xdr:col>81</xdr:col>
      <xdr:colOff>101600</xdr:colOff>
      <xdr:row>77</xdr:row>
      <xdr:rowOff>33054</xdr:rowOff>
    </xdr:to>
    <xdr:sp macro="" textlink="">
      <xdr:nvSpPr>
        <xdr:cNvPr id="616" name="フローチャート: 判断 615"/>
        <xdr:cNvSpPr/>
      </xdr:nvSpPr>
      <xdr:spPr>
        <a:xfrm>
          <a:off x="15430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49581</xdr:rowOff>
    </xdr:from>
    <xdr:ext cx="534377" cy="259045"/>
    <xdr:sp macro="" textlink="">
      <xdr:nvSpPr>
        <xdr:cNvPr id="617" name="テキスト ボックス 616"/>
        <xdr:cNvSpPr txBox="1"/>
      </xdr:nvSpPr>
      <xdr:spPr>
        <a:xfrm>
          <a:off x="15214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146540</xdr:rowOff>
    </xdr:from>
    <xdr:to>
      <xdr:col>76</xdr:col>
      <xdr:colOff>114300</xdr:colOff>
      <xdr:row>77</xdr:row>
      <xdr:rowOff>76876</xdr:rowOff>
    </xdr:to>
    <xdr:cxnSp macro="">
      <xdr:nvCxnSpPr>
        <xdr:cNvPr id="618" name="直線コネクタ 617"/>
        <xdr:cNvCxnSpPr/>
      </xdr:nvCxnSpPr>
      <xdr:spPr>
        <a:xfrm>
          <a:off x="13703300" y="13176740"/>
          <a:ext cx="889000" cy="10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122816</xdr:rowOff>
    </xdr:from>
    <xdr:to>
      <xdr:col>76</xdr:col>
      <xdr:colOff>165100</xdr:colOff>
      <xdr:row>77</xdr:row>
      <xdr:rowOff>52966</xdr:rowOff>
    </xdr:to>
    <xdr:sp macro="" textlink="">
      <xdr:nvSpPr>
        <xdr:cNvPr id="619" name="フローチャート: 判断 618"/>
        <xdr:cNvSpPr/>
      </xdr:nvSpPr>
      <xdr:spPr>
        <a:xfrm>
          <a:off x="14541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69492</xdr:rowOff>
    </xdr:from>
    <xdr:ext cx="534377" cy="259045"/>
    <xdr:sp macro="" textlink="">
      <xdr:nvSpPr>
        <xdr:cNvPr id="620" name="テキスト ボックス 619"/>
        <xdr:cNvSpPr txBox="1"/>
      </xdr:nvSpPr>
      <xdr:spPr>
        <a:xfrm>
          <a:off x="14325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146540</xdr:rowOff>
    </xdr:from>
    <xdr:to>
      <xdr:col>71</xdr:col>
      <xdr:colOff>177800</xdr:colOff>
      <xdr:row>77</xdr:row>
      <xdr:rowOff>17331</xdr:rowOff>
    </xdr:to>
    <xdr:cxnSp macro="">
      <xdr:nvCxnSpPr>
        <xdr:cNvPr id="621" name="直線コネクタ 620"/>
        <xdr:cNvCxnSpPr/>
      </xdr:nvCxnSpPr>
      <xdr:spPr>
        <a:xfrm flipV="1">
          <a:off x="12814300" y="13176740"/>
          <a:ext cx="889000" cy="4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22" name="フローチャート: 判断 621"/>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27884</xdr:rowOff>
    </xdr:from>
    <xdr:ext cx="534377" cy="259045"/>
    <xdr:sp macro="" textlink="">
      <xdr:nvSpPr>
        <xdr:cNvPr id="623" name="テキスト ボックス 622"/>
        <xdr:cNvSpPr txBox="1"/>
      </xdr:nvSpPr>
      <xdr:spPr>
        <a:xfrm>
          <a:off x="13436111" y="1322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4" name="フローチャート: 判断 623"/>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42801</xdr:rowOff>
    </xdr:from>
    <xdr:ext cx="534377" cy="259045"/>
    <xdr:sp macro="" textlink="">
      <xdr:nvSpPr>
        <xdr:cNvPr id="625" name="テキスト ボックス 624"/>
        <xdr:cNvSpPr txBox="1"/>
      </xdr:nvSpPr>
      <xdr:spPr>
        <a:xfrm>
          <a:off x="12547111" y="12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17439</xdr:rowOff>
    </xdr:from>
    <xdr:to>
      <xdr:col>85</xdr:col>
      <xdr:colOff>177800</xdr:colOff>
      <xdr:row>77</xdr:row>
      <xdr:rowOff>119039</xdr:rowOff>
    </xdr:to>
    <xdr:sp macro="" textlink="">
      <xdr:nvSpPr>
        <xdr:cNvPr id="631" name="楕円 630"/>
        <xdr:cNvSpPr/>
      </xdr:nvSpPr>
      <xdr:spPr>
        <a:xfrm>
          <a:off x="16268700" y="132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167316</xdr:rowOff>
    </xdr:from>
    <xdr:ext cx="534377" cy="259045"/>
    <xdr:sp macro="" textlink="">
      <xdr:nvSpPr>
        <xdr:cNvPr id="632" name="公債費該当値テキスト"/>
        <xdr:cNvSpPr txBox="1"/>
      </xdr:nvSpPr>
      <xdr:spPr>
        <a:xfrm>
          <a:off x="16370300" y="1319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26282</xdr:rowOff>
    </xdr:from>
    <xdr:to>
      <xdr:col>81</xdr:col>
      <xdr:colOff>101600</xdr:colOff>
      <xdr:row>77</xdr:row>
      <xdr:rowOff>127882</xdr:rowOff>
    </xdr:to>
    <xdr:sp macro="" textlink="">
      <xdr:nvSpPr>
        <xdr:cNvPr id="633" name="楕円 632"/>
        <xdr:cNvSpPr/>
      </xdr:nvSpPr>
      <xdr:spPr>
        <a:xfrm>
          <a:off x="15430500" y="1322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119009</xdr:rowOff>
    </xdr:from>
    <xdr:ext cx="534377" cy="259045"/>
    <xdr:sp macro="" textlink="">
      <xdr:nvSpPr>
        <xdr:cNvPr id="634" name="テキスト ボックス 633"/>
        <xdr:cNvSpPr txBox="1"/>
      </xdr:nvSpPr>
      <xdr:spPr>
        <a:xfrm>
          <a:off x="15214111" y="1332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26076</xdr:rowOff>
    </xdr:from>
    <xdr:to>
      <xdr:col>76</xdr:col>
      <xdr:colOff>165100</xdr:colOff>
      <xdr:row>77</xdr:row>
      <xdr:rowOff>127676</xdr:rowOff>
    </xdr:to>
    <xdr:sp macro="" textlink="">
      <xdr:nvSpPr>
        <xdr:cNvPr id="635" name="楕円 634"/>
        <xdr:cNvSpPr/>
      </xdr:nvSpPr>
      <xdr:spPr>
        <a:xfrm>
          <a:off x="14541500" y="1322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118803</xdr:rowOff>
    </xdr:from>
    <xdr:ext cx="534377" cy="259045"/>
    <xdr:sp macro="" textlink="">
      <xdr:nvSpPr>
        <xdr:cNvPr id="636" name="テキスト ボックス 635"/>
        <xdr:cNvSpPr txBox="1"/>
      </xdr:nvSpPr>
      <xdr:spPr>
        <a:xfrm>
          <a:off x="14325111" y="1332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95740</xdr:rowOff>
    </xdr:from>
    <xdr:to>
      <xdr:col>72</xdr:col>
      <xdr:colOff>38100</xdr:colOff>
      <xdr:row>77</xdr:row>
      <xdr:rowOff>25890</xdr:rowOff>
    </xdr:to>
    <xdr:sp macro="" textlink="">
      <xdr:nvSpPr>
        <xdr:cNvPr id="637" name="楕円 636"/>
        <xdr:cNvSpPr/>
      </xdr:nvSpPr>
      <xdr:spPr>
        <a:xfrm>
          <a:off x="13652500" y="131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42417</xdr:rowOff>
    </xdr:from>
    <xdr:ext cx="534377" cy="259045"/>
    <xdr:sp macro="" textlink="">
      <xdr:nvSpPr>
        <xdr:cNvPr id="638" name="テキスト ボックス 637"/>
        <xdr:cNvSpPr txBox="1"/>
      </xdr:nvSpPr>
      <xdr:spPr>
        <a:xfrm>
          <a:off x="13436111" y="129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137981</xdr:rowOff>
    </xdr:from>
    <xdr:to>
      <xdr:col>67</xdr:col>
      <xdr:colOff>101600</xdr:colOff>
      <xdr:row>77</xdr:row>
      <xdr:rowOff>68131</xdr:rowOff>
    </xdr:to>
    <xdr:sp macro="" textlink="">
      <xdr:nvSpPr>
        <xdr:cNvPr id="639" name="楕円 638"/>
        <xdr:cNvSpPr/>
      </xdr:nvSpPr>
      <xdr:spPr>
        <a:xfrm>
          <a:off x="12763500" y="1316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59258</xdr:rowOff>
    </xdr:from>
    <xdr:ext cx="534377" cy="259045"/>
    <xdr:sp macro="" textlink="">
      <xdr:nvSpPr>
        <xdr:cNvPr id="640" name="テキスト ボックス 639"/>
        <xdr:cNvSpPr txBox="1"/>
      </xdr:nvSpPr>
      <xdr:spPr>
        <a:xfrm>
          <a:off x="12547111" y="1326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58736</xdr:rowOff>
    </xdr:from>
    <xdr:to>
      <xdr:col>85</xdr:col>
      <xdr:colOff>126364</xdr:colOff>
      <xdr:row>99</xdr:row>
      <xdr:rowOff>44095</xdr:rowOff>
    </xdr:to>
    <xdr:cxnSp macro="">
      <xdr:nvCxnSpPr>
        <xdr:cNvPr id="664" name="直線コネクタ 663"/>
        <xdr:cNvCxnSpPr/>
      </xdr:nvCxnSpPr>
      <xdr:spPr>
        <a:xfrm flipV="1">
          <a:off x="16317595" y="15660686"/>
          <a:ext cx="1269" cy="135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47922</xdr:rowOff>
    </xdr:from>
    <xdr:ext cx="378565" cy="259045"/>
    <xdr:sp macro="" textlink="">
      <xdr:nvSpPr>
        <xdr:cNvPr id="665" name="積立金最小値テキスト"/>
        <xdr:cNvSpPr txBox="1"/>
      </xdr:nvSpPr>
      <xdr:spPr>
        <a:xfrm>
          <a:off x="16370300" y="1702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44095</xdr:rowOff>
    </xdr:from>
    <xdr:to>
      <xdr:col>86</xdr:col>
      <xdr:colOff>25400</xdr:colOff>
      <xdr:row>99</xdr:row>
      <xdr:rowOff>44095</xdr:rowOff>
    </xdr:to>
    <xdr:cxnSp macro="">
      <xdr:nvCxnSpPr>
        <xdr:cNvPr id="666" name="直線コネクタ 665"/>
        <xdr:cNvCxnSpPr/>
      </xdr:nvCxnSpPr>
      <xdr:spPr>
        <a:xfrm>
          <a:off x="16230600" y="1701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5413</xdr:rowOff>
    </xdr:from>
    <xdr:ext cx="599010" cy="259045"/>
    <xdr:sp macro="" textlink="">
      <xdr:nvSpPr>
        <xdr:cNvPr id="667" name="積立金最大値テキスト"/>
        <xdr:cNvSpPr txBox="1"/>
      </xdr:nvSpPr>
      <xdr:spPr>
        <a:xfrm>
          <a:off x="16370300" y="1543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58736</xdr:rowOff>
    </xdr:from>
    <xdr:to>
      <xdr:col>86</xdr:col>
      <xdr:colOff>25400</xdr:colOff>
      <xdr:row>91</xdr:row>
      <xdr:rowOff>58736</xdr:rowOff>
    </xdr:to>
    <xdr:cxnSp macro="">
      <xdr:nvCxnSpPr>
        <xdr:cNvPr id="668" name="直線コネクタ 667"/>
        <xdr:cNvCxnSpPr/>
      </xdr:nvCxnSpPr>
      <xdr:spPr>
        <a:xfrm>
          <a:off x="16230600" y="1566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125679</xdr:rowOff>
    </xdr:from>
    <xdr:to>
      <xdr:col>85</xdr:col>
      <xdr:colOff>127000</xdr:colOff>
      <xdr:row>99</xdr:row>
      <xdr:rowOff>5964</xdr:rowOff>
    </xdr:to>
    <xdr:cxnSp macro="">
      <xdr:nvCxnSpPr>
        <xdr:cNvPr id="669" name="直線コネクタ 668"/>
        <xdr:cNvCxnSpPr/>
      </xdr:nvCxnSpPr>
      <xdr:spPr>
        <a:xfrm>
          <a:off x="15481300" y="16927779"/>
          <a:ext cx="838200" cy="5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84266</xdr:rowOff>
    </xdr:from>
    <xdr:ext cx="534377" cy="259045"/>
    <xdr:sp macro="" textlink="">
      <xdr:nvSpPr>
        <xdr:cNvPr id="670" name="積立金平均値テキスト"/>
        <xdr:cNvSpPr txBox="1"/>
      </xdr:nvSpPr>
      <xdr:spPr>
        <a:xfrm>
          <a:off x="16370300" y="1671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61389</xdr:rowOff>
    </xdr:from>
    <xdr:to>
      <xdr:col>85</xdr:col>
      <xdr:colOff>177800</xdr:colOff>
      <xdr:row>98</xdr:row>
      <xdr:rowOff>162989</xdr:rowOff>
    </xdr:to>
    <xdr:sp macro="" textlink="">
      <xdr:nvSpPr>
        <xdr:cNvPr id="671" name="フローチャート: 判断 670"/>
        <xdr:cNvSpPr/>
      </xdr:nvSpPr>
      <xdr:spPr>
        <a:xfrm>
          <a:off x="16268700" y="168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125679</xdr:rowOff>
    </xdr:from>
    <xdr:to>
      <xdr:col>81</xdr:col>
      <xdr:colOff>50800</xdr:colOff>
      <xdr:row>98</xdr:row>
      <xdr:rowOff>159175</xdr:rowOff>
    </xdr:to>
    <xdr:cxnSp macro="">
      <xdr:nvCxnSpPr>
        <xdr:cNvPr id="672" name="直線コネクタ 671"/>
        <xdr:cNvCxnSpPr/>
      </xdr:nvCxnSpPr>
      <xdr:spPr>
        <a:xfrm flipV="1">
          <a:off x="14592300" y="16927779"/>
          <a:ext cx="889000" cy="3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70700</xdr:rowOff>
    </xdr:from>
    <xdr:to>
      <xdr:col>81</xdr:col>
      <xdr:colOff>101600</xdr:colOff>
      <xdr:row>99</xdr:row>
      <xdr:rowOff>850</xdr:rowOff>
    </xdr:to>
    <xdr:sp macro="" textlink="">
      <xdr:nvSpPr>
        <xdr:cNvPr id="673" name="フローチャート: 判断 672"/>
        <xdr:cNvSpPr/>
      </xdr:nvSpPr>
      <xdr:spPr>
        <a:xfrm>
          <a:off x="15430500" y="168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17377</xdr:rowOff>
    </xdr:from>
    <xdr:ext cx="534377" cy="259045"/>
    <xdr:sp macro="" textlink="">
      <xdr:nvSpPr>
        <xdr:cNvPr id="674" name="テキスト ボックス 673"/>
        <xdr:cNvSpPr txBox="1"/>
      </xdr:nvSpPr>
      <xdr:spPr>
        <a:xfrm>
          <a:off x="15214111" y="166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159175</xdr:rowOff>
    </xdr:from>
    <xdr:to>
      <xdr:col>76</xdr:col>
      <xdr:colOff>114300</xdr:colOff>
      <xdr:row>99</xdr:row>
      <xdr:rowOff>27372</xdr:rowOff>
    </xdr:to>
    <xdr:cxnSp macro="">
      <xdr:nvCxnSpPr>
        <xdr:cNvPr id="675" name="直線コネクタ 674"/>
        <xdr:cNvCxnSpPr/>
      </xdr:nvCxnSpPr>
      <xdr:spPr>
        <a:xfrm flipV="1">
          <a:off x="13703300" y="16961275"/>
          <a:ext cx="889000" cy="3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77282</xdr:rowOff>
    </xdr:from>
    <xdr:to>
      <xdr:col>76</xdr:col>
      <xdr:colOff>165100</xdr:colOff>
      <xdr:row>99</xdr:row>
      <xdr:rowOff>7432</xdr:rowOff>
    </xdr:to>
    <xdr:sp macro="" textlink="">
      <xdr:nvSpPr>
        <xdr:cNvPr id="676" name="フローチャート: 判断 675"/>
        <xdr:cNvSpPr/>
      </xdr:nvSpPr>
      <xdr:spPr>
        <a:xfrm>
          <a:off x="14541500" y="1687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23959</xdr:rowOff>
    </xdr:from>
    <xdr:ext cx="534377" cy="259045"/>
    <xdr:sp macro="" textlink="">
      <xdr:nvSpPr>
        <xdr:cNvPr id="677" name="テキスト ボックス 676"/>
        <xdr:cNvSpPr txBox="1"/>
      </xdr:nvSpPr>
      <xdr:spPr>
        <a:xfrm>
          <a:off x="14325111" y="166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135885</xdr:rowOff>
    </xdr:from>
    <xdr:to>
      <xdr:col>71</xdr:col>
      <xdr:colOff>177800</xdr:colOff>
      <xdr:row>99</xdr:row>
      <xdr:rowOff>27372</xdr:rowOff>
    </xdr:to>
    <xdr:cxnSp macro="">
      <xdr:nvCxnSpPr>
        <xdr:cNvPr id="678" name="直線コネクタ 677"/>
        <xdr:cNvCxnSpPr/>
      </xdr:nvCxnSpPr>
      <xdr:spPr>
        <a:xfrm>
          <a:off x="12814300" y="16937985"/>
          <a:ext cx="889000" cy="6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142128</xdr:rowOff>
    </xdr:from>
    <xdr:to>
      <xdr:col>72</xdr:col>
      <xdr:colOff>38100</xdr:colOff>
      <xdr:row>98</xdr:row>
      <xdr:rowOff>72278</xdr:rowOff>
    </xdr:to>
    <xdr:sp macro="" textlink="">
      <xdr:nvSpPr>
        <xdr:cNvPr id="679" name="フローチャート: 判断 678"/>
        <xdr:cNvSpPr/>
      </xdr:nvSpPr>
      <xdr:spPr>
        <a:xfrm>
          <a:off x="13652500" y="1677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88805</xdr:rowOff>
    </xdr:from>
    <xdr:ext cx="599010" cy="259045"/>
    <xdr:sp macro="" textlink="">
      <xdr:nvSpPr>
        <xdr:cNvPr id="680" name="テキスト ボックス 679"/>
        <xdr:cNvSpPr txBox="1"/>
      </xdr:nvSpPr>
      <xdr:spPr>
        <a:xfrm>
          <a:off x="13403795" y="1654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87134</xdr:rowOff>
    </xdr:from>
    <xdr:to>
      <xdr:col>67</xdr:col>
      <xdr:colOff>101600</xdr:colOff>
      <xdr:row>99</xdr:row>
      <xdr:rowOff>17284</xdr:rowOff>
    </xdr:to>
    <xdr:sp macro="" textlink="">
      <xdr:nvSpPr>
        <xdr:cNvPr id="681" name="フローチャート: 判断 680"/>
        <xdr:cNvSpPr/>
      </xdr:nvSpPr>
      <xdr:spPr>
        <a:xfrm>
          <a:off x="12763500" y="1688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8411</xdr:rowOff>
    </xdr:from>
    <xdr:ext cx="534377" cy="259045"/>
    <xdr:sp macro="" textlink="">
      <xdr:nvSpPr>
        <xdr:cNvPr id="682" name="テキスト ボックス 681"/>
        <xdr:cNvSpPr txBox="1"/>
      </xdr:nvSpPr>
      <xdr:spPr>
        <a:xfrm>
          <a:off x="12547111" y="1698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126614</xdr:rowOff>
    </xdr:from>
    <xdr:to>
      <xdr:col>85</xdr:col>
      <xdr:colOff>177800</xdr:colOff>
      <xdr:row>99</xdr:row>
      <xdr:rowOff>56764</xdr:rowOff>
    </xdr:to>
    <xdr:sp macro="" textlink="">
      <xdr:nvSpPr>
        <xdr:cNvPr id="688" name="楕円 687"/>
        <xdr:cNvSpPr/>
      </xdr:nvSpPr>
      <xdr:spPr>
        <a:xfrm>
          <a:off x="16268700" y="1692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41541</xdr:rowOff>
    </xdr:from>
    <xdr:ext cx="534377" cy="259045"/>
    <xdr:sp macro="" textlink="">
      <xdr:nvSpPr>
        <xdr:cNvPr id="689" name="積立金該当値テキスト"/>
        <xdr:cNvSpPr txBox="1"/>
      </xdr:nvSpPr>
      <xdr:spPr>
        <a:xfrm>
          <a:off x="16370300" y="1684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74879</xdr:rowOff>
    </xdr:from>
    <xdr:to>
      <xdr:col>81</xdr:col>
      <xdr:colOff>101600</xdr:colOff>
      <xdr:row>99</xdr:row>
      <xdr:rowOff>5029</xdr:rowOff>
    </xdr:to>
    <xdr:sp macro="" textlink="">
      <xdr:nvSpPr>
        <xdr:cNvPr id="690" name="楕円 689"/>
        <xdr:cNvSpPr/>
      </xdr:nvSpPr>
      <xdr:spPr>
        <a:xfrm>
          <a:off x="15430500" y="1687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167606</xdr:rowOff>
    </xdr:from>
    <xdr:ext cx="534377" cy="259045"/>
    <xdr:sp macro="" textlink="">
      <xdr:nvSpPr>
        <xdr:cNvPr id="691" name="テキスト ボックス 690"/>
        <xdr:cNvSpPr txBox="1"/>
      </xdr:nvSpPr>
      <xdr:spPr>
        <a:xfrm>
          <a:off x="15214111" y="169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108375</xdr:rowOff>
    </xdr:from>
    <xdr:to>
      <xdr:col>76</xdr:col>
      <xdr:colOff>165100</xdr:colOff>
      <xdr:row>99</xdr:row>
      <xdr:rowOff>38525</xdr:rowOff>
    </xdr:to>
    <xdr:sp macro="" textlink="">
      <xdr:nvSpPr>
        <xdr:cNvPr id="692" name="楕円 691"/>
        <xdr:cNvSpPr/>
      </xdr:nvSpPr>
      <xdr:spPr>
        <a:xfrm>
          <a:off x="14541500" y="1691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29652</xdr:rowOff>
    </xdr:from>
    <xdr:ext cx="534377" cy="259045"/>
    <xdr:sp macro="" textlink="">
      <xdr:nvSpPr>
        <xdr:cNvPr id="693" name="テキスト ボックス 692"/>
        <xdr:cNvSpPr txBox="1"/>
      </xdr:nvSpPr>
      <xdr:spPr>
        <a:xfrm>
          <a:off x="14325111" y="1700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148022</xdr:rowOff>
    </xdr:from>
    <xdr:to>
      <xdr:col>72</xdr:col>
      <xdr:colOff>38100</xdr:colOff>
      <xdr:row>99</xdr:row>
      <xdr:rowOff>78172</xdr:rowOff>
    </xdr:to>
    <xdr:sp macro="" textlink="">
      <xdr:nvSpPr>
        <xdr:cNvPr id="694" name="楕円 693"/>
        <xdr:cNvSpPr/>
      </xdr:nvSpPr>
      <xdr:spPr>
        <a:xfrm>
          <a:off x="13652500" y="1695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69299</xdr:rowOff>
    </xdr:from>
    <xdr:ext cx="469744" cy="259045"/>
    <xdr:sp macro="" textlink="">
      <xdr:nvSpPr>
        <xdr:cNvPr id="695" name="テキスト ボックス 694"/>
        <xdr:cNvSpPr txBox="1"/>
      </xdr:nvSpPr>
      <xdr:spPr>
        <a:xfrm>
          <a:off x="13468428" y="1704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85085</xdr:rowOff>
    </xdr:from>
    <xdr:to>
      <xdr:col>67</xdr:col>
      <xdr:colOff>101600</xdr:colOff>
      <xdr:row>99</xdr:row>
      <xdr:rowOff>15235</xdr:rowOff>
    </xdr:to>
    <xdr:sp macro="" textlink="">
      <xdr:nvSpPr>
        <xdr:cNvPr id="696" name="楕円 695"/>
        <xdr:cNvSpPr/>
      </xdr:nvSpPr>
      <xdr:spPr>
        <a:xfrm>
          <a:off x="12763500" y="168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31762</xdr:rowOff>
    </xdr:from>
    <xdr:ext cx="534377" cy="259045"/>
    <xdr:sp macro="" textlink="">
      <xdr:nvSpPr>
        <xdr:cNvPr id="697" name="テキスト ボックス 696"/>
        <xdr:cNvSpPr txBox="1"/>
      </xdr:nvSpPr>
      <xdr:spPr>
        <a:xfrm>
          <a:off x="12547111" y="1666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25812</xdr:rowOff>
    </xdr:from>
    <xdr:to>
      <xdr:col>116</xdr:col>
      <xdr:colOff>62864</xdr:colOff>
      <xdr:row>38</xdr:row>
      <xdr:rowOff>139700</xdr:rowOff>
    </xdr:to>
    <xdr:cxnSp macro="">
      <xdr:nvCxnSpPr>
        <xdr:cNvPr id="719" name="直線コネクタ 718"/>
        <xdr:cNvCxnSpPr/>
      </xdr:nvCxnSpPr>
      <xdr:spPr>
        <a:xfrm flipV="1">
          <a:off x="22159595" y="5169312"/>
          <a:ext cx="1269" cy="1485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143939</xdr:rowOff>
    </xdr:from>
    <xdr:ext cx="534377" cy="259045"/>
    <xdr:sp macro="" textlink="">
      <xdr:nvSpPr>
        <xdr:cNvPr id="722" name="投資及び出資金最大値テキスト"/>
        <xdr:cNvSpPr txBox="1"/>
      </xdr:nvSpPr>
      <xdr:spPr>
        <a:xfrm>
          <a:off x="22212300" y="494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25812</xdr:rowOff>
    </xdr:from>
    <xdr:to>
      <xdr:col>116</xdr:col>
      <xdr:colOff>152400</xdr:colOff>
      <xdr:row>30</xdr:row>
      <xdr:rowOff>25812</xdr:rowOff>
    </xdr:to>
    <xdr:cxnSp macro="">
      <xdr:nvCxnSpPr>
        <xdr:cNvPr id="723" name="直線コネクタ 722"/>
        <xdr:cNvCxnSpPr/>
      </xdr:nvCxnSpPr>
      <xdr:spPr>
        <a:xfrm>
          <a:off x="22072600" y="51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4" name="直線コネクタ 72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34282</xdr:rowOff>
    </xdr:from>
    <xdr:ext cx="469744" cy="259045"/>
    <xdr:sp macro="" textlink="">
      <xdr:nvSpPr>
        <xdr:cNvPr id="725" name="投資及び出資金平均値テキスト"/>
        <xdr:cNvSpPr txBox="1"/>
      </xdr:nvSpPr>
      <xdr:spPr>
        <a:xfrm>
          <a:off x="22212300" y="637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11405</xdr:rowOff>
    </xdr:from>
    <xdr:to>
      <xdr:col>116</xdr:col>
      <xdr:colOff>114300</xdr:colOff>
      <xdr:row>38</xdr:row>
      <xdr:rowOff>113005</xdr:rowOff>
    </xdr:to>
    <xdr:sp macro="" textlink="">
      <xdr:nvSpPr>
        <xdr:cNvPr id="726" name="フローチャート: 判断 725"/>
        <xdr:cNvSpPr/>
      </xdr:nvSpPr>
      <xdr:spPr>
        <a:xfrm>
          <a:off x="221107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7" name="直線コネクタ 72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42174</xdr:rowOff>
    </xdr:from>
    <xdr:to>
      <xdr:col>112</xdr:col>
      <xdr:colOff>38100</xdr:colOff>
      <xdr:row>38</xdr:row>
      <xdr:rowOff>143774</xdr:rowOff>
    </xdr:to>
    <xdr:sp macro="" textlink="">
      <xdr:nvSpPr>
        <xdr:cNvPr id="728" name="フローチャート: 判断 727"/>
        <xdr:cNvSpPr/>
      </xdr:nvSpPr>
      <xdr:spPr>
        <a:xfrm>
          <a:off x="21272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160301</xdr:rowOff>
    </xdr:from>
    <xdr:ext cx="469744" cy="259045"/>
    <xdr:sp macro="" textlink="">
      <xdr:nvSpPr>
        <xdr:cNvPr id="729" name="テキスト ボックス 728"/>
        <xdr:cNvSpPr txBox="1"/>
      </xdr:nvSpPr>
      <xdr:spPr>
        <a:xfrm>
          <a:off x="21088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0" name="直線コネクタ 72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47661</xdr:rowOff>
    </xdr:from>
    <xdr:to>
      <xdr:col>107</xdr:col>
      <xdr:colOff>101600</xdr:colOff>
      <xdr:row>38</xdr:row>
      <xdr:rowOff>149261</xdr:rowOff>
    </xdr:to>
    <xdr:sp macro="" textlink="">
      <xdr:nvSpPr>
        <xdr:cNvPr id="731" name="フローチャート: 判断 730"/>
        <xdr:cNvSpPr/>
      </xdr:nvSpPr>
      <xdr:spPr>
        <a:xfrm>
          <a:off x="20383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165788</xdr:rowOff>
    </xdr:from>
    <xdr:ext cx="378565" cy="259045"/>
    <xdr:sp macro="" textlink="">
      <xdr:nvSpPr>
        <xdr:cNvPr id="732" name="テキスト ボックス 731"/>
        <xdr:cNvSpPr txBox="1"/>
      </xdr:nvSpPr>
      <xdr:spPr>
        <a:xfrm>
          <a:off x="20245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3" name="直線コネクタ 73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4" name="フローチャート: 判断 733"/>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156278</xdr:rowOff>
    </xdr:from>
    <xdr:ext cx="469744" cy="259045"/>
    <xdr:sp macro="" textlink="">
      <xdr:nvSpPr>
        <xdr:cNvPr id="735" name="テキスト ボックス 734"/>
        <xdr:cNvSpPr txBox="1"/>
      </xdr:nvSpPr>
      <xdr:spPr>
        <a:xfrm>
          <a:off x="19310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6" name="フローチャート: 判断 735"/>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7" name="テキスト ボックス 736"/>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楕円 74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5" name="楕円 74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6" name="テキスト ボックス 74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7" name="楕円 74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8" name="テキスト ボックス 74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9" name="楕円 74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楕円 75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96632</xdr:rowOff>
    </xdr:from>
    <xdr:to>
      <xdr:col>116</xdr:col>
      <xdr:colOff>62864</xdr:colOff>
      <xdr:row>58</xdr:row>
      <xdr:rowOff>139700</xdr:rowOff>
    </xdr:to>
    <xdr:cxnSp macro="">
      <xdr:nvCxnSpPr>
        <xdr:cNvPr id="774" name="直線コネクタ 773"/>
        <xdr:cNvCxnSpPr/>
      </xdr:nvCxnSpPr>
      <xdr:spPr>
        <a:xfrm flipV="1">
          <a:off x="22159595" y="8840582"/>
          <a:ext cx="1269" cy="124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43309</xdr:rowOff>
    </xdr:from>
    <xdr:ext cx="534377" cy="259045"/>
    <xdr:sp macro="" textlink="">
      <xdr:nvSpPr>
        <xdr:cNvPr id="777" name="貸付金最大値テキスト"/>
        <xdr:cNvSpPr txBox="1"/>
      </xdr:nvSpPr>
      <xdr:spPr>
        <a:xfrm>
          <a:off x="22212300" y="86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96632</xdr:rowOff>
    </xdr:from>
    <xdr:to>
      <xdr:col>116</xdr:col>
      <xdr:colOff>152400</xdr:colOff>
      <xdr:row>51</xdr:row>
      <xdr:rowOff>96632</xdr:rowOff>
    </xdr:to>
    <xdr:cxnSp macro="">
      <xdr:nvCxnSpPr>
        <xdr:cNvPr id="778" name="直線コネクタ 777"/>
        <xdr:cNvCxnSpPr/>
      </xdr:nvCxnSpPr>
      <xdr:spPr>
        <a:xfrm>
          <a:off x="22072600" y="88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79" name="直線コネクタ 77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6027</xdr:rowOff>
    </xdr:from>
    <xdr:ext cx="469744" cy="259045"/>
    <xdr:sp macro="" textlink="">
      <xdr:nvSpPr>
        <xdr:cNvPr id="780" name="貸付金平均値テキスト"/>
        <xdr:cNvSpPr txBox="1"/>
      </xdr:nvSpPr>
      <xdr:spPr>
        <a:xfrm>
          <a:off x="22212300" y="977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154600</xdr:rowOff>
    </xdr:from>
    <xdr:to>
      <xdr:col>116</xdr:col>
      <xdr:colOff>114300</xdr:colOff>
      <xdr:row>58</xdr:row>
      <xdr:rowOff>84750</xdr:rowOff>
    </xdr:to>
    <xdr:sp macro="" textlink="">
      <xdr:nvSpPr>
        <xdr:cNvPr id="781" name="フローチャート: 判断 780"/>
        <xdr:cNvSpPr/>
      </xdr:nvSpPr>
      <xdr:spPr>
        <a:xfrm>
          <a:off x="22110700" y="99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2" name="直線コネクタ 78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142484</xdr:rowOff>
    </xdr:from>
    <xdr:to>
      <xdr:col>112</xdr:col>
      <xdr:colOff>38100</xdr:colOff>
      <xdr:row>58</xdr:row>
      <xdr:rowOff>72634</xdr:rowOff>
    </xdr:to>
    <xdr:sp macro="" textlink="">
      <xdr:nvSpPr>
        <xdr:cNvPr id="783" name="フローチャート: 判断 782"/>
        <xdr:cNvSpPr/>
      </xdr:nvSpPr>
      <xdr:spPr>
        <a:xfrm>
          <a:off x="21272500" y="991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89161</xdr:rowOff>
    </xdr:from>
    <xdr:ext cx="469744" cy="259045"/>
    <xdr:sp macro="" textlink="">
      <xdr:nvSpPr>
        <xdr:cNvPr id="784" name="テキスト ボックス 783"/>
        <xdr:cNvSpPr txBox="1"/>
      </xdr:nvSpPr>
      <xdr:spPr>
        <a:xfrm>
          <a:off x="21088428" y="969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5" name="直線コネクタ 78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156337</xdr:rowOff>
    </xdr:from>
    <xdr:to>
      <xdr:col>107</xdr:col>
      <xdr:colOff>101600</xdr:colOff>
      <xdr:row>58</xdr:row>
      <xdr:rowOff>86487</xdr:rowOff>
    </xdr:to>
    <xdr:sp macro="" textlink="">
      <xdr:nvSpPr>
        <xdr:cNvPr id="786" name="フローチャート: 判断 785"/>
        <xdr:cNvSpPr/>
      </xdr:nvSpPr>
      <xdr:spPr>
        <a:xfrm>
          <a:off x="20383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103014</xdr:rowOff>
    </xdr:from>
    <xdr:ext cx="469744" cy="259045"/>
    <xdr:sp macro="" textlink="">
      <xdr:nvSpPr>
        <xdr:cNvPr id="787" name="テキスト ボックス 786"/>
        <xdr:cNvSpPr txBox="1"/>
      </xdr:nvSpPr>
      <xdr:spPr>
        <a:xfrm>
          <a:off x="20199428" y="97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88" name="直線コネクタ 78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127533</xdr:rowOff>
    </xdr:from>
    <xdr:to>
      <xdr:col>102</xdr:col>
      <xdr:colOff>165100</xdr:colOff>
      <xdr:row>58</xdr:row>
      <xdr:rowOff>57683</xdr:rowOff>
    </xdr:to>
    <xdr:sp macro="" textlink="">
      <xdr:nvSpPr>
        <xdr:cNvPr id="789" name="フローチャート: 判断 788"/>
        <xdr:cNvSpPr/>
      </xdr:nvSpPr>
      <xdr:spPr>
        <a:xfrm>
          <a:off x="19494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74210</xdr:rowOff>
    </xdr:from>
    <xdr:ext cx="469744" cy="259045"/>
    <xdr:sp macro="" textlink="">
      <xdr:nvSpPr>
        <xdr:cNvPr id="790" name="テキスト ボックス 789"/>
        <xdr:cNvSpPr txBox="1"/>
      </xdr:nvSpPr>
      <xdr:spPr>
        <a:xfrm>
          <a:off x="19310428" y="967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125750</xdr:rowOff>
    </xdr:from>
    <xdr:to>
      <xdr:col>98</xdr:col>
      <xdr:colOff>38100</xdr:colOff>
      <xdr:row>58</xdr:row>
      <xdr:rowOff>55900</xdr:rowOff>
    </xdr:to>
    <xdr:sp macro="" textlink="">
      <xdr:nvSpPr>
        <xdr:cNvPr id="791" name="フローチャート: 判断 790"/>
        <xdr:cNvSpPr/>
      </xdr:nvSpPr>
      <xdr:spPr>
        <a:xfrm>
          <a:off x="18605500" y="98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72427</xdr:rowOff>
    </xdr:from>
    <xdr:ext cx="469744" cy="259045"/>
    <xdr:sp macro="" textlink="">
      <xdr:nvSpPr>
        <xdr:cNvPr id="792" name="テキスト ボックス 791"/>
        <xdr:cNvSpPr txBox="1"/>
      </xdr:nvSpPr>
      <xdr:spPr>
        <a:xfrm>
          <a:off x="18421428" y="967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楕円 79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799"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0" name="楕円 79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1" name="テキスト ボックス 80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2" name="楕円 80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3" name="テキスト ボックス 80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4" name="楕円 80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5" name="テキスト ボックス 80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楕円 80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2642</xdr:rowOff>
    </xdr:from>
    <xdr:to>
      <xdr:col>116</xdr:col>
      <xdr:colOff>62864</xdr:colOff>
      <xdr:row>78</xdr:row>
      <xdr:rowOff>168084</xdr:rowOff>
    </xdr:to>
    <xdr:cxnSp macro="">
      <xdr:nvCxnSpPr>
        <xdr:cNvPr id="832" name="直線コネクタ 831"/>
        <xdr:cNvCxnSpPr/>
      </xdr:nvCxnSpPr>
      <xdr:spPr>
        <a:xfrm flipV="1">
          <a:off x="22159595" y="12004142"/>
          <a:ext cx="1269" cy="153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461</xdr:rowOff>
    </xdr:from>
    <xdr:ext cx="534377" cy="259045"/>
    <xdr:sp macro="" textlink="">
      <xdr:nvSpPr>
        <xdr:cNvPr id="833" name="繰出金最小値テキスト"/>
        <xdr:cNvSpPr txBox="1"/>
      </xdr:nvSpPr>
      <xdr:spPr>
        <a:xfrm>
          <a:off x="22212300" y="13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168084</xdr:rowOff>
    </xdr:from>
    <xdr:to>
      <xdr:col>116</xdr:col>
      <xdr:colOff>152400</xdr:colOff>
      <xdr:row>78</xdr:row>
      <xdr:rowOff>168084</xdr:rowOff>
    </xdr:to>
    <xdr:cxnSp macro="">
      <xdr:nvCxnSpPr>
        <xdr:cNvPr id="834" name="直線コネクタ 833"/>
        <xdr:cNvCxnSpPr/>
      </xdr:nvCxnSpPr>
      <xdr:spPr>
        <a:xfrm>
          <a:off x="22072600" y="1354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120769</xdr:rowOff>
    </xdr:from>
    <xdr:ext cx="599010" cy="259045"/>
    <xdr:sp macro="" textlink="">
      <xdr:nvSpPr>
        <xdr:cNvPr id="835" name="繰出金最大値テキスト"/>
        <xdr:cNvSpPr txBox="1"/>
      </xdr:nvSpPr>
      <xdr:spPr>
        <a:xfrm>
          <a:off x="22212300" y="117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2642</xdr:rowOff>
    </xdr:from>
    <xdr:to>
      <xdr:col>116</xdr:col>
      <xdr:colOff>152400</xdr:colOff>
      <xdr:row>70</xdr:row>
      <xdr:rowOff>2642</xdr:rowOff>
    </xdr:to>
    <xdr:cxnSp macro="">
      <xdr:nvCxnSpPr>
        <xdr:cNvPr id="836" name="直線コネクタ 835"/>
        <xdr:cNvCxnSpPr/>
      </xdr:nvCxnSpPr>
      <xdr:spPr>
        <a:xfrm>
          <a:off x="22072600" y="1200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95872</xdr:rowOff>
    </xdr:from>
    <xdr:to>
      <xdr:col>116</xdr:col>
      <xdr:colOff>63500</xdr:colOff>
      <xdr:row>75</xdr:row>
      <xdr:rowOff>129463</xdr:rowOff>
    </xdr:to>
    <xdr:cxnSp macro="">
      <xdr:nvCxnSpPr>
        <xdr:cNvPr id="837" name="直線コネクタ 836"/>
        <xdr:cNvCxnSpPr/>
      </xdr:nvCxnSpPr>
      <xdr:spPr>
        <a:xfrm flipV="1">
          <a:off x="21323300" y="12954622"/>
          <a:ext cx="838200" cy="3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105630</xdr:rowOff>
    </xdr:from>
    <xdr:ext cx="534377" cy="259045"/>
    <xdr:sp macro="" textlink="">
      <xdr:nvSpPr>
        <xdr:cNvPr id="838" name="繰出金平均値テキスト"/>
        <xdr:cNvSpPr txBox="1"/>
      </xdr:nvSpPr>
      <xdr:spPr>
        <a:xfrm>
          <a:off x="22212300" y="12964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127203</xdr:rowOff>
    </xdr:from>
    <xdr:to>
      <xdr:col>116</xdr:col>
      <xdr:colOff>114300</xdr:colOff>
      <xdr:row>76</xdr:row>
      <xdr:rowOff>57353</xdr:rowOff>
    </xdr:to>
    <xdr:sp macro="" textlink="">
      <xdr:nvSpPr>
        <xdr:cNvPr id="839" name="フローチャート: 判断 838"/>
        <xdr:cNvSpPr/>
      </xdr:nvSpPr>
      <xdr:spPr>
        <a:xfrm>
          <a:off x="22110700" y="1298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125514</xdr:rowOff>
    </xdr:from>
    <xdr:to>
      <xdr:col>111</xdr:col>
      <xdr:colOff>177800</xdr:colOff>
      <xdr:row>75</xdr:row>
      <xdr:rowOff>129463</xdr:rowOff>
    </xdr:to>
    <xdr:cxnSp macro="">
      <xdr:nvCxnSpPr>
        <xdr:cNvPr id="840" name="直線コネクタ 839"/>
        <xdr:cNvCxnSpPr/>
      </xdr:nvCxnSpPr>
      <xdr:spPr>
        <a:xfrm>
          <a:off x="20434300" y="12984264"/>
          <a:ext cx="889000" cy="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112192</xdr:rowOff>
    </xdr:from>
    <xdr:to>
      <xdr:col>112</xdr:col>
      <xdr:colOff>38100</xdr:colOff>
      <xdr:row>76</xdr:row>
      <xdr:rowOff>42342</xdr:rowOff>
    </xdr:to>
    <xdr:sp macro="" textlink="">
      <xdr:nvSpPr>
        <xdr:cNvPr id="841" name="フローチャート: 判断 840"/>
        <xdr:cNvSpPr/>
      </xdr:nvSpPr>
      <xdr:spPr>
        <a:xfrm>
          <a:off x="212725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33469</xdr:rowOff>
    </xdr:from>
    <xdr:ext cx="534377" cy="259045"/>
    <xdr:sp macro="" textlink="">
      <xdr:nvSpPr>
        <xdr:cNvPr id="842" name="テキスト ボックス 841"/>
        <xdr:cNvSpPr txBox="1"/>
      </xdr:nvSpPr>
      <xdr:spPr>
        <a:xfrm>
          <a:off x="21056111" y="130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125514</xdr:rowOff>
    </xdr:from>
    <xdr:to>
      <xdr:col>107</xdr:col>
      <xdr:colOff>50800</xdr:colOff>
      <xdr:row>76</xdr:row>
      <xdr:rowOff>13919</xdr:rowOff>
    </xdr:to>
    <xdr:cxnSp macro="">
      <xdr:nvCxnSpPr>
        <xdr:cNvPr id="843" name="直線コネクタ 842"/>
        <xdr:cNvCxnSpPr/>
      </xdr:nvCxnSpPr>
      <xdr:spPr>
        <a:xfrm flipV="1">
          <a:off x="19545300" y="12984264"/>
          <a:ext cx="889000" cy="5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123774</xdr:rowOff>
    </xdr:from>
    <xdr:to>
      <xdr:col>107</xdr:col>
      <xdr:colOff>101600</xdr:colOff>
      <xdr:row>76</xdr:row>
      <xdr:rowOff>53924</xdr:rowOff>
    </xdr:to>
    <xdr:sp macro="" textlink="">
      <xdr:nvSpPr>
        <xdr:cNvPr id="844" name="フローチャート: 判断 843"/>
        <xdr:cNvSpPr/>
      </xdr:nvSpPr>
      <xdr:spPr>
        <a:xfrm>
          <a:off x="20383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45051</xdr:rowOff>
    </xdr:from>
    <xdr:ext cx="534377" cy="259045"/>
    <xdr:sp macro="" textlink="">
      <xdr:nvSpPr>
        <xdr:cNvPr id="845" name="テキスト ボックス 844"/>
        <xdr:cNvSpPr txBox="1"/>
      </xdr:nvSpPr>
      <xdr:spPr>
        <a:xfrm>
          <a:off x="20167111" y="130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13919</xdr:rowOff>
    </xdr:from>
    <xdr:to>
      <xdr:col>102</xdr:col>
      <xdr:colOff>114300</xdr:colOff>
      <xdr:row>76</xdr:row>
      <xdr:rowOff>22682</xdr:rowOff>
    </xdr:to>
    <xdr:cxnSp macro="">
      <xdr:nvCxnSpPr>
        <xdr:cNvPr id="846" name="直線コネクタ 845"/>
        <xdr:cNvCxnSpPr/>
      </xdr:nvCxnSpPr>
      <xdr:spPr>
        <a:xfrm flipV="1">
          <a:off x="18656300" y="13044119"/>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90567</xdr:rowOff>
    </xdr:from>
    <xdr:ext cx="534377" cy="259045"/>
    <xdr:sp macro="" textlink="">
      <xdr:nvSpPr>
        <xdr:cNvPr id="848" name="テキスト ボックス 847"/>
        <xdr:cNvSpPr txBox="1"/>
      </xdr:nvSpPr>
      <xdr:spPr>
        <a:xfrm>
          <a:off x="19278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119435</xdr:rowOff>
    </xdr:from>
    <xdr:ext cx="534377" cy="259045"/>
    <xdr:sp macro="" textlink="">
      <xdr:nvSpPr>
        <xdr:cNvPr id="850" name="テキスト ボックス 849"/>
        <xdr:cNvSpPr txBox="1"/>
      </xdr:nvSpPr>
      <xdr:spPr>
        <a:xfrm>
          <a:off x="18389111" y="131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45072</xdr:rowOff>
    </xdr:from>
    <xdr:to>
      <xdr:col>116</xdr:col>
      <xdr:colOff>114300</xdr:colOff>
      <xdr:row>75</xdr:row>
      <xdr:rowOff>146673</xdr:rowOff>
    </xdr:to>
    <xdr:sp macro="" textlink="">
      <xdr:nvSpPr>
        <xdr:cNvPr id="856" name="楕円 855"/>
        <xdr:cNvSpPr/>
      </xdr:nvSpPr>
      <xdr:spPr>
        <a:xfrm>
          <a:off x="22110700" y="129038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67949</xdr:rowOff>
    </xdr:from>
    <xdr:ext cx="534377" cy="259045"/>
    <xdr:sp macro="" textlink="">
      <xdr:nvSpPr>
        <xdr:cNvPr id="857" name="繰出金該当値テキスト"/>
        <xdr:cNvSpPr txBox="1"/>
      </xdr:nvSpPr>
      <xdr:spPr>
        <a:xfrm>
          <a:off x="22212300" y="127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78663</xdr:rowOff>
    </xdr:from>
    <xdr:to>
      <xdr:col>112</xdr:col>
      <xdr:colOff>38100</xdr:colOff>
      <xdr:row>76</xdr:row>
      <xdr:rowOff>8813</xdr:rowOff>
    </xdr:to>
    <xdr:sp macro="" textlink="">
      <xdr:nvSpPr>
        <xdr:cNvPr id="858" name="楕円 857"/>
        <xdr:cNvSpPr/>
      </xdr:nvSpPr>
      <xdr:spPr>
        <a:xfrm>
          <a:off x="21272500" y="1293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25340</xdr:rowOff>
    </xdr:from>
    <xdr:ext cx="534377" cy="259045"/>
    <xdr:sp macro="" textlink="">
      <xdr:nvSpPr>
        <xdr:cNvPr id="859" name="テキスト ボックス 858"/>
        <xdr:cNvSpPr txBox="1"/>
      </xdr:nvSpPr>
      <xdr:spPr>
        <a:xfrm>
          <a:off x="21056111" y="1271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74714</xdr:rowOff>
    </xdr:from>
    <xdr:to>
      <xdr:col>107</xdr:col>
      <xdr:colOff>101600</xdr:colOff>
      <xdr:row>76</xdr:row>
      <xdr:rowOff>4865</xdr:rowOff>
    </xdr:to>
    <xdr:sp macro="" textlink="">
      <xdr:nvSpPr>
        <xdr:cNvPr id="860" name="楕円 859"/>
        <xdr:cNvSpPr/>
      </xdr:nvSpPr>
      <xdr:spPr>
        <a:xfrm>
          <a:off x="20383500" y="129334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21391</xdr:rowOff>
    </xdr:from>
    <xdr:ext cx="534377" cy="259045"/>
    <xdr:sp macro="" textlink="">
      <xdr:nvSpPr>
        <xdr:cNvPr id="861" name="テキスト ボックス 860"/>
        <xdr:cNvSpPr txBox="1"/>
      </xdr:nvSpPr>
      <xdr:spPr>
        <a:xfrm>
          <a:off x="20167111" y="1270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134569</xdr:rowOff>
    </xdr:from>
    <xdr:to>
      <xdr:col>102</xdr:col>
      <xdr:colOff>165100</xdr:colOff>
      <xdr:row>76</xdr:row>
      <xdr:rowOff>64719</xdr:rowOff>
    </xdr:to>
    <xdr:sp macro="" textlink="">
      <xdr:nvSpPr>
        <xdr:cNvPr id="862" name="楕円 861"/>
        <xdr:cNvSpPr/>
      </xdr:nvSpPr>
      <xdr:spPr>
        <a:xfrm>
          <a:off x="19494500" y="1299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81246</xdr:rowOff>
    </xdr:from>
    <xdr:ext cx="534377" cy="259045"/>
    <xdr:sp macro="" textlink="">
      <xdr:nvSpPr>
        <xdr:cNvPr id="863" name="テキスト ボックス 862"/>
        <xdr:cNvSpPr txBox="1"/>
      </xdr:nvSpPr>
      <xdr:spPr>
        <a:xfrm>
          <a:off x="19278111" y="1276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143332</xdr:rowOff>
    </xdr:from>
    <xdr:to>
      <xdr:col>98</xdr:col>
      <xdr:colOff>38100</xdr:colOff>
      <xdr:row>76</xdr:row>
      <xdr:rowOff>73482</xdr:rowOff>
    </xdr:to>
    <xdr:sp macro="" textlink="">
      <xdr:nvSpPr>
        <xdr:cNvPr id="864" name="楕円 863"/>
        <xdr:cNvSpPr/>
      </xdr:nvSpPr>
      <xdr:spPr>
        <a:xfrm>
          <a:off x="18605500" y="1300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90009</xdr:rowOff>
    </xdr:from>
    <xdr:ext cx="534377" cy="259045"/>
    <xdr:sp macro="" textlink="">
      <xdr:nvSpPr>
        <xdr:cNvPr id="865" name="テキスト ボックス 864"/>
        <xdr:cNvSpPr txBox="1"/>
      </xdr:nvSpPr>
      <xdr:spPr>
        <a:xfrm>
          <a:off x="18389111" y="1277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性質別歳出決算にかかる住民一人当たりのコストについて、類似団体と比較した本村の特徴としては人件費が高いことと扶助費が低いことがあげられる。人件費については、特別会計や一部事務組合に人件費をほとんど充てておらず、普通会計からの支出となっていることが要因といえる。今後は、行政サービスの低下とならないよう業務の最適化を実施し、「明日香村定員適正化計画」に基づき、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年度まで職員</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人体制の維持を目指し、人件費の抑制に努める。また扶助費については、低い水準となっているものの、今後は扶助費そのものの増加が想定されることから、適正な各給付事業の運営に努める。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5,635
5,611
24.10
4,095,663
3,810,076
212,447
2,055,537
2,726,395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113792</xdr:rowOff>
    </xdr:from>
    <xdr:to>
      <xdr:col>24</xdr:col>
      <xdr:colOff>62865</xdr:colOff>
      <xdr:row>39</xdr:row>
      <xdr:rowOff>3937</xdr:rowOff>
    </xdr:to>
    <xdr:cxnSp macro="">
      <xdr:nvCxnSpPr>
        <xdr:cNvPr id="56" name="直線コネクタ 55"/>
        <xdr:cNvCxnSpPr/>
      </xdr:nvCxnSpPr>
      <xdr:spPr>
        <a:xfrm flipV="1">
          <a:off x="4633595" y="5257292"/>
          <a:ext cx="1270" cy="1433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7764</xdr:rowOff>
    </xdr:from>
    <xdr:ext cx="469744" cy="259045"/>
    <xdr:sp macro="" textlink="">
      <xdr:nvSpPr>
        <xdr:cNvPr id="57" name="議会費最小値テキスト"/>
        <xdr:cNvSpPr txBox="1"/>
      </xdr:nvSpPr>
      <xdr:spPr>
        <a:xfrm>
          <a:off x="4686300" y="66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3937</xdr:rowOff>
    </xdr:from>
    <xdr:to>
      <xdr:col>24</xdr:col>
      <xdr:colOff>152400</xdr:colOff>
      <xdr:row>39</xdr:row>
      <xdr:rowOff>3937</xdr:rowOff>
    </xdr:to>
    <xdr:cxnSp macro="">
      <xdr:nvCxnSpPr>
        <xdr:cNvPr id="58" name="直線コネクタ 57"/>
        <xdr:cNvCxnSpPr/>
      </xdr:nvCxnSpPr>
      <xdr:spPr>
        <a:xfrm>
          <a:off x="4546600" y="669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60469</xdr:rowOff>
    </xdr:from>
    <xdr:ext cx="534377" cy="259045"/>
    <xdr:sp macro="" textlink="">
      <xdr:nvSpPr>
        <xdr:cNvPr id="59" name="議会費最大値テキスト"/>
        <xdr:cNvSpPr txBox="1"/>
      </xdr:nvSpPr>
      <xdr:spPr>
        <a:xfrm>
          <a:off x="4686300" y="50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113792</xdr:rowOff>
    </xdr:from>
    <xdr:to>
      <xdr:col>24</xdr:col>
      <xdr:colOff>152400</xdr:colOff>
      <xdr:row>30</xdr:row>
      <xdr:rowOff>113792</xdr:rowOff>
    </xdr:to>
    <xdr:cxnSp macro="">
      <xdr:nvCxnSpPr>
        <xdr:cNvPr id="60" name="直線コネクタ 59"/>
        <xdr:cNvCxnSpPr/>
      </xdr:nvCxnSpPr>
      <xdr:spPr>
        <a:xfrm>
          <a:off x="4546600" y="525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52578</xdr:rowOff>
    </xdr:from>
    <xdr:to>
      <xdr:col>24</xdr:col>
      <xdr:colOff>63500</xdr:colOff>
      <xdr:row>35</xdr:row>
      <xdr:rowOff>93345</xdr:rowOff>
    </xdr:to>
    <xdr:cxnSp macro="">
      <xdr:nvCxnSpPr>
        <xdr:cNvPr id="61" name="直線コネクタ 60"/>
        <xdr:cNvCxnSpPr/>
      </xdr:nvCxnSpPr>
      <xdr:spPr>
        <a:xfrm>
          <a:off x="3797300" y="6053328"/>
          <a:ext cx="8382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43959</xdr:rowOff>
    </xdr:from>
    <xdr:ext cx="469744" cy="259045"/>
    <xdr:sp macro="" textlink="">
      <xdr:nvSpPr>
        <xdr:cNvPr id="62" name="議会費平均値テキスト"/>
        <xdr:cNvSpPr txBox="1"/>
      </xdr:nvSpPr>
      <xdr:spPr>
        <a:xfrm>
          <a:off x="4686300" y="621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65532</xdr:rowOff>
    </xdr:from>
    <xdr:to>
      <xdr:col>24</xdr:col>
      <xdr:colOff>114300</xdr:colOff>
      <xdr:row>36</xdr:row>
      <xdr:rowOff>167132</xdr:rowOff>
    </xdr:to>
    <xdr:sp macro="" textlink="">
      <xdr:nvSpPr>
        <xdr:cNvPr id="63" name="フローチャート: 判断 62"/>
        <xdr:cNvSpPr/>
      </xdr:nvSpPr>
      <xdr:spPr>
        <a:xfrm>
          <a:off x="45847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3683</xdr:rowOff>
    </xdr:from>
    <xdr:to>
      <xdr:col>19</xdr:col>
      <xdr:colOff>177800</xdr:colOff>
      <xdr:row>35</xdr:row>
      <xdr:rowOff>52578</xdr:rowOff>
    </xdr:to>
    <xdr:cxnSp macro="">
      <xdr:nvCxnSpPr>
        <xdr:cNvPr id="64" name="直線コネクタ 63"/>
        <xdr:cNvCxnSpPr/>
      </xdr:nvCxnSpPr>
      <xdr:spPr>
        <a:xfrm>
          <a:off x="2908300" y="6004433"/>
          <a:ext cx="8890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89662</xdr:rowOff>
    </xdr:from>
    <xdr:to>
      <xdr:col>20</xdr:col>
      <xdr:colOff>38100</xdr:colOff>
      <xdr:row>37</xdr:row>
      <xdr:rowOff>19812</xdr:rowOff>
    </xdr:to>
    <xdr:sp macro="" textlink="">
      <xdr:nvSpPr>
        <xdr:cNvPr id="65" name="フローチャート: 判断 64"/>
        <xdr:cNvSpPr/>
      </xdr:nvSpPr>
      <xdr:spPr>
        <a:xfrm>
          <a:off x="3746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10939</xdr:rowOff>
    </xdr:from>
    <xdr:ext cx="469744" cy="259045"/>
    <xdr:sp macro="" textlink="">
      <xdr:nvSpPr>
        <xdr:cNvPr id="66" name="テキスト ボックス 65"/>
        <xdr:cNvSpPr txBox="1"/>
      </xdr:nvSpPr>
      <xdr:spPr>
        <a:xfrm>
          <a:off x="3562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166370</xdr:rowOff>
    </xdr:from>
    <xdr:to>
      <xdr:col>15</xdr:col>
      <xdr:colOff>50800</xdr:colOff>
      <xdr:row>35</xdr:row>
      <xdr:rowOff>3683</xdr:rowOff>
    </xdr:to>
    <xdr:cxnSp macro="">
      <xdr:nvCxnSpPr>
        <xdr:cNvPr id="67" name="直線コネクタ 66"/>
        <xdr:cNvCxnSpPr/>
      </xdr:nvCxnSpPr>
      <xdr:spPr>
        <a:xfrm>
          <a:off x="2019300" y="5995670"/>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2794</xdr:rowOff>
    </xdr:from>
    <xdr:to>
      <xdr:col>15</xdr:col>
      <xdr:colOff>101600</xdr:colOff>
      <xdr:row>36</xdr:row>
      <xdr:rowOff>104394</xdr:rowOff>
    </xdr:to>
    <xdr:sp macro="" textlink="">
      <xdr:nvSpPr>
        <xdr:cNvPr id="68" name="フローチャート: 判断 67"/>
        <xdr:cNvSpPr/>
      </xdr:nvSpPr>
      <xdr:spPr>
        <a:xfrm>
          <a:off x="2857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95521</xdr:rowOff>
    </xdr:from>
    <xdr:ext cx="469744" cy="259045"/>
    <xdr:sp macro="" textlink="">
      <xdr:nvSpPr>
        <xdr:cNvPr id="69" name="テキスト ボックス 68"/>
        <xdr:cNvSpPr txBox="1"/>
      </xdr:nvSpPr>
      <xdr:spPr>
        <a:xfrm>
          <a:off x="2673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166370</xdr:rowOff>
    </xdr:from>
    <xdr:to>
      <xdr:col>10</xdr:col>
      <xdr:colOff>114300</xdr:colOff>
      <xdr:row>36</xdr:row>
      <xdr:rowOff>24765</xdr:rowOff>
    </xdr:to>
    <xdr:cxnSp macro="">
      <xdr:nvCxnSpPr>
        <xdr:cNvPr id="70" name="直線コネクタ 69"/>
        <xdr:cNvCxnSpPr/>
      </xdr:nvCxnSpPr>
      <xdr:spPr>
        <a:xfrm flipV="1">
          <a:off x="1130300" y="5995670"/>
          <a:ext cx="889000" cy="20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17145</xdr:rowOff>
    </xdr:from>
    <xdr:to>
      <xdr:col>10</xdr:col>
      <xdr:colOff>165100</xdr:colOff>
      <xdr:row>36</xdr:row>
      <xdr:rowOff>118745</xdr:rowOff>
    </xdr:to>
    <xdr:sp macro="" textlink="">
      <xdr:nvSpPr>
        <xdr:cNvPr id="71" name="フローチャート: 判断 70"/>
        <xdr:cNvSpPr/>
      </xdr:nvSpPr>
      <xdr:spPr>
        <a:xfrm>
          <a:off x="1968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109872</xdr:rowOff>
    </xdr:from>
    <xdr:ext cx="469744" cy="259045"/>
    <xdr:sp macro="" textlink="">
      <xdr:nvSpPr>
        <xdr:cNvPr id="72" name="テキスト ボックス 71"/>
        <xdr:cNvSpPr txBox="1"/>
      </xdr:nvSpPr>
      <xdr:spPr>
        <a:xfrm>
          <a:off x="1784428"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51054</xdr:rowOff>
    </xdr:from>
    <xdr:to>
      <xdr:col>6</xdr:col>
      <xdr:colOff>38100</xdr:colOff>
      <xdr:row>36</xdr:row>
      <xdr:rowOff>152654</xdr:rowOff>
    </xdr:to>
    <xdr:sp macro="" textlink="">
      <xdr:nvSpPr>
        <xdr:cNvPr id="73" name="フローチャート: 判断 72"/>
        <xdr:cNvSpPr/>
      </xdr:nvSpPr>
      <xdr:spPr>
        <a:xfrm>
          <a:off x="1079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143781</xdr:rowOff>
    </xdr:from>
    <xdr:ext cx="469744" cy="259045"/>
    <xdr:sp macro="" textlink="">
      <xdr:nvSpPr>
        <xdr:cNvPr id="74" name="テキスト ボックス 73"/>
        <xdr:cNvSpPr txBox="1"/>
      </xdr:nvSpPr>
      <xdr:spPr>
        <a:xfrm>
          <a:off x="895428"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42545</xdr:rowOff>
    </xdr:from>
    <xdr:to>
      <xdr:col>24</xdr:col>
      <xdr:colOff>114300</xdr:colOff>
      <xdr:row>35</xdr:row>
      <xdr:rowOff>144145</xdr:rowOff>
    </xdr:to>
    <xdr:sp macro="" textlink="">
      <xdr:nvSpPr>
        <xdr:cNvPr id="80" name="楕円 79"/>
        <xdr:cNvSpPr/>
      </xdr:nvSpPr>
      <xdr:spPr>
        <a:xfrm>
          <a:off x="4584700" y="60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65422</xdr:rowOff>
    </xdr:from>
    <xdr:ext cx="534377" cy="259045"/>
    <xdr:sp macro="" textlink="">
      <xdr:nvSpPr>
        <xdr:cNvPr id="81" name="議会費該当値テキスト"/>
        <xdr:cNvSpPr txBox="1"/>
      </xdr:nvSpPr>
      <xdr:spPr>
        <a:xfrm>
          <a:off x="4686300" y="58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1778</xdr:rowOff>
    </xdr:from>
    <xdr:to>
      <xdr:col>20</xdr:col>
      <xdr:colOff>38100</xdr:colOff>
      <xdr:row>35</xdr:row>
      <xdr:rowOff>103378</xdr:rowOff>
    </xdr:to>
    <xdr:sp macro="" textlink="">
      <xdr:nvSpPr>
        <xdr:cNvPr id="82" name="楕円 81"/>
        <xdr:cNvSpPr/>
      </xdr:nvSpPr>
      <xdr:spPr>
        <a:xfrm>
          <a:off x="3746500" y="600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119905</xdr:rowOff>
    </xdr:from>
    <xdr:ext cx="534377" cy="259045"/>
    <xdr:sp macro="" textlink="">
      <xdr:nvSpPr>
        <xdr:cNvPr id="83" name="テキスト ボックス 82"/>
        <xdr:cNvSpPr txBox="1"/>
      </xdr:nvSpPr>
      <xdr:spPr>
        <a:xfrm>
          <a:off x="3530111" y="577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124333</xdr:rowOff>
    </xdr:from>
    <xdr:to>
      <xdr:col>15</xdr:col>
      <xdr:colOff>101600</xdr:colOff>
      <xdr:row>35</xdr:row>
      <xdr:rowOff>54483</xdr:rowOff>
    </xdr:to>
    <xdr:sp macro="" textlink="">
      <xdr:nvSpPr>
        <xdr:cNvPr id="84" name="楕円 83"/>
        <xdr:cNvSpPr/>
      </xdr:nvSpPr>
      <xdr:spPr>
        <a:xfrm>
          <a:off x="2857500" y="59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71010</xdr:rowOff>
    </xdr:from>
    <xdr:ext cx="534377" cy="259045"/>
    <xdr:sp macro="" textlink="">
      <xdr:nvSpPr>
        <xdr:cNvPr id="85" name="テキスト ボックス 84"/>
        <xdr:cNvSpPr txBox="1"/>
      </xdr:nvSpPr>
      <xdr:spPr>
        <a:xfrm>
          <a:off x="2641111" y="572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115570</xdr:rowOff>
    </xdr:from>
    <xdr:to>
      <xdr:col>10</xdr:col>
      <xdr:colOff>165100</xdr:colOff>
      <xdr:row>35</xdr:row>
      <xdr:rowOff>45720</xdr:rowOff>
    </xdr:to>
    <xdr:sp macro="" textlink="">
      <xdr:nvSpPr>
        <xdr:cNvPr id="86" name="楕円 85"/>
        <xdr:cNvSpPr/>
      </xdr:nvSpPr>
      <xdr:spPr>
        <a:xfrm>
          <a:off x="1968500" y="59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62247</xdr:rowOff>
    </xdr:from>
    <xdr:ext cx="534377" cy="259045"/>
    <xdr:sp macro="" textlink="">
      <xdr:nvSpPr>
        <xdr:cNvPr id="87" name="テキスト ボックス 86"/>
        <xdr:cNvSpPr txBox="1"/>
      </xdr:nvSpPr>
      <xdr:spPr>
        <a:xfrm>
          <a:off x="1752111" y="572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145415</xdr:rowOff>
    </xdr:from>
    <xdr:to>
      <xdr:col>6</xdr:col>
      <xdr:colOff>38100</xdr:colOff>
      <xdr:row>36</xdr:row>
      <xdr:rowOff>75565</xdr:rowOff>
    </xdr:to>
    <xdr:sp macro="" textlink="">
      <xdr:nvSpPr>
        <xdr:cNvPr id="88" name="楕円 87"/>
        <xdr:cNvSpPr/>
      </xdr:nvSpPr>
      <xdr:spPr>
        <a:xfrm>
          <a:off x="10795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92092</xdr:rowOff>
    </xdr:from>
    <xdr:ext cx="534377" cy="259045"/>
    <xdr:sp macro="" textlink="">
      <xdr:nvSpPr>
        <xdr:cNvPr id="89" name="テキスト ボックス 88"/>
        <xdr:cNvSpPr txBox="1"/>
      </xdr:nvSpPr>
      <xdr:spPr>
        <a:xfrm>
          <a:off x="863111" y="592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132695</xdr:rowOff>
    </xdr:from>
    <xdr:to>
      <xdr:col>24</xdr:col>
      <xdr:colOff>62865</xdr:colOff>
      <xdr:row>58</xdr:row>
      <xdr:rowOff>142435</xdr:rowOff>
    </xdr:to>
    <xdr:cxnSp macro="">
      <xdr:nvCxnSpPr>
        <xdr:cNvPr id="113" name="直線コネクタ 112"/>
        <xdr:cNvCxnSpPr/>
      </xdr:nvCxnSpPr>
      <xdr:spPr>
        <a:xfrm flipV="1">
          <a:off x="4633595" y="8533745"/>
          <a:ext cx="1270" cy="1552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146262</xdr:rowOff>
    </xdr:from>
    <xdr:ext cx="534377" cy="259045"/>
    <xdr:sp macro="" textlink="">
      <xdr:nvSpPr>
        <xdr:cNvPr id="114" name="総務費最小値テキスト"/>
        <xdr:cNvSpPr txBox="1"/>
      </xdr:nvSpPr>
      <xdr:spPr>
        <a:xfrm>
          <a:off x="4686300"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142435</xdr:rowOff>
    </xdr:from>
    <xdr:to>
      <xdr:col>24</xdr:col>
      <xdr:colOff>152400</xdr:colOff>
      <xdr:row>58</xdr:row>
      <xdr:rowOff>142435</xdr:rowOff>
    </xdr:to>
    <xdr:cxnSp macro="">
      <xdr:nvCxnSpPr>
        <xdr:cNvPr id="115" name="直線コネクタ 114"/>
        <xdr:cNvCxnSpPr/>
      </xdr:nvCxnSpPr>
      <xdr:spPr>
        <a:xfrm>
          <a:off x="4546600" y="100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79372</xdr:rowOff>
    </xdr:from>
    <xdr:ext cx="690189" cy="259045"/>
    <xdr:sp macro="" textlink="">
      <xdr:nvSpPr>
        <xdr:cNvPr id="116" name="総務費最大値テキスト"/>
        <xdr:cNvSpPr txBox="1"/>
      </xdr:nvSpPr>
      <xdr:spPr>
        <a:xfrm>
          <a:off x="4686300" y="8308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132695</xdr:rowOff>
    </xdr:from>
    <xdr:to>
      <xdr:col>24</xdr:col>
      <xdr:colOff>152400</xdr:colOff>
      <xdr:row>49</xdr:row>
      <xdr:rowOff>132695</xdr:rowOff>
    </xdr:to>
    <xdr:cxnSp macro="">
      <xdr:nvCxnSpPr>
        <xdr:cNvPr id="117" name="直線コネクタ 116"/>
        <xdr:cNvCxnSpPr/>
      </xdr:nvCxnSpPr>
      <xdr:spPr>
        <a:xfrm>
          <a:off x="4546600" y="853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26309</xdr:rowOff>
    </xdr:from>
    <xdr:to>
      <xdr:col>24</xdr:col>
      <xdr:colOff>63500</xdr:colOff>
      <xdr:row>58</xdr:row>
      <xdr:rowOff>55280</xdr:rowOff>
    </xdr:to>
    <xdr:cxnSp macro="">
      <xdr:nvCxnSpPr>
        <xdr:cNvPr id="118" name="直線コネクタ 117"/>
        <xdr:cNvCxnSpPr/>
      </xdr:nvCxnSpPr>
      <xdr:spPr>
        <a:xfrm>
          <a:off x="3797300" y="9970409"/>
          <a:ext cx="838200" cy="2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136848</xdr:rowOff>
    </xdr:from>
    <xdr:ext cx="599010" cy="259045"/>
    <xdr:sp macro="" textlink="">
      <xdr:nvSpPr>
        <xdr:cNvPr id="119" name="総務費平均値テキスト"/>
        <xdr:cNvSpPr txBox="1"/>
      </xdr:nvSpPr>
      <xdr:spPr>
        <a:xfrm>
          <a:off x="4686300" y="9738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113971</xdr:rowOff>
    </xdr:from>
    <xdr:to>
      <xdr:col>24</xdr:col>
      <xdr:colOff>114300</xdr:colOff>
      <xdr:row>58</xdr:row>
      <xdr:rowOff>44121</xdr:rowOff>
    </xdr:to>
    <xdr:sp macro="" textlink="">
      <xdr:nvSpPr>
        <xdr:cNvPr id="120" name="フローチャート: 判断 119"/>
        <xdr:cNvSpPr/>
      </xdr:nvSpPr>
      <xdr:spPr>
        <a:xfrm>
          <a:off x="45847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26309</xdr:rowOff>
    </xdr:from>
    <xdr:to>
      <xdr:col>19</xdr:col>
      <xdr:colOff>177800</xdr:colOff>
      <xdr:row>58</xdr:row>
      <xdr:rowOff>41196</xdr:rowOff>
    </xdr:to>
    <xdr:cxnSp macro="">
      <xdr:nvCxnSpPr>
        <xdr:cNvPr id="121" name="直線コネクタ 120"/>
        <xdr:cNvCxnSpPr/>
      </xdr:nvCxnSpPr>
      <xdr:spPr>
        <a:xfrm flipV="1">
          <a:off x="2908300" y="9970409"/>
          <a:ext cx="889000" cy="1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119426</xdr:rowOff>
    </xdr:from>
    <xdr:to>
      <xdr:col>20</xdr:col>
      <xdr:colOff>38100</xdr:colOff>
      <xdr:row>58</xdr:row>
      <xdr:rowOff>49576</xdr:rowOff>
    </xdr:to>
    <xdr:sp macro="" textlink="">
      <xdr:nvSpPr>
        <xdr:cNvPr id="122" name="フローチャート: 判断 121"/>
        <xdr:cNvSpPr/>
      </xdr:nvSpPr>
      <xdr:spPr>
        <a:xfrm>
          <a:off x="3746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66103</xdr:rowOff>
    </xdr:from>
    <xdr:ext cx="599010" cy="259045"/>
    <xdr:sp macro="" textlink="">
      <xdr:nvSpPr>
        <xdr:cNvPr id="123" name="テキスト ボックス 122"/>
        <xdr:cNvSpPr txBox="1"/>
      </xdr:nvSpPr>
      <xdr:spPr>
        <a:xfrm>
          <a:off x="3497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41196</xdr:rowOff>
    </xdr:from>
    <xdr:to>
      <xdr:col>15</xdr:col>
      <xdr:colOff>50800</xdr:colOff>
      <xdr:row>58</xdr:row>
      <xdr:rowOff>82644</xdr:rowOff>
    </xdr:to>
    <xdr:cxnSp macro="">
      <xdr:nvCxnSpPr>
        <xdr:cNvPr id="124" name="直線コネクタ 123"/>
        <xdr:cNvCxnSpPr/>
      </xdr:nvCxnSpPr>
      <xdr:spPr>
        <a:xfrm flipV="1">
          <a:off x="2019300" y="9985296"/>
          <a:ext cx="889000" cy="4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153708</xdr:rowOff>
    </xdr:from>
    <xdr:to>
      <xdr:col>15</xdr:col>
      <xdr:colOff>101600</xdr:colOff>
      <xdr:row>58</xdr:row>
      <xdr:rowOff>83858</xdr:rowOff>
    </xdr:to>
    <xdr:sp macro="" textlink="">
      <xdr:nvSpPr>
        <xdr:cNvPr id="125" name="フローチャート: 判断 124"/>
        <xdr:cNvSpPr/>
      </xdr:nvSpPr>
      <xdr:spPr>
        <a:xfrm>
          <a:off x="2857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100385</xdr:rowOff>
    </xdr:from>
    <xdr:ext cx="599010" cy="259045"/>
    <xdr:sp macro="" textlink="">
      <xdr:nvSpPr>
        <xdr:cNvPr id="126" name="テキスト ボックス 125"/>
        <xdr:cNvSpPr txBox="1"/>
      </xdr:nvSpPr>
      <xdr:spPr>
        <a:xfrm>
          <a:off x="2608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44633</xdr:rowOff>
    </xdr:from>
    <xdr:to>
      <xdr:col>10</xdr:col>
      <xdr:colOff>114300</xdr:colOff>
      <xdr:row>58</xdr:row>
      <xdr:rowOff>82644</xdr:rowOff>
    </xdr:to>
    <xdr:cxnSp macro="">
      <xdr:nvCxnSpPr>
        <xdr:cNvPr id="127" name="直線コネクタ 126"/>
        <xdr:cNvCxnSpPr/>
      </xdr:nvCxnSpPr>
      <xdr:spPr>
        <a:xfrm>
          <a:off x="1130300" y="9988733"/>
          <a:ext cx="889000" cy="3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93621</xdr:rowOff>
    </xdr:from>
    <xdr:to>
      <xdr:col>10</xdr:col>
      <xdr:colOff>165100</xdr:colOff>
      <xdr:row>58</xdr:row>
      <xdr:rowOff>23771</xdr:rowOff>
    </xdr:to>
    <xdr:sp macro="" textlink="">
      <xdr:nvSpPr>
        <xdr:cNvPr id="128" name="フローチャート: 判断 127"/>
        <xdr:cNvSpPr/>
      </xdr:nvSpPr>
      <xdr:spPr>
        <a:xfrm>
          <a:off x="1968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40298</xdr:rowOff>
    </xdr:from>
    <xdr:ext cx="599010" cy="259045"/>
    <xdr:sp macro="" textlink="">
      <xdr:nvSpPr>
        <xdr:cNvPr id="129" name="テキスト ボックス 128"/>
        <xdr:cNvSpPr txBox="1"/>
      </xdr:nvSpPr>
      <xdr:spPr>
        <a:xfrm>
          <a:off x="1719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4750</xdr:rowOff>
    </xdr:from>
    <xdr:to>
      <xdr:col>6</xdr:col>
      <xdr:colOff>38100</xdr:colOff>
      <xdr:row>58</xdr:row>
      <xdr:rowOff>106350</xdr:rowOff>
    </xdr:to>
    <xdr:sp macro="" textlink="">
      <xdr:nvSpPr>
        <xdr:cNvPr id="130" name="フローチャート: 判断 129"/>
        <xdr:cNvSpPr/>
      </xdr:nvSpPr>
      <xdr:spPr>
        <a:xfrm>
          <a:off x="1079500" y="99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97477</xdr:rowOff>
    </xdr:from>
    <xdr:ext cx="599010" cy="259045"/>
    <xdr:sp macro="" textlink="">
      <xdr:nvSpPr>
        <xdr:cNvPr id="131" name="テキスト ボックス 130"/>
        <xdr:cNvSpPr txBox="1"/>
      </xdr:nvSpPr>
      <xdr:spPr>
        <a:xfrm>
          <a:off x="830795" y="10041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4480</xdr:rowOff>
    </xdr:from>
    <xdr:to>
      <xdr:col>24</xdr:col>
      <xdr:colOff>114300</xdr:colOff>
      <xdr:row>58</xdr:row>
      <xdr:rowOff>106080</xdr:rowOff>
    </xdr:to>
    <xdr:sp macro="" textlink="">
      <xdr:nvSpPr>
        <xdr:cNvPr id="137" name="楕円 136"/>
        <xdr:cNvSpPr/>
      </xdr:nvSpPr>
      <xdr:spPr>
        <a:xfrm>
          <a:off x="4584700" y="99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92398</xdr:rowOff>
    </xdr:from>
    <xdr:ext cx="599010" cy="259045"/>
    <xdr:sp macro="" textlink="">
      <xdr:nvSpPr>
        <xdr:cNvPr id="138" name="総務費該当値テキスト"/>
        <xdr:cNvSpPr txBox="1"/>
      </xdr:nvSpPr>
      <xdr:spPr>
        <a:xfrm>
          <a:off x="4686300" y="986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146959</xdr:rowOff>
    </xdr:from>
    <xdr:to>
      <xdr:col>20</xdr:col>
      <xdr:colOff>38100</xdr:colOff>
      <xdr:row>58</xdr:row>
      <xdr:rowOff>77109</xdr:rowOff>
    </xdr:to>
    <xdr:sp macro="" textlink="">
      <xdr:nvSpPr>
        <xdr:cNvPr id="139" name="楕円 138"/>
        <xdr:cNvSpPr/>
      </xdr:nvSpPr>
      <xdr:spPr>
        <a:xfrm>
          <a:off x="3746500" y="991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68236</xdr:rowOff>
    </xdr:from>
    <xdr:ext cx="599010" cy="259045"/>
    <xdr:sp macro="" textlink="">
      <xdr:nvSpPr>
        <xdr:cNvPr id="140" name="テキスト ボックス 139"/>
        <xdr:cNvSpPr txBox="1"/>
      </xdr:nvSpPr>
      <xdr:spPr>
        <a:xfrm>
          <a:off x="3497795" y="100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161846</xdr:rowOff>
    </xdr:from>
    <xdr:to>
      <xdr:col>15</xdr:col>
      <xdr:colOff>101600</xdr:colOff>
      <xdr:row>58</xdr:row>
      <xdr:rowOff>91996</xdr:rowOff>
    </xdr:to>
    <xdr:sp macro="" textlink="">
      <xdr:nvSpPr>
        <xdr:cNvPr id="141" name="楕円 140"/>
        <xdr:cNvSpPr/>
      </xdr:nvSpPr>
      <xdr:spPr>
        <a:xfrm>
          <a:off x="2857500" y="993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83123</xdr:rowOff>
    </xdr:from>
    <xdr:ext cx="599010" cy="259045"/>
    <xdr:sp macro="" textlink="">
      <xdr:nvSpPr>
        <xdr:cNvPr id="142" name="テキスト ボックス 141"/>
        <xdr:cNvSpPr txBox="1"/>
      </xdr:nvSpPr>
      <xdr:spPr>
        <a:xfrm>
          <a:off x="2608795" y="10027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31844</xdr:rowOff>
    </xdr:from>
    <xdr:to>
      <xdr:col>10</xdr:col>
      <xdr:colOff>165100</xdr:colOff>
      <xdr:row>58</xdr:row>
      <xdr:rowOff>133444</xdr:rowOff>
    </xdr:to>
    <xdr:sp macro="" textlink="">
      <xdr:nvSpPr>
        <xdr:cNvPr id="143" name="楕円 142"/>
        <xdr:cNvSpPr/>
      </xdr:nvSpPr>
      <xdr:spPr>
        <a:xfrm>
          <a:off x="1968500" y="997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124571</xdr:rowOff>
    </xdr:from>
    <xdr:ext cx="599010" cy="259045"/>
    <xdr:sp macro="" textlink="">
      <xdr:nvSpPr>
        <xdr:cNvPr id="144" name="テキスト ボックス 143"/>
        <xdr:cNvSpPr txBox="1"/>
      </xdr:nvSpPr>
      <xdr:spPr>
        <a:xfrm>
          <a:off x="1719795" y="1006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165283</xdr:rowOff>
    </xdr:from>
    <xdr:to>
      <xdr:col>6</xdr:col>
      <xdr:colOff>38100</xdr:colOff>
      <xdr:row>58</xdr:row>
      <xdr:rowOff>95433</xdr:rowOff>
    </xdr:to>
    <xdr:sp macro="" textlink="">
      <xdr:nvSpPr>
        <xdr:cNvPr id="145" name="楕円 144"/>
        <xdr:cNvSpPr/>
      </xdr:nvSpPr>
      <xdr:spPr>
        <a:xfrm>
          <a:off x="1079500" y="99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111960</xdr:rowOff>
    </xdr:from>
    <xdr:ext cx="599010" cy="259045"/>
    <xdr:sp macro="" textlink="">
      <xdr:nvSpPr>
        <xdr:cNvPr id="146" name="テキスト ボックス 145"/>
        <xdr:cNvSpPr txBox="1"/>
      </xdr:nvSpPr>
      <xdr:spPr>
        <a:xfrm>
          <a:off x="830795" y="971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52026</xdr:rowOff>
    </xdr:from>
    <xdr:to>
      <xdr:col>24</xdr:col>
      <xdr:colOff>62865</xdr:colOff>
      <xdr:row>78</xdr:row>
      <xdr:rowOff>60430</xdr:rowOff>
    </xdr:to>
    <xdr:cxnSp macro="">
      <xdr:nvCxnSpPr>
        <xdr:cNvPr id="173" name="直線コネクタ 172"/>
        <xdr:cNvCxnSpPr/>
      </xdr:nvCxnSpPr>
      <xdr:spPr>
        <a:xfrm flipV="1">
          <a:off x="4633595" y="12053526"/>
          <a:ext cx="1270" cy="138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64257</xdr:rowOff>
    </xdr:from>
    <xdr:ext cx="599010" cy="259045"/>
    <xdr:sp macro="" textlink="">
      <xdr:nvSpPr>
        <xdr:cNvPr id="174" name="民生費最小値テキスト"/>
        <xdr:cNvSpPr txBox="1"/>
      </xdr:nvSpPr>
      <xdr:spPr>
        <a:xfrm>
          <a:off x="4686300" y="1343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60430</xdr:rowOff>
    </xdr:from>
    <xdr:to>
      <xdr:col>24</xdr:col>
      <xdr:colOff>152400</xdr:colOff>
      <xdr:row>78</xdr:row>
      <xdr:rowOff>60430</xdr:rowOff>
    </xdr:to>
    <xdr:cxnSp macro="">
      <xdr:nvCxnSpPr>
        <xdr:cNvPr id="175" name="直線コネクタ 174"/>
        <xdr:cNvCxnSpPr/>
      </xdr:nvCxnSpPr>
      <xdr:spPr>
        <a:xfrm>
          <a:off x="4546600" y="1343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170153</xdr:rowOff>
    </xdr:from>
    <xdr:ext cx="599010" cy="259045"/>
    <xdr:sp macro="" textlink="">
      <xdr:nvSpPr>
        <xdr:cNvPr id="176" name="民生費最大値テキスト"/>
        <xdr:cNvSpPr txBox="1"/>
      </xdr:nvSpPr>
      <xdr:spPr>
        <a:xfrm>
          <a:off x="4686300" y="1182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52026</xdr:rowOff>
    </xdr:from>
    <xdr:to>
      <xdr:col>24</xdr:col>
      <xdr:colOff>152400</xdr:colOff>
      <xdr:row>70</xdr:row>
      <xdr:rowOff>52026</xdr:rowOff>
    </xdr:to>
    <xdr:cxnSp macro="">
      <xdr:nvCxnSpPr>
        <xdr:cNvPr id="177" name="直線コネクタ 176"/>
        <xdr:cNvCxnSpPr/>
      </xdr:nvCxnSpPr>
      <xdr:spPr>
        <a:xfrm>
          <a:off x="4546600" y="1205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103308</xdr:rowOff>
    </xdr:from>
    <xdr:to>
      <xdr:col>24</xdr:col>
      <xdr:colOff>63500</xdr:colOff>
      <xdr:row>78</xdr:row>
      <xdr:rowOff>11663</xdr:rowOff>
    </xdr:to>
    <xdr:cxnSp macro="">
      <xdr:nvCxnSpPr>
        <xdr:cNvPr id="178" name="直線コネクタ 177"/>
        <xdr:cNvCxnSpPr/>
      </xdr:nvCxnSpPr>
      <xdr:spPr>
        <a:xfrm flipV="1">
          <a:off x="3797300" y="13304958"/>
          <a:ext cx="838200" cy="7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116621</xdr:rowOff>
    </xdr:from>
    <xdr:ext cx="599010" cy="259045"/>
    <xdr:sp macro="" textlink="">
      <xdr:nvSpPr>
        <xdr:cNvPr id="179" name="民生費平均値テキスト"/>
        <xdr:cNvSpPr txBox="1"/>
      </xdr:nvSpPr>
      <xdr:spPr>
        <a:xfrm>
          <a:off x="4686300" y="12632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93744</xdr:rowOff>
    </xdr:from>
    <xdr:to>
      <xdr:col>24</xdr:col>
      <xdr:colOff>114300</xdr:colOff>
      <xdr:row>75</xdr:row>
      <xdr:rowOff>23894</xdr:rowOff>
    </xdr:to>
    <xdr:sp macro="" textlink="">
      <xdr:nvSpPr>
        <xdr:cNvPr id="180" name="フローチャート: 判断 179"/>
        <xdr:cNvSpPr/>
      </xdr:nvSpPr>
      <xdr:spPr>
        <a:xfrm>
          <a:off x="45847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11663</xdr:rowOff>
    </xdr:from>
    <xdr:to>
      <xdr:col>19</xdr:col>
      <xdr:colOff>177800</xdr:colOff>
      <xdr:row>78</xdr:row>
      <xdr:rowOff>41870</xdr:rowOff>
    </xdr:to>
    <xdr:cxnSp macro="">
      <xdr:nvCxnSpPr>
        <xdr:cNvPr id="181" name="直線コネクタ 180"/>
        <xdr:cNvCxnSpPr/>
      </xdr:nvCxnSpPr>
      <xdr:spPr>
        <a:xfrm flipV="1">
          <a:off x="2908300" y="13384763"/>
          <a:ext cx="889000" cy="3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110628</xdr:rowOff>
    </xdr:from>
    <xdr:to>
      <xdr:col>20</xdr:col>
      <xdr:colOff>38100</xdr:colOff>
      <xdr:row>75</xdr:row>
      <xdr:rowOff>40778</xdr:rowOff>
    </xdr:to>
    <xdr:sp macro="" textlink="">
      <xdr:nvSpPr>
        <xdr:cNvPr id="182" name="フローチャート: 判断 181"/>
        <xdr:cNvSpPr/>
      </xdr:nvSpPr>
      <xdr:spPr>
        <a:xfrm>
          <a:off x="3746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57305</xdr:rowOff>
    </xdr:from>
    <xdr:ext cx="599010" cy="259045"/>
    <xdr:sp macro="" textlink="">
      <xdr:nvSpPr>
        <xdr:cNvPr id="183" name="テキスト ボックス 182"/>
        <xdr:cNvSpPr txBox="1"/>
      </xdr:nvSpPr>
      <xdr:spPr>
        <a:xfrm>
          <a:off x="3497795" y="1257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79643</xdr:rowOff>
    </xdr:from>
    <xdr:to>
      <xdr:col>15</xdr:col>
      <xdr:colOff>50800</xdr:colOff>
      <xdr:row>78</xdr:row>
      <xdr:rowOff>41870</xdr:rowOff>
    </xdr:to>
    <xdr:cxnSp macro="">
      <xdr:nvCxnSpPr>
        <xdr:cNvPr id="184" name="直線コネクタ 183"/>
        <xdr:cNvCxnSpPr/>
      </xdr:nvCxnSpPr>
      <xdr:spPr>
        <a:xfrm>
          <a:off x="2019300" y="13281293"/>
          <a:ext cx="889000" cy="13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40470</xdr:rowOff>
    </xdr:from>
    <xdr:to>
      <xdr:col>15</xdr:col>
      <xdr:colOff>101600</xdr:colOff>
      <xdr:row>75</xdr:row>
      <xdr:rowOff>142070</xdr:rowOff>
    </xdr:to>
    <xdr:sp macro="" textlink="">
      <xdr:nvSpPr>
        <xdr:cNvPr id="185" name="フローチャート: 判断 184"/>
        <xdr:cNvSpPr/>
      </xdr:nvSpPr>
      <xdr:spPr>
        <a:xfrm>
          <a:off x="2857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158597</xdr:rowOff>
    </xdr:from>
    <xdr:ext cx="599010" cy="259045"/>
    <xdr:sp macro="" textlink="">
      <xdr:nvSpPr>
        <xdr:cNvPr id="186" name="テキスト ボックス 185"/>
        <xdr:cNvSpPr txBox="1"/>
      </xdr:nvSpPr>
      <xdr:spPr>
        <a:xfrm>
          <a:off x="2608795"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79643</xdr:rowOff>
    </xdr:from>
    <xdr:to>
      <xdr:col>10</xdr:col>
      <xdr:colOff>114300</xdr:colOff>
      <xdr:row>79</xdr:row>
      <xdr:rowOff>614</xdr:rowOff>
    </xdr:to>
    <xdr:cxnSp macro="">
      <xdr:nvCxnSpPr>
        <xdr:cNvPr id="187" name="直線コネクタ 186"/>
        <xdr:cNvCxnSpPr/>
      </xdr:nvCxnSpPr>
      <xdr:spPr>
        <a:xfrm flipV="1">
          <a:off x="1130300" y="13281293"/>
          <a:ext cx="889000" cy="26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55633</xdr:rowOff>
    </xdr:from>
    <xdr:to>
      <xdr:col>10</xdr:col>
      <xdr:colOff>165100</xdr:colOff>
      <xdr:row>75</xdr:row>
      <xdr:rowOff>157234</xdr:rowOff>
    </xdr:to>
    <xdr:sp macro="" textlink="">
      <xdr:nvSpPr>
        <xdr:cNvPr id="188" name="フローチャート: 判断 187"/>
        <xdr:cNvSpPr/>
      </xdr:nvSpPr>
      <xdr:spPr>
        <a:xfrm>
          <a:off x="1968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2310</xdr:rowOff>
    </xdr:from>
    <xdr:ext cx="599010" cy="259045"/>
    <xdr:sp macro="" textlink="">
      <xdr:nvSpPr>
        <xdr:cNvPr id="189" name="テキスト ボックス 188"/>
        <xdr:cNvSpPr txBox="1"/>
      </xdr:nvSpPr>
      <xdr:spPr>
        <a:xfrm>
          <a:off x="1719795"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40339</xdr:rowOff>
    </xdr:from>
    <xdr:to>
      <xdr:col>6</xdr:col>
      <xdr:colOff>38100</xdr:colOff>
      <xdr:row>76</xdr:row>
      <xdr:rowOff>141939</xdr:rowOff>
    </xdr:to>
    <xdr:sp macro="" textlink="">
      <xdr:nvSpPr>
        <xdr:cNvPr id="190" name="フローチャート: 判断 189"/>
        <xdr:cNvSpPr/>
      </xdr:nvSpPr>
      <xdr:spPr>
        <a:xfrm>
          <a:off x="1079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158466</xdr:rowOff>
    </xdr:from>
    <xdr:ext cx="599010" cy="259045"/>
    <xdr:sp macro="" textlink="">
      <xdr:nvSpPr>
        <xdr:cNvPr id="191" name="テキスト ボックス 190"/>
        <xdr:cNvSpPr txBox="1"/>
      </xdr:nvSpPr>
      <xdr:spPr>
        <a:xfrm>
          <a:off x="830795" y="1284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52508</xdr:rowOff>
    </xdr:from>
    <xdr:to>
      <xdr:col>24</xdr:col>
      <xdr:colOff>114300</xdr:colOff>
      <xdr:row>77</xdr:row>
      <xdr:rowOff>154108</xdr:rowOff>
    </xdr:to>
    <xdr:sp macro="" textlink="">
      <xdr:nvSpPr>
        <xdr:cNvPr id="197" name="楕円 196"/>
        <xdr:cNvSpPr/>
      </xdr:nvSpPr>
      <xdr:spPr>
        <a:xfrm>
          <a:off x="4584700" y="1325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30935</xdr:rowOff>
    </xdr:from>
    <xdr:ext cx="599010" cy="259045"/>
    <xdr:sp macro="" textlink="">
      <xdr:nvSpPr>
        <xdr:cNvPr id="198" name="民生費該当値テキスト"/>
        <xdr:cNvSpPr txBox="1"/>
      </xdr:nvSpPr>
      <xdr:spPr>
        <a:xfrm>
          <a:off x="4686300" y="13232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132313</xdr:rowOff>
    </xdr:from>
    <xdr:to>
      <xdr:col>20</xdr:col>
      <xdr:colOff>38100</xdr:colOff>
      <xdr:row>78</xdr:row>
      <xdr:rowOff>62463</xdr:rowOff>
    </xdr:to>
    <xdr:sp macro="" textlink="">
      <xdr:nvSpPr>
        <xdr:cNvPr id="199" name="楕円 198"/>
        <xdr:cNvSpPr/>
      </xdr:nvSpPr>
      <xdr:spPr>
        <a:xfrm>
          <a:off x="3746500" y="1333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53590</xdr:rowOff>
    </xdr:from>
    <xdr:ext cx="599010" cy="259045"/>
    <xdr:sp macro="" textlink="">
      <xdr:nvSpPr>
        <xdr:cNvPr id="200" name="テキスト ボックス 199"/>
        <xdr:cNvSpPr txBox="1"/>
      </xdr:nvSpPr>
      <xdr:spPr>
        <a:xfrm>
          <a:off x="3497795" y="1342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162520</xdr:rowOff>
    </xdr:from>
    <xdr:to>
      <xdr:col>15</xdr:col>
      <xdr:colOff>101600</xdr:colOff>
      <xdr:row>78</xdr:row>
      <xdr:rowOff>92670</xdr:rowOff>
    </xdr:to>
    <xdr:sp macro="" textlink="">
      <xdr:nvSpPr>
        <xdr:cNvPr id="201" name="楕円 200"/>
        <xdr:cNvSpPr/>
      </xdr:nvSpPr>
      <xdr:spPr>
        <a:xfrm>
          <a:off x="2857500" y="1336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83797</xdr:rowOff>
    </xdr:from>
    <xdr:ext cx="599010" cy="259045"/>
    <xdr:sp macro="" textlink="">
      <xdr:nvSpPr>
        <xdr:cNvPr id="202" name="テキスト ボックス 201"/>
        <xdr:cNvSpPr txBox="1"/>
      </xdr:nvSpPr>
      <xdr:spPr>
        <a:xfrm>
          <a:off x="2608795" y="1345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28843</xdr:rowOff>
    </xdr:from>
    <xdr:to>
      <xdr:col>10</xdr:col>
      <xdr:colOff>165100</xdr:colOff>
      <xdr:row>77</xdr:row>
      <xdr:rowOff>130443</xdr:rowOff>
    </xdr:to>
    <xdr:sp macro="" textlink="">
      <xdr:nvSpPr>
        <xdr:cNvPr id="203" name="楕円 202"/>
        <xdr:cNvSpPr/>
      </xdr:nvSpPr>
      <xdr:spPr>
        <a:xfrm>
          <a:off x="1968500" y="1323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121570</xdr:rowOff>
    </xdr:from>
    <xdr:ext cx="599010" cy="259045"/>
    <xdr:sp macro="" textlink="">
      <xdr:nvSpPr>
        <xdr:cNvPr id="204" name="テキスト ボックス 203"/>
        <xdr:cNvSpPr txBox="1"/>
      </xdr:nvSpPr>
      <xdr:spPr>
        <a:xfrm>
          <a:off x="1719795" y="1332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121264</xdr:rowOff>
    </xdr:from>
    <xdr:to>
      <xdr:col>6</xdr:col>
      <xdr:colOff>38100</xdr:colOff>
      <xdr:row>79</xdr:row>
      <xdr:rowOff>51414</xdr:rowOff>
    </xdr:to>
    <xdr:sp macro="" textlink="">
      <xdr:nvSpPr>
        <xdr:cNvPr id="205" name="楕円 204"/>
        <xdr:cNvSpPr/>
      </xdr:nvSpPr>
      <xdr:spPr>
        <a:xfrm>
          <a:off x="1079500" y="134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42541</xdr:rowOff>
    </xdr:from>
    <xdr:ext cx="534377" cy="259045"/>
    <xdr:sp macro="" textlink="">
      <xdr:nvSpPr>
        <xdr:cNvPr id="206" name="テキスト ボックス 205"/>
        <xdr:cNvSpPr txBox="1"/>
      </xdr:nvSpPr>
      <xdr:spPr>
        <a:xfrm>
          <a:off x="863111" y="1358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109057</xdr:rowOff>
    </xdr:from>
    <xdr:to>
      <xdr:col>24</xdr:col>
      <xdr:colOff>62865</xdr:colOff>
      <xdr:row>98</xdr:row>
      <xdr:rowOff>121789</xdr:rowOff>
    </xdr:to>
    <xdr:cxnSp macro="">
      <xdr:nvCxnSpPr>
        <xdr:cNvPr id="230" name="直線コネクタ 229"/>
        <xdr:cNvCxnSpPr/>
      </xdr:nvCxnSpPr>
      <xdr:spPr>
        <a:xfrm flipV="1">
          <a:off x="4633595" y="15711007"/>
          <a:ext cx="1270" cy="12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125616</xdr:rowOff>
    </xdr:from>
    <xdr:ext cx="534377" cy="259045"/>
    <xdr:sp macro="" textlink="">
      <xdr:nvSpPr>
        <xdr:cNvPr id="231" name="衛生費最小値テキスト"/>
        <xdr:cNvSpPr txBox="1"/>
      </xdr:nvSpPr>
      <xdr:spPr>
        <a:xfrm>
          <a:off x="4686300"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121789</xdr:rowOff>
    </xdr:from>
    <xdr:to>
      <xdr:col>24</xdr:col>
      <xdr:colOff>152400</xdr:colOff>
      <xdr:row>98</xdr:row>
      <xdr:rowOff>121789</xdr:rowOff>
    </xdr:to>
    <xdr:cxnSp macro="">
      <xdr:nvCxnSpPr>
        <xdr:cNvPr id="232" name="直線コネクタ 231"/>
        <xdr:cNvCxnSpPr/>
      </xdr:nvCxnSpPr>
      <xdr:spPr>
        <a:xfrm>
          <a:off x="4546600" y="1692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55734</xdr:rowOff>
    </xdr:from>
    <xdr:ext cx="599010" cy="259045"/>
    <xdr:sp macro="" textlink="">
      <xdr:nvSpPr>
        <xdr:cNvPr id="233" name="衛生費最大値テキスト"/>
        <xdr:cNvSpPr txBox="1"/>
      </xdr:nvSpPr>
      <xdr:spPr>
        <a:xfrm>
          <a:off x="4686300" y="154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109057</xdr:rowOff>
    </xdr:from>
    <xdr:to>
      <xdr:col>24</xdr:col>
      <xdr:colOff>152400</xdr:colOff>
      <xdr:row>91</xdr:row>
      <xdr:rowOff>109057</xdr:rowOff>
    </xdr:to>
    <xdr:cxnSp macro="">
      <xdr:nvCxnSpPr>
        <xdr:cNvPr id="234" name="直線コネクタ 233"/>
        <xdr:cNvCxnSpPr/>
      </xdr:nvCxnSpPr>
      <xdr:spPr>
        <a:xfrm>
          <a:off x="4546600" y="157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57632</xdr:rowOff>
    </xdr:from>
    <xdr:to>
      <xdr:col>24</xdr:col>
      <xdr:colOff>63500</xdr:colOff>
      <xdr:row>98</xdr:row>
      <xdr:rowOff>63751</xdr:rowOff>
    </xdr:to>
    <xdr:cxnSp macro="">
      <xdr:nvCxnSpPr>
        <xdr:cNvPr id="235" name="直線コネクタ 234"/>
        <xdr:cNvCxnSpPr/>
      </xdr:nvCxnSpPr>
      <xdr:spPr>
        <a:xfrm flipV="1">
          <a:off x="3797300" y="16859732"/>
          <a:ext cx="838200" cy="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68222</xdr:rowOff>
    </xdr:from>
    <xdr:ext cx="534377" cy="259045"/>
    <xdr:sp macro="" textlink="">
      <xdr:nvSpPr>
        <xdr:cNvPr id="236" name="衛生費平均値テキスト"/>
        <xdr:cNvSpPr txBox="1"/>
      </xdr:nvSpPr>
      <xdr:spPr>
        <a:xfrm>
          <a:off x="4686300" y="1652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45345</xdr:rowOff>
    </xdr:from>
    <xdr:to>
      <xdr:col>24</xdr:col>
      <xdr:colOff>114300</xdr:colOff>
      <xdr:row>97</xdr:row>
      <xdr:rowOff>146945</xdr:rowOff>
    </xdr:to>
    <xdr:sp macro="" textlink="">
      <xdr:nvSpPr>
        <xdr:cNvPr id="237" name="フローチャート: 判断 236"/>
        <xdr:cNvSpPr/>
      </xdr:nvSpPr>
      <xdr:spPr>
        <a:xfrm>
          <a:off x="4584700" y="166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52391</xdr:rowOff>
    </xdr:from>
    <xdr:to>
      <xdr:col>19</xdr:col>
      <xdr:colOff>177800</xdr:colOff>
      <xdr:row>98</xdr:row>
      <xdr:rowOff>63751</xdr:rowOff>
    </xdr:to>
    <xdr:cxnSp macro="">
      <xdr:nvCxnSpPr>
        <xdr:cNvPr id="238" name="直線コネクタ 237"/>
        <xdr:cNvCxnSpPr/>
      </xdr:nvCxnSpPr>
      <xdr:spPr>
        <a:xfrm>
          <a:off x="2908300" y="16854491"/>
          <a:ext cx="889000" cy="1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39432</xdr:rowOff>
    </xdr:from>
    <xdr:to>
      <xdr:col>20</xdr:col>
      <xdr:colOff>38100</xdr:colOff>
      <xdr:row>97</xdr:row>
      <xdr:rowOff>141032</xdr:rowOff>
    </xdr:to>
    <xdr:sp macro="" textlink="">
      <xdr:nvSpPr>
        <xdr:cNvPr id="239" name="フローチャート: 判断 238"/>
        <xdr:cNvSpPr/>
      </xdr:nvSpPr>
      <xdr:spPr>
        <a:xfrm>
          <a:off x="3746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157559</xdr:rowOff>
    </xdr:from>
    <xdr:ext cx="534377" cy="259045"/>
    <xdr:sp macro="" textlink="">
      <xdr:nvSpPr>
        <xdr:cNvPr id="240" name="テキスト ボックス 239"/>
        <xdr:cNvSpPr txBox="1"/>
      </xdr:nvSpPr>
      <xdr:spPr>
        <a:xfrm>
          <a:off x="3530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52391</xdr:rowOff>
    </xdr:from>
    <xdr:to>
      <xdr:col>15</xdr:col>
      <xdr:colOff>50800</xdr:colOff>
      <xdr:row>98</xdr:row>
      <xdr:rowOff>62643</xdr:rowOff>
    </xdr:to>
    <xdr:cxnSp macro="">
      <xdr:nvCxnSpPr>
        <xdr:cNvPr id="241" name="直線コネクタ 240"/>
        <xdr:cNvCxnSpPr/>
      </xdr:nvCxnSpPr>
      <xdr:spPr>
        <a:xfrm flipV="1">
          <a:off x="2019300" y="16854491"/>
          <a:ext cx="889000" cy="1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67004</xdr:rowOff>
    </xdr:from>
    <xdr:to>
      <xdr:col>15</xdr:col>
      <xdr:colOff>101600</xdr:colOff>
      <xdr:row>97</xdr:row>
      <xdr:rowOff>168604</xdr:rowOff>
    </xdr:to>
    <xdr:sp macro="" textlink="">
      <xdr:nvSpPr>
        <xdr:cNvPr id="242" name="フローチャート: 判断 241"/>
        <xdr:cNvSpPr/>
      </xdr:nvSpPr>
      <xdr:spPr>
        <a:xfrm>
          <a:off x="2857500" y="166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13681</xdr:rowOff>
    </xdr:from>
    <xdr:ext cx="534377" cy="259045"/>
    <xdr:sp macro="" textlink="">
      <xdr:nvSpPr>
        <xdr:cNvPr id="243" name="テキスト ボックス 242"/>
        <xdr:cNvSpPr txBox="1"/>
      </xdr:nvSpPr>
      <xdr:spPr>
        <a:xfrm>
          <a:off x="2641111" y="164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62643</xdr:rowOff>
    </xdr:from>
    <xdr:to>
      <xdr:col>10</xdr:col>
      <xdr:colOff>114300</xdr:colOff>
      <xdr:row>98</xdr:row>
      <xdr:rowOff>72777</xdr:rowOff>
    </xdr:to>
    <xdr:cxnSp macro="">
      <xdr:nvCxnSpPr>
        <xdr:cNvPr id="244" name="直線コネクタ 243"/>
        <xdr:cNvCxnSpPr/>
      </xdr:nvCxnSpPr>
      <xdr:spPr>
        <a:xfrm flipV="1">
          <a:off x="1130300" y="16864743"/>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65145</xdr:rowOff>
    </xdr:from>
    <xdr:to>
      <xdr:col>10</xdr:col>
      <xdr:colOff>165100</xdr:colOff>
      <xdr:row>97</xdr:row>
      <xdr:rowOff>166745</xdr:rowOff>
    </xdr:to>
    <xdr:sp macro="" textlink="">
      <xdr:nvSpPr>
        <xdr:cNvPr id="245" name="フローチャート: 判断 244"/>
        <xdr:cNvSpPr/>
      </xdr:nvSpPr>
      <xdr:spPr>
        <a:xfrm>
          <a:off x="1968500" y="166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11822</xdr:rowOff>
    </xdr:from>
    <xdr:ext cx="534377" cy="259045"/>
    <xdr:sp macro="" textlink="">
      <xdr:nvSpPr>
        <xdr:cNvPr id="246" name="テキスト ボックス 245"/>
        <xdr:cNvSpPr txBox="1"/>
      </xdr:nvSpPr>
      <xdr:spPr>
        <a:xfrm>
          <a:off x="1752111" y="164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85860</xdr:rowOff>
    </xdr:from>
    <xdr:to>
      <xdr:col>6</xdr:col>
      <xdr:colOff>38100</xdr:colOff>
      <xdr:row>98</xdr:row>
      <xdr:rowOff>16010</xdr:rowOff>
    </xdr:to>
    <xdr:sp macro="" textlink="">
      <xdr:nvSpPr>
        <xdr:cNvPr id="247" name="フローチャート: 判断 246"/>
        <xdr:cNvSpPr/>
      </xdr:nvSpPr>
      <xdr:spPr>
        <a:xfrm>
          <a:off x="1079500" y="16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32537</xdr:rowOff>
    </xdr:from>
    <xdr:ext cx="534377" cy="259045"/>
    <xdr:sp macro="" textlink="">
      <xdr:nvSpPr>
        <xdr:cNvPr id="248" name="テキスト ボックス 247"/>
        <xdr:cNvSpPr txBox="1"/>
      </xdr:nvSpPr>
      <xdr:spPr>
        <a:xfrm>
          <a:off x="863111" y="1649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6832</xdr:rowOff>
    </xdr:from>
    <xdr:to>
      <xdr:col>24</xdr:col>
      <xdr:colOff>114300</xdr:colOff>
      <xdr:row>98</xdr:row>
      <xdr:rowOff>108432</xdr:rowOff>
    </xdr:to>
    <xdr:sp macro="" textlink="">
      <xdr:nvSpPr>
        <xdr:cNvPr id="254" name="楕円 253"/>
        <xdr:cNvSpPr/>
      </xdr:nvSpPr>
      <xdr:spPr>
        <a:xfrm>
          <a:off x="4584700" y="168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93209</xdr:rowOff>
    </xdr:from>
    <xdr:ext cx="534377" cy="259045"/>
    <xdr:sp macro="" textlink="">
      <xdr:nvSpPr>
        <xdr:cNvPr id="255" name="衛生費該当値テキスト"/>
        <xdr:cNvSpPr txBox="1"/>
      </xdr:nvSpPr>
      <xdr:spPr>
        <a:xfrm>
          <a:off x="4686300" y="1672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12951</xdr:rowOff>
    </xdr:from>
    <xdr:to>
      <xdr:col>20</xdr:col>
      <xdr:colOff>38100</xdr:colOff>
      <xdr:row>98</xdr:row>
      <xdr:rowOff>114551</xdr:rowOff>
    </xdr:to>
    <xdr:sp macro="" textlink="">
      <xdr:nvSpPr>
        <xdr:cNvPr id="256" name="楕円 255"/>
        <xdr:cNvSpPr/>
      </xdr:nvSpPr>
      <xdr:spPr>
        <a:xfrm>
          <a:off x="3746500" y="1681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105678</xdr:rowOff>
    </xdr:from>
    <xdr:ext cx="534377" cy="259045"/>
    <xdr:sp macro="" textlink="">
      <xdr:nvSpPr>
        <xdr:cNvPr id="257" name="テキスト ボックス 256"/>
        <xdr:cNvSpPr txBox="1"/>
      </xdr:nvSpPr>
      <xdr:spPr>
        <a:xfrm>
          <a:off x="3530111" y="1690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1591</xdr:rowOff>
    </xdr:from>
    <xdr:to>
      <xdr:col>15</xdr:col>
      <xdr:colOff>101600</xdr:colOff>
      <xdr:row>98</xdr:row>
      <xdr:rowOff>103191</xdr:rowOff>
    </xdr:to>
    <xdr:sp macro="" textlink="">
      <xdr:nvSpPr>
        <xdr:cNvPr id="258" name="楕円 257"/>
        <xdr:cNvSpPr/>
      </xdr:nvSpPr>
      <xdr:spPr>
        <a:xfrm>
          <a:off x="2857500" y="1680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94318</xdr:rowOff>
    </xdr:from>
    <xdr:ext cx="534377" cy="259045"/>
    <xdr:sp macro="" textlink="">
      <xdr:nvSpPr>
        <xdr:cNvPr id="259" name="テキスト ボックス 258"/>
        <xdr:cNvSpPr txBox="1"/>
      </xdr:nvSpPr>
      <xdr:spPr>
        <a:xfrm>
          <a:off x="2641111" y="1689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11843</xdr:rowOff>
    </xdr:from>
    <xdr:to>
      <xdr:col>10</xdr:col>
      <xdr:colOff>165100</xdr:colOff>
      <xdr:row>98</xdr:row>
      <xdr:rowOff>113443</xdr:rowOff>
    </xdr:to>
    <xdr:sp macro="" textlink="">
      <xdr:nvSpPr>
        <xdr:cNvPr id="260" name="楕円 259"/>
        <xdr:cNvSpPr/>
      </xdr:nvSpPr>
      <xdr:spPr>
        <a:xfrm>
          <a:off x="1968500" y="1681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104570</xdr:rowOff>
    </xdr:from>
    <xdr:ext cx="534377" cy="259045"/>
    <xdr:sp macro="" textlink="">
      <xdr:nvSpPr>
        <xdr:cNvPr id="261" name="テキスト ボックス 260"/>
        <xdr:cNvSpPr txBox="1"/>
      </xdr:nvSpPr>
      <xdr:spPr>
        <a:xfrm>
          <a:off x="1752111" y="1690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21977</xdr:rowOff>
    </xdr:from>
    <xdr:to>
      <xdr:col>6</xdr:col>
      <xdr:colOff>38100</xdr:colOff>
      <xdr:row>98</xdr:row>
      <xdr:rowOff>123577</xdr:rowOff>
    </xdr:to>
    <xdr:sp macro="" textlink="">
      <xdr:nvSpPr>
        <xdr:cNvPr id="262" name="楕円 261"/>
        <xdr:cNvSpPr/>
      </xdr:nvSpPr>
      <xdr:spPr>
        <a:xfrm>
          <a:off x="1079500" y="1682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114704</xdr:rowOff>
    </xdr:from>
    <xdr:ext cx="534377" cy="259045"/>
    <xdr:sp macro="" textlink="">
      <xdr:nvSpPr>
        <xdr:cNvPr id="263" name="テキスト ボックス 262"/>
        <xdr:cNvSpPr txBox="1"/>
      </xdr:nvSpPr>
      <xdr:spPr>
        <a:xfrm>
          <a:off x="863111" y="1691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17262</xdr:rowOff>
    </xdr:from>
    <xdr:to>
      <xdr:col>54</xdr:col>
      <xdr:colOff>189865</xdr:colOff>
      <xdr:row>38</xdr:row>
      <xdr:rowOff>139700</xdr:rowOff>
    </xdr:to>
    <xdr:cxnSp macro="">
      <xdr:nvCxnSpPr>
        <xdr:cNvPr id="285" name="直線コネクタ 284"/>
        <xdr:cNvCxnSpPr/>
      </xdr:nvCxnSpPr>
      <xdr:spPr>
        <a:xfrm flipV="1">
          <a:off x="10475595" y="5160762"/>
          <a:ext cx="1270" cy="149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135389</xdr:rowOff>
    </xdr:from>
    <xdr:ext cx="534377" cy="259045"/>
    <xdr:sp macro="" textlink="">
      <xdr:nvSpPr>
        <xdr:cNvPr id="288" name="労働費最大値テキスト"/>
        <xdr:cNvSpPr txBox="1"/>
      </xdr:nvSpPr>
      <xdr:spPr>
        <a:xfrm>
          <a:off x="10528300" y="49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17262</xdr:rowOff>
    </xdr:from>
    <xdr:to>
      <xdr:col>55</xdr:col>
      <xdr:colOff>88900</xdr:colOff>
      <xdr:row>30</xdr:row>
      <xdr:rowOff>17262</xdr:rowOff>
    </xdr:to>
    <xdr:cxnSp macro="">
      <xdr:nvCxnSpPr>
        <xdr:cNvPr id="289" name="直線コネクタ 288"/>
        <xdr:cNvCxnSpPr/>
      </xdr:nvCxnSpPr>
      <xdr:spPr>
        <a:xfrm>
          <a:off x="10388600" y="516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2140</xdr:rowOff>
    </xdr:from>
    <xdr:ext cx="469744" cy="259045"/>
    <xdr:sp macro="" textlink="">
      <xdr:nvSpPr>
        <xdr:cNvPr id="291" name="労働費平均値テキスト"/>
        <xdr:cNvSpPr txBox="1"/>
      </xdr:nvSpPr>
      <xdr:spPr>
        <a:xfrm>
          <a:off x="10528300" y="6345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150713</xdr:rowOff>
    </xdr:from>
    <xdr:to>
      <xdr:col>55</xdr:col>
      <xdr:colOff>50800</xdr:colOff>
      <xdr:row>38</xdr:row>
      <xdr:rowOff>80863</xdr:rowOff>
    </xdr:to>
    <xdr:sp macro="" textlink="">
      <xdr:nvSpPr>
        <xdr:cNvPr id="292" name="フローチャート: 判断 291"/>
        <xdr:cNvSpPr/>
      </xdr:nvSpPr>
      <xdr:spPr>
        <a:xfrm>
          <a:off x="104267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142575</xdr:rowOff>
    </xdr:from>
    <xdr:to>
      <xdr:col>50</xdr:col>
      <xdr:colOff>165100</xdr:colOff>
      <xdr:row>38</xdr:row>
      <xdr:rowOff>72726</xdr:rowOff>
    </xdr:to>
    <xdr:sp macro="" textlink="">
      <xdr:nvSpPr>
        <xdr:cNvPr id="294" name="フローチャート: 判断 293"/>
        <xdr:cNvSpPr/>
      </xdr:nvSpPr>
      <xdr:spPr>
        <a:xfrm>
          <a:off x="9588500" y="6486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89252</xdr:rowOff>
    </xdr:from>
    <xdr:ext cx="469744" cy="259045"/>
    <xdr:sp macro="" textlink="">
      <xdr:nvSpPr>
        <xdr:cNvPr id="295" name="テキスト ボックス 294"/>
        <xdr:cNvSpPr txBox="1"/>
      </xdr:nvSpPr>
      <xdr:spPr>
        <a:xfrm>
          <a:off x="9404428" y="626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105136</xdr:rowOff>
    </xdr:from>
    <xdr:to>
      <xdr:col>45</xdr:col>
      <xdr:colOff>177800</xdr:colOff>
      <xdr:row>38</xdr:row>
      <xdr:rowOff>139700</xdr:rowOff>
    </xdr:to>
    <xdr:cxnSp macro="">
      <xdr:nvCxnSpPr>
        <xdr:cNvPr id="296" name="直線コネクタ 295"/>
        <xdr:cNvCxnSpPr/>
      </xdr:nvCxnSpPr>
      <xdr:spPr>
        <a:xfrm>
          <a:off x="7861300" y="6277336"/>
          <a:ext cx="889000" cy="37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128676</xdr:rowOff>
    </xdr:from>
    <xdr:to>
      <xdr:col>46</xdr:col>
      <xdr:colOff>38100</xdr:colOff>
      <xdr:row>38</xdr:row>
      <xdr:rowOff>58826</xdr:rowOff>
    </xdr:to>
    <xdr:sp macro="" textlink="">
      <xdr:nvSpPr>
        <xdr:cNvPr id="297" name="フローチャート: 判断 296"/>
        <xdr:cNvSpPr/>
      </xdr:nvSpPr>
      <xdr:spPr>
        <a:xfrm>
          <a:off x="86995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75353</xdr:rowOff>
    </xdr:from>
    <xdr:ext cx="469744" cy="259045"/>
    <xdr:sp macro="" textlink="">
      <xdr:nvSpPr>
        <xdr:cNvPr id="298" name="テキスト ボックス 297"/>
        <xdr:cNvSpPr txBox="1"/>
      </xdr:nvSpPr>
      <xdr:spPr>
        <a:xfrm>
          <a:off x="8515428" y="62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105136</xdr:rowOff>
    </xdr:from>
    <xdr:to>
      <xdr:col>41</xdr:col>
      <xdr:colOff>50800</xdr:colOff>
      <xdr:row>36</xdr:row>
      <xdr:rowOff>161188</xdr:rowOff>
    </xdr:to>
    <xdr:cxnSp macro="">
      <xdr:nvCxnSpPr>
        <xdr:cNvPr id="299" name="直線コネクタ 298"/>
        <xdr:cNvCxnSpPr/>
      </xdr:nvCxnSpPr>
      <xdr:spPr>
        <a:xfrm flipV="1">
          <a:off x="6972300" y="6277336"/>
          <a:ext cx="889000" cy="5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26538</xdr:rowOff>
    </xdr:from>
    <xdr:to>
      <xdr:col>41</xdr:col>
      <xdr:colOff>101600</xdr:colOff>
      <xdr:row>37</xdr:row>
      <xdr:rowOff>128138</xdr:rowOff>
    </xdr:to>
    <xdr:sp macro="" textlink="">
      <xdr:nvSpPr>
        <xdr:cNvPr id="300" name="フローチャート: 判断 299"/>
        <xdr:cNvSpPr/>
      </xdr:nvSpPr>
      <xdr:spPr>
        <a:xfrm>
          <a:off x="7810500" y="63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119265</xdr:rowOff>
    </xdr:from>
    <xdr:ext cx="469744" cy="259045"/>
    <xdr:sp macro="" textlink="">
      <xdr:nvSpPr>
        <xdr:cNvPr id="301" name="テキスト ボックス 300"/>
        <xdr:cNvSpPr txBox="1"/>
      </xdr:nvSpPr>
      <xdr:spPr>
        <a:xfrm>
          <a:off x="7626428" y="646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162326</xdr:rowOff>
    </xdr:from>
    <xdr:to>
      <xdr:col>36</xdr:col>
      <xdr:colOff>165100</xdr:colOff>
      <xdr:row>37</xdr:row>
      <xdr:rowOff>92476</xdr:rowOff>
    </xdr:to>
    <xdr:sp macro="" textlink="">
      <xdr:nvSpPr>
        <xdr:cNvPr id="302" name="フローチャート: 判断 301"/>
        <xdr:cNvSpPr/>
      </xdr:nvSpPr>
      <xdr:spPr>
        <a:xfrm>
          <a:off x="6921500" y="633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83603</xdr:rowOff>
    </xdr:from>
    <xdr:ext cx="469744" cy="259045"/>
    <xdr:sp macro="" textlink="">
      <xdr:nvSpPr>
        <xdr:cNvPr id="303" name="テキスト ボックス 302"/>
        <xdr:cNvSpPr txBox="1"/>
      </xdr:nvSpPr>
      <xdr:spPr>
        <a:xfrm>
          <a:off x="6737428" y="642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54336</xdr:rowOff>
    </xdr:from>
    <xdr:to>
      <xdr:col>41</xdr:col>
      <xdr:colOff>101600</xdr:colOff>
      <xdr:row>36</xdr:row>
      <xdr:rowOff>155936</xdr:rowOff>
    </xdr:to>
    <xdr:sp macro="" textlink="">
      <xdr:nvSpPr>
        <xdr:cNvPr id="315" name="楕円 314"/>
        <xdr:cNvSpPr/>
      </xdr:nvSpPr>
      <xdr:spPr>
        <a:xfrm>
          <a:off x="7810500" y="622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1013</xdr:rowOff>
    </xdr:from>
    <xdr:ext cx="469744" cy="259045"/>
    <xdr:sp macro="" textlink="">
      <xdr:nvSpPr>
        <xdr:cNvPr id="316" name="テキスト ボックス 315"/>
        <xdr:cNvSpPr txBox="1"/>
      </xdr:nvSpPr>
      <xdr:spPr>
        <a:xfrm>
          <a:off x="7626428" y="600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110388</xdr:rowOff>
    </xdr:from>
    <xdr:to>
      <xdr:col>36</xdr:col>
      <xdr:colOff>165100</xdr:colOff>
      <xdr:row>37</xdr:row>
      <xdr:rowOff>40538</xdr:rowOff>
    </xdr:to>
    <xdr:sp macro="" textlink="">
      <xdr:nvSpPr>
        <xdr:cNvPr id="317" name="楕円 316"/>
        <xdr:cNvSpPr/>
      </xdr:nvSpPr>
      <xdr:spPr>
        <a:xfrm>
          <a:off x="6921500" y="628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57065</xdr:rowOff>
    </xdr:from>
    <xdr:ext cx="469744" cy="259045"/>
    <xdr:sp macro="" textlink="">
      <xdr:nvSpPr>
        <xdr:cNvPr id="318" name="テキスト ボックス 317"/>
        <xdr:cNvSpPr txBox="1"/>
      </xdr:nvSpPr>
      <xdr:spPr>
        <a:xfrm>
          <a:off x="6737428" y="605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84158</xdr:rowOff>
    </xdr:from>
    <xdr:to>
      <xdr:col>54</xdr:col>
      <xdr:colOff>189865</xdr:colOff>
      <xdr:row>59</xdr:row>
      <xdr:rowOff>15060</xdr:rowOff>
    </xdr:to>
    <xdr:cxnSp macro="">
      <xdr:nvCxnSpPr>
        <xdr:cNvPr id="342" name="直線コネクタ 341"/>
        <xdr:cNvCxnSpPr/>
      </xdr:nvCxnSpPr>
      <xdr:spPr>
        <a:xfrm flipV="1">
          <a:off x="10475595" y="8656658"/>
          <a:ext cx="1270" cy="147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18887</xdr:rowOff>
    </xdr:from>
    <xdr:ext cx="469744" cy="259045"/>
    <xdr:sp macro="" textlink="">
      <xdr:nvSpPr>
        <xdr:cNvPr id="343" name="農林水産業費最小値テキスト"/>
        <xdr:cNvSpPr txBox="1"/>
      </xdr:nvSpPr>
      <xdr:spPr>
        <a:xfrm>
          <a:off x="10528300" y="101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15060</xdr:rowOff>
    </xdr:from>
    <xdr:to>
      <xdr:col>55</xdr:col>
      <xdr:colOff>88900</xdr:colOff>
      <xdr:row>59</xdr:row>
      <xdr:rowOff>15060</xdr:rowOff>
    </xdr:to>
    <xdr:cxnSp macro="">
      <xdr:nvCxnSpPr>
        <xdr:cNvPr id="344" name="直線コネクタ 343"/>
        <xdr:cNvCxnSpPr/>
      </xdr:nvCxnSpPr>
      <xdr:spPr>
        <a:xfrm>
          <a:off x="10388600" y="1013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30835</xdr:rowOff>
    </xdr:from>
    <xdr:ext cx="599010" cy="259045"/>
    <xdr:sp macro="" textlink="">
      <xdr:nvSpPr>
        <xdr:cNvPr id="345" name="農林水産業費最大値テキスト"/>
        <xdr:cNvSpPr txBox="1"/>
      </xdr:nvSpPr>
      <xdr:spPr>
        <a:xfrm>
          <a:off x="10528300" y="843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84158</xdr:rowOff>
    </xdr:from>
    <xdr:to>
      <xdr:col>55</xdr:col>
      <xdr:colOff>88900</xdr:colOff>
      <xdr:row>50</xdr:row>
      <xdr:rowOff>84158</xdr:rowOff>
    </xdr:to>
    <xdr:cxnSp macro="">
      <xdr:nvCxnSpPr>
        <xdr:cNvPr id="346" name="直線コネクタ 345"/>
        <xdr:cNvCxnSpPr/>
      </xdr:nvCxnSpPr>
      <xdr:spPr>
        <a:xfrm>
          <a:off x="10388600" y="865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60185</xdr:rowOff>
    </xdr:from>
    <xdr:to>
      <xdr:col>55</xdr:col>
      <xdr:colOff>0</xdr:colOff>
      <xdr:row>57</xdr:row>
      <xdr:rowOff>112802</xdr:rowOff>
    </xdr:to>
    <xdr:cxnSp macro="">
      <xdr:nvCxnSpPr>
        <xdr:cNvPr id="347" name="直線コネクタ 346"/>
        <xdr:cNvCxnSpPr/>
      </xdr:nvCxnSpPr>
      <xdr:spPr>
        <a:xfrm flipV="1">
          <a:off x="9639300" y="9832835"/>
          <a:ext cx="838200" cy="5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xdr:rowOff>
    </xdr:from>
    <xdr:ext cx="534377" cy="259045"/>
    <xdr:sp macro="" textlink="">
      <xdr:nvSpPr>
        <xdr:cNvPr id="348" name="農林水産業費平均値テキスト"/>
        <xdr:cNvSpPr txBox="1"/>
      </xdr:nvSpPr>
      <xdr:spPr>
        <a:xfrm>
          <a:off x="10528300" y="9602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150241</xdr:rowOff>
    </xdr:from>
    <xdr:to>
      <xdr:col>55</xdr:col>
      <xdr:colOff>50800</xdr:colOff>
      <xdr:row>57</xdr:row>
      <xdr:rowOff>80391</xdr:rowOff>
    </xdr:to>
    <xdr:sp macro="" textlink="">
      <xdr:nvSpPr>
        <xdr:cNvPr id="349" name="フローチャート: 判断 348"/>
        <xdr:cNvSpPr/>
      </xdr:nvSpPr>
      <xdr:spPr>
        <a:xfrm>
          <a:off x="104267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94818</xdr:rowOff>
    </xdr:from>
    <xdr:to>
      <xdr:col>50</xdr:col>
      <xdr:colOff>114300</xdr:colOff>
      <xdr:row>57</xdr:row>
      <xdr:rowOff>112802</xdr:rowOff>
    </xdr:to>
    <xdr:cxnSp macro="">
      <xdr:nvCxnSpPr>
        <xdr:cNvPr id="350" name="直線コネクタ 349"/>
        <xdr:cNvCxnSpPr/>
      </xdr:nvCxnSpPr>
      <xdr:spPr>
        <a:xfrm>
          <a:off x="8750300" y="9867468"/>
          <a:ext cx="889000" cy="1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35080</xdr:rowOff>
    </xdr:from>
    <xdr:to>
      <xdr:col>50</xdr:col>
      <xdr:colOff>165100</xdr:colOff>
      <xdr:row>57</xdr:row>
      <xdr:rowOff>136680</xdr:rowOff>
    </xdr:to>
    <xdr:sp macro="" textlink="">
      <xdr:nvSpPr>
        <xdr:cNvPr id="351" name="フローチャート: 判断 350"/>
        <xdr:cNvSpPr/>
      </xdr:nvSpPr>
      <xdr:spPr>
        <a:xfrm>
          <a:off x="9588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153207</xdr:rowOff>
    </xdr:from>
    <xdr:ext cx="534377" cy="259045"/>
    <xdr:sp macro="" textlink="">
      <xdr:nvSpPr>
        <xdr:cNvPr id="352" name="テキスト ボックス 351"/>
        <xdr:cNvSpPr txBox="1"/>
      </xdr:nvSpPr>
      <xdr:spPr>
        <a:xfrm>
          <a:off x="9372111" y="95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94818</xdr:rowOff>
    </xdr:from>
    <xdr:to>
      <xdr:col>45</xdr:col>
      <xdr:colOff>177800</xdr:colOff>
      <xdr:row>57</xdr:row>
      <xdr:rowOff>151016</xdr:rowOff>
    </xdr:to>
    <xdr:cxnSp macro="">
      <xdr:nvCxnSpPr>
        <xdr:cNvPr id="353" name="直線コネクタ 352"/>
        <xdr:cNvCxnSpPr/>
      </xdr:nvCxnSpPr>
      <xdr:spPr>
        <a:xfrm flipV="1">
          <a:off x="7861300" y="9867468"/>
          <a:ext cx="889000" cy="5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38440</xdr:rowOff>
    </xdr:from>
    <xdr:to>
      <xdr:col>46</xdr:col>
      <xdr:colOff>38100</xdr:colOff>
      <xdr:row>57</xdr:row>
      <xdr:rowOff>140040</xdr:rowOff>
    </xdr:to>
    <xdr:sp macro="" textlink="">
      <xdr:nvSpPr>
        <xdr:cNvPr id="354" name="フローチャート: 判断 353"/>
        <xdr:cNvSpPr/>
      </xdr:nvSpPr>
      <xdr:spPr>
        <a:xfrm>
          <a:off x="8699500" y="981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156567</xdr:rowOff>
    </xdr:from>
    <xdr:ext cx="534377" cy="259045"/>
    <xdr:sp macro="" textlink="">
      <xdr:nvSpPr>
        <xdr:cNvPr id="355" name="テキスト ボックス 354"/>
        <xdr:cNvSpPr txBox="1"/>
      </xdr:nvSpPr>
      <xdr:spPr>
        <a:xfrm>
          <a:off x="8483111" y="958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37798</xdr:rowOff>
    </xdr:from>
    <xdr:to>
      <xdr:col>41</xdr:col>
      <xdr:colOff>50800</xdr:colOff>
      <xdr:row>57</xdr:row>
      <xdr:rowOff>151016</xdr:rowOff>
    </xdr:to>
    <xdr:cxnSp macro="">
      <xdr:nvCxnSpPr>
        <xdr:cNvPr id="356" name="直線コネクタ 355"/>
        <xdr:cNvCxnSpPr/>
      </xdr:nvCxnSpPr>
      <xdr:spPr>
        <a:xfrm>
          <a:off x="6972300" y="9810448"/>
          <a:ext cx="889000" cy="11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43935</xdr:rowOff>
    </xdr:from>
    <xdr:to>
      <xdr:col>41</xdr:col>
      <xdr:colOff>101600</xdr:colOff>
      <xdr:row>57</xdr:row>
      <xdr:rowOff>145535</xdr:rowOff>
    </xdr:to>
    <xdr:sp macro="" textlink="">
      <xdr:nvSpPr>
        <xdr:cNvPr id="357" name="フローチャート: 判断 356"/>
        <xdr:cNvSpPr/>
      </xdr:nvSpPr>
      <xdr:spPr>
        <a:xfrm>
          <a:off x="7810500" y="98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162062</xdr:rowOff>
    </xdr:from>
    <xdr:ext cx="534377" cy="259045"/>
    <xdr:sp macro="" textlink="">
      <xdr:nvSpPr>
        <xdr:cNvPr id="358" name="テキスト ボックス 357"/>
        <xdr:cNvSpPr txBox="1"/>
      </xdr:nvSpPr>
      <xdr:spPr>
        <a:xfrm>
          <a:off x="7594111" y="959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39926</xdr:rowOff>
    </xdr:from>
    <xdr:to>
      <xdr:col>36</xdr:col>
      <xdr:colOff>165100</xdr:colOff>
      <xdr:row>57</xdr:row>
      <xdr:rowOff>141526</xdr:rowOff>
    </xdr:to>
    <xdr:sp macro="" textlink="">
      <xdr:nvSpPr>
        <xdr:cNvPr id="359" name="フローチャート: 判断 358"/>
        <xdr:cNvSpPr/>
      </xdr:nvSpPr>
      <xdr:spPr>
        <a:xfrm>
          <a:off x="6921500" y="981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132653</xdr:rowOff>
    </xdr:from>
    <xdr:ext cx="534377" cy="259045"/>
    <xdr:sp macro="" textlink="">
      <xdr:nvSpPr>
        <xdr:cNvPr id="360" name="テキスト ボックス 359"/>
        <xdr:cNvSpPr txBox="1"/>
      </xdr:nvSpPr>
      <xdr:spPr>
        <a:xfrm>
          <a:off x="6705111" y="990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9385</xdr:rowOff>
    </xdr:from>
    <xdr:to>
      <xdr:col>55</xdr:col>
      <xdr:colOff>50800</xdr:colOff>
      <xdr:row>57</xdr:row>
      <xdr:rowOff>110985</xdr:rowOff>
    </xdr:to>
    <xdr:sp macro="" textlink="">
      <xdr:nvSpPr>
        <xdr:cNvPr id="366" name="楕円 365"/>
        <xdr:cNvSpPr/>
      </xdr:nvSpPr>
      <xdr:spPr>
        <a:xfrm>
          <a:off x="10426700" y="978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159262</xdr:rowOff>
    </xdr:from>
    <xdr:ext cx="534377" cy="259045"/>
    <xdr:sp macro="" textlink="">
      <xdr:nvSpPr>
        <xdr:cNvPr id="367" name="農林水産業費該当値テキスト"/>
        <xdr:cNvSpPr txBox="1"/>
      </xdr:nvSpPr>
      <xdr:spPr>
        <a:xfrm>
          <a:off x="10528300" y="976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62002</xdr:rowOff>
    </xdr:from>
    <xdr:to>
      <xdr:col>50</xdr:col>
      <xdr:colOff>165100</xdr:colOff>
      <xdr:row>57</xdr:row>
      <xdr:rowOff>163602</xdr:rowOff>
    </xdr:to>
    <xdr:sp macro="" textlink="">
      <xdr:nvSpPr>
        <xdr:cNvPr id="368" name="楕円 367"/>
        <xdr:cNvSpPr/>
      </xdr:nvSpPr>
      <xdr:spPr>
        <a:xfrm>
          <a:off x="9588500" y="983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154729</xdr:rowOff>
    </xdr:from>
    <xdr:ext cx="534377" cy="259045"/>
    <xdr:sp macro="" textlink="">
      <xdr:nvSpPr>
        <xdr:cNvPr id="369" name="テキスト ボックス 368"/>
        <xdr:cNvSpPr txBox="1"/>
      </xdr:nvSpPr>
      <xdr:spPr>
        <a:xfrm>
          <a:off x="9372111" y="99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44018</xdr:rowOff>
    </xdr:from>
    <xdr:to>
      <xdr:col>46</xdr:col>
      <xdr:colOff>38100</xdr:colOff>
      <xdr:row>57</xdr:row>
      <xdr:rowOff>145618</xdr:rowOff>
    </xdr:to>
    <xdr:sp macro="" textlink="">
      <xdr:nvSpPr>
        <xdr:cNvPr id="370" name="楕円 369"/>
        <xdr:cNvSpPr/>
      </xdr:nvSpPr>
      <xdr:spPr>
        <a:xfrm>
          <a:off x="8699500" y="98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136745</xdr:rowOff>
    </xdr:from>
    <xdr:ext cx="534377" cy="259045"/>
    <xdr:sp macro="" textlink="">
      <xdr:nvSpPr>
        <xdr:cNvPr id="371" name="テキスト ボックス 370"/>
        <xdr:cNvSpPr txBox="1"/>
      </xdr:nvSpPr>
      <xdr:spPr>
        <a:xfrm>
          <a:off x="8483111" y="990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100216</xdr:rowOff>
    </xdr:from>
    <xdr:to>
      <xdr:col>41</xdr:col>
      <xdr:colOff>101600</xdr:colOff>
      <xdr:row>58</xdr:row>
      <xdr:rowOff>30366</xdr:rowOff>
    </xdr:to>
    <xdr:sp macro="" textlink="">
      <xdr:nvSpPr>
        <xdr:cNvPr id="372" name="楕円 371"/>
        <xdr:cNvSpPr/>
      </xdr:nvSpPr>
      <xdr:spPr>
        <a:xfrm>
          <a:off x="7810500" y="987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21493</xdr:rowOff>
    </xdr:from>
    <xdr:ext cx="534377" cy="259045"/>
    <xdr:sp macro="" textlink="">
      <xdr:nvSpPr>
        <xdr:cNvPr id="373" name="テキスト ボックス 372"/>
        <xdr:cNvSpPr txBox="1"/>
      </xdr:nvSpPr>
      <xdr:spPr>
        <a:xfrm>
          <a:off x="7594111" y="996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158448</xdr:rowOff>
    </xdr:from>
    <xdr:to>
      <xdr:col>36</xdr:col>
      <xdr:colOff>165100</xdr:colOff>
      <xdr:row>57</xdr:row>
      <xdr:rowOff>88598</xdr:rowOff>
    </xdr:to>
    <xdr:sp macro="" textlink="">
      <xdr:nvSpPr>
        <xdr:cNvPr id="374" name="楕円 373"/>
        <xdr:cNvSpPr/>
      </xdr:nvSpPr>
      <xdr:spPr>
        <a:xfrm>
          <a:off x="6921500" y="975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105125</xdr:rowOff>
    </xdr:from>
    <xdr:ext cx="534377" cy="259045"/>
    <xdr:sp macro="" textlink="">
      <xdr:nvSpPr>
        <xdr:cNvPr id="375" name="テキスト ボックス 374"/>
        <xdr:cNvSpPr txBox="1"/>
      </xdr:nvSpPr>
      <xdr:spPr>
        <a:xfrm>
          <a:off x="6705111" y="953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97409</xdr:rowOff>
    </xdr:from>
    <xdr:to>
      <xdr:col>54</xdr:col>
      <xdr:colOff>189865</xdr:colOff>
      <xdr:row>79</xdr:row>
      <xdr:rowOff>91019</xdr:rowOff>
    </xdr:to>
    <xdr:cxnSp macro="">
      <xdr:nvCxnSpPr>
        <xdr:cNvPr id="401" name="直線コネクタ 400"/>
        <xdr:cNvCxnSpPr/>
      </xdr:nvCxnSpPr>
      <xdr:spPr>
        <a:xfrm flipV="1">
          <a:off x="10475595" y="12098909"/>
          <a:ext cx="1270" cy="15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94846</xdr:rowOff>
    </xdr:from>
    <xdr:ext cx="378565" cy="259045"/>
    <xdr:sp macro="" textlink="">
      <xdr:nvSpPr>
        <xdr:cNvPr id="402" name="商工費最小値テキスト"/>
        <xdr:cNvSpPr txBox="1"/>
      </xdr:nvSpPr>
      <xdr:spPr>
        <a:xfrm>
          <a:off x="10528300" y="1363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91019</xdr:rowOff>
    </xdr:from>
    <xdr:to>
      <xdr:col>55</xdr:col>
      <xdr:colOff>88900</xdr:colOff>
      <xdr:row>79</xdr:row>
      <xdr:rowOff>91019</xdr:rowOff>
    </xdr:to>
    <xdr:cxnSp macro="">
      <xdr:nvCxnSpPr>
        <xdr:cNvPr id="403" name="直線コネクタ 402"/>
        <xdr:cNvCxnSpPr/>
      </xdr:nvCxnSpPr>
      <xdr:spPr>
        <a:xfrm>
          <a:off x="10388600" y="1363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44086</xdr:rowOff>
    </xdr:from>
    <xdr:ext cx="599010" cy="259045"/>
    <xdr:sp macro="" textlink="">
      <xdr:nvSpPr>
        <xdr:cNvPr id="404" name="商工費最大値テキスト"/>
        <xdr:cNvSpPr txBox="1"/>
      </xdr:nvSpPr>
      <xdr:spPr>
        <a:xfrm>
          <a:off x="10528300" y="1187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97409</xdr:rowOff>
    </xdr:from>
    <xdr:to>
      <xdr:col>55</xdr:col>
      <xdr:colOff>88900</xdr:colOff>
      <xdr:row>70</xdr:row>
      <xdr:rowOff>97409</xdr:rowOff>
    </xdr:to>
    <xdr:cxnSp macro="">
      <xdr:nvCxnSpPr>
        <xdr:cNvPr id="405" name="直線コネクタ 404"/>
        <xdr:cNvCxnSpPr/>
      </xdr:nvCxnSpPr>
      <xdr:spPr>
        <a:xfrm>
          <a:off x="10388600" y="1209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35131</xdr:rowOff>
    </xdr:from>
    <xdr:to>
      <xdr:col>55</xdr:col>
      <xdr:colOff>0</xdr:colOff>
      <xdr:row>78</xdr:row>
      <xdr:rowOff>57186</xdr:rowOff>
    </xdr:to>
    <xdr:cxnSp macro="">
      <xdr:nvCxnSpPr>
        <xdr:cNvPr id="406" name="直線コネクタ 405"/>
        <xdr:cNvCxnSpPr/>
      </xdr:nvCxnSpPr>
      <xdr:spPr>
        <a:xfrm flipV="1">
          <a:off x="9639300" y="13408231"/>
          <a:ext cx="838200" cy="2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107108</xdr:rowOff>
    </xdr:from>
    <xdr:ext cx="534377" cy="259045"/>
    <xdr:sp macro="" textlink="">
      <xdr:nvSpPr>
        <xdr:cNvPr id="407" name="商工費平均値テキスト"/>
        <xdr:cNvSpPr txBox="1"/>
      </xdr:nvSpPr>
      <xdr:spPr>
        <a:xfrm>
          <a:off x="10528300" y="1313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84231</xdr:rowOff>
    </xdr:from>
    <xdr:to>
      <xdr:col>55</xdr:col>
      <xdr:colOff>50800</xdr:colOff>
      <xdr:row>78</xdr:row>
      <xdr:rowOff>14381</xdr:rowOff>
    </xdr:to>
    <xdr:sp macro="" textlink="">
      <xdr:nvSpPr>
        <xdr:cNvPr id="408" name="フローチャート: 判断 407"/>
        <xdr:cNvSpPr/>
      </xdr:nvSpPr>
      <xdr:spPr>
        <a:xfrm>
          <a:off x="10426700" y="1328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57186</xdr:rowOff>
    </xdr:from>
    <xdr:to>
      <xdr:col>50</xdr:col>
      <xdr:colOff>114300</xdr:colOff>
      <xdr:row>78</xdr:row>
      <xdr:rowOff>98868</xdr:rowOff>
    </xdr:to>
    <xdr:cxnSp macro="">
      <xdr:nvCxnSpPr>
        <xdr:cNvPr id="409" name="直線コネクタ 408"/>
        <xdr:cNvCxnSpPr/>
      </xdr:nvCxnSpPr>
      <xdr:spPr>
        <a:xfrm flipV="1">
          <a:off x="8750300" y="13430286"/>
          <a:ext cx="889000" cy="4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125259</xdr:rowOff>
    </xdr:from>
    <xdr:to>
      <xdr:col>50</xdr:col>
      <xdr:colOff>165100</xdr:colOff>
      <xdr:row>78</xdr:row>
      <xdr:rowOff>55409</xdr:rowOff>
    </xdr:to>
    <xdr:sp macro="" textlink="">
      <xdr:nvSpPr>
        <xdr:cNvPr id="410" name="フローチャート: 判断 409"/>
        <xdr:cNvSpPr/>
      </xdr:nvSpPr>
      <xdr:spPr>
        <a:xfrm>
          <a:off x="9588500" y="1332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71936</xdr:rowOff>
    </xdr:from>
    <xdr:ext cx="534377" cy="259045"/>
    <xdr:sp macro="" textlink="">
      <xdr:nvSpPr>
        <xdr:cNvPr id="411" name="テキスト ボックス 410"/>
        <xdr:cNvSpPr txBox="1"/>
      </xdr:nvSpPr>
      <xdr:spPr>
        <a:xfrm>
          <a:off x="9372111" y="131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42055</xdr:rowOff>
    </xdr:from>
    <xdr:to>
      <xdr:col>45</xdr:col>
      <xdr:colOff>177800</xdr:colOff>
      <xdr:row>78</xdr:row>
      <xdr:rowOff>98868</xdr:rowOff>
    </xdr:to>
    <xdr:cxnSp macro="">
      <xdr:nvCxnSpPr>
        <xdr:cNvPr id="412" name="直線コネクタ 411"/>
        <xdr:cNvCxnSpPr/>
      </xdr:nvCxnSpPr>
      <xdr:spPr>
        <a:xfrm>
          <a:off x="7861300" y="13415155"/>
          <a:ext cx="889000" cy="5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128219</xdr:rowOff>
    </xdr:from>
    <xdr:to>
      <xdr:col>46</xdr:col>
      <xdr:colOff>38100</xdr:colOff>
      <xdr:row>78</xdr:row>
      <xdr:rowOff>58369</xdr:rowOff>
    </xdr:to>
    <xdr:sp macro="" textlink="">
      <xdr:nvSpPr>
        <xdr:cNvPr id="413" name="フローチャート: 判断 412"/>
        <xdr:cNvSpPr/>
      </xdr:nvSpPr>
      <xdr:spPr>
        <a:xfrm>
          <a:off x="86995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74896</xdr:rowOff>
    </xdr:from>
    <xdr:ext cx="534377" cy="259045"/>
    <xdr:sp macro="" textlink="">
      <xdr:nvSpPr>
        <xdr:cNvPr id="414" name="テキスト ボックス 413"/>
        <xdr:cNvSpPr txBox="1"/>
      </xdr:nvSpPr>
      <xdr:spPr>
        <a:xfrm>
          <a:off x="8483111" y="131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42055</xdr:rowOff>
    </xdr:from>
    <xdr:to>
      <xdr:col>41</xdr:col>
      <xdr:colOff>50800</xdr:colOff>
      <xdr:row>78</xdr:row>
      <xdr:rowOff>46889</xdr:rowOff>
    </xdr:to>
    <xdr:cxnSp macro="">
      <xdr:nvCxnSpPr>
        <xdr:cNvPr id="415" name="直線コネクタ 414"/>
        <xdr:cNvCxnSpPr/>
      </xdr:nvCxnSpPr>
      <xdr:spPr>
        <a:xfrm flipV="1">
          <a:off x="6972300" y="13415155"/>
          <a:ext cx="889000" cy="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163826</xdr:rowOff>
    </xdr:from>
    <xdr:to>
      <xdr:col>41</xdr:col>
      <xdr:colOff>101600</xdr:colOff>
      <xdr:row>78</xdr:row>
      <xdr:rowOff>93976</xdr:rowOff>
    </xdr:to>
    <xdr:sp macro="" textlink="">
      <xdr:nvSpPr>
        <xdr:cNvPr id="416" name="フローチャート: 判断 415"/>
        <xdr:cNvSpPr/>
      </xdr:nvSpPr>
      <xdr:spPr>
        <a:xfrm>
          <a:off x="7810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85103</xdr:rowOff>
    </xdr:from>
    <xdr:ext cx="534377" cy="259045"/>
    <xdr:sp macro="" textlink="">
      <xdr:nvSpPr>
        <xdr:cNvPr id="417" name="テキスト ボックス 416"/>
        <xdr:cNvSpPr txBox="1"/>
      </xdr:nvSpPr>
      <xdr:spPr>
        <a:xfrm>
          <a:off x="7594111" y="1345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26591</xdr:rowOff>
    </xdr:from>
    <xdr:to>
      <xdr:col>36</xdr:col>
      <xdr:colOff>165100</xdr:colOff>
      <xdr:row>78</xdr:row>
      <xdr:rowOff>128191</xdr:rowOff>
    </xdr:to>
    <xdr:sp macro="" textlink="">
      <xdr:nvSpPr>
        <xdr:cNvPr id="418" name="フローチャート: 判断 417"/>
        <xdr:cNvSpPr/>
      </xdr:nvSpPr>
      <xdr:spPr>
        <a:xfrm>
          <a:off x="6921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119318</xdr:rowOff>
    </xdr:from>
    <xdr:ext cx="534377" cy="259045"/>
    <xdr:sp macro="" textlink="">
      <xdr:nvSpPr>
        <xdr:cNvPr id="419" name="テキスト ボックス 418"/>
        <xdr:cNvSpPr txBox="1"/>
      </xdr:nvSpPr>
      <xdr:spPr>
        <a:xfrm>
          <a:off x="6705111" y="134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155781</xdr:rowOff>
    </xdr:from>
    <xdr:to>
      <xdr:col>55</xdr:col>
      <xdr:colOff>50800</xdr:colOff>
      <xdr:row>78</xdr:row>
      <xdr:rowOff>85931</xdr:rowOff>
    </xdr:to>
    <xdr:sp macro="" textlink="">
      <xdr:nvSpPr>
        <xdr:cNvPr id="425" name="楕円 424"/>
        <xdr:cNvSpPr/>
      </xdr:nvSpPr>
      <xdr:spPr>
        <a:xfrm>
          <a:off x="10426700" y="1335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134208</xdr:rowOff>
    </xdr:from>
    <xdr:ext cx="534377" cy="259045"/>
    <xdr:sp macro="" textlink="">
      <xdr:nvSpPr>
        <xdr:cNvPr id="426" name="商工費該当値テキスト"/>
        <xdr:cNvSpPr txBox="1"/>
      </xdr:nvSpPr>
      <xdr:spPr>
        <a:xfrm>
          <a:off x="10528300" y="1333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6386</xdr:rowOff>
    </xdr:from>
    <xdr:to>
      <xdr:col>50</xdr:col>
      <xdr:colOff>165100</xdr:colOff>
      <xdr:row>78</xdr:row>
      <xdr:rowOff>107986</xdr:rowOff>
    </xdr:to>
    <xdr:sp macro="" textlink="">
      <xdr:nvSpPr>
        <xdr:cNvPr id="427" name="楕円 426"/>
        <xdr:cNvSpPr/>
      </xdr:nvSpPr>
      <xdr:spPr>
        <a:xfrm>
          <a:off x="9588500" y="1337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99113</xdr:rowOff>
    </xdr:from>
    <xdr:ext cx="534377" cy="259045"/>
    <xdr:sp macro="" textlink="">
      <xdr:nvSpPr>
        <xdr:cNvPr id="428" name="テキスト ボックス 427"/>
        <xdr:cNvSpPr txBox="1"/>
      </xdr:nvSpPr>
      <xdr:spPr>
        <a:xfrm>
          <a:off x="9372111" y="134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48068</xdr:rowOff>
    </xdr:from>
    <xdr:to>
      <xdr:col>46</xdr:col>
      <xdr:colOff>38100</xdr:colOff>
      <xdr:row>78</xdr:row>
      <xdr:rowOff>149668</xdr:rowOff>
    </xdr:to>
    <xdr:sp macro="" textlink="">
      <xdr:nvSpPr>
        <xdr:cNvPr id="429" name="楕円 428"/>
        <xdr:cNvSpPr/>
      </xdr:nvSpPr>
      <xdr:spPr>
        <a:xfrm>
          <a:off x="8699500" y="1342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140795</xdr:rowOff>
    </xdr:from>
    <xdr:ext cx="534377" cy="259045"/>
    <xdr:sp macro="" textlink="">
      <xdr:nvSpPr>
        <xdr:cNvPr id="430" name="テキスト ボックス 429"/>
        <xdr:cNvSpPr txBox="1"/>
      </xdr:nvSpPr>
      <xdr:spPr>
        <a:xfrm>
          <a:off x="8483111" y="1351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162705</xdr:rowOff>
    </xdr:from>
    <xdr:to>
      <xdr:col>41</xdr:col>
      <xdr:colOff>101600</xdr:colOff>
      <xdr:row>78</xdr:row>
      <xdr:rowOff>92855</xdr:rowOff>
    </xdr:to>
    <xdr:sp macro="" textlink="">
      <xdr:nvSpPr>
        <xdr:cNvPr id="431" name="楕円 430"/>
        <xdr:cNvSpPr/>
      </xdr:nvSpPr>
      <xdr:spPr>
        <a:xfrm>
          <a:off x="7810500" y="133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109382</xdr:rowOff>
    </xdr:from>
    <xdr:ext cx="534377" cy="259045"/>
    <xdr:sp macro="" textlink="">
      <xdr:nvSpPr>
        <xdr:cNvPr id="432" name="テキスト ボックス 431"/>
        <xdr:cNvSpPr txBox="1"/>
      </xdr:nvSpPr>
      <xdr:spPr>
        <a:xfrm>
          <a:off x="7594111" y="1313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167539</xdr:rowOff>
    </xdr:from>
    <xdr:to>
      <xdr:col>36</xdr:col>
      <xdr:colOff>165100</xdr:colOff>
      <xdr:row>78</xdr:row>
      <xdr:rowOff>97689</xdr:rowOff>
    </xdr:to>
    <xdr:sp macro="" textlink="">
      <xdr:nvSpPr>
        <xdr:cNvPr id="433" name="楕円 432"/>
        <xdr:cNvSpPr/>
      </xdr:nvSpPr>
      <xdr:spPr>
        <a:xfrm>
          <a:off x="6921500" y="1336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114216</xdr:rowOff>
    </xdr:from>
    <xdr:ext cx="534377" cy="259045"/>
    <xdr:sp macro="" textlink="">
      <xdr:nvSpPr>
        <xdr:cNvPr id="434" name="テキスト ボックス 433"/>
        <xdr:cNvSpPr txBox="1"/>
      </xdr:nvSpPr>
      <xdr:spPr>
        <a:xfrm>
          <a:off x="6705111" y="1314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44634</xdr:rowOff>
    </xdr:from>
    <xdr:to>
      <xdr:col>54</xdr:col>
      <xdr:colOff>189865</xdr:colOff>
      <xdr:row>98</xdr:row>
      <xdr:rowOff>70479</xdr:rowOff>
    </xdr:to>
    <xdr:cxnSp macro="">
      <xdr:nvCxnSpPr>
        <xdr:cNvPr id="456" name="直線コネクタ 455"/>
        <xdr:cNvCxnSpPr/>
      </xdr:nvCxnSpPr>
      <xdr:spPr>
        <a:xfrm flipV="1">
          <a:off x="10475595" y="15475134"/>
          <a:ext cx="1270" cy="1397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74306</xdr:rowOff>
    </xdr:from>
    <xdr:ext cx="534377" cy="259045"/>
    <xdr:sp macro="" textlink="">
      <xdr:nvSpPr>
        <xdr:cNvPr id="457" name="土木費最小値テキスト"/>
        <xdr:cNvSpPr txBox="1"/>
      </xdr:nvSpPr>
      <xdr:spPr>
        <a:xfrm>
          <a:off x="10528300" y="168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70479</xdr:rowOff>
    </xdr:from>
    <xdr:to>
      <xdr:col>55</xdr:col>
      <xdr:colOff>88900</xdr:colOff>
      <xdr:row>98</xdr:row>
      <xdr:rowOff>70479</xdr:rowOff>
    </xdr:to>
    <xdr:cxnSp macro="">
      <xdr:nvCxnSpPr>
        <xdr:cNvPr id="458" name="直線コネクタ 457"/>
        <xdr:cNvCxnSpPr/>
      </xdr:nvCxnSpPr>
      <xdr:spPr>
        <a:xfrm>
          <a:off x="10388600" y="1687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162761</xdr:rowOff>
    </xdr:from>
    <xdr:ext cx="599010" cy="259045"/>
    <xdr:sp macro="" textlink="">
      <xdr:nvSpPr>
        <xdr:cNvPr id="459" name="土木費最大値テキスト"/>
        <xdr:cNvSpPr txBox="1"/>
      </xdr:nvSpPr>
      <xdr:spPr>
        <a:xfrm>
          <a:off x="10528300" y="1525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44634</xdr:rowOff>
    </xdr:from>
    <xdr:to>
      <xdr:col>55</xdr:col>
      <xdr:colOff>88900</xdr:colOff>
      <xdr:row>90</xdr:row>
      <xdr:rowOff>44634</xdr:rowOff>
    </xdr:to>
    <xdr:cxnSp macro="">
      <xdr:nvCxnSpPr>
        <xdr:cNvPr id="460" name="直線コネクタ 459"/>
        <xdr:cNvCxnSpPr/>
      </xdr:nvCxnSpPr>
      <xdr:spPr>
        <a:xfrm>
          <a:off x="10388600" y="1547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92334</xdr:rowOff>
    </xdr:from>
    <xdr:to>
      <xdr:col>55</xdr:col>
      <xdr:colOff>0</xdr:colOff>
      <xdr:row>96</xdr:row>
      <xdr:rowOff>95535</xdr:rowOff>
    </xdr:to>
    <xdr:cxnSp macro="">
      <xdr:nvCxnSpPr>
        <xdr:cNvPr id="461" name="直線コネクタ 460"/>
        <xdr:cNvCxnSpPr/>
      </xdr:nvCxnSpPr>
      <xdr:spPr>
        <a:xfrm flipV="1">
          <a:off x="9639300" y="16380084"/>
          <a:ext cx="838200" cy="17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61685</xdr:rowOff>
    </xdr:from>
    <xdr:ext cx="534377" cy="259045"/>
    <xdr:sp macro="" textlink="">
      <xdr:nvSpPr>
        <xdr:cNvPr id="462" name="土木費平均値テキスト"/>
        <xdr:cNvSpPr txBox="1"/>
      </xdr:nvSpPr>
      <xdr:spPr>
        <a:xfrm>
          <a:off x="10528300" y="16520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83258</xdr:rowOff>
    </xdr:from>
    <xdr:to>
      <xdr:col>55</xdr:col>
      <xdr:colOff>50800</xdr:colOff>
      <xdr:row>97</xdr:row>
      <xdr:rowOff>13408</xdr:rowOff>
    </xdr:to>
    <xdr:sp macro="" textlink="">
      <xdr:nvSpPr>
        <xdr:cNvPr id="463" name="フローチャート: 判断 462"/>
        <xdr:cNvSpPr/>
      </xdr:nvSpPr>
      <xdr:spPr>
        <a:xfrm>
          <a:off x="104267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95535</xdr:rowOff>
    </xdr:from>
    <xdr:to>
      <xdr:col>50</xdr:col>
      <xdr:colOff>114300</xdr:colOff>
      <xdr:row>96</xdr:row>
      <xdr:rowOff>143270</xdr:rowOff>
    </xdr:to>
    <xdr:cxnSp macro="">
      <xdr:nvCxnSpPr>
        <xdr:cNvPr id="464" name="直線コネクタ 463"/>
        <xdr:cNvCxnSpPr/>
      </xdr:nvCxnSpPr>
      <xdr:spPr>
        <a:xfrm flipV="1">
          <a:off x="8750300" y="16554735"/>
          <a:ext cx="889000" cy="4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74805</xdr:rowOff>
    </xdr:from>
    <xdr:to>
      <xdr:col>50</xdr:col>
      <xdr:colOff>165100</xdr:colOff>
      <xdr:row>97</xdr:row>
      <xdr:rowOff>4955</xdr:rowOff>
    </xdr:to>
    <xdr:sp macro="" textlink="">
      <xdr:nvSpPr>
        <xdr:cNvPr id="465" name="フローチャート: 判断 464"/>
        <xdr:cNvSpPr/>
      </xdr:nvSpPr>
      <xdr:spPr>
        <a:xfrm>
          <a:off x="9588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167532</xdr:rowOff>
    </xdr:from>
    <xdr:ext cx="534377" cy="259045"/>
    <xdr:sp macro="" textlink="">
      <xdr:nvSpPr>
        <xdr:cNvPr id="466" name="テキスト ボックス 465"/>
        <xdr:cNvSpPr txBox="1"/>
      </xdr:nvSpPr>
      <xdr:spPr>
        <a:xfrm>
          <a:off x="9372111" y="1662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111789</xdr:rowOff>
    </xdr:from>
    <xdr:to>
      <xdr:col>45</xdr:col>
      <xdr:colOff>177800</xdr:colOff>
      <xdr:row>96</xdr:row>
      <xdr:rowOff>143270</xdr:rowOff>
    </xdr:to>
    <xdr:cxnSp macro="">
      <xdr:nvCxnSpPr>
        <xdr:cNvPr id="467" name="直線コネクタ 466"/>
        <xdr:cNvCxnSpPr/>
      </xdr:nvCxnSpPr>
      <xdr:spPr>
        <a:xfrm>
          <a:off x="7861300" y="16570989"/>
          <a:ext cx="889000" cy="3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97633</xdr:rowOff>
    </xdr:from>
    <xdr:to>
      <xdr:col>46</xdr:col>
      <xdr:colOff>38100</xdr:colOff>
      <xdr:row>97</xdr:row>
      <xdr:rowOff>27783</xdr:rowOff>
    </xdr:to>
    <xdr:sp macro="" textlink="">
      <xdr:nvSpPr>
        <xdr:cNvPr id="468" name="フローチャート: 判断 467"/>
        <xdr:cNvSpPr/>
      </xdr:nvSpPr>
      <xdr:spPr>
        <a:xfrm>
          <a:off x="8699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18910</xdr:rowOff>
    </xdr:from>
    <xdr:ext cx="534377" cy="259045"/>
    <xdr:sp macro="" textlink="">
      <xdr:nvSpPr>
        <xdr:cNvPr id="469" name="テキスト ボックス 468"/>
        <xdr:cNvSpPr txBox="1"/>
      </xdr:nvSpPr>
      <xdr:spPr>
        <a:xfrm>
          <a:off x="8483111" y="166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92937</xdr:rowOff>
    </xdr:from>
    <xdr:to>
      <xdr:col>41</xdr:col>
      <xdr:colOff>50800</xdr:colOff>
      <xdr:row>96</xdr:row>
      <xdr:rowOff>111789</xdr:rowOff>
    </xdr:to>
    <xdr:cxnSp macro="">
      <xdr:nvCxnSpPr>
        <xdr:cNvPr id="470" name="直線コネクタ 469"/>
        <xdr:cNvCxnSpPr/>
      </xdr:nvCxnSpPr>
      <xdr:spPr>
        <a:xfrm>
          <a:off x="6972300" y="16380687"/>
          <a:ext cx="889000" cy="19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90390</xdr:rowOff>
    </xdr:from>
    <xdr:to>
      <xdr:col>41</xdr:col>
      <xdr:colOff>101600</xdr:colOff>
      <xdr:row>97</xdr:row>
      <xdr:rowOff>20540</xdr:rowOff>
    </xdr:to>
    <xdr:sp macro="" textlink="">
      <xdr:nvSpPr>
        <xdr:cNvPr id="471" name="フローチャート: 判断 470"/>
        <xdr:cNvSpPr/>
      </xdr:nvSpPr>
      <xdr:spPr>
        <a:xfrm>
          <a:off x="7810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11667</xdr:rowOff>
    </xdr:from>
    <xdr:ext cx="534377" cy="259045"/>
    <xdr:sp macro="" textlink="">
      <xdr:nvSpPr>
        <xdr:cNvPr id="472" name="テキスト ボックス 471"/>
        <xdr:cNvSpPr txBox="1"/>
      </xdr:nvSpPr>
      <xdr:spPr>
        <a:xfrm>
          <a:off x="7594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86189</xdr:rowOff>
    </xdr:from>
    <xdr:to>
      <xdr:col>36</xdr:col>
      <xdr:colOff>165100</xdr:colOff>
      <xdr:row>97</xdr:row>
      <xdr:rowOff>16339</xdr:rowOff>
    </xdr:to>
    <xdr:sp macro="" textlink="">
      <xdr:nvSpPr>
        <xdr:cNvPr id="473" name="フローチャート: 判断 472"/>
        <xdr:cNvSpPr/>
      </xdr:nvSpPr>
      <xdr:spPr>
        <a:xfrm>
          <a:off x="6921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7466</xdr:rowOff>
    </xdr:from>
    <xdr:ext cx="534377" cy="259045"/>
    <xdr:sp macro="" textlink="">
      <xdr:nvSpPr>
        <xdr:cNvPr id="474" name="テキスト ボックス 473"/>
        <xdr:cNvSpPr txBox="1"/>
      </xdr:nvSpPr>
      <xdr:spPr>
        <a:xfrm>
          <a:off x="6705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41534</xdr:rowOff>
    </xdr:from>
    <xdr:to>
      <xdr:col>55</xdr:col>
      <xdr:colOff>50800</xdr:colOff>
      <xdr:row>95</xdr:row>
      <xdr:rowOff>143134</xdr:rowOff>
    </xdr:to>
    <xdr:sp macro="" textlink="">
      <xdr:nvSpPr>
        <xdr:cNvPr id="480" name="楕円 479"/>
        <xdr:cNvSpPr/>
      </xdr:nvSpPr>
      <xdr:spPr>
        <a:xfrm>
          <a:off x="10426700" y="1632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64411</xdr:rowOff>
    </xdr:from>
    <xdr:ext cx="599010" cy="259045"/>
    <xdr:sp macro="" textlink="">
      <xdr:nvSpPr>
        <xdr:cNvPr id="481" name="土木費該当値テキスト"/>
        <xdr:cNvSpPr txBox="1"/>
      </xdr:nvSpPr>
      <xdr:spPr>
        <a:xfrm>
          <a:off x="10528300" y="1618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44735</xdr:rowOff>
    </xdr:from>
    <xdr:to>
      <xdr:col>50</xdr:col>
      <xdr:colOff>165100</xdr:colOff>
      <xdr:row>96</xdr:row>
      <xdr:rowOff>146335</xdr:rowOff>
    </xdr:to>
    <xdr:sp macro="" textlink="">
      <xdr:nvSpPr>
        <xdr:cNvPr id="482" name="楕円 481"/>
        <xdr:cNvSpPr/>
      </xdr:nvSpPr>
      <xdr:spPr>
        <a:xfrm>
          <a:off x="9588500" y="165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162862</xdr:rowOff>
    </xdr:from>
    <xdr:ext cx="534377" cy="259045"/>
    <xdr:sp macro="" textlink="">
      <xdr:nvSpPr>
        <xdr:cNvPr id="483" name="テキスト ボックス 482"/>
        <xdr:cNvSpPr txBox="1"/>
      </xdr:nvSpPr>
      <xdr:spPr>
        <a:xfrm>
          <a:off x="9372111" y="1627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92470</xdr:rowOff>
    </xdr:from>
    <xdr:to>
      <xdr:col>46</xdr:col>
      <xdr:colOff>38100</xdr:colOff>
      <xdr:row>97</xdr:row>
      <xdr:rowOff>22620</xdr:rowOff>
    </xdr:to>
    <xdr:sp macro="" textlink="">
      <xdr:nvSpPr>
        <xdr:cNvPr id="484" name="楕円 483"/>
        <xdr:cNvSpPr/>
      </xdr:nvSpPr>
      <xdr:spPr>
        <a:xfrm>
          <a:off x="8699500" y="1655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39147</xdr:rowOff>
    </xdr:from>
    <xdr:ext cx="534377" cy="259045"/>
    <xdr:sp macro="" textlink="">
      <xdr:nvSpPr>
        <xdr:cNvPr id="485" name="テキスト ボックス 484"/>
        <xdr:cNvSpPr txBox="1"/>
      </xdr:nvSpPr>
      <xdr:spPr>
        <a:xfrm>
          <a:off x="8483111" y="1632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60989</xdr:rowOff>
    </xdr:from>
    <xdr:to>
      <xdr:col>41</xdr:col>
      <xdr:colOff>101600</xdr:colOff>
      <xdr:row>96</xdr:row>
      <xdr:rowOff>162589</xdr:rowOff>
    </xdr:to>
    <xdr:sp macro="" textlink="">
      <xdr:nvSpPr>
        <xdr:cNvPr id="486" name="楕円 485"/>
        <xdr:cNvSpPr/>
      </xdr:nvSpPr>
      <xdr:spPr>
        <a:xfrm>
          <a:off x="7810500" y="1652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xdr:rowOff>
    </xdr:from>
    <xdr:ext cx="534377" cy="259045"/>
    <xdr:sp macro="" textlink="">
      <xdr:nvSpPr>
        <xdr:cNvPr id="487" name="テキスト ボックス 486"/>
        <xdr:cNvSpPr txBox="1"/>
      </xdr:nvSpPr>
      <xdr:spPr>
        <a:xfrm>
          <a:off x="7594111" y="1629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42137</xdr:rowOff>
    </xdr:from>
    <xdr:to>
      <xdr:col>36</xdr:col>
      <xdr:colOff>165100</xdr:colOff>
      <xdr:row>95</xdr:row>
      <xdr:rowOff>143737</xdr:rowOff>
    </xdr:to>
    <xdr:sp macro="" textlink="">
      <xdr:nvSpPr>
        <xdr:cNvPr id="488" name="楕円 487"/>
        <xdr:cNvSpPr/>
      </xdr:nvSpPr>
      <xdr:spPr>
        <a:xfrm>
          <a:off x="6921500" y="1632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160264</xdr:rowOff>
    </xdr:from>
    <xdr:ext cx="599010" cy="259045"/>
    <xdr:sp macro="" textlink="">
      <xdr:nvSpPr>
        <xdr:cNvPr id="489" name="テキスト ボックス 488"/>
        <xdr:cNvSpPr txBox="1"/>
      </xdr:nvSpPr>
      <xdr:spPr>
        <a:xfrm>
          <a:off x="6672795" y="1610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119400</xdr:rowOff>
    </xdr:from>
    <xdr:to>
      <xdr:col>85</xdr:col>
      <xdr:colOff>126364</xdr:colOff>
      <xdr:row>39</xdr:row>
      <xdr:rowOff>60468</xdr:rowOff>
    </xdr:to>
    <xdr:cxnSp macro="">
      <xdr:nvCxnSpPr>
        <xdr:cNvPr id="512" name="直線コネクタ 511"/>
        <xdr:cNvCxnSpPr/>
      </xdr:nvCxnSpPr>
      <xdr:spPr>
        <a:xfrm flipV="1">
          <a:off x="16317595" y="5434350"/>
          <a:ext cx="1269" cy="131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64295</xdr:rowOff>
    </xdr:from>
    <xdr:ext cx="534377" cy="259045"/>
    <xdr:sp macro="" textlink="">
      <xdr:nvSpPr>
        <xdr:cNvPr id="513" name="消防費最小値テキスト"/>
        <xdr:cNvSpPr txBox="1"/>
      </xdr:nvSpPr>
      <xdr:spPr>
        <a:xfrm>
          <a:off x="16370300" y="675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60468</xdr:rowOff>
    </xdr:from>
    <xdr:to>
      <xdr:col>86</xdr:col>
      <xdr:colOff>25400</xdr:colOff>
      <xdr:row>39</xdr:row>
      <xdr:rowOff>60468</xdr:rowOff>
    </xdr:to>
    <xdr:cxnSp macro="">
      <xdr:nvCxnSpPr>
        <xdr:cNvPr id="514" name="直線コネクタ 513"/>
        <xdr:cNvCxnSpPr/>
      </xdr:nvCxnSpPr>
      <xdr:spPr>
        <a:xfrm>
          <a:off x="16230600" y="674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66077</xdr:rowOff>
    </xdr:from>
    <xdr:ext cx="534377" cy="259045"/>
    <xdr:sp macro="" textlink="">
      <xdr:nvSpPr>
        <xdr:cNvPr id="515" name="消防費最大値テキスト"/>
        <xdr:cNvSpPr txBox="1"/>
      </xdr:nvSpPr>
      <xdr:spPr>
        <a:xfrm>
          <a:off x="16370300" y="520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119400</xdr:rowOff>
    </xdr:from>
    <xdr:to>
      <xdr:col>86</xdr:col>
      <xdr:colOff>25400</xdr:colOff>
      <xdr:row>31</xdr:row>
      <xdr:rowOff>119400</xdr:rowOff>
    </xdr:to>
    <xdr:cxnSp macro="">
      <xdr:nvCxnSpPr>
        <xdr:cNvPr id="516" name="直線コネクタ 515"/>
        <xdr:cNvCxnSpPr/>
      </xdr:nvCxnSpPr>
      <xdr:spPr>
        <a:xfrm>
          <a:off x="16230600" y="543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137368</xdr:rowOff>
    </xdr:from>
    <xdr:to>
      <xdr:col>85</xdr:col>
      <xdr:colOff>127000</xdr:colOff>
      <xdr:row>38</xdr:row>
      <xdr:rowOff>22931</xdr:rowOff>
    </xdr:to>
    <xdr:cxnSp macro="">
      <xdr:nvCxnSpPr>
        <xdr:cNvPr id="517" name="直線コネクタ 516"/>
        <xdr:cNvCxnSpPr/>
      </xdr:nvCxnSpPr>
      <xdr:spPr>
        <a:xfrm flipV="1">
          <a:off x="15481300" y="6481018"/>
          <a:ext cx="838200" cy="5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158823</xdr:rowOff>
    </xdr:from>
    <xdr:ext cx="534377" cy="259045"/>
    <xdr:sp macro="" textlink="">
      <xdr:nvSpPr>
        <xdr:cNvPr id="518" name="消防費平均値テキスト"/>
        <xdr:cNvSpPr txBox="1"/>
      </xdr:nvSpPr>
      <xdr:spPr>
        <a:xfrm>
          <a:off x="16370300" y="6159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135946</xdr:rowOff>
    </xdr:from>
    <xdr:to>
      <xdr:col>85</xdr:col>
      <xdr:colOff>177800</xdr:colOff>
      <xdr:row>37</xdr:row>
      <xdr:rowOff>66096</xdr:rowOff>
    </xdr:to>
    <xdr:sp macro="" textlink="">
      <xdr:nvSpPr>
        <xdr:cNvPr id="519" name="フローチャート: 判断 518"/>
        <xdr:cNvSpPr/>
      </xdr:nvSpPr>
      <xdr:spPr>
        <a:xfrm>
          <a:off x="162687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22931</xdr:rowOff>
    </xdr:from>
    <xdr:to>
      <xdr:col>81</xdr:col>
      <xdr:colOff>50800</xdr:colOff>
      <xdr:row>38</xdr:row>
      <xdr:rowOff>42431</xdr:rowOff>
    </xdr:to>
    <xdr:cxnSp macro="">
      <xdr:nvCxnSpPr>
        <xdr:cNvPr id="520" name="直線コネクタ 519"/>
        <xdr:cNvCxnSpPr/>
      </xdr:nvCxnSpPr>
      <xdr:spPr>
        <a:xfrm flipV="1">
          <a:off x="14592300" y="6538031"/>
          <a:ext cx="889000" cy="1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100124</xdr:rowOff>
    </xdr:from>
    <xdr:to>
      <xdr:col>81</xdr:col>
      <xdr:colOff>101600</xdr:colOff>
      <xdr:row>37</xdr:row>
      <xdr:rowOff>30274</xdr:rowOff>
    </xdr:to>
    <xdr:sp macro="" textlink="">
      <xdr:nvSpPr>
        <xdr:cNvPr id="521" name="フローチャート: 判断 520"/>
        <xdr:cNvSpPr/>
      </xdr:nvSpPr>
      <xdr:spPr>
        <a:xfrm>
          <a:off x="15430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46801</xdr:rowOff>
    </xdr:from>
    <xdr:ext cx="534377" cy="259045"/>
    <xdr:sp macro="" textlink="">
      <xdr:nvSpPr>
        <xdr:cNvPr id="522" name="テキスト ボックス 521"/>
        <xdr:cNvSpPr txBox="1"/>
      </xdr:nvSpPr>
      <xdr:spPr>
        <a:xfrm>
          <a:off x="15214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122258</xdr:rowOff>
    </xdr:from>
    <xdr:to>
      <xdr:col>76</xdr:col>
      <xdr:colOff>114300</xdr:colOff>
      <xdr:row>38</xdr:row>
      <xdr:rowOff>42431</xdr:rowOff>
    </xdr:to>
    <xdr:cxnSp macro="">
      <xdr:nvCxnSpPr>
        <xdr:cNvPr id="523" name="直線コネクタ 522"/>
        <xdr:cNvCxnSpPr/>
      </xdr:nvCxnSpPr>
      <xdr:spPr>
        <a:xfrm>
          <a:off x="13703300" y="5780108"/>
          <a:ext cx="889000" cy="77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169710</xdr:rowOff>
    </xdr:from>
    <xdr:to>
      <xdr:col>76</xdr:col>
      <xdr:colOff>165100</xdr:colOff>
      <xdr:row>36</xdr:row>
      <xdr:rowOff>99860</xdr:rowOff>
    </xdr:to>
    <xdr:sp macro="" textlink="">
      <xdr:nvSpPr>
        <xdr:cNvPr id="524" name="フローチャート: 判断 523"/>
        <xdr:cNvSpPr/>
      </xdr:nvSpPr>
      <xdr:spPr>
        <a:xfrm>
          <a:off x="14541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116387</xdr:rowOff>
    </xdr:from>
    <xdr:ext cx="534377" cy="259045"/>
    <xdr:sp macro="" textlink="">
      <xdr:nvSpPr>
        <xdr:cNvPr id="525" name="テキスト ボックス 524"/>
        <xdr:cNvSpPr txBox="1"/>
      </xdr:nvSpPr>
      <xdr:spPr>
        <a:xfrm>
          <a:off x="14325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122258</xdr:rowOff>
    </xdr:from>
    <xdr:to>
      <xdr:col>71</xdr:col>
      <xdr:colOff>177800</xdr:colOff>
      <xdr:row>38</xdr:row>
      <xdr:rowOff>25743</xdr:rowOff>
    </xdr:to>
    <xdr:cxnSp macro="">
      <xdr:nvCxnSpPr>
        <xdr:cNvPr id="526" name="直線コネクタ 525"/>
        <xdr:cNvCxnSpPr/>
      </xdr:nvCxnSpPr>
      <xdr:spPr>
        <a:xfrm flipV="1">
          <a:off x="12814300" y="5780108"/>
          <a:ext cx="889000" cy="76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117909</xdr:rowOff>
    </xdr:from>
    <xdr:to>
      <xdr:col>72</xdr:col>
      <xdr:colOff>38100</xdr:colOff>
      <xdr:row>37</xdr:row>
      <xdr:rowOff>48059</xdr:rowOff>
    </xdr:to>
    <xdr:sp macro="" textlink="">
      <xdr:nvSpPr>
        <xdr:cNvPr id="527" name="フローチャート: 判断 526"/>
        <xdr:cNvSpPr/>
      </xdr:nvSpPr>
      <xdr:spPr>
        <a:xfrm>
          <a:off x="13652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39186</xdr:rowOff>
    </xdr:from>
    <xdr:ext cx="534377" cy="259045"/>
    <xdr:sp macro="" textlink="">
      <xdr:nvSpPr>
        <xdr:cNvPr id="528" name="テキスト ボックス 527"/>
        <xdr:cNvSpPr txBox="1"/>
      </xdr:nvSpPr>
      <xdr:spPr>
        <a:xfrm>
          <a:off x="13436111" y="63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136723</xdr:rowOff>
    </xdr:from>
    <xdr:to>
      <xdr:col>67</xdr:col>
      <xdr:colOff>101600</xdr:colOff>
      <xdr:row>37</xdr:row>
      <xdr:rowOff>66873</xdr:rowOff>
    </xdr:to>
    <xdr:sp macro="" textlink="">
      <xdr:nvSpPr>
        <xdr:cNvPr id="529" name="フローチャート: 判断 528"/>
        <xdr:cNvSpPr/>
      </xdr:nvSpPr>
      <xdr:spPr>
        <a:xfrm>
          <a:off x="12763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83400</xdr:rowOff>
    </xdr:from>
    <xdr:ext cx="534377" cy="259045"/>
    <xdr:sp macro="" textlink="">
      <xdr:nvSpPr>
        <xdr:cNvPr id="530" name="テキスト ボックス 529"/>
        <xdr:cNvSpPr txBox="1"/>
      </xdr:nvSpPr>
      <xdr:spPr>
        <a:xfrm>
          <a:off x="12547111" y="60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86568</xdr:rowOff>
    </xdr:from>
    <xdr:to>
      <xdr:col>85</xdr:col>
      <xdr:colOff>177800</xdr:colOff>
      <xdr:row>38</xdr:row>
      <xdr:rowOff>16718</xdr:rowOff>
    </xdr:to>
    <xdr:sp macro="" textlink="">
      <xdr:nvSpPr>
        <xdr:cNvPr id="536" name="楕円 535"/>
        <xdr:cNvSpPr/>
      </xdr:nvSpPr>
      <xdr:spPr>
        <a:xfrm>
          <a:off x="16268700" y="64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64995</xdr:rowOff>
    </xdr:from>
    <xdr:ext cx="534377" cy="259045"/>
    <xdr:sp macro="" textlink="">
      <xdr:nvSpPr>
        <xdr:cNvPr id="537" name="消防費該当値テキスト"/>
        <xdr:cNvSpPr txBox="1"/>
      </xdr:nvSpPr>
      <xdr:spPr>
        <a:xfrm>
          <a:off x="16370300" y="640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143581</xdr:rowOff>
    </xdr:from>
    <xdr:to>
      <xdr:col>81</xdr:col>
      <xdr:colOff>101600</xdr:colOff>
      <xdr:row>38</xdr:row>
      <xdr:rowOff>73731</xdr:rowOff>
    </xdr:to>
    <xdr:sp macro="" textlink="">
      <xdr:nvSpPr>
        <xdr:cNvPr id="538" name="楕円 537"/>
        <xdr:cNvSpPr/>
      </xdr:nvSpPr>
      <xdr:spPr>
        <a:xfrm>
          <a:off x="15430500" y="648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64858</xdr:rowOff>
    </xdr:from>
    <xdr:ext cx="534377" cy="259045"/>
    <xdr:sp macro="" textlink="">
      <xdr:nvSpPr>
        <xdr:cNvPr id="539" name="テキスト ボックス 538"/>
        <xdr:cNvSpPr txBox="1"/>
      </xdr:nvSpPr>
      <xdr:spPr>
        <a:xfrm>
          <a:off x="15214111" y="657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163081</xdr:rowOff>
    </xdr:from>
    <xdr:to>
      <xdr:col>76</xdr:col>
      <xdr:colOff>165100</xdr:colOff>
      <xdr:row>38</xdr:row>
      <xdr:rowOff>93231</xdr:rowOff>
    </xdr:to>
    <xdr:sp macro="" textlink="">
      <xdr:nvSpPr>
        <xdr:cNvPr id="540" name="楕円 539"/>
        <xdr:cNvSpPr/>
      </xdr:nvSpPr>
      <xdr:spPr>
        <a:xfrm>
          <a:off x="14541500" y="650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84358</xdr:rowOff>
    </xdr:from>
    <xdr:ext cx="534377" cy="259045"/>
    <xdr:sp macro="" textlink="">
      <xdr:nvSpPr>
        <xdr:cNvPr id="541" name="テキスト ボックス 540"/>
        <xdr:cNvSpPr txBox="1"/>
      </xdr:nvSpPr>
      <xdr:spPr>
        <a:xfrm>
          <a:off x="14325111" y="659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71458</xdr:rowOff>
    </xdr:from>
    <xdr:to>
      <xdr:col>72</xdr:col>
      <xdr:colOff>38100</xdr:colOff>
      <xdr:row>34</xdr:row>
      <xdr:rowOff>1608</xdr:rowOff>
    </xdr:to>
    <xdr:sp macro="" textlink="">
      <xdr:nvSpPr>
        <xdr:cNvPr id="542" name="楕円 541"/>
        <xdr:cNvSpPr/>
      </xdr:nvSpPr>
      <xdr:spPr>
        <a:xfrm>
          <a:off x="13652500" y="572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18135</xdr:rowOff>
    </xdr:from>
    <xdr:ext cx="534377" cy="259045"/>
    <xdr:sp macro="" textlink="">
      <xdr:nvSpPr>
        <xdr:cNvPr id="543" name="テキスト ボックス 542"/>
        <xdr:cNvSpPr txBox="1"/>
      </xdr:nvSpPr>
      <xdr:spPr>
        <a:xfrm>
          <a:off x="13436111" y="550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146393</xdr:rowOff>
    </xdr:from>
    <xdr:to>
      <xdr:col>67</xdr:col>
      <xdr:colOff>101600</xdr:colOff>
      <xdr:row>38</xdr:row>
      <xdr:rowOff>76543</xdr:rowOff>
    </xdr:to>
    <xdr:sp macro="" textlink="">
      <xdr:nvSpPr>
        <xdr:cNvPr id="544" name="楕円 543"/>
        <xdr:cNvSpPr/>
      </xdr:nvSpPr>
      <xdr:spPr>
        <a:xfrm>
          <a:off x="12763500" y="649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67670</xdr:rowOff>
    </xdr:from>
    <xdr:ext cx="534377" cy="259045"/>
    <xdr:sp macro="" textlink="">
      <xdr:nvSpPr>
        <xdr:cNvPr id="545" name="テキスト ボックス 544"/>
        <xdr:cNvSpPr txBox="1"/>
      </xdr:nvSpPr>
      <xdr:spPr>
        <a:xfrm>
          <a:off x="12547111" y="658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80828</xdr:rowOff>
    </xdr:from>
    <xdr:to>
      <xdr:col>85</xdr:col>
      <xdr:colOff>126364</xdr:colOff>
      <xdr:row>57</xdr:row>
      <xdr:rowOff>137414</xdr:rowOff>
    </xdr:to>
    <xdr:cxnSp macro="">
      <xdr:nvCxnSpPr>
        <xdr:cNvPr id="569" name="直線コネクタ 568"/>
        <xdr:cNvCxnSpPr/>
      </xdr:nvCxnSpPr>
      <xdr:spPr>
        <a:xfrm flipV="1">
          <a:off x="16317595" y="8653328"/>
          <a:ext cx="1269" cy="125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141241</xdr:rowOff>
    </xdr:from>
    <xdr:ext cx="534377" cy="259045"/>
    <xdr:sp macro="" textlink="">
      <xdr:nvSpPr>
        <xdr:cNvPr id="570" name="教育費最小値テキスト"/>
        <xdr:cNvSpPr txBox="1"/>
      </xdr:nvSpPr>
      <xdr:spPr>
        <a:xfrm>
          <a:off x="16370300" y="99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137414</xdr:rowOff>
    </xdr:from>
    <xdr:to>
      <xdr:col>86</xdr:col>
      <xdr:colOff>25400</xdr:colOff>
      <xdr:row>57</xdr:row>
      <xdr:rowOff>137414</xdr:rowOff>
    </xdr:to>
    <xdr:cxnSp macro="">
      <xdr:nvCxnSpPr>
        <xdr:cNvPr id="571" name="直線コネクタ 570"/>
        <xdr:cNvCxnSpPr/>
      </xdr:nvCxnSpPr>
      <xdr:spPr>
        <a:xfrm>
          <a:off x="16230600" y="99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27505</xdr:rowOff>
    </xdr:from>
    <xdr:ext cx="599010" cy="259045"/>
    <xdr:sp macro="" textlink="">
      <xdr:nvSpPr>
        <xdr:cNvPr id="572" name="教育費最大値テキスト"/>
        <xdr:cNvSpPr txBox="1"/>
      </xdr:nvSpPr>
      <xdr:spPr>
        <a:xfrm>
          <a:off x="16370300" y="842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80828</xdr:rowOff>
    </xdr:from>
    <xdr:to>
      <xdr:col>86</xdr:col>
      <xdr:colOff>25400</xdr:colOff>
      <xdr:row>50</xdr:row>
      <xdr:rowOff>80828</xdr:rowOff>
    </xdr:to>
    <xdr:cxnSp macro="">
      <xdr:nvCxnSpPr>
        <xdr:cNvPr id="573" name="直線コネクタ 572"/>
        <xdr:cNvCxnSpPr/>
      </xdr:nvCxnSpPr>
      <xdr:spPr>
        <a:xfrm>
          <a:off x="16230600" y="865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143716</xdr:rowOff>
    </xdr:from>
    <xdr:to>
      <xdr:col>85</xdr:col>
      <xdr:colOff>127000</xdr:colOff>
      <xdr:row>55</xdr:row>
      <xdr:rowOff>112855</xdr:rowOff>
    </xdr:to>
    <xdr:cxnSp macro="">
      <xdr:nvCxnSpPr>
        <xdr:cNvPr id="574" name="直線コネクタ 573"/>
        <xdr:cNvCxnSpPr/>
      </xdr:nvCxnSpPr>
      <xdr:spPr>
        <a:xfrm flipV="1">
          <a:off x="15481300" y="9402016"/>
          <a:ext cx="838200" cy="1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126847</xdr:rowOff>
    </xdr:from>
    <xdr:ext cx="534377" cy="259045"/>
    <xdr:sp macro="" textlink="">
      <xdr:nvSpPr>
        <xdr:cNvPr id="575" name="教育費平均値テキスト"/>
        <xdr:cNvSpPr txBox="1"/>
      </xdr:nvSpPr>
      <xdr:spPr>
        <a:xfrm>
          <a:off x="16370300" y="95565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148420</xdr:rowOff>
    </xdr:from>
    <xdr:to>
      <xdr:col>85</xdr:col>
      <xdr:colOff>177800</xdr:colOff>
      <xdr:row>56</xdr:row>
      <xdr:rowOff>78570</xdr:rowOff>
    </xdr:to>
    <xdr:sp macro="" textlink="">
      <xdr:nvSpPr>
        <xdr:cNvPr id="576" name="フローチャート: 判断 575"/>
        <xdr:cNvSpPr/>
      </xdr:nvSpPr>
      <xdr:spPr>
        <a:xfrm>
          <a:off x="162687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112855</xdr:rowOff>
    </xdr:from>
    <xdr:to>
      <xdr:col>81</xdr:col>
      <xdr:colOff>50800</xdr:colOff>
      <xdr:row>55</xdr:row>
      <xdr:rowOff>137506</xdr:rowOff>
    </xdr:to>
    <xdr:cxnSp macro="">
      <xdr:nvCxnSpPr>
        <xdr:cNvPr id="577" name="直線コネクタ 576"/>
        <xdr:cNvCxnSpPr/>
      </xdr:nvCxnSpPr>
      <xdr:spPr>
        <a:xfrm flipV="1">
          <a:off x="14592300" y="9542605"/>
          <a:ext cx="889000" cy="2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167904</xdr:rowOff>
    </xdr:from>
    <xdr:to>
      <xdr:col>81</xdr:col>
      <xdr:colOff>101600</xdr:colOff>
      <xdr:row>56</xdr:row>
      <xdr:rowOff>98054</xdr:rowOff>
    </xdr:to>
    <xdr:sp macro="" textlink="">
      <xdr:nvSpPr>
        <xdr:cNvPr id="578" name="フローチャート: 判断 577"/>
        <xdr:cNvSpPr/>
      </xdr:nvSpPr>
      <xdr:spPr>
        <a:xfrm>
          <a:off x="154305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89181</xdr:rowOff>
    </xdr:from>
    <xdr:ext cx="534377" cy="259045"/>
    <xdr:sp macro="" textlink="">
      <xdr:nvSpPr>
        <xdr:cNvPr id="579" name="テキスト ボックス 578"/>
        <xdr:cNvSpPr txBox="1"/>
      </xdr:nvSpPr>
      <xdr:spPr>
        <a:xfrm>
          <a:off x="15214111" y="969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1930</xdr:rowOff>
    </xdr:from>
    <xdr:to>
      <xdr:col>76</xdr:col>
      <xdr:colOff>114300</xdr:colOff>
      <xdr:row>55</xdr:row>
      <xdr:rowOff>137506</xdr:rowOff>
    </xdr:to>
    <xdr:cxnSp macro="">
      <xdr:nvCxnSpPr>
        <xdr:cNvPr id="580" name="直線コネクタ 579"/>
        <xdr:cNvCxnSpPr/>
      </xdr:nvCxnSpPr>
      <xdr:spPr>
        <a:xfrm>
          <a:off x="13703300" y="9431680"/>
          <a:ext cx="889000" cy="13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148282</xdr:rowOff>
    </xdr:from>
    <xdr:to>
      <xdr:col>76</xdr:col>
      <xdr:colOff>165100</xdr:colOff>
      <xdr:row>56</xdr:row>
      <xdr:rowOff>78432</xdr:rowOff>
    </xdr:to>
    <xdr:sp macro="" textlink="">
      <xdr:nvSpPr>
        <xdr:cNvPr id="581" name="フローチャート: 判断 580"/>
        <xdr:cNvSpPr/>
      </xdr:nvSpPr>
      <xdr:spPr>
        <a:xfrm>
          <a:off x="14541500" y="957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69559</xdr:rowOff>
    </xdr:from>
    <xdr:ext cx="534377" cy="259045"/>
    <xdr:sp macro="" textlink="">
      <xdr:nvSpPr>
        <xdr:cNvPr id="582" name="テキスト ボックス 581"/>
        <xdr:cNvSpPr txBox="1"/>
      </xdr:nvSpPr>
      <xdr:spPr>
        <a:xfrm>
          <a:off x="14325111" y="967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1930</xdr:rowOff>
    </xdr:from>
    <xdr:to>
      <xdr:col>71</xdr:col>
      <xdr:colOff>177800</xdr:colOff>
      <xdr:row>55</xdr:row>
      <xdr:rowOff>63607</xdr:rowOff>
    </xdr:to>
    <xdr:cxnSp macro="">
      <xdr:nvCxnSpPr>
        <xdr:cNvPr id="583" name="直線コネクタ 582"/>
        <xdr:cNvCxnSpPr/>
      </xdr:nvCxnSpPr>
      <xdr:spPr>
        <a:xfrm flipV="1">
          <a:off x="12814300" y="9431680"/>
          <a:ext cx="889000" cy="6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110411</xdr:rowOff>
    </xdr:from>
    <xdr:to>
      <xdr:col>72</xdr:col>
      <xdr:colOff>38100</xdr:colOff>
      <xdr:row>56</xdr:row>
      <xdr:rowOff>40561</xdr:rowOff>
    </xdr:to>
    <xdr:sp macro="" textlink="">
      <xdr:nvSpPr>
        <xdr:cNvPr id="584" name="フローチャート: 判断 583"/>
        <xdr:cNvSpPr/>
      </xdr:nvSpPr>
      <xdr:spPr>
        <a:xfrm>
          <a:off x="13652500" y="954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31688</xdr:rowOff>
    </xdr:from>
    <xdr:ext cx="534377" cy="259045"/>
    <xdr:sp macro="" textlink="">
      <xdr:nvSpPr>
        <xdr:cNvPr id="585" name="テキスト ボックス 584"/>
        <xdr:cNvSpPr txBox="1"/>
      </xdr:nvSpPr>
      <xdr:spPr>
        <a:xfrm>
          <a:off x="13436111" y="963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127297</xdr:rowOff>
    </xdr:from>
    <xdr:to>
      <xdr:col>67</xdr:col>
      <xdr:colOff>101600</xdr:colOff>
      <xdr:row>56</xdr:row>
      <xdr:rowOff>57447</xdr:rowOff>
    </xdr:to>
    <xdr:sp macro="" textlink="">
      <xdr:nvSpPr>
        <xdr:cNvPr id="586" name="フローチャート: 判断 585"/>
        <xdr:cNvSpPr/>
      </xdr:nvSpPr>
      <xdr:spPr>
        <a:xfrm>
          <a:off x="12763500" y="95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48574</xdr:rowOff>
    </xdr:from>
    <xdr:ext cx="534377" cy="259045"/>
    <xdr:sp macro="" textlink="">
      <xdr:nvSpPr>
        <xdr:cNvPr id="587" name="テキスト ボックス 586"/>
        <xdr:cNvSpPr txBox="1"/>
      </xdr:nvSpPr>
      <xdr:spPr>
        <a:xfrm>
          <a:off x="12547111" y="964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92916</xdr:rowOff>
    </xdr:from>
    <xdr:to>
      <xdr:col>85</xdr:col>
      <xdr:colOff>177800</xdr:colOff>
      <xdr:row>55</xdr:row>
      <xdr:rowOff>23066</xdr:rowOff>
    </xdr:to>
    <xdr:sp macro="" textlink="">
      <xdr:nvSpPr>
        <xdr:cNvPr id="593" name="楕円 592"/>
        <xdr:cNvSpPr/>
      </xdr:nvSpPr>
      <xdr:spPr>
        <a:xfrm>
          <a:off x="16268700" y="935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115793</xdr:rowOff>
    </xdr:from>
    <xdr:ext cx="534377" cy="259045"/>
    <xdr:sp macro="" textlink="">
      <xdr:nvSpPr>
        <xdr:cNvPr id="594" name="教育費該当値テキスト"/>
        <xdr:cNvSpPr txBox="1"/>
      </xdr:nvSpPr>
      <xdr:spPr>
        <a:xfrm>
          <a:off x="16370300" y="920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62055</xdr:rowOff>
    </xdr:from>
    <xdr:to>
      <xdr:col>81</xdr:col>
      <xdr:colOff>101600</xdr:colOff>
      <xdr:row>55</xdr:row>
      <xdr:rowOff>163655</xdr:rowOff>
    </xdr:to>
    <xdr:sp macro="" textlink="">
      <xdr:nvSpPr>
        <xdr:cNvPr id="595" name="楕円 594"/>
        <xdr:cNvSpPr/>
      </xdr:nvSpPr>
      <xdr:spPr>
        <a:xfrm>
          <a:off x="15430500" y="949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8732</xdr:rowOff>
    </xdr:from>
    <xdr:ext cx="534377" cy="259045"/>
    <xdr:sp macro="" textlink="">
      <xdr:nvSpPr>
        <xdr:cNvPr id="596" name="テキスト ボックス 595"/>
        <xdr:cNvSpPr txBox="1"/>
      </xdr:nvSpPr>
      <xdr:spPr>
        <a:xfrm>
          <a:off x="15214111" y="926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86706</xdr:rowOff>
    </xdr:from>
    <xdr:to>
      <xdr:col>76</xdr:col>
      <xdr:colOff>165100</xdr:colOff>
      <xdr:row>56</xdr:row>
      <xdr:rowOff>16856</xdr:rowOff>
    </xdr:to>
    <xdr:sp macro="" textlink="">
      <xdr:nvSpPr>
        <xdr:cNvPr id="597" name="楕円 596"/>
        <xdr:cNvSpPr/>
      </xdr:nvSpPr>
      <xdr:spPr>
        <a:xfrm>
          <a:off x="14541500" y="951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33383</xdr:rowOff>
    </xdr:from>
    <xdr:ext cx="534377" cy="259045"/>
    <xdr:sp macro="" textlink="">
      <xdr:nvSpPr>
        <xdr:cNvPr id="598" name="テキスト ボックス 597"/>
        <xdr:cNvSpPr txBox="1"/>
      </xdr:nvSpPr>
      <xdr:spPr>
        <a:xfrm>
          <a:off x="14325111" y="929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122580</xdr:rowOff>
    </xdr:from>
    <xdr:to>
      <xdr:col>72</xdr:col>
      <xdr:colOff>38100</xdr:colOff>
      <xdr:row>55</xdr:row>
      <xdr:rowOff>52730</xdr:rowOff>
    </xdr:to>
    <xdr:sp macro="" textlink="">
      <xdr:nvSpPr>
        <xdr:cNvPr id="599" name="楕円 598"/>
        <xdr:cNvSpPr/>
      </xdr:nvSpPr>
      <xdr:spPr>
        <a:xfrm>
          <a:off x="13652500" y="93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69257</xdr:rowOff>
    </xdr:from>
    <xdr:ext cx="534377" cy="259045"/>
    <xdr:sp macro="" textlink="">
      <xdr:nvSpPr>
        <xdr:cNvPr id="600" name="テキスト ボックス 599"/>
        <xdr:cNvSpPr txBox="1"/>
      </xdr:nvSpPr>
      <xdr:spPr>
        <a:xfrm>
          <a:off x="13436111" y="915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12807</xdr:rowOff>
    </xdr:from>
    <xdr:to>
      <xdr:col>67</xdr:col>
      <xdr:colOff>101600</xdr:colOff>
      <xdr:row>55</xdr:row>
      <xdr:rowOff>114407</xdr:rowOff>
    </xdr:to>
    <xdr:sp macro="" textlink="">
      <xdr:nvSpPr>
        <xdr:cNvPr id="601" name="楕円 600"/>
        <xdr:cNvSpPr/>
      </xdr:nvSpPr>
      <xdr:spPr>
        <a:xfrm>
          <a:off x="12763500" y="94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130934</xdr:rowOff>
    </xdr:from>
    <xdr:ext cx="534377" cy="259045"/>
    <xdr:sp macro="" textlink="">
      <xdr:nvSpPr>
        <xdr:cNvPr id="602" name="テキスト ボックス 601"/>
        <xdr:cNvSpPr txBox="1"/>
      </xdr:nvSpPr>
      <xdr:spPr>
        <a:xfrm>
          <a:off x="12547111" y="921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71692</xdr:rowOff>
    </xdr:from>
    <xdr:to>
      <xdr:col>85</xdr:col>
      <xdr:colOff>126364</xdr:colOff>
      <xdr:row>79</xdr:row>
      <xdr:rowOff>44450</xdr:rowOff>
    </xdr:to>
    <xdr:cxnSp macro="">
      <xdr:nvCxnSpPr>
        <xdr:cNvPr id="626" name="直線コネクタ 625"/>
        <xdr:cNvCxnSpPr/>
      </xdr:nvCxnSpPr>
      <xdr:spPr>
        <a:xfrm flipV="1">
          <a:off x="16317595" y="12244642"/>
          <a:ext cx="1269" cy="134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18369</xdr:rowOff>
    </xdr:from>
    <xdr:ext cx="599010" cy="259045"/>
    <xdr:sp macro="" textlink="">
      <xdr:nvSpPr>
        <xdr:cNvPr id="629" name="災害復旧費最大値テキスト"/>
        <xdr:cNvSpPr txBox="1"/>
      </xdr:nvSpPr>
      <xdr:spPr>
        <a:xfrm>
          <a:off x="16370300" y="1201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71692</xdr:rowOff>
    </xdr:from>
    <xdr:to>
      <xdr:col>86</xdr:col>
      <xdr:colOff>25400</xdr:colOff>
      <xdr:row>71</xdr:row>
      <xdr:rowOff>71692</xdr:rowOff>
    </xdr:to>
    <xdr:cxnSp macro="">
      <xdr:nvCxnSpPr>
        <xdr:cNvPr id="630" name="直線コネクタ 629"/>
        <xdr:cNvCxnSpPr/>
      </xdr:nvCxnSpPr>
      <xdr:spPr>
        <a:xfrm>
          <a:off x="16230600" y="1224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108965</xdr:rowOff>
    </xdr:from>
    <xdr:to>
      <xdr:col>85</xdr:col>
      <xdr:colOff>127000</xdr:colOff>
      <xdr:row>79</xdr:row>
      <xdr:rowOff>44450</xdr:rowOff>
    </xdr:to>
    <xdr:cxnSp macro="">
      <xdr:nvCxnSpPr>
        <xdr:cNvPr id="631" name="直線コネクタ 630"/>
        <xdr:cNvCxnSpPr/>
      </xdr:nvCxnSpPr>
      <xdr:spPr>
        <a:xfrm flipV="1">
          <a:off x="15481300" y="13482065"/>
          <a:ext cx="838200" cy="10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49916</xdr:rowOff>
    </xdr:from>
    <xdr:ext cx="534377" cy="259045"/>
    <xdr:sp macro="" textlink="">
      <xdr:nvSpPr>
        <xdr:cNvPr id="632" name="災害復旧費平均値テキスト"/>
        <xdr:cNvSpPr txBox="1"/>
      </xdr:nvSpPr>
      <xdr:spPr>
        <a:xfrm>
          <a:off x="16370300" y="1325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27039</xdr:rowOff>
    </xdr:from>
    <xdr:to>
      <xdr:col>85</xdr:col>
      <xdr:colOff>177800</xdr:colOff>
      <xdr:row>78</xdr:row>
      <xdr:rowOff>128639</xdr:rowOff>
    </xdr:to>
    <xdr:sp macro="" textlink="">
      <xdr:nvSpPr>
        <xdr:cNvPr id="633" name="フローチャート: 判断 632"/>
        <xdr:cNvSpPr/>
      </xdr:nvSpPr>
      <xdr:spPr>
        <a:xfrm>
          <a:off x="162687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1436</xdr:rowOff>
    </xdr:from>
    <xdr:to>
      <xdr:col>81</xdr:col>
      <xdr:colOff>101600</xdr:colOff>
      <xdr:row>78</xdr:row>
      <xdr:rowOff>103036</xdr:rowOff>
    </xdr:to>
    <xdr:sp macro="" textlink="">
      <xdr:nvSpPr>
        <xdr:cNvPr id="635" name="フローチャート: 判断 634"/>
        <xdr:cNvSpPr/>
      </xdr:nvSpPr>
      <xdr:spPr>
        <a:xfrm>
          <a:off x="15430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119563</xdr:rowOff>
    </xdr:from>
    <xdr:ext cx="534377" cy="259045"/>
    <xdr:sp macro="" textlink="">
      <xdr:nvSpPr>
        <xdr:cNvPr id="636" name="テキスト ボックス 635"/>
        <xdr:cNvSpPr txBox="1"/>
      </xdr:nvSpPr>
      <xdr:spPr>
        <a:xfrm>
          <a:off x="15214111" y="1314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41757</xdr:rowOff>
    </xdr:from>
    <xdr:to>
      <xdr:col>76</xdr:col>
      <xdr:colOff>114300</xdr:colOff>
      <xdr:row>79</xdr:row>
      <xdr:rowOff>44450</xdr:rowOff>
    </xdr:to>
    <xdr:cxnSp macro="">
      <xdr:nvCxnSpPr>
        <xdr:cNvPr id="637" name="直線コネクタ 636"/>
        <xdr:cNvCxnSpPr/>
      </xdr:nvCxnSpPr>
      <xdr:spPr>
        <a:xfrm>
          <a:off x="13703300" y="13414857"/>
          <a:ext cx="889000" cy="17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42520</xdr:rowOff>
    </xdr:from>
    <xdr:to>
      <xdr:col>76</xdr:col>
      <xdr:colOff>165100</xdr:colOff>
      <xdr:row>78</xdr:row>
      <xdr:rowOff>144120</xdr:rowOff>
    </xdr:to>
    <xdr:sp macro="" textlink="">
      <xdr:nvSpPr>
        <xdr:cNvPr id="638" name="フローチャート: 判断 637"/>
        <xdr:cNvSpPr/>
      </xdr:nvSpPr>
      <xdr:spPr>
        <a:xfrm>
          <a:off x="14541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160647</xdr:rowOff>
    </xdr:from>
    <xdr:ext cx="469744" cy="259045"/>
    <xdr:sp macro="" textlink="">
      <xdr:nvSpPr>
        <xdr:cNvPr id="639" name="テキスト ボックス 638"/>
        <xdr:cNvSpPr txBox="1"/>
      </xdr:nvSpPr>
      <xdr:spPr>
        <a:xfrm>
          <a:off x="14357428"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41757</xdr:rowOff>
    </xdr:from>
    <xdr:to>
      <xdr:col>71</xdr:col>
      <xdr:colOff>177800</xdr:colOff>
      <xdr:row>78</xdr:row>
      <xdr:rowOff>143154</xdr:rowOff>
    </xdr:to>
    <xdr:cxnSp macro="">
      <xdr:nvCxnSpPr>
        <xdr:cNvPr id="640" name="直線コネクタ 639"/>
        <xdr:cNvCxnSpPr/>
      </xdr:nvCxnSpPr>
      <xdr:spPr>
        <a:xfrm flipV="1">
          <a:off x="12814300" y="13414857"/>
          <a:ext cx="889000" cy="10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8916</xdr:rowOff>
    </xdr:from>
    <xdr:to>
      <xdr:col>72</xdr:col>
      <xdr:colOff>38100</xdr:colOff>
      <xdr:row>78</xdr:row>
      <xdr:rowOff>110516</xdr:rowOff>
    </xdr:to>
    <xdr:sp macro="" textlink="">
      <xdr:nvSpPr>
        <xdr:cNvPr id="641" name="フローチャート: 判断 640"/>
        <xdr:cNvSpPr/>
      </xdr:nvSpPr>
      <xdr:spPr>
        <a:xfrm>
          <a:off x="13652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101643</xdr:rowOff>
    </xdr:from>
    <xdr:ext cx="534377" cy="259045"/>
    <xdr:sp macro="" textlink="">
      <xdr:nvSpPr>
        <xdr:cNvPr id="642" name="テキスト ボックス 641"/>
        <xdr:cNvSpPr txBox="1"/>
      </xdr:nvSpPr>
      <xdr:spPr>
        <a:xfrm>
          <a:off x="13436111" y="134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48400</xdr:rowOff>
    </xdr:from>
    <xdr:to>
      <xdr:col>67</xdr:col>
      <xdr:colOff>101600</xdr:colOff>
      <xdr:row>78</xdr:row>
      <xdr:rowOff>150000</xdr:rowOff>
    </xdr:to>
    <xdr:sp macro="" textlink="">
      <xdr:nvSpPr>
        <xdr:cNvPr id="643" name="フローチャート: 判断 642"/>
        <xdr:cNvSpPr/>
      </xdr:nvSpPr>
      <xdr:spPr>
        <a:xfrm>
          <a:off x="12763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166527</xdr:rowOff>
    </xdr:from>
    <xdr:ext cx="469744" cy="259045"/>
    <xdr:sp macro="" textlink="">
      <xdr:nvSpPr>
        <xdr:cNvPr id="644" name="テキスト ボックス 643"/>
        <xdr:cNvSpPr txBox="1"/>
      </xdr:nvSpPr>
      <xdr:spPr>
        <a:xfrm>
          <a:off x="12579428"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58165</xdr:rowOff>
    </xdr:from>
    <xdr:to>
      <xdr:col>85</xdr:col>
      <xdr:colOff>177800</xdr:colOff>
      <xdr:row>78</xdr:row>
      <xdr:rowOff>159765</xdr:rowOff>
    </xdr:to>
    <xdr:sp macro="" textlink="">
      <xdr:nvSpPr>
        <xdr:cNvPr id="650" name="楕円 649"/>
        <xdr:cNvSpPr/>
      </xdr:nvSpPr>
      <xdr:spPr>
        <a:xfrm>
          <a:off x="16268700" y="1343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5464</xdr:rowOff>
    </xdr:from>
    <xdr:ext cx="469744" cy="259045"/>
    <xdr:sp macro="" textlink="">
      <xdr:nvSpPr>
        <xdr:cNvPr id="651" name="災害復旧費該当値テキスト"/>
        <xdr:cNvSpPr txBox="1"/>
      </xdr:nvSpPr>
      <xdr:spPr>
        <a:xfrm>
          <a:off x="16370300" y="13378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162407</xdr:rowOff>
    </xdr:from>
    <xdr:to>
      <xdr:col>72</xdr:col>
      <xdr:colOff>38100</xdr:colOff>
      <xdr:row>78</xdr:row>
      <xdr:rowOff>92557</xdr:rowOff>
    </xdr:to>
    <xdr:sp macro="" textlink="">
      <xdr:nvSpPr>
        <xdr:cNvPr id="656" name="楕円 655"/>
        <xdr:cNvSpPr/>
      </xdr:nvSpPr>
      <xdr:spPr>
        <a:xfrm>
          <a:off x="13652500" y="1336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109084</xdr:rowOff>
    </xdr:from>
    <xdr:ext cx="534377" cy="259045"/>
    <xdr:sp macro="" textlink="">
      <xdr:nvSpPr>
        <xdr:cNvPr id="657" name="テキスト ボックス 656"/>
        <xdr:cNvSpPr txBox="1"/>
      </xdr:nvSpPr>
      <xdr:spPr>
        <a:xfrm>
          <a:off x="13436111" y="1313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92354</xdr:rowOff>
    </xdr:from>
    <xdr:to>
      <xdr:col>67</xdr:col>
      <xdr:colOff>101600</xdr:colOff>
      <xdr:row>79</xdr:row>
      <xdr:rowOff>22504</xdr:rowOff>
    </xdr:to>
    <xdr:sp macro="" textlink="">
      <xdr:nvSpPr>
        <xdr:cNvPr id="658" name="楕円 657"/>
        <xdr:cNvSpPr/>
      </xdr:nvSpPr>
      <xdr:spPr>
        <a:xfrm>
          <a:off x="12763500" y="1346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13631</xdr:rowOff>
    </xdr:from>
    <xdr:ext cx="469744" cy="259045"/>
    <xdr:sp macro="" textlink="">
      <xdr:nvSpPr>
        <xdr:cNvPr id="659" name="テキスト ボックス 658"/>
        <xdr:cNvSpPr txBox="1"/>
      </xdr:nvSpPr>
      <xdr:spPr>
        <a:xfrm>
          <a:off x="12579428" y="135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87068</xdr:rowOff>
    </xdr:from>
    <xdr:to>
      <xdr:col>85</xdr:col>
      <xdr:colOff>126364</xdr:colOff>
      <xdr:row>98</xdr:row>
      <xdr:rowOff>82944</xdr:rowOff>
    </xdr:to>
    <xdr:cxnSp macro="">
      <xdr:nvCxnSpPr>
        <xdr:cNvPr id="681" name="直線コネクタ 680"/>
        <xdr:cNvCxnSpPr/>
      </xdr:nvCxnSpPr>
      <xdr:spPr>
        <a:xfrm flipV="1">
          <a:off x="16317595" y="15860468"/>
          <a:ext cx="1269" cy="1024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86771</xdr:rowOff>
    </xdr:from>
    <xdr:ext cx="534377" cy="259045"/>
    <xdr:sp macro="" textlink="">
      <xdr:nvSpPr>
        <xdr:cNvPr id="682" name="公債費最小値テキスト"/>
        <xdr:cNvSpPr txBox="1"/>
      </xdr:nvSpPr>
      <xdr:spPr>
        <a:xfrm>
          <a:off x="16370300" y="16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82944</xdr:rowOff>
    </xdr:from>
    <xdr:to>
      <xdr:col>86</xdr:col>
      <xdr:colOff>25400</xdr:colOff>
      <xdr:row>98</xdr:row>
      <xdr:rowOff>82944</xdr:rowOff>
    </xdr:to>
    <xdr:cxnSp macro="">
      <xdr:nvCxnSpPr>
        <xdr:cNvPr id="683" name="直線コネクタ 682"/>
        <xdr:cNvCxnSpPr/>
      </xdr:nvCxnSpPr>
      <xdr:spPr>
        <a:xfrm>
          <a:off x="16230600" y="1688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33745</xdr:rowOff>
    </xdr:from>
    <xdr:ext cx="599010" cy="259045"/>
    <xdr:sp macro="" textlink="">
      <xdr:nvSpPr>
        <xdr:cNvPr id="684" name="公債費最大値テキスト"/>
        <xdr:cNvSpPr txBox="1"/>
      </xdr:nvSpPr>
      <xdr:spPr>
        <a:xfrm>
          <a:off x="16370300" y="156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87068</xdr:rowOff>
    </xdr:from>
    <xdr:to>
      <xdr:col>86</xdr:col>
      <xdr:colOff>25400</xdr:colOff>
      <xdr:row>92</xdr:row>
      <xdr:rowOff>87068</xdr:rowOff>
    </xdr:to>
    <xdr:cxnSp macro="">
      <xdr:nvCxnSpPr>
        <xdr:cNvPr id="685" name="直線コネクタ 684"/>
        <xdr:cNvCxnSpPr/>
      </xdr:nvCxnSpPr>
      <xdr:spPr>
        <a:xfrm>
          <a:off x="16230600" y="15860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68239</xdr:rowOff>
    </xdr:from>
    <xdr:to>
      <xdr:col>85</xdr:col>
      <xdr:colOff>127000</xdr:colOff>
      <xdr:row>97</xdr:row>
      <xdr:rowOff>77082</xdr:rowOff>
    </xdr:to>
    <xdr:cxnSp macro="">
      <xdr:nvCxnSpPr>
        <xdr:cNvPr id="686" name="直線コネクタ 685"/>
        <xdr:cNvCxnSpPr/>
      </xdr:nvCxnSpPr>
      <xdr:spPr>
        <a:xfrm flipV="1">
          <a:off x="15481300" y="16698889"/>
          <a:ext cx="838200" cy="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110958</xdr:rowOff>
    </xdr:from>
    <xdr:ext cx="534377" cy="259045"/>
    <xdr:sp macro="" textlink="">
      <xdr:nvSpPr>
        <xdr:cNvPr id="687" name="公債費平均値テキスト"/>
        <xdr:cNvSpPr txBox="1"/>
      </xdr:nvSpPr>
      <xdr:spPr>
        <a:xfrm>
          <a:off x="16370300" y="1639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88081</xdr:rowOff>
    </xdr:from>
    <xdr:to>
      <xdr:col>85</xdr:col>
      <xdr:colOff>177800</xdr:colOff>
      <xdr:row>97</xdr:row>
      <xdr:rowOff>18231</xdr:rowOff>
    </xdr:to>
    <xdr:sp macro="" textlink="">
      <xdr:nvSpPr>
        <xdr:cNvPr id="688" name="フローチャート: 判断 687"/>
        <xdr:cNvSpPr/>
      </xdr:nvSpPr>
      <xdr:spPr>
        <a:xfrm>
          <a:off x="162687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76876</xdr:rowOff>
    </xdr:from>
    <xdr:to>
      <xdr:col>81</xdr:col>
      <xdr:colOff>50800</xdr:colOff>
      <xdr:row>97</xdr:row>
      <xdr:rowOff>77082</xdr:rowOff>
    </xdr:to>
    <xdr:cxnSp macro="">
      <xdr:nvCxnSpPr>
        <xdr:cNvPr id="689" name="直線コネクタ 688"/>
        <xdr:cNvCxnSpPr/>
      </xdr:nvCxnSpPr>
      <xdr:spPr>
        <a:xfrm>
          <a:off x="14592300" y="16707526"/>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102904</xdr:rowOff>
    </xdr:from>
    <xdr:to>
      <xdr:col>81</xdr:col>
      <xdr:colOff>101600</xdr:colOff>
      <xdr:row>97</xdr:row>
      <xdr:rowOff>33054</xdr:rowOff>
    </xdr:to>
    <xdr:sp macro="" textlink="">
      <xdr:nvSpPr>
        <xdr:cNvPr id="690" name="フローチャート: 判断 689"/>
        <xdr:cNvSpPr/>
      </xdr:nvSpPr>
      <xdr:spPr>
        <a:xfrm>
          <a:off x="15430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49581</xdr:rowOff>
    </xdr:from>
    <xdr:ext cx="534377" cy="259045"/>
    <xdr:sp macro="" textlink="">
      <xdr:nvSpPr>
        <xdr:cNvPr id="691" name="テキスト ボックス 690"/>
        <xdr:cNvSpPr txBox="1"/>
      </xdr:nvSpPr>
      <xdr:spPr>
        <a:xfrm>
          <a:off x="15214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146540</xdr:rowOff>
    </xdr:from>
    <xdr:to>
      <xdr:col>76</xdr:col>
      <xdr:colOff>114300</xdr:colOff>
      <xdr:row>97</xdr:row>
      <xdr:rowOff>76876</xdr:rowOff>
    </xdr:to>
    <xdr:cxnSp macro="">
      <xdr:nvCxnSpPr>
        <xdr:cNvPr id="692" name="直線コネクタ 691"/>
        <xdr:cNvCxnSpPr/>
      </xdr:nvCxnSpPr>
      <xdr:spPr>
        <a:xfrm>
          <a:off x="13703300" y="16605740"/>
          <a:ext cx="889000" cy="10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122816</xdr:rowOff>
    </xdr:from>
    <xdr:to>
      <xdr:col>76</xdr:col>
      <xdr:colOff>165100</xdr:colOff>
      <xdr:row>97</xdr:row>
      <xdr:rowOff>52966</xdr:rowOff>
    </xdr:to>
    <xdr:sp macro="" textlink="">
      <xdr:nvSpPr>
        <xdr:cNvPr id="693" name="フローチャート: 判断 692"/>
        <xdr:cNvSpPr/>
      </xdr:nvSpPr>
      <xdr:spPr>
        <a:xfrm>
          <a:off x="14541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69493</xdr:rowOff>
    </xdr:from>
    <xdr:ext cx="534377" cy="259045"/>
    <xdr:sp macro="" textlink="">
      <xdr:nvSpPr>
        <xdr:cNvPr id="694" name="テキスト ボックス 693"/>
        <xdr:cNvSpPr txBox="1"/>
      </xdr:nvSpPr>
      <xdr:spPr>
        <a:xfrm>
          <a:off x="14325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146540</xdr:rowOff>
    </xdr:from>
    <xdr:to>
      <xdr:col>71</xdr:col>
      <xdr:colOff>177800</xdr:colOff>
      <xdr:row>97</xdr:row>
      <xdr:rowOff>17331</xdr:rowOff>
    </xdr:to>
    <xdr:cxnSp macro="">
      <xdr:nvCxnSpPr>
        <xdr:cNvPr id="695" name="直線コネクタ 694"/>
        <xdr:cNvCxnSpPr/>
      </xdr:nvCxnSpPr>
      <xdr:spPr>
        <a:xfrm flipV="1">
          <a:off x="12814300" y="16605740"/>
          <a:ext cx="889000" cy="4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696" name="フローチャート: 判断 695"/>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27629</xdr:rowOff>
    </xdr:from>
    <xdr:ext cx="534377" cy="259045"/>
    <xdr:sp macro="" textlink="">
      <xdr:nvSpPr>
        <xdr:cNvPr id="697" name="テキスト ボックス 696"/>
        <xdr:cNvSpPr txBox="1"/>
      </xdr:nvSpPr>
      <xdr:spPr>
        <a:xfrm>
          <a:off x="13436111" y="166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698" name="フローチャート: 判断 697"/>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42783</xdr:rowOff>
    </xdr:from>
    <xdr:ext cx="534377" cy="259045"/>
    <xdr:sp macro="" textlink="">
      <xdr:nvSpPr>
        <xdr:cNvPr id="699" name="テキスト ボックス 698"/>
        <xdr:cNvSpPr txBox="1"/>
      </xdr:nvSpPr>
      <xdr:spPr>
        <a:xfrm>
          <a:off x="12547111" y="163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17439</xdr:rowOff>
    </xdr:from>
    <xdr:to>
      <xdr:col>85</xdr:col>
      <xdr:colOff>177800</xdr:colOff>
      <xdr:row>97</xdr:row>
      <xdr:rowOff>119039</xdr:rowOff>
    </xdr:to>
    <xdr:sp macro="" textlink="">
      <xdr:nvSpPr>
        <xdr:cNvPr id="705" name="楕円 704"/>
        <xdr:cNvSpPr/>
      </xdr:nvSpPr>
      <xdr:spPr>
        <a:xfrm>
          <a:off x="16268700" y="1664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167316</xdr:rowOff>
    </xdr:from>
    <xdr:ext cx="534377" cy="259045"/>
    <xdr:sp macro="" textlink="">
      <xdr:nvSpPr>
        <xdr:cNvPr id="706" name="公債費該当値テキスト"/>
        <xdr:cNvSpPr txBox="1"/>
      </xdr:nvSpPr>
      <xdr:spPr>
        <a:xfrm>
          <a:off x="16370300" y="1662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26282</xdr:rowOff>
    </xdr:from>
    <xdr:to>
      <xdr:col>81</xdr:col>
      <xdr:colOff>101600</xdr:colOff>
      <xdr:row>97</xdr:row>
      <xdr:rowOff>127882</xdr:rowOff>
    </xdr:to>
    <xdr:sp macro="" textlink="">
      <xdr:nvSpPr>
        <xdr:cNvPr id="707" name="楕円 706"/>
        <xdr:cNvSpPr/>
      </xdr:nvSpPr>
      <xdr:spPr>
        <a:xfrm>
          <a:off x="15430500" y="166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119009</xdr:rowOff>
    </xdr:from>
    <xdr:ext cx="534377" cy="259045"/>
    <xdr:sp macro="" textlink="">
      <xdr:nvSpPr>
        <xdr:cNvPr id="708" name="テキスト ボックス 707"/>
        <xdr:cNvSpPr txBox="1"/>
      </xdr:nvSpPr>
      <xdr:spPr>
        <a:xfrm>
          <a:off x="15214111" y="1674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26076</xdr:rowOff>
    </xdr:from>
    <xdr:to>
      <xdr:col>76</xdr:col>
      <xdr:colOff>165100</xdr:colOff>
      <xdr:row>97</xdr:row>
      <xdr:rowOff>127676</xdr:rowOff>
    </xdr:to>
    <xdr:sp macro="" textlink="">
      <xdr:nvSpPr>
        <xdr:cNvPr id="709" name="楕円 708"/>
        <xdr:cNvSpPr/>
      </xdr:nvSpPr>
      <xdr:spPr>
        <a:xfrm>
          <a:off x="14541500" y="1665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118803</xdr:rowOff>
    </xdr:from>
    <xdr:ext cx="534377" cy="259045"/>
    <xdr:sp macro="" textlink="">
      <xdr:nvSpPr>
        <xdr:cNvPr id="710" name="テキスト ボックス 709"/>
        <xdr:cNvSpPr txBox="1"/>
      </xdr:nvSpPr>
      <xdr:spPr>
        <a:xfrm>
          <a:off x="14325111" y="167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95740</xdr:rowOff>
    </xdr:from>
    <xdr:to>
      <xdr:col>72</xdr:col>
      <xdr:colOff>38100</xdr:colOff>
      <xdr:row>97</xdr:row>
      <xdr:rowOff>25890</xdr:rowOff>
    </xdr:to>
    <xdr:sp macro="" textlink="">
      <xdr:nvSpPr>
        <xdr:cNvPr id="711" name="楕円 710"/>
        <xdr:cNvSpPr/>
      </xdr:nvSpPr>
      <xdr:spPr>
        <a:xfrm>
          <a:off x="13652500" y="165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42417</xdr:rowOff>
    </xdr:from>
    <xdr:ext cx="534377" cy="259045"/>
    <xdr:sp macro="" textlink="">
      <xdr:nvSpPr>
        <xdr:cNvPr id="712" name="テキスト ボックス 711"/>
        <xdr:cNvSpPr txBox="1"/>
      </xdr:nvSpPr>
      <xdr:spPr>
        <a:xfrm>
          <a:off x="13436111" y="1633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137981</xdr:rowOff>
    </xdr:from>
    <xdr:to>
      <xdr:col>67</xdr:col>
      <xdr:colOff>101600</xdr:colOff>
      <xdr:row>97</xdr:row>
      <xdr:rowOff>68131</xdr:rowOff>
    </xdr:to>
    <xdr:sp macro="" textlink="">
      <xdr:nvSpPr>
        <xdr:cNvPr id="713" name="楕円 712"/>
        <xdr:cNvSpPr/>
      </xdr:nvSpPr>
      <xdr:spPr>
        <a:xfrm>
          <a:off x="12763500" y="1659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59258</xdr:rowOff>
    </xdr:from>
    <xdr:ext cx="534377" cy="259045"/>
    <xdr:sp macro="" textlink="">
      <xdr:nvSpPr>
        <xdr:cNvPr id="714" name="テキスト ボックス 713"/>
        <xdr:cNvSpPr txBox="1"/>
      </xdr:nvSpPr>
      <xdr:spPr>
        <a:xfrm>
          <a:off x="12547111" y="1668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43840</xdr:rowOff>
    </xdr:from>
    <xdr:to>
      <xdr:col>116</xdr:col>
      <xdr:colOff>62864</xdr:colOff>
      <xdr:row>39</xdr:row>
      <xdr:rowOff>44450</xdr:rowOff>
    </xdr:to>
    <xdr:cxnSp macro="">
      <xdr:nvCxnSpPr>
        <xdr:cNvPr id="738" name="直線コネクタ 737"/>
        <xdr:cNvCxnSpPr/>
      </xdr:nvCxnSpPr>
      <xdr:spPr>
        <a:xfrm flipV="1">
          <a:off x="22159595" y="5358790"/>
          <a:ext cx="1269" cy="13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75836</xdr:rowOff>
    </xdr:from>
    <xdr:ext cx="249299" cy="259045"/>
    <xdr:sp macro="" textlink="">
      <xdr:nvSpPr>
        <xdr:cNvPr id="739" name="諸支出金最小値テキスト"/>
        <xdr:cNvSpPr txBox="1"/>
      </xdr:nvSpPr>
      <xdr:spPr>
        <a:xfrm>
          <a:off x="22212300" y="6762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161967</xdr:rowOff>
    </xdr:from>
    <xdr:ext cx="534377" cy="259045"/>
    <xdr:sp macro="" textlink="">
      <xdr:nvSpPr>
        <xdr:cNvPr id="741" name="諸支出金最大値テキスト"/>
        <xdr:cNvSpPr txBox="1"/>
      </xdr:nvSpPr>
      <xdr:spPr>
        <a:xfrm>
          <a:off x="22212300" y="51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43840</xdr:rowOff>
    </xdr:from>
    <xdr:to>
      <xdr:col>116</xdr:col>
      <xdr:colOff>152400</xdr:colOff>
      <xdr:row>31</xdr:row>
      <xdr:rowOff>43840</xdr:rowOff>
    </xdr:to>
    <xdr:cxnSp macro="">
      <xdr:nvCxnSpPr>
        <xdr:cNvPr id="742" name="直線コネクタ 741"/>
        <xdr:cNvCxnSpPr/>
      </xdr:nvCxnSpPr>
      <xdr:spPr>
        <a:xfrm>
          <a:off x="22072600" y="535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164736</xdr:rowOff>
    </xdr:from>
    <xdr:ext cx="378565" cy="259045"/>
    <xdr:sp macro="" textlink="">
      <xdr:nvSpPr>
        <xdr:cNvPr id="744" name="諸支出金平均値テキスト"/>
        <xdr:cNvSpPr txBox="1"/>
      </xdr:nvSpPr>
      <xdr:spPr>
        <a:xfrm>
          <a:off x="22212300" y="6508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141859</xdr:rowOff>
    </xdr:from>
    <xdr:to>
      <xdr:col>116</xdr:col>
      <xdr:colOff>114300</xdr:colOff>
      <xdr:row>39</xdr:row>
      <xdr:rowOff>72009</xdr:rowOff>
    </xdr:to>
    <xdr:sp macro="" textlink="">
      <xdr:nvSpPr>
        <xdr:cNvPr id="745" name="フローチャート: 判断 744"/>
        <xdr:cNvSpPr/>
      </xdr:nvSpPr>
      <xdr:spPr>
        <a:xfrm>
          <a:off x="221107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135230</xdr:rowOff>
    </xdr:from>
    <xdr:to>
      <xdr:col>112</xdr:col>
      <xdr:colOff>38100</xdr:colOff>
      <xdr:row>39</xdr:row>
      <xdr:rowOff>65380</xdr:rowOff>
    </xdr:to>
    <xdr:sp macro="" textlink="">
      <xdr:nvSpPr>
        <xdr:cNvPr id="747" name="フローチャート: 判断 746"/>
        <xdr:cNvSpPr/>
      </xdr:nvSpPr>
      <xdr:spPr>
        <a:xfrm>
          <a:off x="21272500" y="6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81907</xdr:rowOff>
    </xdr:from>
    <xdr:ext cx="378565" cy="259045"/>
    <xdr:sp macro="" textlink="">
      <xdr:nvSpPr>
        <xdr:cNvPr id="748" name="テキスト ボックス 747"/>
        <xdr:cNvSpPr txBox="1"/>
      </xdr:nvSpPr>
      <xdr:spPr>
        <a:xfrm>
          <a:off x="21134017" y="6425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131458</xdr:rowOff>
    </xdr:from>
    <xdr:to>
      <xdr:col>107</xdr:col>
      <xdr:colOff>101600</xdr:colOff>
      <xdr:row>39</xdr:row>
      <xdr:rowOff>61608</xdr:rowOff>
    </xdr:to>
    <xdr:sp macro="" textlink="">
      <xdr:nvSpPr>
        <xdr:cNvPr id="750" name="フローチャート: 判断 749"/>
        <xdr:cNvSpPr/>
      </xdr:nvSpPr>
      <xdr:spPr>
        <a:xfrm>
          <a:off x="20383500" y="66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78135</xdr:rowOff>
    </xdr:from>
    <xdr:ext cx="378565" cy="259045"/>
    <xdr:sp macro="" textlink="">
      <xdr:nvSpPr>
        <xdr:cNvPr id="751" name="テキスト ボックス 750"/>
        <xdr:cNvSpPr txBox="1"/>
      </xdr:nvSpPr>
      <xdr:spPr>
        <a:xfrm>
          <a:off x="20245017" y="642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139154</xdr:rowOff>
    </xdr:from>
    <xdr:to>
      <xdr:col>102</xdr:col>
      <xdr:colOff>165100</xdr:colOff>
      <xdr:row>39</xdr:row>
      <xdr:rowOff>69304</xdr:rowOff>
    </xdr:to>
    <xdr:sp macro="" textlink="">
      <xdr:nvSpPr>
        <xdr:cNvPr id="753" name="フローチャート: 判断 752"/>
        <xdr:cNvSpPr/>
      </xdr:nvSpPr>
      <xdr:spPr>
        <a:xfrm>
          <a:off x="19494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85831</xdr:rowOff>
    </xdr:from>
    <xdr:ext cx="378565" cy="259045"/>
    <xdr:sp macro="" textlink="">
      <xdr:nvSpPr>
        <xdr:cNvPr id="754" name="テキスト ボックス 753"/>
        <xdr:cNvSpPr txBox="1"/>
      </xdr:nvSpPr>
      <xdr:spPr>
        <a:xfrm>
          <a:off x="19356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108026</xdr:rowOff>
    </xdr:from>
    <xdr:to>
      <xdr:col>98</xdr:col>
      <xdr:colOff>38100</xdr:colOff>
      <xdr:row>39</xdr:row>
      <xdr:rowOff>38176</xdr:rowOff>
    </xdr:to>
    <xdr:sp macro="" textlink="">
      <xdr:nvSpPr>
        <xdr:cNvPr id="755" name="フローチャート: 判断 754"/>
        <xdr:cNvSpPr/>
      </xdr:nvSpPr>
      <xdr:spPr>
        <a:xfrm>
          <a:off x="18605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54703</xdr:rowOff>
    </xdr:from>
    <xdr:ext cx="469744" cy="259045"/>
    <xdr:sp macro="" textlink="">
      <xdr:nvSpPr>
        <xdr:cNvPr id="756" name="テキスト ボックス 755"/>
        <xdr:cNvSpPr txBox="1"/>
      </xdr:nvSpPr>
      <xdr:spPr>
        <a:xfrm>
          <a:off x="18421428"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120286</xdr:rowOff>
    </xdr:from>
    <xdr:ext cx="249299" cy="259045"/>
    <xdr:sp macro="" textlink="">
      <xdr:nvSpPr>
        <xdr:cNvPr id="763" name="諸支出金該当値テキスト"/>
        <xdr:cNvSpPr txBox="1"/>
      </xdr:nvSpPr>
      <xdr:spPr>
        <a:xfrm>
          <a:off x="22212300" y="6635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目的別歳出決算にかかる住民一人当たりのコストについて、類似団体と比較した本村の特徴としては、消防費と民生費が低いことがあげられる。消防費については、平成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防災無線のデジタル化事業を実施して以降、大規模な普通建設事業を行っていないことが要因といえる。民生費については、扶助費が少ないことに起因しているものの、今後は扶助費そのものの増加が想定されることから、適正な各給付事業の運営に努める。また、公債費についても減少傾向にあるものの、新庁舎建設等に伴う新発債の借入により、今後の増加は必須であることから、適正な財政運営を図る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年度については、実質単年度収支が▲</a:t>
          </a:r>
          <a:r>
            <a:rPr kumimoji="1" lang="en-US" altLang="ja-JP" sz="1100">
              <a:solidFill>
                <a:schemeClr val="dk1"/>
              </a:solidFill>
              <a:effectLst/>
              <a:latin typeface="+mn-lt"/>
              <a:ea typeface="+mn-ea"/>
              <a:cs typeface="+mn-cs"/>
            </a:rPr>
            <a:t>231,407</a:t>
          </a:r>
          <a:r>
            <a:rPr kumimoji="1" lang="ja-JP" altLang="ja-JP" sz="1100">
              <a:solidFill>
                <a:schemeClr val="dk1"/>
              </a:solidFill>
              <a:effectLst/>
              <a:latin typeface="+mn-lt"/>
              <a:ea typeface="+mn-ea"/>
              <a:cs typeface="+mn-cs"/>
            </a:rPr>
            <a:t>千円で▲</a:t>
          </a:r>
          <a:r>
            <a:rPr kumimoji="1" lang="en-US" altLang="ja-JP" sz="1100">
              <a:solidFill>
                <a:schemeClr val="dk1"/>
              </a:solidFill>
              <a:effectLst/>
              <a:latin typeface="+mn-lt"/>
              <a:ea typeface="+mn-ea"/>
              <a:cs typeface="+mn-cs"/>
            </a:rPr>
            <a:t>11.26</a:t>
          </a:r>
          <a:r>
            <a:rPr kumimoji="1" lang="ja-JP" altLang="ja-JP" sz="1100">
              <a:solidFill>
                <a:schemeClr val="dk1"/>
              </a:solidFill>
              <a:effectLst/>
              <a:latin typeface="+mn-lt"/>
              <a:ea typeface="+mn-ea"/>
              <a:cs typeface="+mn-cs"/>
            </a:rPr>
            <a:t>％となっており、大きなマイナスとなった。この要因については、財政調整基金を</a:t>
          </a:r>
          <a:r>
            <a:rPr kumimoji="1" lang="en-US" altLang="ja-JP" sz="1100">
              <a:solidFill>
                <a:schemeClr val="dk1"/>
              </a:solidFill>
              <a:effectLst/>
              <a:latin typeface="+mn-lt"/>
              <a:ea typeface="+mn-ea"/>
              <a:cs typeface="+mn-cs"/>
            </a:rPr>
            <a:t>158,400</a:t>
          </a:r>
          <a:r>
            <a:rPr kumimoji="1" lang="ja-JP" altLang="ja-JP" sz="1100">
              <a:solidFill>
                <a:schemeClr val="dk1"/>
              </a:solidFill>
              <a:effectLst/>
              <a:latin typeface="+mn-lt"/>
              <a:ea typeface="+mn-ea"/>
              <a:cs typeface="+mn-cs"/>
            </a:rPr>
            <a:t>千円取り崩していることと単年度収支が▲</a:t>
          </a:r>
          <a:r>
            <a:rPr kumimoji="1" lang="en-US" altLang="ja-JP" sz="1100">
              <a:solidFill>
                <a:schemeClr val="dk1"/>
              </a:solidFill>
              <a:effectLst/>
              <a:latin typeface="+mn-lt"/>
              <a:ea typeface="+mn-ea"/>
              <a:cs typeface="+mn-cs"/>
            </a:rPr>
            <a:t>74,550</a:t>
          </a:r>
          <a:r>
            <a:rPr kumimoji="1" lang="ja-JP" altLang="ja-JP" sz="1100">
              <a:solidFill>
                <a:schemeClr val="dk1"/>
              </a:solidFill>
              <a:effectLst/>
              <a:latin typeface="+mn-lt"/>
              <a:ea typeface="+mn-ea"/>
              <a:cs typeface="+mn-cs"/>
            </a:rPr>
            <a:t>千円となったことであるといえる。今後も財政調整基金の取り崩しにより、マイナスが継続すると想定されるものの、新庁舎建設に伴う事業費増加が見込まれることから、各種事業についてさらに精査するとともに、事業の縮小等を実施し、より一層の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会計について、基本的には経常的に黒字となっているものの、国民健康保険事業会計（事業勘定）において、継続的に赤字となっている。その要因としては、医療費が高額に推移していることと、被保険者が減少でしていることであるといえる。また、同会計以外についても、一般会計からの繰入金により、赤字を解消している会計も存在していることから、より適正な財政運営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zai29-24asuka.xlsx.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N51">
            <v>33.299999999999997</v>
          </cell>
        </row>
        <row r="53">
          <cell r="CN53">
            <v>56</v>
          </cell>
        </row>
        <row r="55">
          <cell r="AN55" t="str">
            <v>類似団体内平均値</v>
          </cell>
          <cell r="CN55">
            <v>25.4</v>
          </cell>
        </row>
        <row r="57">
          <cell r="CN57">
            <v>58.7</v>
          </cell>
        </row>
        <row r="72">
          <cell r="BP72" t="str">
            <v>H25</v>
          </cell>
          <cell r="BX72" t="str">
            <v>H26</v>
          </cell>
          <cell r="CF72" t="str">
            <v>H27</v>
          </cell>
          <cell r="CN72" t="str">
            <v>H28</v>
          </cell>
          <cell r="CV72" t="str">
            <v>H29</v>
          </cell>
        </row>
        <row r="73">
          <cell r="AN73" t="str">
            <v>当該団体値</v>
          </cell>
          <cell r="BP73">
            <v>31.3</v>
          </cell>
          <cell r="BX73">
            <v>45.3</v>
          </cell>
          <cell r="CF73">
            <v>41.9</v>
          </cell>
          <cell r="CN73">
            <v>33.299999999999997</v>
          </cell>
          <cell r="CV73">
            <v>40.299999999999997</v>
          </cell>
        </row>
        <row r="75">
          <cell r="BP75">
            <v>13.7</v>
          </cell>
          <cell r="BX75">
            <v>10.9</v>
          </cell>
          <cell r="CF75">
            <v>7.5</v>
          </cell>
          <cell r="CN75">
            <v>5.8</v>
          </cell>
          <cell r="CV75">
            <v>6</v>
          </cell>
        </row>
        <row r="77">
          <cell r="AN77" t="str">
            <v>類似団体内平均値</v>
          </cell>
          <cell r="BP77">
            <v>20.5</v>
          </cell>
          <cell r="BX77">
            <v>17.899999999999999</v>
          </cell>
          <cell r="CF77">
            <v>27</v>
          </cell>
          <cell r="CN77">
            <v>25.4</v>
          </cell>
          <cell r="CV77">
            <v>23.4</v>
          </cell>
        </row>
        <row r="79">
          <cell r="BP79">
            <v>10.5</v>
          </cell>
          <cell r="BX79">
            <v>9.5</v>
          </cell>
          <cell r="CF79">
            <v>8.6999999999999993</v>
          </cell>
          <cell r="CN79">
            <v>8.6</v>
          </cell>
          <cell r="CV79">
            <v>8.5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x14ac:dyDescent="0.15">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4095663</v>
      </c>
      <c r="BO4" s="403"/>
      <c r="BP4" s="403"/>
      <c r="BQ4" s="403"/>
      <c r="BR4" s="403"/>
      <c r="BS4" s="403"/>
      <c r="BT4" s="403"/>
      <c r="BU4" s="404"/>
      <c r="BV4" s="402">
        <v>3916985</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10.3</v>
      </c>
      <c r="CU4" s="584"/>
      <c r="CV4" s="584"/>
      <c r="CW4" s="584"/>
      <c r="CX4" s="584"/>
      <c r="CY4" s="584"/>
      <c r="CZ4" s="584"/>
      <c r="DA4" s="585"/>
      <c r="DB4" s="583">
        <v>13.7</v>
      </c>
      <c r="DC4" s="584"/>
      <c r="DD4" s="584"/>
      <c r="DE4" s="584"/>
      <c r="DF4" s="584"/>
      <c r="DG4" s="584"/>
      <c r="DH4" s="584"/>
      <c r="DI4" s="585"/>
      <c r="DJ4" s="165"/>
      <c r="DK4" s="165"/>
      <c r="DL4" s="165"/>
      <c r="DM4" s="165"/>
      <c r="DN4" s="165"/>
      <c r="DO4" s="165"/>
    </row>
    <row r="5" spans="1:119" ht="18.75" customHeight="1" x14ac:dyDescent="0.15">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3810076</v>
      </c>
      <c r="BO5" s="408"/>
      <c r="BP5" s="408"/>
      <c r="BQ5" s="408"/>
      <c r="BR5" s="408"/>
      <c r="BS5" s="408"/>
      <c r="BT5" s="408"/>
      <c r="BU5" s="409"/>
      <c r="BV5" s="407">
        <v>3492188</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95.5</v>
      </c>
      <c r="CU5" s="378"/>
      <c r="CV5" s="378"/>
      <c r="CW5" s="378"/>
      <c r="CX5" s="378"/>
      <c r="CY5" s="378"/>
      <c r="CZ5" s="378"/>
      <c r="DA5" s="379"/>
      <c r="DB5" s="377">
        <v>93.1</v>
      </c>
      <c r="DC5" s="378"/>
      <c r="DD5" s="378"/>
      <c r="DE5" s="378"/>
      <c r="DF5" s="378"/>
      <c r="DG5" s="378"/>
      <c r="DH5" s="378"/>
      <c r="DI5" s="379"/>
      <c r="DJ5" s="165"/>
      <c r="DK5" s="165"/>
      <c r="DL5" s="165"/>
      <c r="DM5" s="165"/>
      <c r="DN5" s="165"/>
      <c r="DO5" s="165"/>
    </row>
    <row r="6" spans="1:119" ht="18.75" customHeight="1" x14ac:dyDescent="0.15">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88</v>
      </c>
      <c r="AV6" s="465"/>
      <c r="AW6" s="465"/>
      <c r="AX6" s="465"/>
      <c r="AY6" s="387" t="s">
        <v>96</v>
      </c>
      <c r="AZ6" s="388"/>
      <c r="BA6" s="388"/>
      <c r="BB6" s="388"/>
      <c r="BC6" s="388"/>
      <c r="BD6" s="388"/>
      <c r="BE6" s="388"/>
      <c r="BF6" s="388"/>
      <c r="BG6" s="388"/>
      <c r="BH6" s="388"/>
      <c r="BI6" s="388"/>
      <c r="BJ6" s="388"/>
      <c r="BK6" s="388"/>
      <c r="BL6" s="388"/>
      <c r="BM6" s="389"/>
      <c r="BN6" s="407">
        <v>285587</v>
      </c>
      <c r="BO6" s="408"/>
      <c r="BP6" s="408"/>
      <c r="BQ6" s="408"/>
      <c r="BR6" s="408"/>
      <c r="BS6" s="408"/>
      <c r="BT6" s="408"/>
      <c r="BU6" s="409"/>
      <c r="BV6" s="407">
        <v>424797</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99.7</v>
      </c>
      <c r="CU6" s="558"/>
      <c r="CV6" s="558"/>
      <c r="CW6" s="558"/>
      <c r="CX6" s="558"/>
      <c r="CY6" s="558"/>
      <c r="CZ6" s="558"/>
      <c r="DA6" s="559"/>
      <c r="DB6" s="557">
        <v>97.2</v>
      </c>
      <c r="DC6" s="558"/>
      <c r="DD6" s="558"/>
      <c r="DE6" s="558"/>
      <c r="DF6" s="558"/>
      <c r="DG6" s="558"/>
      <c r="DH6" s="558"/>
      <c r="DI6" s="559"/>
      <c r="DJ6" s="165"/>
      <c r="DK6" s="165"/>
      <c r="DL6" s="165"/>
      <c r="DM6" s="165"/>
      <c r="DN6" s="165"/>
      <c r="DO6" s="165"/>
    </row>
    <row r="7" spans="1:119" ht="18.75" customHeight="1" x14ac:dyDescent="0.15">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88</v>
      </c>
      <c r="AV7" s="465"/>
      <c r="AW7" s="465"/>
      <c r="AX7" s="465"/>
      <c r="AY7" s="387" t="s">
        <v>99</v>
      </c>
      <c r="AZ7" s="388"/>
      <c r="BA7" s="388"/>
      <c r="BB7" s="388"/>
      <c r="BC7" s="388"/>
      <c r="BD7" s="388"/>
      <c r="BE7" s="388"/>
      <c r="BF7" s="388"/>
      <c r="BG7" s="388"/>
      <c r="BH7" s="388"/>
      <c r="BI7" s="388"/>
      <c r="BJ7" s="388"/>
      <c r="BK7" s="388"/>
      <c r="BL7" s="388"/>
      <c r="BM7" s="389"/>
      <c r="BN7" s="407">
        <v>73140</v>
      </c>
      <c r="BO7" s="408"/>
      <c r="BP7" s="408"/>
      <c r="BQ7" s="408"/>
      <c r="BR7" s="408"/>
      <c r="BS7" s="408"/>
      <c r="BT7" s="408"/>
      <c r="BU7" s="409"/>
      <c r="BV7" s="407">
        <v>137800</v>
      </c>
      <c r="BW7" s="408"/>
      <c r="BX7" s="408"/>
      <c r="BY7" s="408"/>
      <c r="BZ7" s="408"/>
      <c r="CA7" s="408"/>
      <c r="CB7" s="408"/>
      <c r="CC7" s="409"/>
      <c r="CD7" s="416" t="s">
        <v>100</v>
      </c>
      <c r="CE7" s="417"/>
      <c r="CF7" s="417"/>
      <c r="CG7" s="417"/>
      <c r="CH7" s="417"/>
      <c r="CI7" s="417"/>
      <c r="CJ7" s="417"/>
      <c r="CK7" s="417"/>
      <c r="CL7" s="417"/>
      <c r="CM7" s="417"/>
      <c r="CN7" s="417"/>
      <c r="CO7" s="417"/>
      <c r="CP7" s="417"/>
      <c r="CQ7" s="417"/>
      <c r="CR7" s="417"/>
      <c r="CS7" s="418"/>
      <c r="CT7" s="407">
        <v>2055537</v>
      </c>
      <c r="CU7" s="408"/>
      <c r="CV7" s="408"/>
      <c r="CW7" s="408"/>
      <c r="CX7" s="408"/>
      <c r="CY7" s="408"/>
      <c r="CZ7" s="408"/>
      <c r="DA7" s="409"/>
      <c r="DB7" s="407">
        <v>2087685</v>
      </c>
      <c r="DC7" s="408"/>
      <c r="DD7" s="408"/>
      <c r="DE7" s="408"/>
      <c r="DF7" s="408"/>
      <c r="DG7" s="408"/>
      <c r="DH7" s="408"/>
      <c r="DI7" s="409"/>
      <c r="DJ7" s="165"/>
      <c r="DK7" s="165"/>
      <c r="DL7" s="165"/>
      <c r="DM7" s="165"/>
      <c r="DN7" s="165"/>
      <c r="DO7" s="165"/>
    </row>
    <row r="8" spans="1:119" ht="18.75" customHeight="1" thickBot="1" x14ac:dyDescent="0.2">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101</v>
      </c>
      <c r="AN8" s="381"/>
      <c r="AO8" s="381"/>
      <c r="AP8" s="381"/>
      <c r="AQ8" s="381"/>
      <c r="AR8" s="381"/>
      <c r="AS8" s="381"/>
      <c r="AT8" s="382"/>
      <c r="AU8" s="464" t="s">
        <v>102</v>
      </c>
      <c r="AV8" s="465"/>
      <c r="AW8" s="465"/>
      <c r="AX8" s="465"/>
      <c r="AY8" s="387" t="s">
        <v>103</v>
      </c>
      <c r="AZ8" s="388"/>
      <c r="BA8" s="388"/>
      <c r="BB8" s="388"/>
      <c r="BC8" s="388"/>
      <c r="BD8" s="388"/>
      <c r="BE8" s="388"/>
      <c r="BF8" s="388"/>
      <c r="BG8" s="388"/>
      <c r="BH8" s="388"/>
      <c r="BI8" s="388"/>
      <c r="BJ8" s="388"/>
      <c r="BK8" s="388"/>
      <c r="BL8" s="388"/>
      <c r="BM8" s="389"/>
      <c r="BN8" s="407">
        <v>212447</v>
      </c>
      <c r="BO8" s="408"/>
      <c r="BP8" s="408"/>
      <c r="BQ8" s="408"/>
      <c r="BR8" s="408"/>
      <c r="BS8" s="408"/>
      <c r="BT8" s="408"/>
      <c r="BU8" s="409"/>
      <c r="BV8" s="407">
        <v>286997</v>
      </c>
      <c r="BW8" s="408"/>
      <c r="BX8" s="408"/>
      <c r="BY8" s="408"/>
      <c r="BZ8" s="408"/>
      <c r="CA8" s="408"/>
      <c r="CB8" s="408"/>
      <c r="CC8" s="409"/>
      <c r="CD8" s="416" t="s">
        <v>104</v>
      </c>
      <c r="CE8" s="417"/>
      <c r="CF8" s="417"/>
      <c r="CG8" s="417"/>
      <c r="CH8" s="417"/>
      <c r="CI8" s="417"/>
      <c r="CJ8" s="417"/>
      <c r="CK8" s="417"/>
      <c r="CL8" s="417"/>
      <c r="CM8" s="417"/>
      <c r="CN8" s="417"/>
      <c r="CO8" s="417"/>
      <c r="CP8" s="417"/>
      <c r="CQ8" s="417"/>
      <c r="CR8" s="417"/>
      <c r="CS8" s="418"/>
      <c r="CT8" s="520">
        <v>0.24</v>
      </c>
      <c r="CU8" s="521"/>
      <c r="CV8" s="521"/>
      <c r="CW8" s="521"/>
      <c r="CX8" s="521"/>
      <c r="CY8" s="521"/>
      <c r="CZ8" s="521"/>
      <c r="DA8" s="522"/>
      <c r="DB8" s="520">
        <v>0.24</v>
      </c>
      <c r="DC8" s="521"/>
      <c r="DD8" s="521"/>
      <c r="DE8" s="521"/>
      <c r="DF8" s="521"/>
      <c r="DG8" s="521"/>
      <c r="DH8" s="521"/>
      <c r="DI8" s="522"/>
      <c r="DJ8" s="165"/>
      <c r="DK8" s="165"/>
      <c r="DL8" s="165"/>
      <c r="DM8" s="165"/>
      <c r="DN8" s="165"/>
      <c r="DO8" s="165"/>
    </row>
    <row r="9" spans="1:119" ht="18.75" customHeight="1" thickBot="1" x14ac:dyDescent="0.2">
      <c r="A9" s="166"/>
      <c r="B9" s="546" t="s">
        <v>105</v>
      </c>
      <c r="C9" s="547"/>
      <c r="D9" s="547"/>
      <c r="E9" s="547"/>
      <c r="F9" s="547"/>
      <c r="G9" s="547"/>
      <c r="H9" s="547"/>
      <c r="I9" s="547"/>
      <c r="J9" s="547"/>
      <c r="K9" s="470"/>
      <c r="L9" s="548" t="s">
        <v>106</v>
      </c>
      <c r="M9" s="549"/>
      <c r="N9" s="549"/>
      <c r="O9" s="549"/>
      <c r="P9" s="549"/>
      <c r="Q9" s="550"/>
      <c r="R9" s="551">
        <v>5523</v>
      </c>
      <c r="S9" s="552"/>
      <c r="T9" s="552"/>
      <c r="U9" s="552"/>
      <c r="V9" s="553"/>
      <c r="W9" s="486" t="s">
        <v>107</v>
      </c>
      <c r="X9" s="487"/>
      <c r="Y9" s="487"/>
      <c r="Z9" s="487"/>
      <c r="AA9" s="487"/>
      <c r="AB9" s="487"/>
      <c r="AC9" s="487"/>
      <c r="AD9" s="487"/>
      <c r="AE9" s="487"/>
      <c r="AF9" s="487"/>
      <c r="AG9" s="487"/>
      <c r="AH9" s="487"/>
      <c r="AI9" s="487"/>
      <c r="AJ9" s="487"/>
      <c r="AK9" s="487"/>
      <c r="AL9" s="554"/>
      <c r="AM9" s="476" t="s">
        <v>108</v>
      </c>
      <c r="AN9" s="381"/>
      <c r="AO9" s="381"/>
      <c r="AP9" s="381"/>
      <c r="AQ9" s="381"/>
      <c r="AR9" s="381"/>
      <c r="AS9" s="381"/>
      <c r="AT9" s="382"/>
      <c r="AU9" s="464" t="s">
        <v>109</v>
      </c>
      <c r="AV9" s="465"/>
      <c r="AW9" s="465"/>
      <c r="AX9" s="465"/>
      <c r="AY9" s="387" t="s">
        <v>110</v>
      </c>
      <c r="AZ9" s="388"/>
      <c r="BA9" s="388"/>
      <c r="BB9" s="388"/>
      <c r="BC9" s="388"/>
      <c r="BD9" s="388"/>
      <c r="BE9" s="388"/>
      <c r="BF9" s="388"/>
      <c r="BG9" s="388"/>
      <c r="BH9" s="388"/>
      <c r="BI9" s="388"/>
      <c r="BJ9" s="388"/>
      <c r="BK9" s="388"/>
      <c r="BL9" s="388"/>
      <c r="BM9" s="389"/>
      <c r="BN9" s="407">
        <v>-74550</v>
      </c>
      <c r="BO9" s="408"/>
      <c r="BP9" s="408"/>
      <c r="BQ9" s="408"/>
      <c r="BR9" s="408"/>
      <c r="BS9" s="408"/>
      <c r="BT9" s="408"/>
      <c r="BU9" s="409"/>
      <c r="BV9" s="407">
        <v>-65133</v>
      </c>
      <c r="BW9" s="408"/>
      <c r="BX9" s="408"/>
      <c r="BY9" s="408"/>
      <c r="BZ9" s="408"/>
      <c r="CA9" s="408"/>
      <c r="CB9" s="408"/>
      <c r="CC9" s="409"/>
      <c r="CD9" s="416" t="s">
        <v>111</v>
      </c>
      <c r="CE9" s="417"/>
      <c r="CF9" s="417"/>
      <c r="CG9" s="417"/>
      <c r="CH9" s="417"/>
      <c r="CI9" s="417"/>
      <c r="CJ9" s="417"/>
      <c r="CK9" s="417"/>
      <c r="CL9" s="417"/>
      <c r="CM9" s="417"/>
      <c r="CN9" s="417"/>
      <c r="CO9" s="417"/>
      <c r="CP9" s="417"/>
      <c r="CQ9" s="417"/>
      <c r="CR9" s="417"/>
      <c r="CS9" s="418"/>
      <c r="CT9" s="377">
        <v>9.6999999999999993</v>
      </c>
      <c r="CU9" s="378"/>
      <c r="CV9" s="378"/>
      <c r="CW9" s="378"/>
      <c r="CX9" s="378"/>
      <c r="CY9" s="378"/>
      <c r="CZ9" s="378"/>
      <c r="DA9" s="379"/>
      <c r="DB9" s="377">
        <v>9.5</v>
      </c>
      <c r="DC9" s="378"/>
      <c r="DD9" s="378"/>
      <c r="DE9" s="378"/>
      <c r="DF9" s="378"/>
      <c r="DG9" s="378"/>
      <c r="DH9" s="378"/>
      <c r="DI9" s="379"/>
      <c r="DJ9" s="165"/>
      <c r="DK9" s="165"/>
      <c r="DL9" s="165"/>
      <c r="DM9" s="165"/>
      <c r="DN9" s="165"/>
      <c r="DO9" s="165"/>
    </row>
    <row r="10" spans="1:119" ht="18.75" customHeight="1" thickBot="1" x14ac:dyDescent="0.2">
      <c r="A10" s="166"/>
      <c r="B10" s="546"/>
      <c r="C10" s="547"/>
      <c r="D10" s="547"/>
      <c r="E10" s="547"/>
      <c r="F10" s="547"/>
      <c r="G10" s="547"/>
      <c r="H10" s="547"/>
      <c r="I10" s="547"/>
      <c r="J10" s="547"/>
      <c r="K10" s="470"/>
      <c r="L10" s="380" t="s">
        <v>112</v>
      </c>
      <c r="M10" s="381"/>
      <c r="N10" s="381"/>
      <c r="O10" s="381"/>
      <c r="P10" s="381"/>
      <c r="Q10" s="382"/>
      <c r="R10" s="383">
        <v>5856</v>
      </c>
      <c r="S10" s="384"/>
      <c r="T10" s="384"/>
      <c r="U10" s="384"/>
      <c r="V10" s="386"/>
      <c r="W10" s="555"/>
      <c r="X10" s="369"/>
      <c r="Y10" s="369"/>
      <c r="Z10" s="369"/>
      <c r="AA10" s="369"/>
      <c r="AB10" s="369"/>
      <c r="AC10" s="369"/>
      <c r="AD10" s="369"/>
      <c r="AE10" s="369"/>
      <c r="AF10" s="369"/>
      <c r="AG10" s="369"/>
      <c r="AH10" s="369"/>
      <c r="AI10" s="369"/>
      <c r="AJ10" s="369"/>
      <c r="AK10" s="369"/>
      <c r="AL10" s="556"/>
      <c r="AM10" s="476" t="s">
        <v>113</v>
      </c>
      <c r="AN10" s="381"/>
      <c r="AO10" s="381"/>
      <c r="AP10" s="381"/>
      <c r="AQ10" s="381"/>
      <c r="AR10" s="381"/>
      <c r="AS10" s="381"/>
      <c r="AT10" s="382"/>
      <c r="AU10" s="464" t="s">
        <v>114</v>
      </c>
      <c r="AV10" s="465"/>
      <c r="AW10" s="465"/>
      <c r="AX10" s="465"/>
      <c r="AY10" s="387" t="s">
        <v>115</v>
      </c>
      <c r="AZ10" s="388"/>
      <c r="BA10" s="388"/>
      <c r="BB10" s="388"/>
      <c r="BC10" s="388"/>
      <c r="BD10" s="388"/>
      <c r="BE10" s="388"/>
      <c r="BF10" s="388"/>
      <c r="BG10" s="388"/>
      <c r="BH10" s="388"/>
      <c r="BI10" s="388"/>
      <c r="BJ10" s="388"/>
      <c r="BK10" s="388"/>
      <c r="BL10" s="388"/>
      <c r="BM10" s="389"/>
      <c r="BN10" s="407">
        <v>1543</v>
      </c>
      <c r="BO10" s="408"/>
      <c r="BP10" s="408"/>
      <c r="BQ10" s="408"/>
      <c r="BR10" s="408"/>
      <c r="BS10" s="408"/>
      <c r="BT10" s="408"/>
      <c r="BU10" s="409"/>
      <c r="BV10" s="407">
        <v>2827</v>
      </c>
      <c r="BW10" s="408"/>
      <c r="BX10" s="408"/>
      <c r="BY10" s="408"/>
      <c r="BZ10" s="408"/>
      <c r="CA10" s="408"/>
      <c r="CB10" s="408"/>
      <c r="CC10" s="409"/>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46"/>
      <c r="C11" s="547"/>
      <c r="D11" s="547"/>
      <c r="E11" s="547"/>
      <c r="F11" s="547"/>
      <c r="G11" s="547"/>
      <c r="H11" s="547"/>
      <c r="I11" s="547"/>
      <c r="J11" s="547"/>
      <c r="K11" s="470"/>
      <c r="L11" s="453" t="s">
        <v>117</v>
      </c>
      <c r="M11" s="454"/>
      <c r="N11" s="454"/>
      <c r="O11" s="454"/>
      <c r="P11" s="454"/>
      <c r="Q11" s="455"/>
      <c r="R11" s="543" t="s">
        <v>118</v>
      </c>
      <c r="S11" s="544"/>
      <c r="T11" s="544"/>
      <c r="U11" s="544"/>
      <c r="V11" s="545"/>
      <c r="W11" s="555"/>
      <c r="X11" s="369"/>
      <c r="Y11" s="369"/>
      <c r="Z11" s="369"/>
      <c r="AA11" s="369"/>
      <c r="AB11" s="369"/>
      <c r="AC11" s="369"/>
      <c r="AD11" s="369"/>
      <c r="AE11" s="369"/>
      <c r="AF11" s="369"/>
      <c r="AG11" s="369"/>
      <c r="AH11" s="369"/>
      <c r="AI11" s="369"/>
      <c r="AJ11" s="369"/>
      <c r="AK11" s="369"/>
      <c r="AL11" s="556"/>
      <c r="AM11" s="476" t="s">
        <v>119</v>
      </c>
      <c r="AN11" s="381"/>
      <c r="AO11" s="381"/>
      <c r="AP11" s="381"/>
      <c r="AQ11" s="381"/>
      <c r="AR11" s="381"/>
      <c r="AS11" s="381"/>
      <c r="AT11" s="382"/>
      <c r="AU11" s="464" t="s">
        <v>120</v>
      </c>
      <c r="AV11" s="465"/>
      <c r="AW11" s="465"/>
      <c r="AX11" s="465"/>
      <c r="AY11" s="387" t="s">
        <v>121</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122</v>
      </c>
      <c r="CE11" s="417"/>
      <c r="CF11" s="417"/>
      <c r="CG11" s="417"/>
      <c r="CH11" s="417"/>
      <c r="CI11" s="417"/>
      <c r="CJ11" s="417"/>
      <c r="CK11" s="417"/>
      <c r="CL11" s="417"/>
      <c r="CM11" s="417"/>
      <c r="CN11" s="417"/>
      <c r="CO11" s="417"/>
      <c r="CP11" s="417"/>
      <c r="CQ11" s="417"/>
      <c r="CR11" s="417"/>
      <c r="CS11" s="418"/>
      <c r="CT11" s="520" t="s">
        <v>123</v>
      </c>
      <c r="CU11" s="521"/>
      <c r="CV11" s="521"/>
      <c r="CW11" s="521"/>
      <c r="CX11" s="521"/>
      <c r="CY11" s="521"/>
      <c r="CZ11" s="521"/>
      <c r="DA11" s="522"/>
      <c r="DB11" s="520" t="s">
        <v>123</v>
      </c>
      <c r="DC11" s="521"/>
      <c r="DD11" s="521"/>
      <c r="DE11" s="521"/>
      <c r="DF11" s="521"/>
      <c r="DG11" s="521"/>
      <c r="DH11" s="521"/>
      <c r="DI11" s="522"/>
      <c r="DJ11" s="165"/>
      <c r="DK11" s="165"/>
      <c r="DL11" s="165"/>
      <c r="DM11" s="165"/>
      <c r="DN11" s="165"/>
      <c r="DO11" s="165"/>
    </row>
    <row r="12" spans="1:119" ht="18.75" customHeight="1" x14ac:dyDescent="0.15">
      <c r="A12" s="166"/>
      <c r="B12" s="523" t="s">
        <v>124</v>
      </c>
      <c r="C12" s="524"/>
      <c r="D12" s="524"/>
      <c r="E12" s="524"/>
      <c r="F12" s="524"/>
      <c r="G12" s="524"/>
      <c r="H12" s="524"/>
      <c r="I12" s="524"/>
      <c r="J12" s="524"/>
      <c r="K12" s="525"/>
      <c r="L12" s="532" t="s">
        <v>125</v>
      </c>
      <c r="M12" s="533"/>
      <c r="N12" s="533"/>
      <c r="O12" s="533"/>
      <c r="P12" s="533"/>
      <c r="Q12" s="534"/>
      <c r="R12" s="535">
        <v>5635</v>
      </c>
      <c r="S12" s="536"/>
      <c r="T12" s="536"/>
      <c r="U12" s="536"/>
      <c r="V12" s="537"/>
      <c r="W12" s="538" t="s">
        <v>1</v>
      </c>
      <c r="X12" s="465"/>
      <c r="Y12" s="465"/>
      <c r="Z12" s="465"/>
      <c r="AA12" s="465"/>
      <c r="AB12" s="539"/>
      <c r="AC12" s="464" t="s">
        <v>126</v>
      </c>
      <c r="AD12" s="465"/>
      <c r="AE12" s="465"/>
      <c r="AF12" s="465"/>
      <c r="AG12" s="539"/>
      <c r="AH12" s="464" t="s">
        <v>127</v>
      </c>
      <c r="AI12" s="465"/>
      <c r="AJ12" s="465"/>
      <c r="AK12" s="465"/>
      <c r="AL12" s="540"/>
      <c r="AM12" s="476" t="s">
        <v>128</v>
      </c>
      <c r="AN12" s="381"/>
      <c r="AO12" s="381"/>
      <c r="AP12" s="381"/>
      <c r="AQ12" s="381"/>
      <c r="AR12" s="381"/>
      <c r="AS12" s="381"/>
      <c r="AT12" s="382"/>
      <c r="AU12" s="464" t="s">
        <v>129</v>
      </c>
      <c r="AV12" s="465"/>
      <c r="AW12" s="465"/>
      <c r="AX12" s="465"/>
      <c r="AY12" s="387" t="s">
        <v>130</v>
      </c>
      <c r="AZ12" s="388"/>
      <c r="BA12" s="388"/>
      <c r="BB12" s="388"/>
      <c r="BC12" s="388"/>
      <c r="BD12" s="388"/>
      <c r="BE12" s="388"/>
      <c r="BF12" s="388"/>
      <c r="BG12" s="388"/>
      <c r="BH12" s="388"/>
      <c r="BI12" s="388"/>
      <c r="BJ12" s="388"/>
      <c r="BK12" s="388"/>
      <c r="BL12" s="388"/>
      <c r="BM12" s="389"/>
      <c r="BN12" s="407">
        <v>158400</v>
      </c>
      <c r="BO12" s="408"/>
      <c r="BP12" s="408"/>
      <c r="BQ12" s="408"/>
      <c r="BR12" s="408"/>
      <c r="BS12" s="408"/>
      <c r="BT12" s="408"/>
      <c r="BU12" s="409"/>
      <c r="BV12" s="407">
        <v>278500</v>
      </c>
      <c r="BW12" s="408"/>
      <c r="BX12" s="408"/>
      <c r="BY12" s="408"/>
      <c r="BZ12" s="408"/>
      <c r="CA12" s="408"/>
      <c r="CB12" s="408"/>
      <c r="CC12" s="409"/>
      <c r="CD12" s="416" t="s">
        <v>131</v>
      </c>
      <c r="CE12" s="417"/>
      <c r="CF12" s="417"/>
      <c r="CG12" s="417"/>
      <c r="CH12" s="417"/>
      <c r="CI12" s="417"/>
      <c r="CJ12" s="417"/>
      <c r="CK12" s="417"/>
      <c r="CL12" s="417"/>
      <c r="CM12" s="417"/>
      <c r="CN12" s="417"/>
      <c r="CO12" s="417"/>
      <c r="CP12" s="417"/>
      <c r="CQ12" s="417"/>
      <c r="CR12" s="417"/>
      <c r="CS12" s="418"/>
      <c r="CT12" s="520" t="s">
        <v>132</v>
      </c>
      <c r="CU12" s="521"/>
      <c r="CV12" s="521"/>
      <c r="CW12" s="521"/>
      <c r="CX12" s="521"/>
      <c r="CY12" s="521"/>
      <c r="CZ12" s="521"/>
      <c r="DA12" s="522"/>
      <c r="DB12" s="520" t="s">
        <v>132</v>
      </c>
      <c r="DC12" s="521"/>
      <c r="DD12" s="521"/>
      <c r="DE12" s="521"/>
      <c r="DF12" s="521"/>
      <c r="DG12" s="521"/>
      <c r="DH12" s="521"/>
      <c r="DI12" s="522"/>
      <c r="DJ12" s="165"/>
      <c r="DK12" s="165"/>
      <c r="DL12" s="165"/>
      <c r="DM12" s="165"/>
      <c r="DN12" s="165"/>
      <c r="DO12" s="165"/>
    </row>
    <row r="13" spans="1:119" ht="18.75" customHeight="1" x14ac:dyDescent="0.15">
      <c r="A13" s="166"/>
      <c r="B13" s="526"/>
      <c r="C13" s="527"/>
      <c r="D13" s="527"/>
      <c r="E13" s="527"/>
      <c r="F13" s="527"/>
      <c r="G13" s="527"/>
      <c r="H13" s="527"/>
      <c r="I13" s="527"/>
      <c r="J13" s="527"/>
      <c r="K13" s="528"/>
      <c r="L13" s="176"/>
      <c r="M13" s="507" t="s">
        <v>133</v>
      </c>
      <c r="N13" s="508"/>
      <c r="O13" s="508"/>
      <c r="P13" s="508"/>
      <c r="Q13" s="509"/>
      <c r="R13" s="510">
        <v>5611</v>
      </c>
      <c r="S13" s="511"/>
      <c r="T13" s="511"/>
      <c r="U13" s="511"/>
      <c r="V13" s="512"/>
      <c r="W13" s="498" t="s">
        <v>134</v>
      </c>
      <c r="X13" s="420"/>
      <c r="Y13" s="420"/>
      <c r="Z13" s="420"/>
      <c r="AA13" s="420"/>
      <c r="AB13" s="421"/>
      <c r="AC13" s="383">
        <v>282</v>
      </c>
      <c r="AD13" s="384"/>
      <c r="AE13" s="384"/>
      <c r="AF13" s="384"/>
      <c r="AG13" s="385"/>
      <c r="AH13" s="383">
        <v>305</v>
      </c>
      <c r="AI13" s="384"/>
      <c r="AJ13" s="384"/>
      <c r="AK13" s="384"/>
      <c r="AL13" s="386"/>
      <c r="AM13" s="476" t="s">
        <v>135</v>
      </c>
      <c r="AN13" s="381"/>
      <c r="AO13" s="381"/>
      <c r="AP13" s="381"/>
      <c r="AQ13" s="381"/>
      <c r="AR13" s="381"/>
      <c r="AS13" s="381"/>
      <c r="AT13" s="382"/>
      <c r="AU13" s="464" t="s">
        <v>129</v>
      </c>
      <c r="AV13" s="465"/>
      <c r="AW13" s="465"/>
      <c r="AX13" s="465"/>
      <c r="AY13" s="387" t="s">
        <v>136</v>
      </c>
      <c r="AZ13" s="388"/>
      <c r="BA13" s="388"/>
      <c r="BB13" s="388"/>
      <c r="BC13" s="388"/>
      <c r="BD13" s="388"/>
      <c r="BE13" s="388"/>
      <c r="BF13" s="388"/>
      <c r="BG13" s="388"/>
      <c r="BH13" s="388"/>
      <c r="BI13" s="388"/>
      <c r="BJ13" s="388"/>
      <c r="BK13" s="388"/>
      <c r="BL13" s="388"/>
      <c r="BM13" s="389"/>
      <c r="BN13" s="407">
        <v>-231407</v>
      </c>
      <c r="BO13" s="408"/>
      <c r="BP13" s="408"/>
      <c r="BQ13" s="408"/>
      <c r="BR13" s="408"/>
      <c r="BS13" s="408"/>
      <c r="BT13" s="408"/>
      <c r="BU13" s="409"/>
      <c r="BV13" s="407">
        <v>-340806</v>
      </c>
      <c r="BW13" s="408"/>
      <c r="BX13" s="408"/>
      <c r="BY13" s="408"/>
      <c r="BZ13" s="408"/>
      <c r="CA13" s="408"/>
      <c r="CB13" s="408"/>
      <c r="CC13" s="409"/>
      <c r="CD13" s="416" t="s">
        <v>137</v>
      </c>
      <c r="CE13" s="417"/>
      <c r="CF13" s="417"/>
      <c r="CG13" s="417"/>
      <c r="CH13" s="417"/>
      <c r="CI13" s="417"/>
      <c r="CJ13" s="417"/>
      <c r="CK13" s="417"/>
      <c r="CL13" s="417"/>
      <c r="CM13" s="417"/>
      <c r="CN13" s="417"/>
      <c r="CO13" s="417"/>
      <c r="CP13" s="417"/>
      <c r="CQ13" s="417"/>
      <c r="CR13" s="417"/>
      <c r="CS13" s="418"/>
      <c r="CT13" s="377">
        <v>6</v>
      </c>
      <c r="CU13" s="378"/>
      <c r="CV13" s="378"/>
      <c r="CW13" s="378"/>
      <c r="CX13" s="378"/>
      <c r="CY13" s="378"/>
      <c r="CZ13" s="378"/>
      <c r="DA13" s="379"/>
      <c r="DB13" s="377">
        <v>5.8</v>
      </c>
      <c r="DC13" s="378"/>
      <c r="DD13" s="378"/>
      <c r="DE13" s="378"/>
      <c r="DF13" s="378"/>
      <c r="DG13" s="378"/>
      <c r="DH13" s="378"/>
      <c r="DI13" s="379"/>
      <c r="DJ13" s="165"/>
      <c r="DK13" s="165"/>
      <c r="DL13" s="165"/>
      <c r="DM13" s="165"/>
      <c r="DN13" s="165"/>
      <c r="DO13" s="165"/>
    </row>
    <row r="14" spans="1:119" ht="18.75" customHeight="1" thickBot="1" x14ac:dyDescent="0.2">
      <c r="A14" s="166"/>
      <c r="B14" s="526"/>
      <c r="C14" s="527"/>
      <c r="D14" s="527"/>
      <c r="E14" s="527"/>
      <c r="F14" s="527"/>
      <c r="G14" s="527"/>
      <c r="H14" s="527"/>
      <c r="I14" s="527"/>
      <c r="J14" s="527"/>
      <c r="K14" s="528"/>
      <c r="L14" s="500" t="s">
        <v>138</v>
      </c>
      <c r="M14" s="541"/>
      <c r="N14" s="541"/>
      <c r="O14" s="541"/>
      <c r="P14" s="541"/>
      <c r="Q14" s="542"/>
      <c r="R14" s="510">
        <v>5707</v>
      </c>
      <c r="S14" s="511"/>
      <c r="T14" s="511"/>
      <c r="U14" s="511"/>
      <c r="V14" s="512"/>
      <c r="W14" s="513"/>
      <c r="X14" s="423"/>
      <c r="Y14" s="423"/>
      <c r="Z14" s="423"/>
      <c r="AA14" s="423"/>
      <c r="AB14" s="424"/>
      <c r="AC14" s="503">
        <v>11.3</v>
      </c>
      <c r="AD14" s="504"/>
      <c r="AE14" s="504"/>
      <c r="AF14" s="504"/>
      <c r="AG14" s="505"/>
      <c r="AH14" s="503">
        <v>11.5</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139</v>
      </c>
      <c r="CE14" s="414"/>
      <c r="CF14" s="414"/>
      <c r="CG14" s="414"/>
      <c r="CH14" s="414"/>
      <c r="CI14" s="414"/>
      <c r="CJ14" s="414"/>
      <c r="CK14" s="414"/>
      <c r="CL14" s="414"/>
      <c r="CM14" s="414"/>
      <c r="CN14" s="414"/>
      <c r="CO14" s="414"/>
      <c r="CP14" s="414"/>
      <c r="CQ14" s="414"/>
      <c r="CR14" s="414"/>
      <c r="CS14" s="415"/>
      <c r="CT14" s="514">
        <v>40.299999999999997</v>
      </c>
      <c r="CU14" s="515"/>
      <c r="CV14" s="515"/>
      <c r="CW14" s="515"/>
      <c r="CX14" s="515"/>
      <c r="CY14" s="515"/>
      <c r="CZ14" s="515"/>
      <c r="DA14" s="516"/>
      <c r="DB14" s="514">
        <v>33.299999999999997</v>
      </c>
      <c r="DC14" s="515"/>
      <c r="DD14" s="515"/>
      <c r="DE14" s="515"/>
      <c r="DF14" s="515"/>
      <c r="DG14" s="515"/>
      <c r="DH14" s="515"/>
      <c r="DI14" s="516"/>
      <c r="DJ14" s="165"/>
      <c r="DK14" s="165"/>
      <c r="DL14" s="165"/>
      <c r="DM14" s="165"/>
      <c r="DN14" s="165"/>
      <c r="DO14" s="165"/>
    </row>
    <row r="15" spans="1:119" ht="18.75" customHeight="1" x14ac:dyDescent="0.15">
      <c r="A15" s="166"/>
      <c r="B15" s="526"/>
      <c r="C15" s="527"/>
      <c r="D15" s="527"/>
      <c r="E15" s="527"/>
      <c r="F15" s="527"/>
      <c r="G15" s="527"/>
      <c r="H15" s="527"/>
      <c r="I15" s="527"/>
      <c r="J15" s="527"/>
      <c r="K15" s="528"/>
      <c r="L15" s="176"/>
      <c r="M15" s="507" t="s">
        <v>133</v>
      </c>
      <c r="N15" s="508"/>
      <c r="O15" s="508"/>
      <c r="P15" s="508"/>
      <c r="Q15" s="509"/>
      <c r="R15" s="510">
        <v>5682</v>
      </c>
      <c r="S15" s="511"/>
      <c r="T15" s="511"/>
      <c r="U15" s="511"/>
      <c r="V15" s="512"/>
      <c r="W15" s="498" t="s">
        <v>140</v>
      </c>
      <c r="X15" s="420"/>
      <c r="Y15" s="420"/>
      <c r="Z15" s="420"/>
      <c r="AA15" s="420"/>
      <c r="AB15" s="421"/>
      <c r="AC15" s="383">
        <v>513</v>
      </c>
      <c r="AD15" s="384"/>
      <c r="AE15" s="384"/>
      <c r="AF15" s="384"/>
      <c r="AG15" s="385"/>
      <c r="AH15" s="383">
        <v>558</v>
      </c>
      <c r="AI15" s="384"/>
      <c r="AJ15" s="384"/>
      <c r="AK15" s="384"/>
      <c r="AL15" s="386"/>
      <c r="AM15" s="476"/>
      <c r="AN15" s="381"/>
      <c r="AO15" s="381"/>
      <c r="AP15" s="381"/>
      <c r="AQ15" s="381"/>
      <c r="AR15" s="381"/>
      <c r="AS15" s="381"/>
      <c r="AT15" s="382"/>
      <c r="AU15" s="464"/>
      <c r="AV15" s="465"/>
      <c r="AW15" s="465"/>
      <c r="AX15" s="465"/>
      <c r="AY15" s="399" t="s">
        <v>141</v>
      </c>
      <c r="AZ15" s="400"/>
      <c r="BA15" s="400"/>
      <c r="BB15" s="400"/>
      <c r="BC15" s="400"/>
      <c r="BD15" s="400"/>
      <c r="BE15" s="400"/>
      <c r="BF15" s="400"/>
      <c r="BG15" s="400"/>
      <c r="BH15" s="400"/>
      <c r="BI15" s="400"/>
      <c r="BJ15" s="400"/>
      <c r="BK15" s="400"/>
      <c r="BL15" s="400"/>
      <c r="BM15" s="401"/>
      <c r="BN15" s="402">
        <v>437297</v>
      </c>
      <c r="BO15" s="403"/>
      <c r="BP15" s="403"/>
      <c r="BQ15" s="403"/>
      <c r="BR15" s="403"/>
      <c r="BS15" s="403"/>
      <c r="BT15" s="403"/>
      <c r="BU15" s="404"/>
      <c r="BV15" s="402">
        <v>451070</v>
      </c>
      <c r="BW15" s="403"/>
      <c r="BX15" s="403"/>
      <c r="BY15" s="403"/>
      <c r="BZ15" s="403"/>
      <c r="CA15" s="403"/>
      <c r="CB15" s="403"/>
      <c r="CC15" s="404"/>
      <c r="CD15" s="517" t="s">
        <v>142</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26"/>
      <c r="C16" s="527"/>
      <c r="D16" s="527"/>
      <c r="E16" s="527"/>
      <c r="F16" s="527"/>
      <c r="G16" s="527"/>
      <c r="H16" s="527"/>
      <c r="I16" s="527"/>
      <c r="J16" s="527"/>
      <c r="K16" s="528"/>
      <c r="L16" s="500" t="s">
        <v>143</v>
      </c>
      <c r="M16" s="501"/>
      <c r="N16" s="501"/>
      <c r="O16" s="501"/>
      <c r="P16" s="501"/>
      <c r="Q16" s="502"/>
      <c r="R16" s="495" t="s">
        <v>144</v>
      </c>
      <c r="S16" s="496"/>
      <c r="T16" s="496"/>
      <c r="U16" s="496"/>
      <c r="V16" s="497"/>
      <c r="W16" s="513"/>
      <c r="X16" s="423"/>
      <c r="Y16" s="423"/>
      <c r="Z16" s="423"/>
      <c r="AA16" s="423"/>
      <c r="AB16" s="424"/>
      <c r="AC16" s="503">
        <v>20.5</v>
      </c>
      <c r="AD16" s="504"/>
      <c r="AE16" s="504"/>
      <c r="AF16" s="504"/>
      <c r="AG16" s="505"/>
      <c r="AH16" s="503">
        <v>21</v>
      </c>
      <c r="AI16" s="504"/>
      <c r="AJ16" s="504"/>
      <c r="AK16" s="504"/>
      <c r="AL16" s="506"/>
      <c r="AM16" s="476"/>
      <c r="AN16" s="381"/>
      <c r="AO16" s="381"/>
      <c r="AP16" s="381"/>
      <c r="AQ16" s="381"/>
      <c r="AR16" s="381"/>
      <c r="AS16" s="381"/>
      <c r="AT16" s="382"/>
      <c r="AU16" s="464"/>
      <c r="AV16" s="465"/>
      <c r="AW16" s="465"/>
      <c r="AX16" s="465"/>
      <c r="AY16" s="387" t="s">
        <v>145</v>
      </c>
      <c r="AZ16" s="388"/>
      <c r="BA16" s="388"/>
      <c r="BB16" s="388"/>
      <c r="BC16" s="388"/>
      <c r="BD16" s="388"/>
      <c r="BE16" s="388"/>
      <c r="BF16" s="388"/>
      <c r="BG16" s="388"/>
      <c r="BH16" s="388"/>
      <c r="BI16" s="388"/>
      <c r="BJ16" s="388"/>
      <c r="BK16" s="388"/>
      <c r="BL16" s="388"/>
      <c r="BM16" s="389"/>
      <c r="BN16" s="407">
        <v>1856132</v>
      </c>
      <c r="BO16" s="408"/>
      <c r="BP16" s="408"/>
      <c r="BQ16" s="408"/>
      <c r="BR16" s="408"/>
      <c r="BS16" s="408"/>
      <c r="BT16" s="408"/>
      <c r="BU16" s="409"/>
      <c r="BV16" s="407">
        <v>1893200</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x14ac:dyDescent="0.2">
      <c r="A17" s="166"/>
      <c r="B17" s="529"/>
      <c r="C17" s="530"/>
      <c r="D17" s="530"/>
      <c r="E17" s="530"/>
      <c r="F17" s="530"/>
      <c r="G17" s="530"/>
      <c r="H17" s="530"/>
      <c r="I17" s="530"/>
      <c r="J17" s="530"/>
      <c r="K17" s="531"/>
      <c r="L17" s="181"/>
      <c r="M17" s="492" t="s">
        <v>146</v>
      </c>
      <c r="N17" s="493"/>
      <c r="O17" s="493"/>
      <c r="P17" s="493"/>
      <c r="Q17" s="494"/>
      <c r="R17" s="495" t="s">
        <v>147</v>
      </c>
      <c r="S17" s="496"/>
      <c r="T17" s="496"/>
      <c r="U17" s="496"/>
      <c r="V17" s="497"/>
      <c r="W17" s="498" t="s">
        <v>148</v>
      </c>
      <c r="X17" s="420"/>
      <c r="Y17" s="420"/>
      <c r="Z17" s="420"/>
      <c r="AA17" s="420"/>
      <c r="AB17" s="421"/>
      <c r="AC17" s="383">
        <v>1704</v>
      </c>
      <c r="AD17" s="384"/>
      <c r="AE17" s="384"/>
      <c r="AF17" s="384"/>
      <c r="AG17" s="385"/>
      <c r="AH17" s="383">
        <v>1800</v>
      </c>
      <c r="AI17" s="384"/>
      <c r="AJ17" s="384"/>
      <c r="AK17" s="384"/>
      <c r="AL17" s="386"/>
      <c r="AM17" s="476"/>
      <c r="AN17" s="381"/>
      <c r="AO17" s="381"/>
      <c r="AP17" s="381"/>
      <c r="AQ17" s="381"/>
      <c r="AR17" s="381"/>
      <c r="AS17" s="381"/>
      <c r="AT17" s="382"/>
      <c r="AU17" s="464"/>
      <c r="AV17" s="465"/>
      <c r="AW17" s="465"/>
      <c r="AX17" s="465"/>
      <c r="AY17" s="387" t="s">
        <v>149</v>
      </c>
      <c r="AZ17" s="388"/>
      <c r="BA17" s="388"/>
      <c r="BB17" s="388"/>
      <c r="BC17" s="388"/>
      <c r="BD17" s="388"/>
      <c r="BE17" s="388"/>
      <c r="BF17" s="388"/>
      <c r="BG17" s="388"/>
      <c r="BH17" s="388"/>
      <c r="BI17" s="388"/>
      <c r="BJ17" s="388"/>
      <c r="BK17" s="388"/>
      <c r="BL17" s="388"/>
      <c r="BM17" s="389"/>
      <c r="BN17" s="407">
        <v>550237</v>
      </c>
      <c r="BO17" s="408"/>
      <c r="BP17" s="408"/>
      <c r="BQ17" s="408"/>
      <c r="BR17" s="408"/>
      <c r="BS17" s="408"/>
      <c r="BT17" s="408"/>
      <c r="BU17" s="409"/>
      <c r="BV17" s="407">
        <v>564922</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x14ac:dyDescent="0.2">
      <c r="A18" s="166"/>
      <c r="B18" s="469" t="s">
        <v>150</v>
      </c>
      <c r="C18" s="470"/>
      <c r="D18" s="470"/>
      <c r="E18" s="471"/>
      <c r="F18" s="471"/>
      <c r="G18" s="471"/>
      <c r="H18" s="471"/>
      <c r="I18" s="471"/>
      <c r="J18" s="471"/>
      <c r="K18" s="471"/>
      <c r="L18" s="472">
        <v>24.1</v>
      </c>
      <c r="M18" s="472"/>
      <c r="N18" s="472"/>
      <c r="O18" s="472"/>
      <c r="P18" s="472"/>
      <c r="Q18" s="472"/>
      <c r="R18" s="473"/>
      <c r="S18" s="473"/>
      <c r="T18" s="473"/>
      <c r="U18" s="473"/>
      <c r="V18" s="474"/>
      <c r="W18" s="488"/>
      <c r="X18" s="489"/>
      <c r="Y18" s="489"/>
      <c r="Z18" s="489"/>
      <c r="AA18" s="489"/>
      <c r="AB18" s="499"/>
      <c r="AC18" s="371">
        <v>68.2</v>
      </c>
      <c r="AD18" s="372"/>
      <c r="AE18" s="372"/>
      <c r="AF18" s="372"/>
      <c r="AG18" s="475"/>
      <c r="AH18" s="371">
        <v>67.599999999999994</v>
      </c>
      <c r="AI18" s="372"/>
      <c r="AJ18" s="372"/>
      <c r="AK18" s="372"/>
      <c r="AL18" s="373"/>
      <c r="AM18" s="476"/>
      <c r="AN18" s="381"/>
      <c r="AO18" s="381"/>
      <c r="AP18" s="381"/>
      <c r="AQ18" s="381"/>
      <c r="AR18" s="381"/>
      <c r="AS18" s="381"/>
      <c r="AT18" s="382"/>
      <c r="AU18" s="464"/>
      <c r="AV18" s="465"/>
      <c r="AW18" s="465"/>
      <c r="AX18" s="465"/>
      <c r="AY18" s="387" t="s">
        <v>151</v>
      </c>
      <c r="AZ18" s="388"/>
      <c r="BA18" s="388"/>
      <c r="BB18" s="388"/>
      <c r="BC18" s="388"/>
      <c r="BD18" s="388"/>
      <c r="BE18" s="388"/>
      <c r="BF18" s="388"/>
      <c r="BG18" s="388"/>
      <c r="BH18" s="388"/>
      <c r="BI18" s="388"/>
      <c r="BJ18" s="388"/>
      <c r="BK18" s="388"/>
      <c r="BL18" s="388"/>
      <c r="BM18" s="389"/>
      <c r="BN18" s="407">
        <v>1993534</v>
      </c>
      <c r="BO18" s="408"/>
      <c r="BP18" s="408"/>
      <c r="BQ18" s="408"/>
      <c r="BR18" s="408"/>
      <c r="BS18" s="408"/>
      <c r="BT18" s="408"/>
      <c r="BU18" s="409"/>
      <c r="BV18" s="407">
        <v>1950813</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x14ac:dyDescent="0.2">
      <c r="A19" s="166"/>
      <c r="B19" s="469" t="s">
        <v>152</v>
      </c>
      <c r="C19" s="470"/>
      <c r="D19" s="470"/>
      <c r="E19" s="471"/>
      <c r="F19" s="471"/>
      <c r="G19" s="471"/>
      <c r="H19" s="471"/>
      <c r="I19" s="471"/>
      <c r="J19" s="471"/>
      <c r="K19" s="471"/>
      <c r="L19" s="477">
        <v>229</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153</v>
      </c>
      <c r="AZ19" s="388"/>
      <c r="BA19" s="388"/>
      <c r="BB19" s="388"/>
      <c r="BC19" s="388"/>
      <c r="BD19" s="388"/>
      <c r="BE19" s="388"/>
      <c r="BF19" s="388"/>
      <c r="BG19" s="388"/>
      <c r="BH19" s="388"/>
      <c r="BI19" s="388"/>
      <c r="BJ19" s="388"/>
      <c r="BK19" s="388"/>
      <c r="BL19" s="388"/>
      <c r="BM19" s="389"/>
      <c r="BN19" s="407">
        <v>3097492</v>
      </c>
      <c r="BO19" s="408"/>
      <c r="BP19" s="408"/>
      <c r="BQ19" s="408"/>
      <c r="BR19" s="408"/>
      <c r="BS19" s="408"/>
      <c r="BT19" s="408"/>
      <c r="BU19" s="409"/>
      <c r="BV19" s="407">
        <v>3060429</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x14ac:dyDescent="0.2">
      <c r="A20" s="166"/>
      <c r="B20" s="469" t="s">
        <v>154</v>
      </c>
      <c r="C20" s="470"/>
      <c r="D20" s="470"/>
      <c r="E20" s="471"/>
      <c r="F20" s="471"/>
      <c r="G20" s="471"/>
      <c r="H20" s="471"/>
      <c r="I20" s="471"/>
      <c r="J20" s="471"/>
      <c r="K20" s="471"/>
      <c r="L20" s="477">
        <v>1779</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x14ac:dyDescent="0.15">
      <c r="A21" s="166"/>
      <c r="B21" s="466" t="s">
        <v>155</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x14ac:dyDescent="0.2">
      <c r="A22" s="166"/>
      <c r="B22" s="436" t="s">
        <v>156</v>
      </c>
      <c r="C22" s="437"/>
      <c r="D22" s="438"/>
      <c r="E22" s="445" t="s">
        <v>1</v>
      </c>
      <c r="F22" s="420"/>
      <c r="G22" s="420"/>
      <c r="H22" s="420"/>
      <c r="I22" s="420"/>
      <c r="J22" s="420"/>
      <c r="K22" s="421"/>
      <c r="L22" s="445" t="s">
        <v>157</v>
      </c>
      <c r="M22" s="420"/>
      <c r="N22" s="420"/>
      <c r="O22" s="420"/>
      <c r="P22" s="421"/>
      <c r="Q22" s="430" t="s">
        <v>158</v>
      </c>
      <c r="R22" s="431"/>
      <c r="S22" s="431"/>
      <c r="T22" s="431"/>
      <c r="U22" s="431"/>
      <c r="V22" s="446"/>
      <c r="W22" s="448" t="s">
        <v>159</v>
      </c>
      <c r="X22" s="437"/>
      <c r="Y22" s="438"/>
      <c r="Z22" s="445" t="s">
        <v>1</v>
      </c>
      <c r="AA22" s="420"/>
      <c r="AB22" s="420"/>
      <c r="AC22" s="420"/>
      <c r="AD22" s="420"/>
      <c r="AE22" s="420"/>
      <c r="AF22" s="420"/>
      <c r="AG22" s="421"/>
      <c r="AH22" s="419" t="s">
        <v>160</v>
      </c>
      <c r="AI22" s="420"/>
      <c r="AJ22" s="420"/>
      <c r="AK22" s="420"/>
      <c r="AL22" s="421"/>
      <c r="AM22" s="419" t="s">
        <v>161</v>
      </c>
      <c r="AN22" s="425"/>
      <c r="AO22" s="425"/>
      <c r="AP22" s="425"/>
      <c r="AQ22" s="425"/>
      <c r="AR22" s="426"/>
      <c r="AS22" s="430" t="s">
        <v>158</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x14ac:dyDescent="0.15">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162</v>
      </c>
      <c r="AZ23" s="400"/>
      <c r="BA23" s="400"/>
      <c r="BB23" s="400"/>
      <c r="BC23" s="400"/>
      <c r="BD23" s="400"/>
      <c r="BE23" s="400"/>
      <c r="BF23" s="400"/>
      <c r="BG23" s="400"/>
      <c r="BH23" s="400"/>
      <c r="BI23" s="400"/>
      <c r="BJ23" s="400"/>
      <c r="BK23" s="400"/>
      <c r="BL23" s="400"/>
      <c r="BM23" s="401"/>
      <c r="BN23" s="407">
        <v>2726395</v>
      </c>
      <c r="BO23" s="408"/>
      <c r="BP23" s="408"/>
      <c r="BQ23" s="408"/>
      <c r="BR23" s="408"/>
      <c r="BS23" s="408"/>
      <c r="BT23" s="408"/>
      <c r="BU23" s="409"/>
      <c r="BV23" s="407">
        <v>2708834</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x14ac:dyDescent="0.2">
      <c r="A24" s="166"/>
      <c r="B24" s="439"/>
      <c r="C24" s="440"/>
      <c r="D24" s="441"/>
      <c r="E24" s="380" t="s">
        <v>163</v>
      </c>
      <c r="F24" s="381"/>
      <c r="G24" s="381"/>
      <c r="H24" s="381"/>
      <c r="I24" s="381"/>
      <c r="J24" s="381"/>
      <c r="K24" s="382"/>
      <c r="L24" s="383">
        <v>1</v>
      </c>
      <c r="M24" s="384"/>
      <c r="N24" s="384"/>
      <c r="O24" s="384"/>
      <c r="P24" s="385"/>
      <c r="Q24" s="383">
        <v>7410</v>
      </c>
      <c r="R24" s="384"/>
      <c r="S24" s="384"/>
      <c r="T24" s="384"/>
      <c r="U24" s="384"/>
      <c r="V24" s="385"/>
      <c r="W24" s="449"/>
      <c r="X24" s="440"/>
      <c r="Y24" s="441"/>
      <c r="Z24" s="380" t="s">
        <v>164</v>
      </c>
      <c r="AA24" s="381"/>
      <c r="AB24" s="381"/>
      <c r="AC24" s="381"/>
      <c r="AD24" s="381"/>
      <c r="AE24" s="381"/>
      <c r="AF24" s="381"/>
      <c r="AG24" s="382"/>
      <c r="AH24" s="383">
        <v>76</v>
      </c>
      <c r="AI24" s="384"/>
      <c r="AJ24" s="384"/>
      <c r="AK24" s="384"/>
      <c r="AL24" s="385"/>
      <c r="AM24" s="383">
        <v>236740</v>
      </c>
      <c r="AN24" s="384"/>
      <c r="AO24" s="384"/>
      <c r="AP24" s="384"/>
      <c r="AQ24" s="384"/>
      <c r="AR24" s="385"/>
      <c r="AS24" s="383">
        <v>3115</v>
      </c>
      <c r="AT24" s="384"/>
      <c r="AU24" s="384"/>
      <c r="AV24" s="384"/>
      <c r="AW24" s="384"/>
      <c r="AX24" s="386"/>
      <c r="AY24" s="374" t="s">
        <v>165</v>
      </c>
      <c r="AZ24" s="375"/>
      <c r="BA24" s="375"/>
      <c r="BB24" s="375"/>
      <c r="BC24" s="375"/>
      <c r="BD24" s="375"/>
      <c r="BE24" s="375"/>
      <c r="BF24" s="375"/>
      <c r="BG24" s="375"/>
      <c r="BH24" s="375"/>
      <c r="BI24" s="375"/>
      <c r="BJ24" s="375"/>
      <c r="BK24" s="375"/>
      <c r="BL24" s="375"/>
      <c r="BM24" s="376"/>
      <c r="BN24" s="407">
        <v>2700334</v>
      </c>
      <c r="BO24" s="408"/>
      <c r="BP24" s="408"/>
      <c r="BQ24" s="408"/>
      <c r="BR24" s="408"/>
      <c r="BS24" s="408"/>
      <c r="BT24" s="408"/>
      <c r="BU24" s="409"/>
      <c r="BV24" s="407">
        <v>2658837</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x14ac:dyDescent="0.15">
      <c r="A25" s="166"/>
      <c r="B25" s="439"/>
      <c r="C25" s="440"/>
      <c r="D25" s="441"/>
      <c r="E25" s="380" t="s">
        <v>166</v>
      </c>
      <c r="F25" s="381"/>
      <c r="G25" s="381"/>
      <c r="H25" s="381"/>
      <c r="I25" s="381"/>
      <c r="J25" s="381"/>
      <c r="K25" s="382"/>
      <c r="L25" s="383">
        <v>1</v>
      </c>
      <c r="M25" s="384"/>
      <c r="N25" s="384"/>
      <c r="O25" s="384"/>
      <c r="P25" s="385"/>
      <c r="Q25" s="383">
        <v>6060</v>
      </c>
      <c r="R25" s="384"/>
      <c r="S25" s="384"/>
      <c r="T25" s="384"/>
      <c r="U25" s="384"/>
      <c r="V25" s="385"/>
      <c r="W25" s="449"/>
      <c r="X25" s="440"/>
      <c r="Y25" s="441"/>
      <c r="Z25" s="380" t="s">
        <v>167</v>
      </c>
      <c r="AA25" s="381"/>
      <c r="AB25" s="381"/>
      <c r="AC25" s="381"/>
      <c r="AD25" s="381"/>
      <c r="AE25" s="381"/>
      <c r="AF25" s="381"/>
      <c r="AG25" s="382"/>
      <c r="AH25" s="383" t="s">
        <v>168</v>
      </c>
      <c r="AI25" s="384"/>
      <c r="AJ25" s="384"/>
      <c r="AK25" s="384"/>
      <c r="AL25" s="385"/>
      <c r="AM25" s="383" t="s">
        <v>168</v>
      </c>
      <c r="AN25" s="384"/>
      <c r="AO25" s="384"/>
      <c r="AP25" s="384"/>
      <c r="AQ25" s="384"/>
      <c r="AR25" s="385"/>
      <c r="AS25" s="383" t="s">
        <v>169</v>
      </c>
      <c r="AT25" s="384"/>
      <c r="AU25" s="384"/>
      <c r="AV25" s="384"/>
      <c r="AW25" s="384"/>
      <c r="AX25" s="386"/>
      <c r="AY25" s="399" t="s">
        <v>170</v>
      </c>
      <c r="AZ25" s="400"/>
      <c r="BA25" s="400"/>
      <c r="BB25" s="400"/>
      <c r="BC25" s="400"/>
      <c r="BD25" s="400"/>
      <c r="BE25" s="400"/>
      <c r="BF25" s="400"/>
      <c r="BG25" s="400"/>
      <c r="BH25" s="400"/>
      <c r="BI25" s="400"/>
      <c r="BJ25" s="400"/>
      <c r="BK25" s="400"/>
      <c r="BL25" s="400"/>
      <c r="BM25" s="401"/>
      <c r="BN25" s="402" t="s">
        <v>168</v>
      </c>
      <c r="BO25" s="403"/>
      <c r="BP25" s="403"/>
      <c r="BQ25" s="403"/>
      <c r="BR25" s="403"/>
      <c r="BS25" s="403"/>
      <c r="BT25" s="403"/>
      <c r="BU25" s="404"/>
      <c r="BV25" s="402">
        <v>71249</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x14ac:dyDescent="0.15">
      <c r="A26" s="166"/>
      <c r="B26" s="439"/>
      <c r="C26" s="440"/>
      <c r="D26" s="441"/>
      <c r="E26" s="380" t="s">
        <v>171</v>
      </c>
      <c r="F26" s="381"/>
      <c r="G26" s="381"/>
      <c r="H26" s="381"/>
      <c r="I26" s="381"/>
      <c r="J26" s="381"/>
      <c r="K26" s="382"/>
      <c r="L26" s="383">
        <v>1</v>
      </c>
      <c r="M26" s="384"/>
      <c r="N26" s="384"/>
      <c r="O26" s="384"/>
      <c r="P26" s="385"/>
      <c r="Q26" s="383">
        <v>5720</v>
      </c>
      <c r="R26" s="384"/>
      <c r="S26" s="384"/>
      <c r="T26" s="384"/>
      <c r="U26" s="384"/>
      <c r="V26" s="385"/>
      <c r="W26" s="449"/>
      <c r="X26" s="440"/>
      <c r="Y26" s="441"/>
      <c r="Z26" s="380" t="s">
        <v>172</v>
      </c>
      <c r="AA26" s="462"/>
      <c r="AB26" s="462"/>
      <c r="AC26" s="462"/>
      <c r="AD26" s="462"/>
      <c r="AE26" s="462"/>
      <c r="AF26" s="462"/>
      <c r="AG26" s="463"/>
      <c r="AH26" s="383">
        <v>7</v>
      </c>
      <c r="AI26" s="384"/>
      <c r="AJ26" s="384"/>
      <c r="AK26" s="384"/>
      <c r="AL26" s="385"/>
      <c r="AM26" s="383">
        <v>21406</v>
      </c>
      <c r="AN26" s="384"/>
      <c r="AO26" s="384"/>
      <c r="AP26" s="384"/>
      <c r="AQ26" s="384"/>
      <c r="AR26" s="385"/>
      <c r="AS26" s="383">
        <v>3058</v>
      </c>
      <c r="AT26" s="384"/>
      <c r="AU26" s="384"/>
      <c r="AV26" s="384"/>
      <c r="AW26" s="384"/>
      <c r="AX26" s="386"/>
      <c r="AY26" s="416" t="s">
        <v>173</v>
      </c>
      <c r="AZ26" s="417"/>
      <c r="BA26" s="417"/>
      <c r="BB26" s="417"/>
      <c r="BC26" s="417"/>
      <c r="BD26" s="417"/>
      <c r="BE26" s="417"/>
      <c r="BF26" s="417"/>
      <c r="BG26" s="417"/>
      <c r="BH26" s="417"/>
      <c r="BI26" s="417"/>
      <c r="BJ26" s="417"/>
      <c r="BK26" s="417"/>
      <c r="BL26" s="417"/>
      <c r="BM26" s="418"/>
      <c r="BN26" s="407" t="s">
        <v>168</v>
      </c>
      <c r="BO26" s="408"/>
      <c r="BP26" s="408"/>
      <c r="BQ26" s="408"/>
      <c r="BR26" s="408"/>
      <c r="BS26" s="408"/>
      <c r="BT26" s="408"/>
      <c r="BU26" s="409"/>
      <c r="BV26" s="407" t="s">
        <v>168</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x14ac:dyDescent="0.2">
      <c r="A27" s="166"/>
      <c r="B27" s="439"/>
      <c r="C27" s="440"/>
      <c r="D27" s="441"/>
      <c r="E27" s="380" t="s">
        <v>174</v>
      </c>
      <c r="F27" s="381"/>
      <c r="G27" s="381"/>
      <c r="H27" s="381"/>
      <c r="I27" s="381"/>
      <c r="J27" s="381"/>
      <c r="K27" s="382"/>
      <c r="L27" s="383">
        <v>1</v>
      </c>
      <c r="M27" s="384"/>
      <c r="N27" s="384"/>
      <c r="O27" s="384"/>
      <c r="P27" s="385"/>
      <c r="Q27" s="383">
        <v>3010</v>
      </c>
      <c r="R27" s="384"/>
      <c r="S27" s="384"/>
      <c r="T27" s="384"/>
      <c r="U27" s="384"/>
      <c r="V27" s="385"/>
      <c r="W27" s="449"/>
      <c r="X27" s="440"/>
      <c r="Y27" s="441"/>
      <c r="Z27" s="380" t="s">
        <v>175</v>
      </c>
      <c r="AA27" s="381"/>
      <c r="AB27" s="381"/>
      <c r="AC27" s="381"/>
      <c r="AD27" s="381"/>
      <c r="AE27" s="381"/>
      <c r="AF27" s="381"/>
      <c r="AG27" s="382"/>
      <c r="AH27" s="383">
        <v>6</v>
      </c>
      <c r="AI27" s="384"/>
      <c r="AJ27" s="384"/>
      <c r="AK27" s="384"/>
      <c r="AL27" s="385"/>
      <c r="AM27" s="383">
        <v>19686</v>
      </c>
      <c r="AN27" s="384"/>
      <c r="AO27" s="384"/>
      <c r="AP27" s="384"/>
      <c r="AQ27" s="384"/>
      <c r="AR27" s="385"/>
      <c r="AS27" s="383">
        <v>3281</v>
      </c>
      <c r="AT27" s="384"/>
      <c r="AU27" s="384"/>
      <c r="AV27" s="384"/>
      <c r="AW27" s="384"/>
      <c r="AX27" s="386"/>
      <c r="AY27" s="413" t="s">
        <v>176</v>
      </c>
      <c r="AZ27" s="414"/>
      <c r="BA27" s="414"/>
      <c r="BB27" s="414"/>
      <c r="BC27" s="414"/>
      <c r="BD27" s="414"/>
      <c r="BE27" s="414"/>
      <c r="BF27" s="414"/>
      <c r="BG27" s="414"/>
      <c r="BH27" s="414"/>
      <c r="BI27" s="414"/>
      <c r="BJ27" s="414"/>
      <c r="BK27" s="414"/>
      <c r="BL27" s="414"/>
      <c r="BM27" s="415"/>
      <c r="BN27" s="410">
        <v>20040</v>
      </c>
      <c r="BO27" s="411"/>
      <c r="BP27" s="411"/>
      <c r="BQ27" s="411"/>
      <c r="BR27" s="411"/>
      <c r="BS27" s="411"/>
      <c r="BT27" s="411"/>
      <c r="BU27" s="412"/>
      <c r="BV27" s="410">
        <v>20008</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x14ac:dyDescent="0.15">
      <c r="A28" s="166"/>
      <c r="B28" s="439"/>
      <c r="C28" s="440"/>
      <c r="D28" s="441"/>
      <c r="E28" s="380" t="s">
        <v>177</v>
      </c>
      <c r="F28" s="381"/>
      <c r="G28" s="381"/>
      <c r="H28" s="381"/>
      <c r="I28" s="381"/>
      <c r="J28" s="381"/>
      <c r="K28" s="382"/>
      <c r="L28" s="383">
        <v>1</v>
      </c>
      <c r="M28" s="384"/>
      <c r="N28" s="384"/>
      <c r="O28" s="384"/>
      <c r="P28" s="385"/>
      <c r="Q28" s="383">
        <v>2570</v>
      </c>
      <c r="R28" s="384"/>
      <c r="S28" s="384"/>
      <c r="T28" s="384"/>
      <c r="U28" s="384"/>
      <c r="V28" s="385"/>
      <c r="W28" s="449"/>
      <c r="X28" s="440"/>
      <c r="Y28" s="441"/>
      <c r="Z28" s="380" t="s">
        <v>178</v>
      </c>
      <c r="AA28" s="381"/>
      <c r="AB28" s="381"/>
      <c r="AC28" s="381"/>
      <c r="AD28" s="381"/>
      <c r="AE28" s="381"/>
      <c r="AF28" s="381"/>
      <c r="AG28" s="382"/>
      <c r="AH28" s="383" t="s">
        <v>168</v>
      </c>
      <c r="AI28" s="384"/>
      <c r="AJ28" s="384"/>
      <c r="AK28" s="384"/>
      <c r="AL28" s="385"/>
      <c r="AM28" s="383" t="s">
        <v>132</v>
      </c>
      <c r="AN28" s="384"/>
      <c r="AO28" s="384"/>
      <c r="AP28" s="384"/>
      <c r="AQ28" s="384"/>
      <c r="AR28" s="385"/>
      <c r="AS28" s="383" t="s">
        <v>168</v>
      </c>
      <c r="AT28" s="384"/>
      <c r="AU28" s="384"/>
      <c r="AV28" s="384"/>
      <c r="AW28" s="384"/>
      <c r="AX28" s="386"/>
      <c r="AY28" s="390" t="s">
        <v>179</v>
      </c>
      <c r="AZ28" s="391"/>
      <c r="BA28" s="391"/>
      <c r="BB28" s="392"/>
      <c r="BC28" s="399" t="s">
        <v>42</v>
      </c>
      <c r="BD28" s="400"/>
      <c r="BE28" s="400"/>
      <c r="BF28" s="400"/>
      <c r="BG28" s="400"/>
      <c r="BH28" s="400"/>
      <c r="BI28" s="400"/>
      <c r="BJ28" s="400"/>
      <c r="BK28" s="400"/>
      <c r="BL28" s="400"/>
      <c r="BM28" s="401"/>
      <c r="BN28" s="402">
        <v>667417</v>
      </c>
      <c r="BO28" s="403"/>
      <c r="BP28" s="403"/>
      <c r="BQ28" s="403"/>
      <c r="BR28" s="403"/>
      <c r="BS28" s="403"/>
      <c r="BT28" s="403"/>
      <c r="BU28" s="404"/>
      <c r="BV28" s="402">
        <v>824274</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x14ac:dyDescent="0.15">
      <c r="A29" s="166"/>
      <c r="B29" s="439"/>
      <c r="C29" s="440"/>
      <c r="D29" s="441"/>
      <c r="E29" s="380" t="s">
        <v>180</v>
      </c>
      <c r="F29" s="381"/>
      <c r="G29" s="381"/>
      <c r="H29" s="381"/>
      <c r="I29" s="381"/>
      <c r="J29" s="381"/>
      <c r="K29" s="382"/>
      <c r="L29" s="383">
        <v>8</v>
      </c>
      <c r="M29" s="384"/>
      <c r="N29" s="384"/>
      <c r="O29" s="384"/>
      <c r="P29" s="385"/>
      <c r="Q29" s="383">
        <v>2370</v>
      </c>
      <c r="R29" s="384"/>
      <c r="S29" s="384"/>
      <c r="T29" s="384"/>
      <c r="U29" s="384"/>
      <c r="V29" s="385"/>
      <c r="W29" s="450"/>
      <c r="X29" s="451"/>
      <c r="Y29" s="452"/>
      <c r="Z29" s="380" t="s">
        <v>181</v>
      </c>
      <c r="AA29" s="381"/>
      <c r="AB29" s="381"/>
      <c r="AC29" s="381"/>
      <c r="AD29" s="381"/>
      <c r="AE29" s="381"/>
      <c r="AF29" s="381"/>
      <c r="AG29" s="382"/>
      <c r="AH29" s="383">
        <v>82</v>
      </c>
      <c r="AI29" s="384"/>
      <c r="AJ29" s="384"/>
      <c r="AK29" s="384"/>
      <c r="AL29" s="385"/>
      <c r="AM29" s="383">
        <v>256426</v>
      </c>
      <c r="AN29" s="384"/>
      <c r="AO29" s="384"/>
      <c r="AP29" s="384"/>
      <c r="AQ29" s="384"/>
      <c r="AR29" s="385"/>
      <c r="AS29" s="383">
        <v>3127</v>
      </c>
      <c r="AT29" s="384"/>
      <c r="AU29" s="384"/>
      <c r="AV29" s="384"/>
      <c r="AW29" s="384"/>
      <c r="AX29" s="386"/>
      <c r="AY29" s="393"/>
      <c r="AZ29" s="394"/>
      <c r="BA29" s="394"/>
      <c r="BB29" s="395"/>
      <c r="BC29" s="387" t="s">
        <v>182</v>
      </c>
      <c r="BD29" s="388"/>
      <c r="BE29" s="388"/>
      <c r="BF29" s="388"/>
      <c r="BG29" s="388"/>
      <c r="BH29" s="388"/>
      <c r="BI29" s="388"/>
      <c r="BJ29" s="388"/>
      <c r="BK29" s="388"/>
      <c r="BL29" s="388"/>
      <c r="BM29" s="389"/>
      <c r="BN29" s="407">
        <v>163806</v>
      </c>
      <c r="BO29" s="408"/>
      <c r="BP29" s="408"/>
      <c r="BQ29" s="408"/>
      <c r="BR29" s="408"/>
      <c r="BS29" s="408"/>
      <c r="BT29" s="408"/>
      <c r="BU29" s="409"/>
      <c r="BV29" s="407">
        <v>163683</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x14ac:dyDescent="0.2">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183</v>
      </c>
      <c r="X30" s="460"/>
      <c r="Y30" s="460"/>
      <c r="Z30" s="460"/>
      <c r="AA30" s="460"/>
      <c r="AB30" s="460"/>
      <c r="AC30" s="460"/>
      <c r="AD30" s="460"/>
      <c r="AE30" s="460"/>
      <c r="AF30" s="460"/>
      <c r="AG30" s="461"/>
      <c r="AH30" s="371">
        <v>97.2</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4374608</v>
      </c>
      <c r="BO30" s="411"/>
      <c r="BP30" s="411"/>
      <c r="BQ30" s="411"/>
      <c r="BR30" s="411"/>
      <c r="BS30" s="411"/>
      <c r="BT30" s="411"/>
      <c r="BU30" s="412"/>
      <c r="BV30" s="410">
        <v>4263982</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370" t="s">
        <v>190</v>
      </c>
      <c r="D33" s="370"/>
      <c r="E33" s="369" t="s">
        <v>191</v>
      </c>
      <c r="F33" s="369"/>
      <c r="G33" s="369"/>
      <c r="H33" s="369"/>
      <c r="I33" s="369"/>
      <c r="J33" s="369"/>
      <c r="K33" s="369"/>
      <c r="L33" s="369"/>
      <c r="M33" s="369"/>
      <c r="N33" s="369"/>
      <c r="O33" s="369"/>
      <c r="P33" s="369"/>
      <c r="Q33" s="369"/>
      <c r="R33" s="369"/>
      <c r="S33" s="369"/>
      <c r="T33" s="195"/>
      <c r="U33" s="370" t="s">
        <v>190</v>
      </c>
      <c r="V33" s="370"/>
      <c r="W33" s="369" t="s">
        <v>192</v>
      </c>
      <c r="X33" s="369"/>
      <c r="Y33" s="369"/>
      <c r="Z33" s="369"/>
      <c r="AA33" s="369"/>
      <c r="AB33" s="369"/>
      <c r="AC33" s="369"/>
      <c r="AD33" s="369"/>
      <c r="AE33" s="369"/>
      <c r="AF33" s="369"/>
      <c r="AG33" s="369"/>
      <c r="AH33" s="369"/>
      <c r="AI33" s="369"/>
      <c r="AJ33" s="369"/>
      <c r="AK33" s="369"/>
      <c r="AL33" s="195"/>
      <c r="AM33" s="370" t="s">
        <v>193</v>
      </c>
      <c r="AN33" s="370"/>
      <c r="AO33" s="369" t="s">
        <v>194</v>
      </c>
      <c r="AP33" s="369"/>
      <c r="AQ33" s="369"/>
      <c r="AR33" s="369"/>
      <c r="AS33" s="369"/>
      <c r="AT33" s="369"/>
      <c r="AU33" s="369"/>
      <c r="AV33" s="369"/>
      <c r="AW33" s="369"/>
      <c r="AX33" s="369"/>
      <c r="AY33" s="369"/>
      <c r="AZ33" s="369"/>
      <c r="BA33" s="369"/>
      <c r="BB33" s="369"/>
      <c r="BC33" s="369"/>
      <c r="BD33" s="196"/>
      <c r="BE33" s="369" t="s">
        <v>195</v>
      </c>
      <c r="BF33" s="369"/>
      <c r="BG33" s="369" t="s">
        <v>196</v>
      </c>
      <c r="BH33" s="369"/>
      <c r="BI33" s="369"/>
      <c r="BJ33" s="369"/>
      <c r="BK33" s="369"/>
      <c r="BL33" s="369"/>
      <c r="BM33" s="369"/>
      <c r="BN33" s="369"/>
      <c r="BO33" s="369"/>
      <c r="BP33" s="369"/>
      <c r="BQ33" s="369"/>
      <c r="BR33" s="369"/>
      <c r="BS33" s="369"/>
      <c r="BT33" s="369"/>
      <c r="BU33" s="369"/>
      <c r="BV33" s="196"/>
      <c r="BW33" s="370" t="s">
        <v>195</v>
      </c>
      <c r="BX33" s="370"/>
      <c r="BY33" s="369" t="s">
        <v>197</v>
      </c>
      <c r="BZ33" s="369"/>
      <c r="CA33" s="369"/>
      <c r="CB33" s="369"/>
      <c r="CC33" s="369"/>
      <c r="CD33" s="369"/>
      <c r="CE33" s="369"/>
      <c r="CF33" s="369"/>
      <c r="CG33" s="369"/>
      <c r="CH33" s="369"/>
      <c r="CI33" s="369"/>
      <c r="CJ33" s="369"/>
      <c r="CK33" s="369"/>
      <c r="CL33" s="369"/>
      <c r="CM33" s="369"/>
      <c r="CN33" s="195"/>
      <c r="CO33" s="370" t="s">
        <v>193</v>
      </c>
      <c r="CP33" s="370"/>
      <c r="CQ33" s="369" t="s">
        <v>198</v>
      </c>
      <c r="CR33" s="369"/>
      <c r="CS33" s="369"/>
      <c r="CT33" s="369"/>
      <c r="CU33" s="369"/>
      <c r="CV33" s="369"/>
      <c r="CW33" s="369"/>
      <c r="CX33" s="369"/>
      <c r="CY33" s="369"/>
      <c r="CZ33" s="369"/>
      <c r="DA33" s="369"/>
      <c r="DB33" s="369"/>
      <c r="DC33" s="369"/>
      <c r="DD33" s="369"/>
      <c r="DE33" s="369"/>
      <c r="DF33" s="195"/>
      <c r="DG33" s="368" t="s">
        <v>199</v>
      </c>
      <c r="DH33" s="368"/>
      <c r="DI33" s="197"/>
      <c r="DJ33" s="165"/>
      <c r="DK33" s="165"/>
      <c r="DL33" s="165"/>
      <c r="DM33" s="165"/>
      <c r="DN33" s="165"/>
      <c r="DO33" s="165"/>
    </row>
    <row r="34" spans="1:119" ht="32.25" customHeight="1" x14ac:dyDescent="0.15">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6</v>
      </c>
      <c r="V34" s="366"/>
      <c r="W34" s="365" t="str">
        <f>IF('各会計、関係団体の財政状況及び健全化判断比率'!B28="","",'各会計、関係団体の財政状況及び健全化判断比率'!B28)</f>
        <v>国民健康保険事業会計（事業勘定）</v>
      </c>
      <c r="X34" s="365"/>
      <c r="Y34" s="365"/>
      <c r="Z34" s="365"/>
      <c r="AA34" s="365"/>
      <c r="AB34" s="365"/>
      <c r="AC34" s="365"/>
      <c r="AD34" s="365"/>
      <c r="AE34" s="365"/>
      <c r="AF34" s="365"/>
      <c r="AG34" s="365"/>
      <c r="AH34" s="365"/>
      <c r="AI34" s="365"/>
      <c r="AJ34" s="365"/>
      <c r="AK34" s="365"/>
      <c r="AL34" s="193"/>
      <c r="AM34" s="366">
        <f>IF(AO34="","",MAX(C34:D43,U34:V43)+1)</f>
        <v>11</v>
      </c>
      <c r="AN34" s="366"/>
      <c r="AO34" s="365" t="str">
        <f>IF('各会計、関係団体の財政状況及び健全化判断比率'!B33="","",'各会計、関係団体の財政状況及び健全化判断比率'!B33)</f>
        <v>水道事業会計</v>
      </c>
      <c r="AP34" s="365"/>
      <c r="AQ34" s="365"/>
      <c r="AR34" s="365"/>
      <c r="AS34" s="365"/>
      <c r="AT34" s="365"/>
      <c r="AU34" s="365"/>
      <c r="AV34" s="365"/>
      <c r="AW34" s="365"/>
      <c r="AX34" s="365"/>
      <c r="AY34" s="365"/>
      <c r="AZ34" s="365"/>
      <c r="BA34" s="365"/>
      <c r="BB34" s="365"/>
      <c r="BC34" s="365"/>
      <c r="BD34" s="193"/>
      <c r="BE34" s="366">
        <f>IF(BG34="","",MAX(C34:D43,U34:V43,AM34:AN43)+1)</f>
        <v>12</v>
      </c>
      <c r="BF34" s="366"/>
      <c r="BG34" s="365" t="str">
        <f>IF('各会計、関係団体の財政状況及び健全化判断比率'!B34="","",'各会計、関係団体の財政状況及び健全化判断比率'!B34)</f>
        <v>下水道事業特別会計</v>
      </c>
      <c r="BH34" s="365"/>
      <c r="BI34" s="365"/>
      <c r="BJ34" s="365"/>
      <c r="BK34" s="365"/>
      <c r="BL34" s="365"/>
      <c r="BM34" s="365"/>
      <c r="BN34" s="365"/>
      <c r="BO34" s="365"/>
      <c r="BP34" s="365"/>
      <c r="BQ34" s="365"/>
      <c r="BR34" s="365"/>
      <c r="BS34" s="365"/>
      <c r="BT34" s="365"/>
      <c r="BU34" s="365"/>
      <c r="BV34" s="193"/>
      <c r="BW34" s="366">
        <f>IF(BY34="","",MAX(C34:D43,U34:V43,AM34:AN43,BE34:BF43)+1)</f>
        <v>13</v>
      </c>
      <c r="BX34" s="366"/>
      <c r="BY34" s="365" t="str">
        <f>IF('各会計、関係団体の財政状況及び健全化判断比率'!B68="","",'各会計、関係団体の財政状況及び健全化判断比率'!B68)</f>
        <v>奈良県市町村総合事務組合</v>
      </c>
      <c r="BZ34" s="365"/>
      <c r="CA34" s="365"/>
      <c r="CB34" s="365"/>
      <c r="CC34" s="365"/>
      <c r="CD34" s="365"/>
      <c r="CE34" s="365"/>
      <c r="CF34" s="365"/>
      <c r="CG34" s="365"/>
      <c r="CH34" s="365"/>
      <c r="CI34" s="365"/>
      <c r="CJ34" s="365"/>
      <c r="CK34" s="365"/>
      <c r="CL34" s="365"/>
      <c r="CM34" s="365"/>
      <c r="CN34" s="193"/>
      <c r="CO34" s="366">
        <f>IF(CQ34="","",MAX(C34:D43,U34:V43,AM34:AN43,BE34:BF43,BW34:BX43)+1)</f>
        <v>17</v>
      </c>
      <c r="CP34" s="366"/>
      <c r="CQ34" s="365" t="str">
        <f>IF('各会計、関係団体の財政状況及び健全化判断比率'!BS7="","",'各会計、関係団体の財政状況及び健全化判断比率'!BS7)</f>
        <v>明日香村地域振興公社</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x14ac:dyDescent="0.15">
      <c r="A35" s="166"/>
      <c r="B35" s="192"/>
      <c r="C35" s="366">
        <f>IF(E35="","",C34+1)</f>
        <v>2</v>
      </c>
      <c r="D35" s="366"/>
      <c r="E35" s="365" t="str">
        <f>IF('各会計、関係団体の財政状況及び健全化判断比率'!B8="","",'各会計、関係団体の財政状況及び健全化判断比率'!B8)</f>
        <v>整備基金特別会計</v>
      </c>
      <c r="F35" s="365"/>
      <c r="G35" s="365"/>
      <c r="H35" s="365"/>
      <c r="I35" s="365"/>
      <c r="J35" s="365"/>
      <c r="K35" s="365"/>
      <c r="L35" s="365"/>
      <c r="M35" s="365"/>
      <c r="N35" s="365"/>
      <c r="O35" s="365"/>
      <c r="P35" s="365"/>
      <c r="Q35" s="365"/>
      <c r="R35" s="365"/>
      <c r="S35" s="365"/>
      <c r="T35" s="193"/>
      <c r="U35" s="366">
        <f>IF(W35="","",U34+1)</f>
        <v>7</v>
      </c>
      <c r="V35" s="366"/>
      <c r="W35" s="365" t="str">
        <f>IF('各会計、関係団体の財政状況及び健全化判断比率'!B29="","",'各会計、関係団体の財政状況及び健全化判断比率'!B29)</f>
        <v>国民健康保険事業会計（直診勘定）</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t="str">
        <f t="shared" ref="BE35:BE43" si="1">IF(BG35="","",BE34+1)</f>
        <v/>
      </c>
      <c r="BF35" s="366"/>
      <c r="BG35" s="365"/>
      <c r="BH35" s="365"/>
      <c r="BI35" s="365"/>
      <c r="BJ35" s="365"/>
      <c r="BK35" s="365"/>
      <c r="BL35" s="365"/>
      <c r="BM35" s="365"/>
      <c r="BN35" s="365"/>
      <c r="BO35" s="365"/>
      <c r="BP35" s="365"/>
      <c r="BQ35" s="365"/>
      <c r="BR35" s="365"/>
      <c r="BS35" s="365"/>
      <c r="BT35" s="365"/>
      <c r="BU35" s="365"/>
      <c r="BV35" s="193"/>
      <c r="BW35" s="366">
        <f t="shared" ref="BW35:BW43" si="2">IF(BY35="","",BW34+1)</f>
        <v>14</v>
      </c>
      <c r="BX35" s="366"/>
      <c r="BY35" s="365" t="str">
        <f>IF('各会計、関係団体の財政状況及び健全化判断比率'!B69="","",'各会計、関係団体の財政状況及び健全化判断比率'!B69)</f>
        <v>奈良県広域消防組合</v>
      </c>
      <c r="BZ35" s="365"/>
      <c r="CA35" s="365"/>
      <c r="CB35" s="365"/>
      <c r="CC35" s="365"/>
      <c r="CD35" s="365"/>
      <c r="CE35" s="365"/>
      <c r="CF35" s="365"/>
      <c r="CG35" s="365"/>
      <c r="CH35" s="365"/>
      <c r="CI35" s="365"/>
      <c r="CJ35" s="365"/>
      <c r="CK35" s="365"/>
      <c r="CL35" s="365"/>
      <c r="CM35" s="365"/>
      <c r="CN35" s="193"/>
      <c r="CO35" s="366">
        <f t="shared" ref="CO35:CO43" si="3">IF(CQ35="","",CO34+1)</f>
        <v>18</v>
      </c>
      <c r="CP35" s="366"/>
      <c r="CQ35" s="365" t="str">
        <f>IF('各会計、関係団体の財政状況及び健全化判断比率'!BS8="","",'各会計、関係団体の財政状況及び健全化判断比率'!BS8)</f>
        <v>明日香村土地開発公社</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x14ac:dyDescent="0.15">
      <c r="A36" s="166"/>
      <c r="B36" s="192"/>
      <c r="C36" s="366">
        <f>IF(E36="","",C35+1)</f>
        <v>3</v>
      </c>
      <c r="D36" s="366"/>
      <c r="E36" s="365" t="str">
        <f>IF('各会計、関係団体の財政状況及び健全化判断比率'!B9="","",'各会計、関係団体の財政状況及び健全化判断比率'!B9)</f>
        <v>高松塚壁画館受託事業特別会計</v>
      </c>
      <c r="F36" s="365"/>
      <c r="G36" s="365"/>
      <c r="H36" s="365"/>
      <c r="I36" s="365"/>
      <c r="J36" s="365"/>
      <c r="K36" s="365"/>
      <c r="L36" s="365"/>
      <c r="M36" s="365"/>
      <c r="N36" s="365"/>
      <c r="O36" s="365"/>
      <c r="P36" s="365"/>
      <c r="Q36" s="365"/>
      <c r="R36" s="365"/>
      <c r="S36" s="365"/>
      <c r="T36" s="193"/>
      <c r="U36" s="366">
        <f t="shared" ref="U36:U43" si="4">IF(W36="","",U35+1)</f>
        <v>8</v>
      </c>
      <c r="V36" s="366"/>
      <c r="W36" s="365" t="str">
        <f>IF('各会計、関係団体の財政状況及び健全化判断比率'!B30="","",'各会計、関係団体の財政状況及び健全化判断比率'!B30)</f>
        <v>介護保険事業会計（保険事業勘定）</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15</v>
      </c>
      <c r="BX36" s="366"/>
      <c r="BY36" s="365" t="str">
        <f>IF('各会計、関係団体の財政状況及び健全化判断比率'!B70="","",'各会計、関係団体の財政状況及び健全化判断比率'!B70)</f>
        <v>飛鳥広域行政事務組合</v>
      </c>
      <c r="BZ36" s="365"/>
      <c r="CA36" s="365"/>
      <c r="CB36" s="365"/>
      <c r="CC36" s="365"/>
      <c r="CD36" s="365"/>
      <c r="CE36" s="365"/>
      <c r="CF36" s="365"/>
      <c r="CG36" s="365"/>
      <c r="CH36" s="365"/>
      <c r="CI36" s="365"/>
      <c r="CJ36" s="365"/>
      <c r="CK36" s="365"/>
      <c r="CL36" s="365"/>
      <c r="CM36" s="365"/>
      <c r="CN36" s="193"/>
      <c r="CO36" s="366" t="str">
        <f t="shared" si="3"/>
        <v/>
      </c>
      <c r="CP36" s="366"/>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x14ac:dyDescent="0.15">
      <c r="A37" s="166"/>
      <c r="B37" s="192"/>
      <c r="C37" s="366">
        <f>IF(E37="","",C36+1)</f>
        <v>4</v>
      </c>
      <c r="D37" s="366"/>
      <c r="E37" s="365" t="str">
        <f>IF('各会計、関係団体の財政状況及び健全化判断比率'!B10="","",'各会計、関係団体の財政状況及び健全化判断比率'!B10)</f>
        <v>飲料水供給施設特別会計</v>
      </c>
      <c r="F37" s="365"/>
      <c r="G37" s="365"/>
      <c r="H37" s="365"/>
      <c r="I37" s="365"/>
      <c r="J37" s="365"/>
      <c r="K37" s="365"/>
      <c r="L37" s="365"/>
      <c r="M37" s="365"/>
      <c r="N37" s="365"/>
      <c r="O37" s="365"/>
      <c r="P37" s="365"/>
      <c r="Q37" s="365"/>
      <c r="R37" s="365"/>
      <c r="S37" s="365"/>
      <c r="T37" s="193"/>
      <c r="U37" s="366">
        <f t="shared" si="4"/>
        <v>9</v>
      </c>
      <c r="V37" s="366"/>
      <c r="W37" s="365" t="str">
        <f>IF('各会計、関係団体の財政状況及び健全化判断比率'!B31="","",'各会計、関係団体の財政状況及び健全化判断比率'!B31)</f>
        <v>介護保険事業会計（介護サービス事業勘定）</v>
      </c>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16</v>
      </c>
      <c r="BX37" s="366"/>
      <c r="BY37" s="365" t="str">
        <f>IF('各会計、関係団体の財政状況及び健全化判断比率'!B71="","",'各会計、関係団体の財政状況及び健全化判断比率'!B71)</f>
        <v>奈良県後期高齢者医療広域連合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x14ac:dyDescent="0.15">
      <c r="A38" s="166"/>
      <c r="B38" s="192"/>
      <c r="C38" s="366">
        <f t="shared" ref="C38:C43" si="5">IF(E38="","",C37+1)</f>
        <v>5</v>
      </c>
      <c r="D38" s="366"/>
      <c r="E38" s="365" t="str">
        <f>IF('各会計、関係団体の財政状況及び健全化判断比率'!B11="","",'各会計、関係団体の財政状況及び健全化判断比率'!B11)</f>
        <v>公有地等住宅開発事業特別会計</v>
      </c>
      <c r="F38" s="365"/>
      <c r="G38" s="365"/>
      <c r="H38" s="365"/>
      <c r="I38" s="365"/>
      <c r="J38" s="365"/>
      <c r="K38" s="365"/>
      <c r="L38" s="365"/>
      <c r="M38" s="365"/>
      <c r="N38" s="365"/>
      <c r="O38" s="365"/>
      <c r="P38" s="365"/>
      <c r="Q38" s="365"/>
      <c r="R38" s="365"/>
      <c r="S38" s="365"/>
      <c r="T38" s="193"/>
      <c r="U38" s="366">
        <f t="shared" si="4"/>
        <v>10</v>
      </c>
      <c r="V38" s="366"/>
      <c r="W38" s="365" t="str">
        <f>IF('各会計、関係団体の財政状況及び健全化判断比率'!B32="","",'各会計、関係団体の財政状況及び健全化判断比率'!B32)</f>
        <v>後期高齢者医療事業会計</v>
      </c>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t="str">
        <f t="shared" si="2"/>
        <v/>
      </c>
      <c r="BX38" s="366"/>
      <c r="BY38" s="365" t="str">
        <f>IF('各会計、関係団体の財政状況及び健全化判断比率'!B72="","",'各会計、関係団体の財政状況及び健全化判断比率'!B72)</f>
        <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x14ac:dyDescent="0.15">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t="str">
        <f t="shared" si="2"/>
        <v/>
      </c>
      <c r="BX39" s="366"/>
      <c r="BY39" s="365" t="str">
        <f>IF('各会計、関係団体の財政状況及び健全化判断比率'!B73="","",'各会計、関係団体の財政状況及び健全化判断比率'!B73)</f>
        <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x14ac:dyDescent="0.15">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t="str">
        <f t="shared" si="2"/>
        <v/>
      </c>
      <c r="BX40" s="366"/>
      <c r="BY40" s="365" t="str">
        <f>IF('各会計、関係団体の財政状況及び健全化判断比率'!B74="","",'各会計、関係団体の財政状況及び健全化判断比率'!B74)</f>
        <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x14ac:dyDescent="0.15">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t="str">
        <f t="shared" si="2"/>
        <v/>
      </c>
      <c r="BX41" s="366"/>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x14ac:dyDescent="0.15">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t="str">
        <f t="shared" si="2"/>
        <v/>
      </c>
      <c r="BX42" s="366"/>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x14ac:dyDescent="0.15">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Bnk4yeOQYNdJvnf/5dvbUqFWrnX9TTyeGFwyLv5sZ8LWr+ZVuvXSj9QrgP2wKUoenJPkKmRQpwqOdojsexrk7w==" saltValue="ZL9alMwhtGkMtculvikG1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201" t="s">
        <v>572</v>
      </c>
      <c r="D34" s="1201"/>
      <c r="E34" s="1202"/>
      <c r="F34" s="32" t="s">
        <v>573</v>
      </c>
      <c r="G34" s="33" t="s">
        <v>574</v>
      </c>
      <c r="H34" s="33" t="s">
        <v>575</v>
      </c>
      <c r="I34" s="33" t="s">
        <v>576</v>
      </c>
      <c r="J34" s="34" t="s">
        <v>577</v>
      </c>
      <c r="K34" s="22"/>
      <c r="L34" s="22"/>
      <c r="M34" s="22"/>
      <c r="N34" s="22"/>
      <c r="O34" s="22"/>
      <c r="P34" s="22"/>
    </row>
    <row r="35" spans="1:16" ht="39" customHeight="1" x14ac:dyDescent="0.15">
      <c r="A35" s="22"/>
      <c r="B35" s="35"/>
      <c r="C35" s="1195" t="s">
        <v>578</v>
      </c>
      <c r="D35" s="1196"/>
      <c r="E35" s="1197"/>
      <c r="F35" s="36">
        <v>22.8</v>
      </c>
      <c r="G35" s="37">
        <v>24.86</v>
      </c>
      <c r="H35" s="37">
        <v>26.84</v>
      </c>
      <c r="I35" s="37">
        <v>22.31</v>
      </c>
      <c r="J35" s="38">
        <v>23.25</v>
      </c>
      <c r="K35" s="22"/>
      <c r="L35" s="22"/>
      <c r="M35" s="22"/>
      <c r="N35" s="22"/>
      <c r="O35" s="22"/>
      <c r="P35" s="22"/>
    </row>
    <row r="36" spans="1:16" ht="39" customHeight="1" x14ac:dyDescent="0.15">
      <c r="A36" s="22"/>
      <c r="B36" s="35"/>
      <c r="C36" s="1195" t="s">
        <v>579</v>
      </c>
      <c r="D36" s="1196"/>
      <c r="E36" s="1197"/>
      <c r="F36" s="36">
        <v>12.31</v>
      </c>
      <c r="G36" s="37">
        <v>14.81</v>
      </c>
      <c r="H36" s="37">
        <v>16.28</v>
      </c>
      <c r="I36" s="37">
        <v>13.44</v>
      </c>
      <c r="J36" s="38">
        <v>10.09</v>
      </c>
      <c r="K36" s="22"/>
      <c r="L36" s="22"/>
      <c r="M36" s="22"/>
      <c r="N36" s="22"/>
      <c r="O36" s="22"/>
      <c r="P36" s="22"/>
    </row>
    <row r="37" spans="1:16" ht="39" customHeight="1" x14ac:dyDescent="0.15">
      <c r="A37" s="22"/>
      <c r="B37" s="35"/>
      <c r="C37" s="1195" t="s">
        <v>580</v>
      </c>
      <c r="D37" s="1196"/>
      <c r="E37" s="1197"/>
      <c r="F37" s="36">
        <v>0.88</v>
      </c>
      <c r="G37" s="37">
        <v>1.0900000000000001</v>
      </c>
      <c r="H37" s="37">
        <v>0.38</v>
      </c>
      <c r="I37" s="37">
        <v>0.28000000000000003</v>
      </c>
      <c r="J37" s="38">
        <v>0.39</v>
      </c>
      <c r="K37" s="22"/>
      <c r="L37" s="22"/>
      <c r="M37" s="22"/>
      <c r="N37" s="22"/>
      <c r="O37" s="22"/>
      <c r="P37" s="22"/>
    </row>
    <row r="38" spans="1:16" ht="39" customHeight="1" x14ac:dyDescent="0.15">
      <c r="A38" s="22"/>
      <c r="B38" s="35"/>
      <c r="C38" s="1195" t="s">
        <v>581</v>
      </c>
      <c r="D38" s="1196"/>
      <c r="E38" s="1197"/>
      <c r="F38" s="36">
        <v>0.94</v>
      </c>
      <c r="G38" s="37">
        <v>0.3</v>
      </c>
      <c r="H38" s="37">
        <v>0.18</v>
      </c>
      <c r="I38" s="37">
        <v>0.3</v>
      </c>
      <c r="J38" s="38">
        <v>0.24</v>
      </c>
      <c r="K38" s="22"/>
      <c r="L38" s="22"/>
      <c r="M38" s="22"/>
      <c r="N38" s="22"/>
      <c r="O38" s="22"/>
      <c r="P38" s="22"/>
    </row>
    <row r="39" spans="1:16" ht="39" customHeight="1" x14ac:dyDescent="0.15">
      <c r="A39" s="22"/>
      <c r="B39" s="35"/>
      <c r="C39" s="1195" t="s">
        <v>582</v>
      </c>
      <c r="D39" s="1196"/>
      <c r="E39" s="1197"/>
      <c r="F39" s="36">
        <v>7.0000000000000007E-2</v>
      </c>
      <c r="G39" s="37">
        <v>0.08</v>
      </c>
      <c r="H39" s="37">
        <v>0.1</v>
      </c>
      <c r="I39" s="37">
        <v>0.1</v>
      </c>
      <c r="J39" s="38">
        <v>0.05</v>
      </c>
      <c r="K39" s="22"/>
      <c r="L39" s="22"/>
      <c r="M39" s="22"/>
      <c r="N39" s="22"/>
      <c r="O39" s="22"/>
      <c r="P39" s="22"/>
    </row>
    <row r="40" spans="1:16" ht="39" customHeight="1" x14ac:dyDescent="0.15">
      <c r="A40" s="22"/>
      <c r="B40" s="35"/>
      <c r="C40" s="1195" t="s">
        <v>583</v>
      </c>
      <c r="D40" s="1196"/>
      <c r="E40" s="1197"/>
      <c r="F40" s="36">
        <v>0.05</v>
      </c>
      <c r="G40" s="37">
        <v>0.01</v>
      </c>
      <c r="H40" s="37">
        <v>0</v>
      </c>
      <c r="I40" s="37">
        <v>0</v>
      </c>
      <c r="J40" s="38">
        <v>0</v>
      </c>
      <c r="K40" s="22"/>
      <c r="L40" s="22"/>
      <c r="M40" s="22"/>
      <c r="N40" s="22"/>
      <c r="O40" s="22"/>
      <c r="P40" s="22"/>
    </row>
    <row r="41" spans="1:16" ht="39" customHeight="1" x14ac:dyDescent="0.15">
      <c r="A41" s="22"/>
      <c r="B41" s="35"/>
      <c r="C41" s="1195" t="s">
        <v>584</v>
      </c>
      <c r="D41" s="1196"/>
      <c r="E41" s="1197"/>
      <c r="F41" s="36">
        <v>0</v>
      </c>
      <c r="G41" s="37">
        <v>0</v>
      </c>
      <c r="H41" s="37">
        <v>0</v>
      </c>
      <c r="I41" s="37">
        <v>0</v>
      </c>
      <c r="J41" s="38">
        <v>0</v>
      </c>
      <c r="K41" s="22"/>
      <c r="L41" s="22"/>
      <c r="M41" s="22"/>
      <c r="N41" s="22"/>
      <c r="O41" s="22"/>
      <c r="P41" s="22"/>
    </row>
    <row r="42" spans="1:16" ht="39" customHeight="1" x14ac:dyDescent="0.15">
      <c r="A42" s="22"/>
      <c r="B42" s="39"/>
      <c r="C42" s="1195" t="s">
        <v>585</v>
      </c>
      <c r="D42" s="1196"/>
      <c r="E42" s="1197"/>
      <c r="F42" s="36" t="s">
        <v>522</v>
      </c>
      <c r="G42" s="37" t="s">
        <v>522</v>
      </c>
      <c r="H42" s="37" t="s">
        <v>522</v>
      </c>
      <c r="I42" s="37" t="s">
        <v>522</v>
      </c>
      <c r="J42" s="38" t="s">
        <v>522</v>
      </c>
      <c r="K42" s="22"/>
      <c r="L42" s="22"/>
      <c r="M42" s="22"/>
      <c r="N42" s="22"/>
      <c r="O42" s="22"/>
      <c r="P42" s="22"/>
    </row>
    <row r="43" spans="1:16" ht="39" customHeight="1" thickBot="1" x14ac:dyDescent="0.2">
      <c r="A43" s="22"/>
      <c r="B43" s="40"/>
      <c r="C43" s="1198" t="s">
        <v>586</v>
      </c>
      <c r="D43" s="1199"/>
      <c r="E43" s="1200"/>
      <c r="F43" s="41">
        <v>0.22</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FGNBKewUhGy8fuQGqlbtO0krrGaCs4YKsdi2YMx6N4n3quxUGzr5dMN3uysl3aTt+eIJ63Hsz2roFV+Lfs+2g==" saltValue="FNRpnqavRkRaNoYrKglj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11" t="s">
        <v>11</v>
      </c>
      <c r="C45" s="1212"/>
      <c r="D45" s="58"/>
      <c r="E45" s="1217" t="s">
        <v>12</v>
      </c>
      <c r="F45" s="1217"/>
      <c r="G45" s="1217"/>
      <c r="H45" s="1217"/>
      <c r="I45" s="1217"/>
      <c r="J45" s="1218"/>
      <c r="K45" s="59">
        <v>377</v>
      </c>
      <c r="L45" s="60">
        <v>343</v>
      </c>
      <c r="M45" s="60">
        <v>294</v>
      </c>
      <c r="N45" s="60">
        <v>292</v>
      </c>
      <c r="O45" s="61">
        <v>299</v>
      </c>
      <c r="P45" s="48"/>
      <c r="Q45" s="48"/>
      <c r="R45" s="48"/>
      <c r="S45" s="48"/>
      <c r="T45" s="48"/>
      <c r="U45" s="48"/>
    </row>
    <row r="46" spans="1:21" ht="30.75" customHeight="1" x14ac:dyDescent="0.15">
      <c r="A46" s="48"/>
      <c r="B46" s="1213"/>
      <c r="C46" s="1214"/>
      <c r="D46" s="62"/>
      <c r="E46" s="1205" t="s">
        <v>13</v>
      </c>
      <c r="F46" s="1205"/>
      <c r="G46" s="1205"/>
      <c r="H46" s="1205"/>
      <c r="I46" s="1205"/>
      <c r="J46" s="1206"/>
      <c r="K46" s="63" t="s">
        <v>522</v>
      </c>
      <c r="L46" s="64" t="s">
        <v>522</v>
      </c>
      <c r="M46" s="64" t="s">
        <v>522</v>
      </c>
      <c r="N46" s="64" t="s">
        <v>522</v>
      </c>
      <c r="O46" s="65" t="s">
        <v>522</v>
      </c>
      <c r="P46" s="48"/>
      <c r="Q46" s="48"/>
      <c r="R46" s="48"/>
      <c r="S46" s="48"/>
      <c r="T46" s="48"/>
      <c r="U46" s="48"/>
    </row>
    <row r="47" spans="1:21" ht="30.75" customHeight="1" x14ac:dyDescent="0.15">
      <c r="A47" s="48"/>
      <c r="B47" s="1213"/>
      <c r="C47" s="1214"/>
      <c r="D47" s="62"/>
      <c r="E47" s="1205" t="s">
        <v>14</v>
      </c>
      <c r="F47" s="1205"/>
      <c r="G47" s="1205"/>
      <c r="H47" s="1205"/>
      <c r="I47" s="1205"/>
      <c r="J47" s="1206"/>
      <c r="K47" s="63" t="s">
        <v>522</v>
      </c>
      <c r="L47" s="64" t="s">
        <v>522</v>
      </c>
      <c r="M47" s="64" t="s">
        <v>522</v>
      </c>
      <c r="N47" s="64" t="s">
        <v>522</v>
      </c>
      <c r="O47" s="65" t="s">
        <v>522</v>
      </c>
      <c r="P47" s="48"/>
      <c r="Q47" s="48"/>
      <c r="R47" s="48"/>
      <c r="S47" s="48"/>
      <c r="T47" s="48"/>
      <c r="U47" s="48"/>
    </row>
    <row r="48" spans="1:21" ht="30.75" customHeight="1" x14ac:dyDescent="0.15">
      <c r="A48" s="48"/>
      <c r="B48" s="1213"/>
      <c r="C48" s="1214"/>
      <c r="D48" s="62"/>
      <c r="E48" s="1205" t="s">
        <v>15</v>
      </c>
      <c r="F48" s="1205"/>
      <c r="G48" s="1205"/>
      <c r="H48" s="1205"/>
      <c r="I48" s="1205"/>
      <c r="J48" s="1206"/>
      <c r="K48" s="63">
        <v>158</v>
      </c>
      <c r="L48" s="64">
        <v>154</v>
      </c>
      <c r="M48" s="64">
        <v>161</v>
      </c>
      <c r="N48" s="64">
        <v>151</v>
      </c>
      <c r="O48" s="65">
        <v>160</v>
      </c>
      <c r="P48" s="48"/>
      <c r="Q48" s="48"/>
      <c r="R48" s="48"/>
      <c r="S48" s="48"/>
      <c r="T48" s="48"/>
      <c r="U48" s="48"/>
    </row>
    <row r="49" spans="1:21" ht="30.75" customHeight="1" x14ac:dyDescent="0.15">
      <c r="A49" s="48"/>
      <c r="B49" s="1213"/>
      <c r="C49" s="1214"/>
      <c r="D49" s="62"/>
      <c r="E49" s="1205" t="s">
        <v>16</v>
      </c>
      <c r="F49" s="1205"/>
      <c r="G49" s="1205"/>
      <c r="H49" s="1205"/>
      <c r="I49" s="1205"/>
      <c r="J49" s="1206"/>
      <c r="K49" s="63">
        <v>5</v>
      </c>
      <c r="L49" s="64">
        <v>4</v>
      </c>
      <c r="M49" s="64">
        <v>3</v>
      </c>
      <c r="N49" s="64">
        <v>4</v>
      </c>
      <c r="O49" s="65">
        <v>6</v>
      </c>
      <c r="P49" s="48"/>
      <c r="Q49" s="48"/>
      <c r="R49" s="48"/>
      <c r="S49" s="48"/>
      <c r="T49" s="48"/>
      <c r="U49" s="48"/>
    </row>
    <row r="50" spans="1:21" ht="30.75" customHeight="1" x14ac:dyDescent="0.15">
      <c r="A50" s="48"/>
      <c r="B50" s="1213"/>
      <c r="C50" s="1214"/>
      <c r="D50" s="62"/>
      <c r="E50" s="1205" t="s">
        <v>17</v>
      </c>
      <c r="F50" s="1205"/>
      <c r="G50" s="1205"/>
      <c r="H50" s="1205"/>
      <c r="I50" s="1205"/>
      <c r="J50" s="1206"/>
      <c r="K50" s="63" t="s">
        <v>522</v>
      </c>
      <c r="L50" s="64" t="s">
        <v>522</v>
      </c>
      <c r="M50" s="64" t="s">
        <v>522</v>
      </c>
      <c r="N50" s="64" t="s">
        <v>522</v>
      </c>
      <c r="O50" s="65" t="s">
        <v>522</v>
      </c>
      <c r="P50" s="48"/>
      <c r="Q50" s="48"/>
      <c r="R50" s="48"/>
      <c r="S50" s="48"/>
      <c r="T50" s="48"/>
      <c r="U50" s="48"/>
    </row>
    <row r="51" spans="1:21" ht="30.75" customHeight="1" x14ac:dyDescent="0.15">
      <c r="A51" s="48"/>
      <c r="B51" s="1215"/>
      <c r="C51" s="1216"/>
      <c r="D51" s="66"/>
      <c r="E51" s="1205" t="s">
        <v>18</v>
      </c>
      <c r="F51" s="1205"/>
      <c r="G51" s="1205"/>
      <c r="H51" s="1205"/>
      <c r="I51" s="1205"/>
      <c r="J51" s="1206"/>
      <c r="K51" s="63">
        <v>0</v>
      </c>
      <c r="L51" s="64">
        <v>0</v>
      </c>
      <c r="M51" s="64" t="s">
        <v>522</v>
      </c>
      <c r="N51" s="64" t="s">
        <v>522</v>
      </c>
      <c r="O51" s="65" t="s">
        <v>522</v>
      </c>
      <c r="P51" s="48"/>
      <c r="Q51" s="48"/>
      <c r="R51" s="48"/>
      <c r="S51" s="48"/>
      <c r="T51" s="48"/>
      <c r="U51" s="48"/>
    </row>
    <row r="52" spans="1:21" ht="30.75" customHeight="1" x14ac:dyDescent="0.15">
      <c r="A52" s="48"/>
      <c r="B52" s="1203" t="s">
        <v>19</v>
      </c>
      <c r="C52" s="1204"/>
      <c r="D52" s="66"/>
      <c r="E52" s="1205" t="s">
        <v>20</v>
      </c>
      <c r="F52" s="1205"/>
      <c r="G52" s="1205"/>
      <c r="H52" s="1205"/>
      <c r="I52" s="1205"/>
      <c r="J52" s="1206"/>
      <c r="K52" s="63">
        <v>369</v>
      </c>
      <c r="L52" s="64">
        <v>378</v>
      </c>
      <c r="M52" s="64">
        <v>370</v>
      </c>
      <c r="N52" s="64">
        <v>358</v>
      </c>
      <c r="O52" s="65">
        <v>328</v>
      </c>
      <c r="P52" s="48"/>
      <c r="Q52" s="48"/>
      <c r="R52" s="48"/>
      <c r="S52" s="48"/>
      <c r="T52" s="48"/>
      <c r="U52" s="48"/>
    </row>
    <row r="53" spans="1:21" ht="30.75" customHeight="1" thickBot="1" x14ac:dyDescent="0.2">
      <c r="A53" s="48"/>
      <c r="B53" s="1207" t="s">
        <v>21</v>
      </c>
      <c r="C53" s="1208"/>
      <c r="D53" s="67"/>
      <c r="E53" s="1209" t="s">
        <v>22</v>
      </c>
      <c r="F53" s="1209"/>
      <c r="G53" s="1209"/>
      <c r="H53" s="1209"/>
      <c r="I53" s="1209"/>
      <c r="J53" s="1210"/>
      <c r="K53" s="68">
        <v>171</v>
      </c>
      <c r="L53" s="69">
        <v>123</v>
      </c>
      <c r="M53" s="69">
        <v>88</v>
      </c>
      <c r="N53" s="69">
        <v>89</v>
      </c>
      <c r="O53" s="70">
        <v>137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dMjFnZaHSp0KkprDO4r69i2pOmdUr+9POe1jObX5yntN86f4o5HP0UlYTdO8t9ioPjKESJAgK0FW53f3xeijfQ==" saltValue="+jWXorXIQyQWGEmgRugIl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565</v>
      </c>
      <c r="J40" s="79" t="s">
        <v>566</v>
      </c>
      <c r="K40" s="79" t="s">
        <v>567</v>
      </c>
      <c r="L40" s="79" t="s">
        <v>568</v>
      </c>
      <c r="M40" s="80" t="s">
        <v>569</v>
      </c>
    </row>
    <row r="41" spans="2:13" ht="27.75" customHeight="1" x14ac:dyDescent="0.15">
      <c r="B41" s="1231" t="s">
        <v>24</v>
      </c>
      <c r="C41" s="1232"/>
      <c r="D41" s="81"/>
      <c r="E41" s="1233" t="s">
        <v>25</v>
      </c>
      <c r="F41" s="1233"/>
      <c r="G41" s="1233"/>
      <c r="H41" s="1234"/>
      <c r="I41" s="82">
        <v>2979</v>
      </c>
      <c r="J41" s="83">
        <v>2940</v>
      </c>
      <c r="K41" s="83">
        <v>2845</v>
      </c>
      <c r="L41" s="83">
        <v>2709</v>
      </c>
      <c r="M41" s="84">
        <v>2726</v>
      </c>
    </row>
    <row r="42" spans="2:13" ht="27.75" customHeight="1" x14ac:dyDescent="0.15">
      <c r="B42" s="1221"/>
      <c r="C42" s="1222"/>
      <c r="D42" s="85"/>
      <c r="E42" s="1225" t="s">
        <v>26</v>
      </c>
      <c r="F42" s="1225"/>
      <c r="G42" s="1225"/>
      <c r="H42" s="1226"/>
      <c r="I42" s="86" t="s">
        <v>522</v>
      </c>
      <c r="J42" s="87" t="s">
        <v>522</v>
      </c>
      <c r="K42" s="87" t="s">
        <v>522</v>
      </c>
      <c r="L42" s="87" t="s">
        <v>522</v>
      </c>
      <c r="M42" s="88" t="s">
        <v>522</v>
      </c>
    </row>
    <row r="43" spans="2:13" ht="27.75" customHeight="1" x14ac:dyDescent="0.15">
      <c r="B43" s="1221"/>
      <c r="C43" s="1222"/>
      <c r="D43" s="85"/>
      <c r="E43" s="1225" t="s">
        <v>27</v>
      </c>
      <c r="F43" s="1225"/>
      <c r="G43" s="1225"/>
      <c r="H43" s="1226"/>
      <c r="I43" s="86">
        <v>2070</v>
      </c>
      <c r="J43" s="87">
        <v>2217</v>
      </c>
      <c r="K43" s="87">
        <v>2218</v>
      </c>
      <c r="L43" s="87">
        <v>2096</v>
      </c>
      <c r="M43" s="88">
        <v>2044</v>
      </c>
    </row>
    <row r="44" spans="2:13" ht="27.75" customHeight="1" x14ac:dyDescent="0.15">
      <c r="B44" s="1221"/>
      <c r="C44" s="1222"/>
      <c r="D44" s="85"/>
      <c r="E44" s="1225" t="s">
        <v>28</v>
      </c>
      <c r="F44" s="1225"/>
      <c r="G44" s="1225"/>
      <c r="H44" s="1226"/>
      <c r="I44" s="86">
        <v>14</v>
      </c>
      <c r="J44" s="87">
        <v>21</v>
      </c>
      <c r="K44" s="87">
        <v>39</v>
      </c>
      <c r="L44" s="87">
        <v>43</v>
      </c>
      <c r="M44" s="88">
        <v>41</v>
      </c>
    </row>
    <row r="45" spans="2:13" ht="27.75" customHeight="1" x14ac:dyDescent="0.15">
      <c r="B45" s="1221"/>
      <c r="C45" s="1222"/>
      <c r="D45" s="85"/>
      <c r="E45" s="1225" t="s">
        <v>29</v>
      </c>
      <c r="F45" s="1225"/>
      <c r="G45" s="1225"/>
      <c r="H45" s="1226"/>
      <c r="I45" s="86">
        <v>1089</v>
      </c>
      <c r="J45" s="87">
        <v>1045</v>
      </c>
      <c r="K45" s="87">
        <v>983</v>
      </c>
      <c r="L45" s="87">
        <v>963</v>
      </c>
      <c r="M45" s="88">
        <v>1016</v>
      </c>
    </row>
    <row r="46" spans="2:13" ht="27.75" customHeight="1" x14ac:dyDescent="0.15">
      <c r="B46" s="1221"/>
      <c r="C46" s="1222"/>
      <c r="D46" s="89"/>
      <c r="E46" s="1225" t="s">
        <v>30</v>
      </c>
      <c r="F46" s="1225"/>
      <c r="G46" s="1225"/>
      <c r="H46" s="1226"/>
      <c r="I46" s="86">
        <v>30</v>
      </c>
      <c r="J46" s="87">
        <v>32</v>
      </c>
      <c r="K46" s="87">
        <v>50</v>
      </c>
      <c r="L46" s="87">
        <v>49</v>
      </c>
      <c r="M46" s="88">
        <v>66</v>
      </c>
    </row>
    <row r="47" spans="2:13" ht="27.75" customHeight="1" x14ac:dyDescent="0.15">
      <c r="B47" s="1221"/>
      <c r="C47" s="1222"/>
      <c r="D47" s="90"/>
      <c r="E47" s="1235" t="s">
        <v>31</v>
      </c>
      <c r="F47" s="1236"/>
      <c r="G47" s="1236"/>
      <c r="H47" s="1237"/>
      <c r="I47" s="86" t="s">
        <v>522</v>
      </c>
      <c r="J47" s="87" t="s">
        <v>522</v>
      </c>
      <c r="K47" s="87" t="s">
        <v>522</v>
      </c>
      <c r="L47" s="87" t="s">
        <v>522</v>
      </c>
      <c r="M47" s="88" t="s">
        <v>522</v>
      </c>
    </row>
    <row r="48" spans="2:13" ht="27.75" customHeight="1" x14ac:dyDescent="0.15">
      <c r="B48" s="1221"/>
      <c r="C48" s="1222"/>
      <c r="D48" s="85"/>
      <c r="E48" s="1225" t="s">
        <v>32</v>
      </c>
      <c r="F48" s="1225"/>
      <c r="G48" s="1225"/>
      <c r="H48" s="1226"/>
      <c r="I48" s="86" t="s">
        <v>522</v>
      </c>
      <c r="J48" s="87" t="s">
        <v>522</v>
      </c>
      <c r="K48" s="87" t="s">
        <v>522</v>
      </c>
      <c r="L48" s="87" t="s">
        <v>522</v>
      </c>
      <c r="M48" s="88" t="s">
        <v>522</v>
      </c>
    </row>
    <row r="49" spans="2:13" ht="27.75" customHeight="1" x14ac:dyDescent="0.15">
      <c r="B49" s="1223"/>
      <c r="C49" s="1224"/>
      <c r="D49" s="85"/>
      <c r="E49" s="1225" t="s">
        <v>33</v>
      </c>
      <c r="F49" s="1225"/>
      <c r="G49" s="1225"/>
      <c r="H49" s="1226"/>
      <c r="I49" s="86" t="s">
        <v>522</v>
      </c>
      <c r="J49" s="87" t="s">
        <v>522</v>
      </c>
      <c r="K49" s="87" t="s">
        <v>522</v>
      </c>
      <c r="L49" s="87" t="s">
        <v>522</v>
      </c>
      <c r="M49" s="88" t="s">
        <v>522</v>
      </c>
    </row>
    <row r="50" spans="2:13" ht="27.75" customHeight="1" x14ac:dyDescent="0.15">
      <c r="B50" s="1219" t="s">
        <v>34</v>
      </c>
      <c r="C50" s="1220"/>
      <c r="D50" s="91"/>
      <c r="E50" s="1225" t="s">
        <v>35</v>
      </c>
      <c r="F50" s="1225"/>
      <c r="G50" s="1225"/>
      <c r="H50" s="1226"/>
      <c r="I50" s="86">
        <v>1987</v>
      </c>
      <c r="J50" s="87">
        <v>1775</v>
      </c>
      <c r="K50" s="87">
        <v>1954</v>
      </c>
      <c r="L50" s="87">
        <v>1950</v>
      </c>
      <c r="M50" s="88">
        <v>1909</v>
      </c>
    </row>
    <row r="51" spans="2:13" ht="27.75" customHeight="1" x14ac:dyDescent="0.15">
      <c r="B51" s="1221"/>
      <c r="C51" s="1222"/>
      <c r="D51" s="85"/>
      <c r="E51" s="1225" t="s">
        <v>36</v>
      </c>
      <c r="F51" s="1225"/>
      <c r="G51" s="1225"/>
      <c r="H51" s="1226"/>
      <c r="I51" s="86">
        <v>57</v>
      </c>
      <c r="J51" s="87">
        <v>57</v>
      </c>
      <c r="K51" s="87">
        <v>57</v>
      </c>
      <c r="L51" s="87">
        <v>57</v>
      </c>
      <c r="M51" s="88">
        <v>82</v>
      </c>
    </row>
    <row r="52" spans="2:13" ht="27.75" customHeight="1" x14ac:dyDescent="0.15">
      <c r="B52" s="1223"/>
      <c r="C52" s="1224"/>
      <c r="D52" s="85"/>
      <c r="E52" s="1225" t="s">
        <v>37</v>
      </c>
      <c r="F52" s="1225"/>
      <c r="G52" s="1225"/>
      <c r="H52" s="1226"/>
      <c r="I52" s="86">
        <v>3612</v>
      </c>
      <c r="J52" s="87">
        <v>3670</v>
      </c>
      <c r="K52" s="87">
        <v>3382</v>
      </c>
      <c r="L52" s="87">
        <v>3277</v>
      </c>
      <c r="M52" s="88">
        <v>3206</v>
      </c>
    </row>
    <row r="53" spans="2:13" ht="27.75" customHeight="1" thickBot="1" x14ac:dyDescent="0.2">
      <c r="B53" s="1227" t="s">
        <v>38</v>
      </c>
      <c r="C53" s="1228"/>
      <c r="D53" s="92"/>
      <c r="E53" s="1229" t="s">
        <v>39</v>
      </c>
      <c r="F53" s="1229"/>
      <c r="G53" s="1229"/>
      <c r="H53" s="1230"/>
      <c r="I53" s="93">
        <v>527</v>
      </c>
      <c r="J53" s="94">
        <v>753</v>
      </c>
      <c r="K53" s="94">
        <v>741</v>
      </c>
      <c r="L53" s="94">
        <v>577</v>
      </c>
      <c r="M53" s="95">
        <v>697</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c9FRpBt9/KCjRlbjOY5ua28Qr2IkXdR4uv48ras74KSZmnEx53OSMB6Hj8LD8xksGA3RKe2JNZMrQP3qdva0g==" saltValue="3bqvfgCwLmGPQ0dehKk2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567</v>
      </c>
      <c r="G54" s="104" t="s">
        <v>568</v>
      </c>
      <c r="H54" s="105" t="s">
        <v>569</v>
      </c>
    </row>
    <row r="55" spans="2:8" ht="52.5" customHeight="1" x14ac:dyDescent="0.15">
      <c r="B55" s="106"/>
      <c r="C55" s="1246" t="s">
        <v>42</v>
      </c>
      <c r="D55" s="1246"/>
      <c r="E55" s="1247"/>
      <c r="F55" s="107">
        <v>1100</v>
      </c>
      <c r="G55" s="107">
        <v>824</v>
      </c>
      <c r="H55" s="108">
        <v>667</v>
      </c>
    </row>
    <row r="56" spans="2:8" ht="52.5" customHeight="1" x14ac:dyDescent="0.15">
      <c r="B56" s="109"/>
      <c r="C56" s="1248" t="s">
        <v>43</v>
      </c>
      <c r="D56" s="1248"/>
      <c r="E56" s="1249"/>
      <c r="F56" s="110">
        <v>163</v>
      </c>
      <c r="G56" s="110">
        <v>164</v>
      </c>
      <c r="H56" s="111">
        <v>164</v>
      </c>
    </row>
    <row r="57" spans="2:8" ht="53.25" customHeight="1" x14ac:dyDescent="0.15">
      <c r="B57" s="109"/>
      <c r="C57" s="1250" t="s">
        <v>44</v>
      </c>
      <c r="D57" s="1250"/>
      <c r="E57" s="1251"/>
      <c r="F57" s="112">
        <v>3997</v>
      </c>
      <c r="G57" s="112">
        <v>4264</v>
      </c>
      <c r="H57" s="113">
        <v>4375</v>
      </c>
    </row>
    <row r="58" spans="2:8" ht="45.75" customHeight="1" x14ac:dyDescent="0.15">
      <c r="B58" s="114"/>
      <c r="C58" s="1238" t="s">
        <v>591</v>
      </c>
      <c r="D58" s="1239"/>
      <c r="E58" s="1240"/>
      <c r="F58" s="115">
        <v>3222</v>
      </c>
      <c r="G58" s="115">
        <v>3222</v>
      </c>
      <c r="H58" s="116">
        <v>3222</v>
      </c>
    </row>
    <row r="59" spans="2:8" ht="45.75" customHeight="1" x14ac:dyDescent="0.15">
      <c r="B59" s="114"/>
      <c r="C59" s="1238" t="s">
        <v>587</v>
      </c>
      <c r="D59" s="1239"/>
      <c r="E59" s="1240"/>
      <c r="F59" s="115">
        <v>368</v>
      </c>
      <c r="G59" s="115">
        <v>626</v>
      </c>
      <c r="H59" s="116">
        <v>727</v>
      </c>
    </row>
    <row r="60" spans="2:8" ht="45.75" customHeight="1" x14ac:dyDescent="0.15">
      <c r="B60" s="114"/>
      <c r="C60" s="1238" t="s">
        <v>588</v>
      </c>
      <c r="D60" s="1239"/>
      <c r="E60" s="1240"/>
      <c r="F60" s="115">
        <v>150</v>
      </c>
      <c r="G60" s="115">
        <v>150</v>
      </c>
      <c r="H60" s="116">
        <v>150</v>
      </c>
    </row>
    <row r="61" spans="2:8" ht="45.75" customHeight="1" x14ac:dyDescent="0.15">
      <c r="B61" s="114"/>
      <c r="C61" s="1238" t="s">
        <v>589</v>
      </c>
      <c r="D61" s="1239"/>
      <c r="E61" s="1240"/>
      <c r="F61" s="115">
        <v>100</v>
      </c>
      <c r="G61" s="115">
        <v>100</v>
      </c>
      <c r="H61" s="116">
        <v>100</v>
      </c>
    </row>
    <row r="62" spans="2:8" ht="45.75" customHeight="1" thickBot="1" x14ac:dyDescent="0.2">
      <c r="B62" s="117"/>
      <c r="C62" s="1241" t="s">
        <v>590</v>
      </c>
      <c r="D62" s="1242"/>
      <c r="E62" s="1243"/>
      <c r="F62" s="118">
        <v>89</v>
      </c>
      <c r="G62" s="118">
        <v>89</v>
      </c>
      <c r="H62" s="119">
        <v>87</v>
      </c>
    </row>
    <row r="63" spans="2:8" ht="52.5" customHeight="1" thickBot="1" x14ac:dyDescent="0.2">
      <c r="B63" s="120"/>
      <c r="C63" s="1244" t="s">
        <v>45</v>
      </c>
      <c r="D63" s="1244"/>
      <c r="E63" s="1245"/>
      <c r="F63" s="121">
        <v>5261</v>
      </c>
      <c r="G63" s="121">
        <v>5252</v>
      </c>
      <c r="H63" s="122">
        <v>5206</v>
      </c>
    </row>
    <row r="64" spans="2:8" ht="15" customHeight="1" x14ac:dyDescent="0.15"/>
    <row r="65" ht="0" hidden="1" customHeight="1" x14ac:dyDescent="0.15"/>
    <row r="66" ht="0" hidden="1" customHeight="1" x14ac:dyDescent="0.15"/>
  </sheetData>
  <sheetProtection algorithmName="SHA-512" hashValue="+nT2JECDTh97ltKnw4ZSP8GbBLf2MMyjbxUnCJuTenDEFGpcQ/tWju4npTNJWdN3z28pDxaBigfASjHFCJevMw==" saltValue="uHtRxDjxLywbGhLlV25f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1254" customWidth="1"/>
    <col min="2" max="107" width="2.5" style="1254" customWidth="1"/>
    <col min="108" max="108" width="6.125" style="1262" customWidth="1"/>
    <col min="109" max="109" width="5.875" style="1261" customWidth="1"/>
    <col min="110" max="110" width="19.125" style="1254" hidden="1"/>
    <col min="111" max="115" width="12.625" style="1254" hidden="1"/>
    <col min="116" max="349" width="8.625" style="1254" hidden="1"/>
    <col min="350" max="355" width="14.875" style="1254" hidden="1"/>
    <col min="356" max="357" width="15.875" style="1254" hidden="1"/>
    <col min="358" max="363" width="16.125" style="1254" hidden="1"/>
    <col min="364" max="364" width="6.125" style="1254" hidden="1"/>
    <col min="365" max="365" width="3" style="1254" hidden="1"/>
    <col min="366" max="605" width="8.625" style="1254" hidden="1"/>
    <col min="606" max="611" width="14.875" style="1254" hidden="1"/>
    <col min="612" max="613" width="15.875" style="1254" hidden="1"/>
    <col min="614" max="619" width="16.125" style="1254" hidden="1"/>
    <col min="620" max="620" width="6.125" style="1254" hidden="1"/>
    <col min="621" max="621" width="3" style="1254" hidden="1"/>
    <col min="622" max="861" width="8.625" style="1254" hidden="1"/>
    <col min="862" max="867" width="14.875" style="1254" hidden="1"/>
    <col min="868" max="869" width="15.875" style="1254" hidden="1"/>
    <col min="870" max="875" width="16.125" style="1254" hidden="1"/>
    <col min="876" max="876" width="6.125" style="1254" hidden="1"/>
    <col min="877" max="877" width="3" style="1254" hidden="1"/>
    <col min="878" max="1117" width="8.625" style="1254" hidden="1"/>
    <col min="1118" max="1123" width="14.875" style="1254" hidden="1"/>
    <col min="1124" max="1125" width="15.875" style="1254" hidden="1"/>
    <col min="1126" max="1131" width="16.125" style="1254" hidden="1"/>
    <col min="1132" max="1132" width="6.125" style="1254" hidden="1"/>
    <col min="1133" max="1133" width="3" style="1254" hidden="1"/>
    <col min="1134" max="1373" width="8.625" style="1254" hidden="1"/>
    <col min="1374" max="1379" width="14.875" style="1254" hidden="1"/>
    <col min="1380" max="1381" width="15.875" style="1254" hidden="1"/>
    <col min="1382" max="1387" width="16.125" style="1254" hidden="1"/>
    <col min="1388" max="1388" width="6.125" style="1254" hidden="1"/>
    <col min="1389" max="1389" width="3" style="1254" hidden="1"/>
    <col min="1390" max="1629" width="8.625" style="1254" hidden="1"/>
    <col min="1630" max="1635" width="14.875" style="1254" hidden="1"/>
    <col min="1636" max="1637" width="15.875" style="1254" hidden="1"/>
    <col min="1638" max="1643" width="16.125" style="1254" hidden="1"/>
    <col min="1644" max="1644" width="6.125" style="1254" hidden="1"/>
    <col min="1645" max="1645" width="3" style="1254" hidden="1"/>
    <col min="1646" max="1885" width="8.625" style="1254" hidden="1"/>
    <col min="1886" max="1891" width="14.875" style="1254" hidden="1"/>
    <col min="1892" max="1893" width="15.875" style="1254" hidden="1"/>
    <col min="1894" max="1899" width="16.125" style="1254" hidden="1"/>
    <col min="1900" max="1900" width="6.125" style="1254" hidden="1"/>
    <col min="1901" max="1901" width="3" style="1254" hidden="1"/>
    <col min="1902" max="2141" width="8.625" style="1254" hidden="1"/>
    <col min="2142" max="2147" width="14.875" style="1254" hidden="1"/>
    <col min="2148" max="2149" width="15.875" style="1254" hidden="1"/>
    <col min="2150" max="2155" width="16.125" style="1254" hidden="1"/>
    <col min="2156" max="2156" width="6.125" style="1254" hidden="1"/>
    <col min="2157" max="2157" width="3" style="1254" hidden="1"/>
    <col min="2158" max="2397" width="8.625" style="1254" hidden="1"/>
    <col min="2398" max="2403" width="14.875" style="1254" hidden="1"/>
    <col min="2404" max="2405" width="15.875" style="1254" hidden="1"/>
    <col min="2406" max="2411" width="16.125" style="1254" hidden="1"/>
    <col min="2412" max="2412" width="6.125" style="1254" hidden="1"/>
    <col min="2413" max="2413" width="3" style="1254" hidden="1"/>
    <col min="2414" max="2653" width="8.625" style="1254" hidden="1"/>
    <col min="2654" max="2659" width="14.875" style="1254" hidden="1"/>
    <col min="2660" max="2661" width="15.875" style="1254" hidden="1"/>
    <col min="2662" max="2667" width="16.125" style="1254" hidden="1"/>
    <col min="2668" max="2668" width="6.125" style="1254" hidden="1"/>
    <col min="2669" max="2669" width="3" style="1254" hidden="1"/>
    <col min="2670" max="2909" width="8.625" style="1254" hidden="1"/>
    <col min="2910" max="2915" width="14.875" style="1254" hidden="1"/>
    <col min="2916" max="2917" width="15.875" style="1254" hidden="1"/>
    <col min="2918" max="2923" width="16.125" style="1254" hidden="1"/>
    <col min="2924" max="2924" width="6.125" style="1254" hidden="1"/>
    <col min="2925" max="2925" width="3" style="1254" hidden="1"/>
    <col min="2926" max="3165" width="8.625" style="1254" hidden="1"/>
    <col min="3166" max="3171" width="14.875" style="1254" hidden="1"/>
    <col min="3172" max="3173" width="15.875" style="1254" hidden="1"/>
    <col min="3174" max="3179" width="16.125" style="1254" hidden="1"/>
    <col min="3180" max="3180" width="6.125" style="1254" hidden="1"/>
    <col min="3181" max="3181" width="3" style="1254" hidden="1"/>
    <col min="3182" max="3421" width="8.625" style="1254" hidden="1"/>
    <col min="3422" max="3427" width="14.875" style="1254" hidden="1"/>
    <col min="3428" max="3429" width="15.875" style="1254" hidden="1"/>
    <col min="3430" max="3435" width="16.125" style="1254" hidden="1"/>
    <col min="3436" max="3436" width="6.125" style="1254" hidden="1"/>
    <col min="3437" max="3437" width="3" style="1254" hidden="1"/>
    <col min="3438" max="3677" width="8.625" style="1254" hidden="1"/>
    <col min="3678" max="3683" width="14.875" style="1254" hidden="1"/>
    <col min="3684" max="3685" width="15.875" style="1254" hidden="1"/>
    <col min="3686" max="3691" width="16.125" style="1254" hidden="1"/>
    <col min="3692" max="3692" width="6.125" style="1254" hidden="1"/>
    <col min="3693" max="3693" width="3" style="1254" hidden="1"/>
    <col min="3694" max="3933" width="8.625" style="1254" hidden="1"/>
    <col min="3934" max="3939" width="14.875" style="1254" hidden="1"/>
    <col min="3940" max="3941" width="15.875" style="1254" hidden="1"/>
    <col min="3942" max="3947" width="16.125" style="1254" hidden="1"/>
    <col min="3948" max="3948" width="6.125" style="1254" hidden="1"/>
    <col min="3949" max="3949" width="3" style="1254" hidden="1"/>
    <col min="3950" max="4189" width="8.625" style="1254" hidden="1"/>
    <col min="4190" max="4195" width="14.875" style="1254" hidden="1"/>
    <col min="4196" max="4197" width="15.875" style="1254" hidden="1"/>
    <col min="4198" max="4203" width="16.125" style="1254" hidden="1"/>
    <col min="4204" max="4204" width="6.125" style="1254" hidden="1"/>
    <col min="4205" max="4205" width="3" style="1254" hidden="1"/>
    <col min="4206" max="4445" width="8.625" style="1254" hidden="1"/>
    <col min="4446" max="4451" width="14.875" style="1254" hidden="1"/>
    <col min="4452" max="4453" width="15.875" style="1254" hidden="1"/>
    <col min="4454" max="4459" width="16.125" style="1254" hidden="1"/>
    <col min="4460" max="4460" width="6.125" style="1254" hidden="1"/>
    <col min="4461" max="4461" width="3" style="1254" hidden="1"/>
    <col min="4462" max="4701" width="8.625" style="1254" hidden="1"/>
    <col min="4702" max="4707" width="14.875" style="1254" hidden="1"/>
    <col min="4708" max="4709" width="15.875" style="1254" hidden="1"/>
    <col min="4710" max="4715" width="16.125" style="1254" hidden="1"/>
    <col min="4716" max="4716" width="6.125" style="1254" hidden="1"/>
    <col min="4717" max="4717" width="3" style="1254" hidden="1"/>
    <col min="4718" max="4957" width="8.625" style="1254" hidden="1"/>
    <col min="4958" max="4963" width="14.875" style="1254" hidden="1"/>
    <col min="4964" max="4965" width="15.875" style="1254" hidden="1"/>
    <col min="4966" max="4971" width="16.125" style="1254" hidden="1"/>
    <col min="4972" max="4972" width="6.125" style="1254" hidden="1"/>
    <col min="4973" max="4973" width="3" style="1254" hidden="1"/>
    <col min="4974" max="5213" width="8.625" style="1254" hidden="1"/>
    <col min="5214" max="5219" width="14.875" style="1254" hidden="1"/>
    <col min="5220" max="5221" width="15.875" style="1254" hidden="1"/>
    <col min="5222" max="5227" width="16.125" style="1254" hidden="1"/>
    <col min="5228" max="5228" width="6.125" style="1254" hidden="1"/>
    <col min="5229" max="5229" width="3" style="1254" hidden="1"/>
    <col min="5230" max="5469" width="8.625" style="1254" hidden="1"/>
    <col min="5470" max="5475" width="14.875" style="1254" hidden="1"/>
    <col min="5476" max="5477" width="15.875" style="1254" hidden="1"/>
    <col min="5478" max="5483" width="16.125" style="1254" hidden="1"/>
    <col min="5484" max="5484" width="6.125" style="1254" hidden="1"/>
    <col min="5485" max="5485" width="3" style="1254" hidden="1"/>
    <col min="5486" max="5725" width="8.625" style="1254" hidden="1"/>
    <col min="5726" max="5731" width="14.875" style="1254" hidden="1"/>
    <col min="5732" max="5733" width="15.875" style="1254" hidden="1"/>
    <col min="5734" max="5739" width="16.125" style="1254" hidden="1"/>
    <col min="5740" max="5740" width="6.125" style="1254" hidden="1"/>
    <col min="5741" max="5741" width="3" style="1254" hidden="1"/>
    <col min="5742" max="5981" width="8.625" style="1254" hidden="1"/>
    <col min="5982" max="5987" width="14.875" style="1254" hidden="1"/>
    <col min="5988" max="5989" width="15.875" style="1254" hidden="1"/>
    <col min="5990" max="5995" width="16.125" style="1254" hidden="1"/>
    <col min="5996" max="5996" width="6.125" style="1254" hidden="1"/>
    <col min="5997" max="5997" width="3" style="1254" hidden="1"/>
    <col min="5998" max="6237" width="8.625" style="1254" hidden="1"/>
    <col min="6238" max="6243" width="14.875" style="1254" hidden="1"/>
    <col min="6244" max="6245" width="15.875" style="1254" hidden="1"/>
    <col min="6246" max="6251" width="16.125" style="1254" hidden="1"/>
    <col min="6252" max="6252" width="6.125" style="1254" hidden="1"/>
    <col min="6253" max="6253" width="3" style="1254" hidden="1"/>
    <col min="6254" max="6493" width="8.625" style="1254" hidden="1"/>
    <col min="6494" max="6499" width="14.875" style="1254" hidden="1"/>
    <col min="6500" max="6501" width="15.875" style="1254" hidden="1"/>
    <col min="6502" max="6507" width="16.125" style="1254" hidden="1"/>
    <col min="6508" max="6508" width="6.125" style="1254" hidden="1"/>
    <col min="6509" max="6509" width="3" style="1254" hidden="1"/>
    <col min="6510" max="6749" width="8.625" style="1254" hidden="1"/>
    <col min="6750" max="6755" width="14.875" style="1254" hidden="1"/>
    <col min="6756" max="6757" width="15.875" style="1254" hidden="1"/>
    <col min="6758" max="6763" width="16.125" style="1254" hidden="1"/>
    <col min="6764" max="6764" width="6.125" style="1254" hidden="1"/>
    <col min="6765" max="6765" width="3" style="1254" hidden="1"/>
    <col min="6766" max="7005" width="8.625" style="1254" hidden="1"/>
    <col min="7006" max="7011" width="14.875" style="1254" hidden="1"/>
    <col min="7012" max="7013" width="15.875" style="1254" hidden="1"/>
    <col min="7014" max="7019" width="16.125" style="1254" hidden="1"/>
    <col min="7020" max="7020" width="6.125" style="1254" hidden="1"/>
    <col min="7021" max="7021" width="3" style="1254" hidden="1"/>
    <col min="7022" max="7261" width="8.625" style="1254" hidden="1"/>
    <col min="7262" max="7267" width="14.875" style="1254" hidden="1"/>
    <col min="7268" max="7269" width="15.875" style="1254" hidden="1"/>
    <col min="7270" max="7275" width="16.125" style="1254" hidden="1"/>
    <col min="7276" max="7276" width="6.125" style="1254" hidden="1"/>
    <col min="7277" max="7277" width="3" style="1254" hidden="1"/>
    <col min="7278" max="7517" width="8.625" style="1254" hidden="1"/>
    <col min="7518" max="7523" width="14.875" style="1254" hidden="1"/>
    <col min="7524" max="7525" width="15.875" style="1254" hidden="1"/>
    <col min="7526" max="7531" width="16.125" style="1254" hidden="1"/>
    <col min="7532" max="7532" width="6.125" style="1254" hidden="1"/>
    <col min="7533" max="7533" width="3" style="1254" hidden="1"/>
    <col min="7534" max="7773" width="8.625" style="1254" hidden="1"/>
    <col min="7774" max="7779" width="14.875" style="1254" hidden="1"/>
    <col min="7780" max="7781" width="15.875" style="1254" hidden="1"/>
    <col min="7782" max="7787" width="16.125" style="1254" hidden="1"/>
    <col min="7788" max="7788" width="6.125" style="1254" hidden="1"/>
    <col min="7789" max="7789" width="3" style="1254" hidden="1"/>
    <col min="7790" max="8029" width="8.625" style="1254" hidden="1"/>
    <col min="8030" max="8035" width="14.875" style="1254" hidden="1"/>
    <col min="8036" max="8037" width="15.875" style="1254" hidden="1"/>
    <col min="8038" max="8043" width="16.125" style="1254" hidden="1"/>
    <col min="8044" max="8044" width="6.125" style="1254" hidden="1"/>
    <col min="8045" max="8045" width="3" style="1254" hidden="1"/>
    <col min="8046" max="8285" width="8.625" style="1254" hidden="1"/>
    <col min="8286" max="8291" width="14.875" style="1254" hidden="1"/>
    <col min="8292" max="8293" width="15.875" style="1254" hidden="1"/>
    <col min="8294" max="8299" width="16.125" style="1254" hidden="1"/>
    <col min="8300" max="8300" width="6.125" style="1254" hidden="1"/>
    <col min="8301" max="8301" width="3" style="1254" hidden="1"/>
    <col min="8302" max="8541" width="8.625" style="1254" hidden="1"/>
    <col min="8542" max="8547" width="14.875" style="1254" hidden="1"/>
    <col min="8548" max="8549" width="15.875" style="1254" hidden="1"/>
    <col min="8550" max="8555" width="16.125" style="1254" hidden="1"/>
    <col min="8556" max="8556" width="6.125" style="1254" hidden="1"/>
    <col min="8557" max="8557" width="3" style="1254" hidden="1"/>
    <col min="8558" max="8797" width="8.625" style="1254" hidden="1"/>
    <col min="8798" max="8803" width="14.875" style="1254" hidden="1"/>
    <col min="8804" max="8805" width="15.875" style="1254" hidden="1"/>
    <col min="8806" max="8811" width="16.125" style="1254" hidden="1"/>
    <col min="8812" max="8812" width="6.125" style="1254" hidden="1"/>
    <col min="8813" max="8813" width="3" style="1254" hidden="1"/>
    <col min="8814" max="9053" width="8.625" style="1254" hidden="1"/>
    <col min="9054" max="9059" width="14.875" style="1254" hidden="1"/>
    <col min="9060" max="9061" width="15.875" style="1254" hidden="1"/>
    <col min="9062" max="9067" width="16.125" style="1254" hidden="1"/>
    <col min="9068" max="9068" width="6.125" style="1254" hidden="1"/>
    <col min="9069" max="9069" width="3" style="1254" hidden="1"/>
    <col min="9070" max="9309" width="8.625" style="1254" hidden="1"/>
    <col min="9310" max="9315" width="14.875" style="1254" hidden="1"/>
    <col min="9316" max="9317" width="15.875" style="1254" hidden="1"/>
    <col min="9318" max="9323" width="16.125" style="1254" hidden="1"/>
    <col min="9324" max="9324" width="6.125" style="1254" hidden="1"/>
    <col min="9325" max="9325" width="3" style="1254" hidden="1"/>
    <col min="9326" max="9565" width="8.625" style="1254" hidden="1"/>
    <col min="9566" max="9571" width="14.875" style="1254" hidden="1"/>
    <col min="9572" max="9573" width="15.875" style="1254" hidden="1"/>
    <col min="9574" max="9579" width="16.125" style="1254" hidden="1"/>
    <col min="9580" max="9580" width="6.125" style="1254" hidden="1"/>
    <col min="9581" max="9581" width="3" style="1254" hidden="1"/>
    <col min="9582" max="9821" width="8.625" style="1254" hidden="1"/>
    <col min="9822" max="9827" width="14.875" style="1254" hidden="1"/>
    <col min="9828" max="9829" width="15.875" style="1254" hidden="1"/>
    <col min="9830" max="9835" width="16.125" style="1254" hidden="1"/>
    <col min="9836" max="9836" width="6.125" style="1254" hidden="1"/>
    <col min="9837" max="9837" width="3" style="1254" hidden="1"/>
    <col min="9838" max="10077" width="8.625" style="1254" hidden="1"/>
    <col min="10078" max="10083" width="14.875" style="1254" hidden="1"/>
    <col min="10084" max="10085" width="15.875" style="1254" hidden="1"/>
    <col min="10086" max="10091" width="16.125" style="1254" hidden="1"/>
    <col min="10092" max="10092" width="6.125" style="1254" hidden="1"/>
    <col min="10093" max="10093" width="3" style="1254" hidden="1"/>
    <col min="10094" max="10333" width="8.625" style="1254" hidden="1"/>
    <col min="10334" max="10339" width="14.875" style="1254" hidden="1"/>
    <col min="10340" max="10341" width="15.875" style="1254" hidden="1"/>
    <col min="10342" max="10347" width="16.125" style="1254" hidden="1"/>
    <col min="10348" max="10348" width="6.125" style="1254" hidden="1"/>
    <col min="10349" max="10349" width="3" style="1254" hidden="1"/>
    <col min="10350" max="10589" width="8.625" style="1254" hidden="1"/>
    <col min="10590" max="10595" width="14.875" style="1254" hidden="1"/>
    <col min="10596" max="10597" width="15.875" style="1254" hidden="1"/>
    <col min="10598" max="10603" width="16.125" style="1254" hidden="1"/>
    <col min="10604" max="10604" width="6.125" style="1254" hidden="1"/>
    <col min="10605" max="10605" width="3" style="1254" hidden="1"/>
    <col min="10606" max="10845" width="8.625" style="1254" hidden="1"/>
    <col min="10846" max="10851" width="14.875" style="1254" hidden="1"/>
    <col min="10852" max="10853" width="15.875" style="1254" hidden="1"/>
    <col min="10854" max="10859" width="16.125" style="1254" hidden="1"/>
    <col min="10860" max="10860" width="6.125" style="1254" hidden="1"/>
    <col min="10861" max="10861" width="3" style="1254" hidden="1"/>
    <col min="10862" max="11101" width="8.625" style="1254" hidden="1"/>
    <col min="11102" max="11107" width="14.875" style="1254" hidden="1"/>
    <col min="11108" max="11109" width="15.875" style="1254" hidden="1"/>
    <col min="11110" max="11115" width="16.125" style="1254" hidden="1"/>
    <col min="11116" max="11116" width="6.125" style="1254" hidden="1"/>
    <col min="11117" max="11117" width="3" style="1254" hidden="1"/>
    <col min="11118" max="11357" width="8.625" style="1254" hidden="1"/>
    <col min="11358" max="11363" width="14.875" style="1254" hidden="1"/>
    <col min="11364" max="11365" width="15.875" style="1254" hidden="1"/>
    <col min="11366" max="11371" width="16.125" style="1254" hidden="1"/>
    <col min="11372" max="11372" width="6.125" style="1254" hidden="1"/>
    <col min="11373" max="11373" width="3" style="1254" hidden="1"/>
    <col min="11374" max="11613" width="8.625" style="1254" hidden="1"/>
    <col min="11614" max="11619" width="14.875" style="1254" hidden="1"/>
    <col min="11620" max="11621" width="15.875" style="1254" hidden="1"/>
    <col min="11622" max="11627" width="16.125" style="1254" hidden="1"/>
    <col min="11628" max="11628" width="6.125" style="1254" hidden="1"/>
    <col min="11629" max="11629" width="3" style="1254" hidden="1"/>
    <col min="11630" max="11869" width="8.625" style="1254" hidden="1"/>
    <col min="11870" max="11875" width="14.875" style="1254" hidden="1"/>
    <col min="11876" max="11877" width="15.875" style="1254" hidden="1"/>
    <col min="11878" max="11883" width="16.125" style="1254" hidden="1"/>
    <col min="11884" max="11884" width="6.125" style="1254" hidden="1"/>
    <col min="11885" max="11885" width="3" style="1254" hidden="1"/>
    <col min="11886" max="12125" width="8.625" style="1254" hidden="1"/>
    <col min="12126" max="12131" width="14.875" style="1254" hidden="1"/>
    <col min="12132" max="12133" width="15.875" style="1254" hidden="1"/>
    <col min="12134" max="12139" width="16.125" style="1254" hidden="1"/>
    <col min="12140" max="12140" width="6.125" style="1254" hidden="1"/>
    <col min="12141" max="12141" width="3" style="1254" hidden="1"/>
    <col min="12142" max="12381" width="8.625" style="1254" hidden="1"/>
    <col min="12382" max="12387" width="14.875" style="1254" hidden="1"/>
    <col min="12388" max="12389" width="15.875" style="1254" hidden="1"/>
    <col min="12390" max="12395" width="16.125" style="1254" hidden="1"/>
    <col min="12396" max="12396" width="6.125" style="1254" hidden="1"/>
    <col min="12397" max="12397" width="3" style="1254" hidden="1"/>
    <col min="12398" max="12637" width="8.625" style="1254" hidden="1"/>
    <col min="12638" max="12643" width="14.875" style="1254" hidden="1"/>
    <col min="12644" max="12645" width="15.875" style="1254" hidden="1"/>
    <col min="12646" max="12651" width="16.125" style="1254" hidden="1"/>
    <col min="12652" max="12652" width="6.125" style="1254" hidden="1"/>
    <col min="12653" max="12653" width="3" style="1254" hidden="1"/>
    <col min="12654" max="12893" width="8.625" style="1254" hidden="1"/>
    <col min="12894" max="12899" width="14.875" style="1254" hidden="1"/>
    <col min="12900" max="12901" width="15.875" style="1254" hidden="1"/>
    <col min="12902" max="12907" width="16.125" style="1254" hidden="1"/>
    <col min="12908" max="12908" width="6.125" style="1254" hidden="1"/>
    <col min="12909" max="12909" width="3" style="1254" hidden="1"/>
    <col min="12910" max="13149" width="8.625" style="1254" hidden="1"/>
    <col min="13150" max="13155" width="14.875" style="1254" hidden="1"/>
    <col min="13156" max="13157" width="15.875" style="1254" hidden="1"/>
    <col min="13158" max="13163" width="16.125" style="1254" hidden="1"/>
    <col min="13164" max="13164" width="6.125" style="1254" hidden="1"/>
    <col min="13165" max="13165" width="3" style="1254" hidden="1"/>
    <col min="13166" max="13405" width="8.625" style="1254" hidden="1"/>
    <col min="13406" max="13411" width="14.875" style="1254" hidden="1"/>
    <col min="13412" max="13413" width="15.875" style="1254" hidden="1"/>
    <col min="13414" max="13419" width="16.125" style="1254" hidden="1"/>
    <col min="13420" max="13420" width="6.125" style="1254" hidden="1"/>
    <col min="13421" max="13421" width="3" style="1254" hidden="1"/>
    <col min="13422" max="13661" width="8.625" style="1254" hidden="1"/>
    <col min="13662" max="13667" width="14.875" style="1254" hidden="1"/>
    <col min="13668" max="13669" width="15.875" style="1254" hidden="1"/>
    <col min="13670" max="13675" width="16.125" style="1254" hidden="1"/>
    <col min="13676" max="13676" width="6.125" style="1254" hidden="1"/>
    <col min="13677" max="13677" width="3" style="1254" hidden="1"/>
    <col min="13678" max="13917" width="8.625" style="1254" hidden="1"/>
    <col min="13918" max="13923" width="14.875" style="1254" hidden="1"/>
    <col min="13924" max="13925" width="15.875" style="1254" hidden="1"/>
    <col min="13926" max="13931" width="16.125" style="1254" hidden="1"/>
    <col min="13932" max="13932" width="6.125" style="1254" hidden="1"/>
    <col min="13933" max="13933" width="3" style="1254" hidden="1"/>
    <col min="13934" max="14173" width="8.625" style="1254" hidden="1"/>
    <col min="14174" max="14179" width="14.875" style="1254" hidden="1"/>
    <col min="14180" max="14181" width="15.875" style="1254" hidden="1"/>
    <col min="14182" max="14187" width="16.125" style="1254" hidden="1"/>
    <col min="14188" max="14188" width="6.125" style="1254" hidden="1"/>
    <col min="14189" max="14189" width="3" style="1254" hidden="1"/>
    <col min="14190" max="14429" width="8.625" style="1254" hidden="1"/>
    <col min="14430" max="14435" width="14.875" style="1254" hidden="1"/>
    <col min="14436" max="14437" width="15.875" style="1254" hidden="1"/>
    <col min="14438" max="14443" width="16.125" style="1254" hidden="1"/>
    <col min="14444" max="14444" width="6.125" style="1254" hidden="1"/>
    <col min="14445" max="14445" width="3" style="1254" hidden="1"/>
    <col min="14446" max="14685" width="8.625" style="1254" hidden="1"/>
    <col min="14686" max="14691" width="14.875" style="1254" hidden="1"/>
    <col min="14692" max="14693" width="15.875" style="1254" hidden="1"/>
    <col min="14694" max="14699" width="16.125" style="1254" hidden="1"/>
    <col min="14700" max="14700" width="6.125" style="1254" hidden="1"/>
    <col min="14701" max="14701" width="3" style="1254" hidden="1"/>
    <col min="14702" max="14941" width="8.625" style="1254" hidden="1"/>
    <col min="14942" max="14947" width="14.875" style="1254" hidden="1"/>
    <col min="14948" max="14949" width="15.875" style="1254" hidden="1"/>
    <col min="14950" max="14955" width="16.125" style="1254" hidden="1"/>
    <col min="14956" max="14956" width="6.125" style="1254" hidden="1"/>
    <col min="14957" max="14957" width="3" style="1254" hidden="1"/>
    <col min="14958" max="15197" width="8.625" style="1254" hidden="1"/>
    <col min="15198" max="15203" width="14.875" style="1254" hidden="1"/>
    <col min="15204" max="15205" width="15.875" style="1254" hidden="1"/>
    <col min="15206" max="15211" width="16.125" style="1254" hidden="1"/>
    <col min="15212" max="15212" width="6.125" style="1254" hidden="1"/>
    <col min="15213" max="15213" width="3" style="1254" hidden="1"/>
    <col min="15214" max="15453" width="8.625" style="1254" hidden="1"/>
    <col min="15454" max="15459" width="14.875" style="1254" hidden="1"/>
    <col min="15460" max="15461" width="15.875" style="1254" hidden="1"/>
    <col min="15462" max="15467" width="16.125" style="1254" hidden="1"/>
    <col min="15468" max="15468" width="6.125" style="1254" hidden="1"/>
    <col min="15469" max="15469" width="3" style="1254" hidden="1"/>
    <col min="15470" max="15709" width="8.625" style="1254" hidden="1"/>
    <col min="15710" max="15715" width="14.875" style="1254" hidden="1"/>
    <col min="15716" max="15717" width="15.875" style="1254" hidden="1"/>
    <col min="15718" max="15723" width="16.125" style="1254" hidden="1"/>
    <col min="15724" max="15724" width="6.125" style="1254" hidden="1"/>
    <col min="15725" max="15725" width="3" style="1254" hidden="1"/>
    <col min="15726" max="15965" width="8.625" style="1254" hidden="1"/>
    <col min="15966" max="15971" width="14.875" style="1254" hidden="1"/>
    <col min="15972" max="15973" width="15.875" style="1254" hidden="1"/>
    <col min="15974" max="15979" width="16.125" style="1254" hidden="1"/>
    <col min="15980" max="15980" width="6.125" style="1254" hidden="1"/>
    <col min="15981" max="15981" width="3" style="1254" hidden="1"/>
    <col min="15982" max="16221" width="8.625" style="1254" hidden="1"/>
    <col min="16222" max="16227" width="14.875" style="1254" hidden="1"/>
    <col min="16228" max="16229" width="15.875" style="1254" hidden="1"/>
    <col min="16230" max="16235" width="16.125" style="1254" hidden="1"/>
    <col min="16236" max="16236" width="6.125" style="1254" hidden="1"/>
    <col min="16237" max="16237" width="3" style="1254" hidden="1"/>
    <col min="16238" max="16384" width="8.625" style="1254" hidden="1"/>
  </cols>
  <sheetData>
    <row r="1" spans="1:143" ht="42.75" customHeight="1" x14ac:dyDescent="0.15">
      <c r="A1" s="1252"/>
      <c r="B1" s="1253"/>
      <c r="DD1" s="1254"/>
      <c r="DE1" s="1254"/>
    </row>
    <row r="2" spans="1:143" ht="25.5" customHeight="1" x14ac:dyDescent="0.15">
      <c r="A2" s="1255"/>
      <c r="C2" s="1255"/>
      <c r="O2" s="1255"/>
      <c r="P2" s="1255"/>
      <c r="Q2" s="1255"/>
      <c r="R2" s="1255"/>
      <c r="S2" s="1255"/>
      <c r="T2" s="1255"/>
      <c r="U2" s="1255"/>
      <c r="V2" s="1255"/>
      <c r="W2" s="1255"/>
      <c r="X2" s="1255"/>
      <c r="Y2" s="1255"/>
      <c r="Z2" s="1255"/>
      <c r="AA2" s="1255"/>
      <c r="AB2" s="1255"/>
      <c r="AC2" s="1255"/>
      <c r="AD2" s="1255"/>
      <c r="AE2" s="1255"/>
      <c r="AF2" s="1255"/>
      <c r="AG2" s="1255"/>
      <c r="AH2" s="1255"/>
      <c r="AI2" s="1255"/>
      <c r="AU2" s="1255"/>
      <c r="BG2" s="1255"/>
      <c r="BS2" s="1255"/>
      <c r="CE2" s="1255"/>
      <c r="CQ2" s="1255"/>
      <c r="DD2" s="1254"/>
      <c r="DE2" s="1254"/>
    </row>
    <row r="3" spans="1:143" ht="25.5" customHeight="1" x14ac:dyDescent="0.15">
      <c r="A3" s="1255"/>
      <c r="C3" s="1255"/>
      <c r="O3" s="1255"/>
      <c r="P3" s="1255"/>
      <c r="Q3" s="1255"/>
      <c r="R3" s="1255"/>
      <c r="S3" s="1255"/>
      <c r="T3" s="1255"/>
      <c r="U3" s="1255"/>
      <c r="V3" s="1255"/>
      <c r="W3" s="1255"/>
      <c r="X3" s="1255"/>
      <c r="Y3" s="1255"/>
      <c r="Z3" s="1255"/>
      <c r="AA3" s="1255"/>
      <c r="AB3" s="1255"/>
      <c r="AC3" s="1255"/>
      <c r="AD3" s="1255"/>
      <c r="AE3" s="1255"/>
      <c r="AF3" s="1255"/>
      <c r="AG3" s="1255"/>
      <c r="AH3" s="1255"/>
      <c r="AI3" s="1255"/>
      <c r="AU3" s="1255"/>
      <c r="BG3" s="1255"/>
      <c r="BS3" s="1255"/>
      <c r="CE3" s="1255"/>
      <c r="CQ3" s="1255"/>
      <c r="DD3" s="1254"/>
      <c r="DE3" s="1254"/>
    </row>
    <row r="4" spans="1:143" s="270" customFormat="1" x14ac:dyDescent="0.15">
      <c r="A4" s="1255"/>
      <c r="B4" s="1255"/>
      <c r="C4" s="1255"/>
      <c r="D4" s="1255"/>
      <c r="E4" s="1255"/>
      <c r="F4" s="1255"/>
      <c r="G4" s="1255"/>
      <c r="H4" s="1255"/>
      <c r="I4" s="1255"/>
      <c r="J4" s="1255"/>
      <c r="K4" s="1255"/>
      <c r="L4" s="1255"/>
      <c r="M4" s="1255"/>
      <c r="N4" s="1255"/>
      <c r="O4" s="1255"/>
      <c r="P4" s="1255"/>
      <c r="Q4" s="1255"/>
      <c r="R4" s="1255"/>
      <c r="S4" s="1255"/>
      <c r="T4" s="1255"/>
      <c r="U4" s="1255"/>
      <c r="V4" s="1255"/>
      <c r="W4" s="1255"/>
      <c r="X4" s="1255"/>
      <c r="Y4" s="1255"/>
      <c r="Z4" s="1255"/>
      <c r="AA4" s="1255"/>
      <c r="AB4" s="1255"/>
      <c r="AC4" s="1255"/>
      <c r="AD4" s="1255"/>
      <c r="AE4" s="1255"/>
      <c r="AF4" s="1255"/>
      <c r="AG4" s="1255"/>
      <c r="AH4" s="1255"/>
      <c r="AI4" s="1255"/>
      <c r="AJ4" s="1255"/>
      <c r="AK4" s="1255"/>
      <c r="AL4" s="1255"/>
      <c r="AM4" s="1255"/>
      <c r="AN4" s="1255"/>
      <c r="AO4" s="1255"/>
      <c r="AP4" s="1255"/>
      <c r="AQ4" s="1255"/>
      <c r="AR4" s="1255"/>
      <c r="AS4" s="1255"/>
      <c r="AT4" s="1255"/>
      <c r="AU4" s="1255"/>
      <c r="AV4" s="1255"/>
      <c r="AW4" s="1255"/>
      <c r="AX4" s="1255"/>
      <c r="AY4" s="1255"/>
      <c r="AZ4" s="1255"/>
      <c r="BA4" s="1255"/>
      <c r="BB4" s="1255"/>
      <c r="BC4" s="1255"/>
      <c r="BD4" s="1255"/>
      <c r="BE4" s="1255"/>
      <c r="BF4" s="1255"/>
      <c r="BG4" s="1255"/>
      <c r="BH4" s="1255"/>
      <c r="BI4" s="1255"/>
      <c r="BJ4" s="1255"/>
      <c r="BK4" s="1255"/>
      <c r="BL4" s="1255"/>
      <c r="BM4" s="1255"/>
      <c r="BN4" s="1255"/>
      <c r="BO4" s="1255"/>
      <c r="BP4" s="1255"/>
      <c r="BQ4" s="1255"/>
      <c r="BR4" s="1255"/>
      <c r="BS4" s="1255"/>
      <c r="BT4" s="1255"/>
      <c r="BU4" s="1255"/>
      <c r="BV4" s="1255"/>
      <c r="BW4" s="1255"/>
      <c r="BX4" s="1255"/>
      <c r="BY4" s="1255"/>
      <c r="BZ4" s="1255"/>
      <c r="CA4" s="1255"/>
      <c r="CB4" s="1255"/>
      <c r="CC4" s="1255"/>
      <c r="CD4" s="1255"/>
      <c r="CE4" s="1255"/>
      <c r="CF4" s="1255"/>
      <c r="CG4" s="1255"/>
      <c r="CH4" s="1255"/>
      <c r="CI4" s="1255"/>
      <c r="CJ4" s="1255"/>
      <c r="CK4" s="1255"/>
      <c r="CL4" s="1255"/>
      <c r="CM4" s="1255"/>
      <c r="CN4" s="1255"/>
      <c r="CO4" s="1255"/>
      <c r="CP4" s="1255"/>
      <c r="CQ4" s="1255"/>
      <c r="CR4" s="1255"/>
      <c r="CS4" s="1255"/>
      <c r="CT4" s="1255"/>
      <c r="CU4" s="1255"/>
      <c r="CV4" s="1255"/>
      <c r="CW4" s="1255"/>
      <c r="CX4" s="1255"/>
      <c r="CY4" s="1255"/>
      <c r="CZ4" s="1255"/>
      <c r="DA4" s="1255"/>
      <c r="DB4" s="1255"/>
      <c r="DC4" s="1255"/>
      <c r="DD4" s="1255"/>
      <c r="DE4" s="1255"/>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55"/>
      <c r="B5" s="1255"/>
      <c r="C5" s="1255"/>
      <c r="D5" s="1255"/>
      <c r="E5" s="1255"/>
      <c r="F5" s="1255"/>
      <c r="G5" s="1255"/>
      <c r="H5" s="1255"/>
      <c r="I5" s="1255"/>
      <c r="J5" s="1255"/>
      <c r="K5" s="1255"/>
      <c r="L5" s="1255"/>
      <c r="M5" s="1255"/>
      <c r="N5" s="1255"/>
      <c r="O5" s="1255"/>
      <c r="P5" s="1255"/>
      <c r="Q5" s="1255"/>
      <c r="R5" s="1255"/>
      <c r="S5" s="1255"/>
      <c r="T5" s="1255"/>
      <c r="U5" s="1255"/>
      <c r="V5" s="1255"/>
      <c r="W5" s="1255"/>
      <c r="X5" s="1255"/>
      <c r="Y5" s="1255"/>
      <c r="Z5" s="1255"/>
      <c r="AA5" s="1255"/>
      <c r="AB5" s="1255"/>
      <c r="AC5" s="1255"/>
      <c r="AD5" s="1255"/>
      <c r="AE5" s="1255"/>
      <c r="AF5" s="1255"/>
      <c r="AG5" s="1255"/>
      <c r="AH5" s="1255"/>
      <c r="AI5" s="1255"/>
      <c r="AJ5" s="1255"/>
      <c r="AK5" s="1255"/>
      <c r="AL5" s="1255"/>
      <c r="AM5" s="1255"/>
      <c r="AN5" s="1255"/>
      <c r="AO5" s="1255"/>
      <c r="AP5" s="1255"/>
      <c r="AQ5" s="1255"/>
      <c r="AR5" s="1255"/>
      <c r="AS5" s="1255"/>
      <c r="AT5" s="1255"/>
      <c r="AU5" s="1255"/>
      <c r="AV5" s="1255"/>
      <c r="AW5" s="1255"/>
      <c r="AX5" s="1255"/>
      <c r="AY5" s="1255"/>
      <c r="AZ5" s="1255"/>
      <c r="BA5" s="1255"/>
      <c r="BB5" s="1255"/>
      <c r="BC5" s="1255"/>
      <c r="BD5" s="1255"/>
      <c r="BE5" s="1255"/>
      <c r="BF5" s="1255"/>
      <c r="BG5" s="1255"/>
      <c r="BH5" s="1255"/>
      <c r="BI5" s="1255"/>
      <c r="BJ5" s="1255"/>
      <c r="BK5" s="1255"/>
      <c r="BL5" s="1255"/>
      <c r="BM5" s="1255"/>
      <c r="BN5" s="1255"/>
      <c r="BO5" s="1255"/>
      <c r="BP5" s="1255"/>
      <c r="BQ5" s="1255"/>
      <c r="BR5" s="1255"/>
      <c r="BS5" s="1255"/>
      <c r="BT5" s="1255"/>
      <c r="BU5" s="1255"/>
      <c r="BV5" s="1255"/>
      <c r="BW5" s="1255"/>
      <c r="BX5" s="1255"/>
      <c r="BY5" s="1255"/>
      <c r="BZ5" s="1255"/>
      <c r="CA5" s="1255"/>
      <c r="CB5" s="1255"/>
      <c r="CC5" s="1255"/>
      <c r="CD5" s="1255"/>
      <c r="CE5" s="1255"/>
      <c r="CF5" s="1255"/>
      <c r="CG5" s="1255"/>
      <c r="CH5" s="1255"/>
      <c r="CI5" s="1255"/>
      <c r="CJ5" s="1255"/>
      <c r="CK5" s="1255"/>
      <c r="CL5" s="1255"/>
      <c r="CM5" s="1255"/>
      <c r="CN5" s="1255"/>
      <c r="CO5" s="1255"/>
      <c r="CP5" s="1255"/>
      <c r="CQ5" s="1255"/>
      <c r="CR5" s="1255"/>
      <c r="CS5" s="1255"/>
      <c r="CT5" s="1255"/>
      <c r="CU5" s="1255"/>
      <c r="CV5" s="1255"/>
      <c r="CW5" s="1255"/>
      <c r="CX5" s="1255"/>
      <c r="CY5" s="1255"/>
      <c r="CZ5" s="1255"/>
      <c r="DA5" s="1255"/>
      <c r="DB5" s="1255"/>
      <c r="DC5" s="1255"/>
      <c r="DD5" s="1255"/>
      <c r="DE5" s="1255"/>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55"/>
      <c r="B6" s="1255"/>
      <c r="C6" s="1255"/>
      <c r="D6" s="1255"/>
      <c r="E6" s="1255"/>
      <c r="F6" s="1255"/>
      <c r="G6" s="1255"/>
      <c r="H6" s="1255"/>
      <c r="I6" s="1255"/>
      <c r="J6" s="1255"/>
      <c r="K6" s="1255"/>
      <c r="L6" s="1255"/>
      <c r="M6" s="1255"/>
      <c r="N6" s="1255"/>
      <c r="O6" s="1255"/>
      <c r="P6" s="1255"/>
      <c r="Q6" s="1255"/>
      <c r="R6" s="1255"/>
      <c r="S6" s="1255"/>
      <c r="T6" s="1255"/>
      <c r="U6" s="1255"/>
      <c r="V6" s="1255"/>
      <c r="W6" s="1255"/>
      <c r="X6" s="1255"/>
      <c r="Y6" s="1255"/>
      <c r="Z6" s="1255"/>
      <c r="AA6" s="1255"/>
      <c r="AB6" s="1255"/>
      <c r="AC6" s="1255"/>
      <c r="AD6" s="1255"/>
      <c r="AE6" s="1255"/>
      <c r="AF6" s="1255"/>
      <c r="AG6" s="1255"/>
      <c r="AH6" s="1255"/>
      <c r="AI6" s="1255"/>
      <c r="AJ6" s="1255"/>
      <c r="AK6" s="1255"/>
      <c r="AL6" s="1255"/>
      <c r="AM6" s="1255"/>
      <c r="AN6" s="1255"/>
      <c r="AO6" s="1255"/>
      <c r="AP6" s="1255"/>
      <c r="AQ6" s="1255"/>
      <c r="AR6" s="1255"/>
      <c r="AS6" s="1255"/>
      <c r="AT6" s="1255"/>
      <c r="AU6" s="1255"/>
      <c r="AV6" s="1255"/>
      <c r="AW6" s="1255"/>
      <c r="AX6" s="1255"/>
      <c r="AY6" s="1255"/>
      <c r="AZ6" s="1255"/>
      <c r="BA6" s="1255"/>
      <c r="BB6" s="1255"/>
      <c r="BC6" s="1255"/>
      <c r="BD6" s="1255"/>
      <c r="BE6" s="1255"/>
      <c r="BF6" s="1255"/>
      <c r="BG6" s="1255"/>
      <c r="BH6" s="1255"/>
      <c r="BI6" s="1255"/>
      <c r="BJ6" s="1255"/>
      <c r="BK6" s="1255"/>
      <c r="BL6" s="1255"/>
      <c r="BM6" s="1255"/>
      <c r="BN6" s="1255"/>
      <c r="BO6" s="1255"/>
      <c r="BP6" s="1255"/>
      <c r="BQ6" s="1255"/>
      <c r="BR6" s="1255"/>
      <c r="BS6" s="1255"/>
      <c r="BT6" s="1255"/>
      <c r="BU6" s="1255"/>
      <c r="BV6" s="1255"/>
      <c r="BW6" s="1255"/>
      <c r="BX6" s="1255"/>
      <c r="BY6" s="1255"/>
      <c r="BZ6" s="1255"/>
      <c r="CA6" s="1255"/>
      <c r="CB6" s="1255"/>
      <c r="CC6" s="1255"/>
      <c r="CD6" s="1255"/>
      <c r="CE6" s="1255"/>
      <c r="CF6" s="1255"/>
      <c r="CG6" s="1255"/>
      <c r="CH6" s="1255"/>
      <c r="CI6" s="1255"/>
      <c r="CJ6" s="1255"/>
      <c r="CK6" s="1255"/>
      <c r="CL6" s="1255"/>
      <c r="CM6" s="1255"/>
      <c r="CN6" s="1255"/>
      <c r="CO6" s="1255"/>
      <c r="CP6" s="1255"/>
      <c r="CQ6" s="1255"/>
      <c r="CR6" s="1255"/>
      <c r="CS6" s="1255"/>
      <c r="CT6" s="1255"/>
      <c r="CU6" s="1255"/>
      <c r="CV6" s="1255"/>
      <c r="CW6" s="1255"/>
      <c r="CX6" s="1255"/>
      <c r="CY6" s="1255"/>
      <c r="CZ6" s="1255"/>
      <c r="DA6" s="1255"/>
      <c r="DB6" s="1255"/>
      <c r="DC6" s="1255"/>
      <c r="DD6" s="1255"/>
      <c r="DE6" s="1255"/>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55"/>
      <c r="B7" s="1255"/>
      <c r="C7" s="1255"/>
      <c r="D7" s="1255"/>
      <c r="E7" s="1255"/>
      <c r="F7" s="1255"/>
      <c r="G7" s="1255"/>
      <c r="H7" s="1255"/>
      <c r="I7" s="1255"/>
      <c r="J7" s="1255"/>
      <c r="K7" s="1255"/>
      <c r="L7" s="1255"/>
      <c r="M7" s="1255"/>
      <c r="N7" s="1255"/>
      <c r="O7" s="1255"/>
      <c r="P7" s="1255"/>
      <c r="Q7" s="1255"/>
      <c r="R7" s="1255"/>
      <c r="S7" s="1255"/>
      <c r="T7" s="1255"/>
      <c r="U7" s="1255"/>
      <c r="V7" s="1255"/>
      <c r="W7" s="1255"/>
      <c r="X7" s="1255"/>
      <c r="Y7" s="1255"/>
      <c r="Z7" s="1255"/>
      <c r="AA7" s="1255"/>
      <c r="AB7" s="1255"/>
      <c r="AC7" s="1255"/>
      <c r="AD7" s="1255"/>
      <c r="AE7" s="1255"/>
      <c r="AF7" s="1255"/>
      <c r="AG7" s="1255"/>
      <c r="AH7" s="1255"/>
      <c r="AI7" s="1255"/>
      <c r="AJ7" s="1255"/>
      <c r="AK7" s="1255"/>
      <c r="AL7" s="1255"/>
      <c r="AM7" s="1255"/>
      <c r="AN7" s="1255"/>
      <c r="AO7" s="1255"/>
      <c r="AP7" s="1255"/>
      <c r="AQ7" s="1255"/>
      <c r="AR7" s="1255"/>
      <c r="AS7" s="1255"/>
      <c r="AT7" s="1255"/>
      <c r="AU7" s="1255"/>
      <c r="AV7" s="1255"/>
      <c r="AW7" s="1255"/>
      <c r="AX7" s="1255"/>
      <c r="AY7" s="1255"/>
      <c r="AZ7" s="1255"/>
      <c r="BA7" s="1255"/>
      <c r="BB7" s="1255"/>
      <c r="BC7" s="1255"/>
      <c r="BD7" s="1255"/>
      <c r="BE7" s="1255"/>
      <c r="BF7" s="1255"/>
      <c r="BG7" s="1255"/>
      <c r="BH7" s="1255"/>
      <c r="BI7" s="1255"/>
      <c r="BJ7" s="1255"/>
      <c r="BK7" s="1255"/>
      <c r="BL7" s="1255"/>
      <c r="BM7" s="1255"/>
      <c r="BN7" s="1255"/>
      <c r="BO7" s="1255"/>
      <c r="BP7" s="1255"/>
      <c r="BQ7" s="1255"/>
      <c r="BR7" s="1255"/>
      <c r="BS7" s="1255"/>
      <c r="BT7" s="1255"/>
      <c r="BU7" s="1255"/>
      <c r="BV7" s="1255"/>
      <c r="BW7" s="1255"/>
      <c r="BX7" s="1255"/>
      <c r="BY7" s="1255"/>
      <c r="BZ7" s="1255"/>
      <c r="CA7" s="1255"/>
      <c r="CB7" s="1255"/>
      <c r="CC7" s="1255"/>
      <c r="CD7" s="1255"/>
      <c r="CE7" s="1255"/>
      <c r="CF7" s="1255"/>
      <c r="CG7" s="1255"/>
      <c r="CH7" s="1255"/>
      <c r="CI7" s="1255"/>
      <c r="CJ7" s="1255"/>
      <c r="CK7" s="1255"/>
      <c r="CL7" s="1255"/>
      <c r="CM7" s="1255"/>
      <c r="CN7" s="1255"/>
      <c r="CO7" s="1255"/>
      <c r="CP7" s="1255"/>
      <c r="CQ7" s="1255"/>
      <c r="CR7" s="1255"/>
      <c r="CS7" s="1255"/>
      <c r="CT7" s="1255"/>
      <c r="CU7" s="1255"/>
      <c r="CV7" s="1255"/>
      <c r="CW7" s="1255"/>
      <c r="CX7" s="1255"/>
      <c r="CY7" s="1255"/>
      <c r="CZ7" s="1255"/>
      <c r="DA7" s="1255"/>
      <c r="DB7" s="1255"/>
      <c r="DC7" s="1255"/>
      <c r="DD7" s="1255"/>
      <c r="DE7" s="1255"/>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55"/>
      <c r="B8" s="1255"/>
      <c r="C8" s="1255"/>
      <c r="D8" s="1255"/>
      <c r="E8" s="1255"/>
      <c r="F8" s="1255"/>
      <c r="G8" s="1255"/>
      <c r="H8" s="1255"/>
      <c r="I8" s="1255"/>
      <c r="J8" s="1255"/>
      <c r="K8" s="1255"/>
      <c r="L8" s="1255"/>
      <c r="M8" s="1255"/>
      <c r="N8" s="1255"/>
      <c r="O8" s="1255"/>
      <c r="P8" s="1255"/>
      <c r="Q8" s="1255"/>
      <c r="R8" s="1255"/>
      <c r="S8" s="1255"/>
      <c r="T8" s="1255"/>
      <c r="U8" s="1255"/>
      <c r="V8" s="1255"/>
      <c r="W8" s="1255"/>
      <c r="X8" s="1255"/>
      <c r="Y8" s="1255"/>
      <c r="Z8" s="1255"/>
      <c r="AA8" s="1255"/>
      <c r="AB8" s="1255"/>
      <c r="AC8" s="1255"/>
      <c r="AD8" s="1255"/>
      <c r="AE8" s="1255"/>
      <c r="AF8" s="1255"/>
      <c r="AG8" s="1255"/>
      <c r="AH8" s="1255"/>
      <c r="AI8" s="1255"/>
      <c r="AJ8" s="1255"/>
      <c r="AK8" s="1255"/>
      <c r="AL8" s="1255"/>
      <c r="AM8" s="1255"/>
      <c r="AN8" s="1255"/>
      <c r="AO8" s="1255"/>
      <c r="AP8" s="1255"/>
      <c r="AQ8" s="1255"/>
      <c r="AR8" s="1255"/>
      <c r="AS8" s="1255"/>
      <c r="AT8" s="1255"/>
      <c r="AU8" s="1255"/>
      <c r="AV8" s="1255"/>
      <c r="AW8" s="1255"/>
      <c r="AX8" s="1255"/>
      <c r="AY8" s="1255"/>
      <c r="AZ8" s="1255"/>
      <c r="BA8" s="1255"/>
      <c r="BB8" s="1255"/>
      <c r="BC8" s="1255"/>
      <c r="BD8" s="1255"/>
      <c r="BE8" s="1255"/>
      <c r="BF8" s="1255"/>
      <c r="BG8" s="1255"/>
      <c r="BH8" s="1255"/>
      <c r="BI8" s="1255"/>
      <c r="BJ8" s="1255"/>
      <c r="BK8" s="1255"/>
      <c r="BL8" s="1255"/>
      <c r="BM8" s="1255"/>
      <c r="BN8" s="1255"/>
      <c r="BO8" s="1255"/>
      <c r="BP8" s="1255"/>
      <c r="BQ8" s="1255"/>
      <c r="BR8" s="1255"/>
      <c r="BS8" s="1255"/>
      <c r="BT8" s="1255"/>
      <c r="BU8" s="1255"/>
      <c r="BV8" s="1255"/>
      <c r="BW8" s="1255"/>
      <c r="BX8" s="1255"/>
      <c r="BY8" s="1255"/>
      <c r="BZ8" s="1255"/>
      <c r="CA8" s="1255"/>
      <c r="CB8" s="1255"/>
      <c r="CC8" s="1255"/>
      <c r="CD8" s="1255"/>
      <c r="CE8" s="1255"/>
      <c r="CF8" s="1255"/>
      <c r="CG8" s="1255"/>
      <c r="CH8" s="1255"/>
      <c r="CI8" s="1255"/>
      <c r="CJ8" s="1255"/>
      <c r="CK8" s="1255"/>
      <c r="CL8" s="1255"/>
      <c r="CM8" s="1255"/>
      <c r="CN8" s="1255"/>
      <c r="CO8" s="1255"/>
      <c r="CP8" s="1255"/>
      <c r="CQ8" s="1255"/>
      <c r="CR8" s="1255"/>
      <c r="CS8" s="1255"/>
      <c r="CT8" s="1255"/>
      <c r="CU8" s="1255"/>
      <c r="CV8" s="1255"/>
      <c r="CW8" s="1255"/>
      <c r="CX8" s="1255"/>
      <c r="CY8" s="1255"/>
      <c r="CZ8" s="1255"/>
      <c r="DA8" s="1255"/>
      <c r="DB8" s="1255"/>
      <c r="DC8" s="1255"/>
      <c r="DD8" s="1255"/>
      <c r="DE8" s="1255"/>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55"/>
      <c r="B9" s="1255"/>
      <c r="C9" s="1255"/>
      <c r="D9" s="1255"/>
      <c r="E9" s="1255"/>
      <c r="F9" s="1255"/>
      <c r="G9" s="1255"/>
      <c r="H9" s="1255"/>
      <c r="I9" s="1255"/>
      <c r="J9" s="1255"/>
      <c r="K9" s="1255"/>
      <c r="L9" s="1255"/>
      <c r="M9" s="1255"/>
      <c r="N9" s="1255"/>
      <c r="O9" s="1255"/>
      <c r="P9" s="1255"/>
      <c r="Q9" s="1255"/>
      <c r="R9" s="1255"/>
      <c r="S9" s="1255"/>
      <c r="T9" s="1255"/>
      <c r="U9" s="1255"/>
      <c r="V9" s="1255"/>
      <c r="W9" s="1255"/>
      <c r="X9" s="1255"/>
      <c r="Y9" s="1255"/>
      <c r="Z9" s="1255"/>
      <c r="AA9" s="1255"/>
      <c r="AB9" s="1255"/>
      <c r="AC9" s="1255"/>
      <c r="AD9" s="1255"/>
      <c r="AE9" s="1255"/>
      <c r="AF9" s="1255"/>
      <c r="AG9" s="1255"/>
      <c r="AH9" s="1255"/>
      <c r="AI9" s="1255"/>
      <c r="AJ9" s="1255"/>
      <c r="AK9" s="1255"/>
      <c r="AL9" s="1255"/>
      <c r="AM9" s="1255"/>
      <c r="AN9" s="1255"/>
      <c r="AO9" s="1255"/>
      <c r="AP9" s="1255"/>
      <c r="AQ9" s="1255"/>
      <c r="AR9" s="1255"/>
      <c r="AS9" s="1255"/>
      <c r="AT9" s="1255"/>
      <c r="AU9" s="1255"/>
      <c r="AV9" s="1255"/>
      <c r="AW9" s="1255"/>
      <c r="AX9" s="1255"/>
      <c r="AY9" s="1255"/>
      <c r="AZ9" s="1255"/>
      <c r="BA9" s="1255"/>
      <c r="BB9" s="1255"/>
      <c r="BC9" s="1255"/>
      <c r="BD9" s="1255"/>
      <c r="BE9" s="1255"/>
      <c r="BF9" s="1255"/>
      <c r="BG9" s="1255"/>
      <c r="BH9" s="1255"/>
      <c r="BI9" s="1255"/>
      <c r="BJ9" s="1255"/>
      <c r="BK9" s="1255"/>
      <c r="BL9" s="1255"/>
      <c r="BM9" s="1255"/>
      <c r="BN9" s="1255"/>
      <c r="BO9" s="1255"/>
      <c r="BP9" s="1255"/>
      <c r="BQ9" s="1255"/>
      <c r="BR9" s="1255"/>
      <c r="BS9" s="1255"/>
      <c r="BT9" s="1255"/>
      <c r="BU9" s="1255"/>
      <c r="BV9" s="1255"/>
      <c r="BW9" s="1255"/>
      <c r="BX9" s="1255"/>
      <c r="BY9" s="1255"/>
      <c r="BZ9" s="1255"/>
      <c r="CA9" s="1255"/>
      <c r="CB9" s="1255"/>
      <c r="CC9" s="1255"/>
      <c r="CD9" s="1255"/>
      <c r="CE9" s="1255"/>
      <c r="CF9" s="1255"/>
      <c r="CG9" s="1255"/>
      <c r="CH9" s="1255"/>
      <c r="CI9" s="1255"/>
      <c r="CJ9" s="1255"/>
      <c r="CK9" s="1255"/>
      <c r="CL9" s="1255"/>
      <c r="CM9" s="1255"/>
      <c r="CN9" s="1255"/>
      <c r="CO9" s="1255"/>
      <c r="CP9" s="1255"/>
      <c r="CQ9" s="1255"/>
      <c r="CR9" s="1255"/>
      <c r="CS9" s="1255"/>
      <c r="CT9" s="1255"/>
      <c r="CU9" s="1255"/>
      <c r="CV9" s="1255"/>
      <c r="CW9" s="1255"/>
      <c r="CX9" s="1255"/>
      <c r="CY9" s="1255"/>
      <c r="CZ9" s="1255"/>
      <c r="DA9" s="1255"/>
      <c r="DB9" s="1255"/>
      <c r="DC9" s="1255"/>
      <c r="DD9" s="1255"/>
      <c r="DE9" s="1255"/>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55"/>
      <c r="B10" s="1255"/>
      <c r="C10" s="1255"/>
      <c r="D10" s="1255"/>
      <c r="E10" s="1255"/>
      <c r="F10" s="1255"/>
      <c r="G10" s="1255"/>
      <c r="H10" s="1255"/>
      <c r="I10" s="1255"/>
      <c r="J10" s="1255"/>
      <c r="K10" s="1255"/>
      <c r="L10" s="1255"/>
      <c r="M10" s="1255"/>
      <c r="N10" s="1255"/>
      <c r="O10" s="1255"/>
      <c r="P10" s="1255"/>
      <c r="Q10" s="1255"/>
      <c r="R10" s="1255"/>
      <c r="S10" s="1255"/>
      <c r="T10" s="1255"/>
      <c r="U10" s="1255"/>
      <c r="V10" s="1255"/>
      <c r="W10" s="1255"/>
      <c r="X10" s="1255"/>
      <c r="Y10" s="1255"/>
      <c r="Z10" s="1255"/>
      <c r="AA10" s="1255"/>
      <c r="AB10" s="1255"/>
      <c r="AC10" s="1255"/>
      <c r="AD10" s="1255"/>
      <c r="AE10" s="1255"/>
      <c r="AF10" s="1255"/>
      <c r="AG10" s="1255"/>
      <c r="AH10" s="1255"/>
      <c r="AI10" s="1255"/>
      <c r="AJ10" s="1255"/>
      <c r="AK10" s="1255"/>
      <c r="AL10" s="1255"/>
      <c r="AM10" s="1255"/>
      <c r="AN10" s="1255"/>
      <c r="AO10" s="1255"/>
      <c r="AP10" s="1255"/>
      <c r="AQ10" s="1255"/>
      <c r="AR10" s="1255"/>
      <c r="AS10" s="1255"/>
      <c r="AT10" s="1255"/>
      <c r="AU10" s="1255"/>
      <c r="AV10" s="1255"/>
      <c r="AW10" s="1255"/>
      <c r="AX10" s="1255"/>
      <c r="AY10" s="1255"/>
      <c r="AZ10" s="1255"/>
      <c r="BA10" s="1255"/>
      <c r="BB10" s="1255"/>
      <c r="BC10" s="1255"/>
      <c r="BD10" s="1255"/>
      <c r="BE10" s="1255"/>
      <c r="BF10" s="1255"/>
      <c r="BG10" s="1255"/>
      <c r="BH10" s="1255"/>
      <c r="BI10" s="1255"/>
      <c r="BJ10" s="1255"/>
      <c r="BK10" s="1255"/>
      <c r="BL10" s="1255"/>
      <c r="BM10" s="1255"/>
      <c r="BN10" s="1255"/>
      <c r="BO10" s="1255"/>
      <c r="BP10" s="1255"/>
      <c r="BQ10" s="1255"/>
      <c r="BR10" s="1255"/>
      <c r="BS10" s="1255"/>
      <c r="BT10" s="1255"/>
      <c r="BU10" s="1255"/>
      <c r="BV10" s="1255"/>
      <c r="BW10" s="1255"/>
      <c r="BX10" s="1255"/>
      <c r="BY10" s="1255"/>
      <c r="BZ10" s="1255"/>
      <c r="CA10" s="1255"/>
      <c r="CB10" s="1255"/>
      <c r="CC10" s="1255"/>
      <c r="CD10" s="1255"/>
      <c r="CE10" s="1255"/>
      <c r="CF10" s="1255"/>
      <c r="CG10" s="1255"/>
      <c r="CH10" s="1255"/>
      <c r="CI10" s="1255"/>
      <c r="CJ10" s="1255"/>
      <c r="CK10" s="1255"/>
      <c r="CL10" s="1255"/>
      <c r="CM10" s="1255"/>
      <c r="CN10" s="1255"/>
      <c r="CO10" s="1255"/>
      <c r="CP10" s="1255"/>
      <c r="CQ10" s="1255"/>
      <c r="CR10" s="1255"/>
      <c r="CS10" s="1255"/>
      <c r="CT10" s="1255"/>
      <c r="CU10" s="1255"/>
      <c r="CV10" s="1255"/>
      <c r="CW10" s="1255"/>
      <c r="CX10" s="1255"/>
      <c r="CY10" s="1255"/>
      <c r="CZ10" s="1255"/>
      <c r="DA10" s="1255"/>
      <c r="DB10" s="1255"/>
      <c r="DC10" s="1255"/>
      <c r="DD10" s="1255"/>
      <c r="DE10" s="1255"/>
      <c r="DF10" s="271"/>
      <c r="DG10" s="271"/>
      <c r="DH10" s="271"/>
      <c r="DI10" s="271"/>
      <c r="DJ10" s="271"/>
      <c r="DK10" s="271"/>
      <c r="DL10" s="271"/>
      <c r="DM10" s="271"/>
      <c r="DN10" s="271"/>
      <c r="DO10" s="271"/>
      <c r="DP10" s="271"/>
      <c r="DQ10" s="271"/>
      <c r="DR10" s="271"/>
      <c r="DS10" s="271"/>
      <c r="DT10" s="271"/>
      <c r="DU10" s="271"/>
      <c r="DV10" s="271"/>
      <c r="DW10" s="271"/>
      <c r="EM10" s="270" t="s">
        <v>602</v>
      </c>
    </row>
    <row r="11" spans="1:143" s="270" customFormat="1" x14ac:dyDescent="0.15">
      <c r="A11" s="1255"/>
      <c r="B11" s="1255"/>
      <c r="C11" s="1255"/>
      <c r="D11" s="1255"/>
      <c r="E11" s="1255"/>
      <c r="F11" s="1255"/>
      <c r="G11" s="1255"/>
      <c r="H11" s="1255"/>
      <c r="I11" s="1255"/>
      <c r="J11" s="1255"/>
      <c r="K11" s="1255"/>
      <c r="L11" s="1255"/>
      <c r="M11" s="1255"/>
      <c r="N11" s="1255"/>
      <c r="O11" s="1255"/>
      <c r="P11" s="1255"/>
      <c r="Q11" s="1255"/>
      <c r="R11" s="1255"/>
      <c r="S11" s="1255"/>
      <c r="T11" s="1255"/>
      <c r="U11" s="1255"/>
      <c r="V11" s="1255"/>
      <c r="W11" s="1255"/>
      <c r="X11" s="1255"/>
      <c r="Y11" s="1255"/>
      <c r="Z11" s="1255"/>
      <c r="AA11" s="1255"/>
      <c r="AB11" s="1255"/>
      <c r="AC11" s="1255"/>
      <c r="AD11" s="1255"/>
      <c r="AE11" s="1255"/>
      <c r="AF11" s="1255"/>
      <c r="AG11" s="1255"/>
      <c r="AH11" s="1255"/>
      <c r="AI11" s="1255"/>
      <c r="AJ11" s="1255"/>
      <c r="AK11" s="1255"/>
      <c r="AL11" s="1255"/>
      <c r="AM11" s="1255"/>
      <c r="AN11" s="1255"/>
      <c r="AO11" s="1255"/>
      <c r="AP11" s="1255"/>
      <c r="AQ11" s="1255"/>
      <c r="AR11" s="1255"/>
      <c r="AS11" s="1255"/>
      <c r="AT11" s="1255"/>
      <c r="AU11" s="1255"/>
      <c r="AV11" s="1255"/>
      <c r="AW11" s="1255"/>
      <c r="AX11" s="1255"/>
      <c r="AY11" s="1255"/>
      <c r="AZ11" s="1255"/>
      <c r="BA11" s="1255"/>
      <c r="BB11" s="1255"/>
      <c r="BC11" s="1255"/>
      <c r="BD11" s="1255"/>
      <c r="BE11" s="1255"/>
      <c r="BF11" s="1255"/>
      <c r="BG11" s="1255"/>
      <c r="BH11" s="1255"/>
      <c r="BI11" s="1255"/>
      <c r="BJ11" s="1255"/>
      <c r="BK11" s="1255"/>
      <c r="BL11" s="1255"/>
      <c r="BM11" s="1255"/>
      <c r="BN11" s="1255"/>
      <c r="BO11" s="1255"/>
      <c r="BP11" s="1255"/>
      <c r="BQ11" s="1255"/>
      <c r="BR11" s="1255"/>
      <c r="BS11" s="1255"/>
      <c r="BT11" s="1255"/>
      <c r="BU11" s="1255"/>
      <c r="BV11" s="1255"/>
      <c r="BW11" s="1255"/>
      <c r="BX11" s="1255"/>
      <c r="BY11" s="1255"/>
      <c r="BZ11" s="1255"/>
      <c r="CA11" s="1255"/>
      <c r="CB11" s="1255"/>
      <c r="CC11" s="1255"/>
      <c r="CD11" s="1255"/>
      <c r="CE11" s="1255"/>
      <c r="CF11" s="1255"/>
      <c r="CG11" s="1255"/>
      <c r="CH11" s="1255"/>
      <c r="CI11" s="1255"/>
      <c r="CJ11" s="1255"/>
      <c r="CK11" s="1255"/>
      <c r="CL11" s="1255"/>
      <c r="CM11" s="1255"/>
      <c r="CN11" s="1255"/>
      <c r="CO11" s="1255"/>
      <c r="CP11" s="1255"/>
      <c r="CQ11" s="1255"/>
      <c r="CR11" s="1255"/>
      <c r="CS11" s="1255"/>
      <c r="CT11" s="1255"/>
      <c r="CU11" s="1255"/>
      <c r="CV11" s="1255"/>
      <c r="CW11" s="1255"/>
      <c r="CX11" s="1255"/>
      <c r="CY11" s="1255"/>
      <c r="CZ11" s="1255"/>
      <c r="DA11" s="1255"/>
      <c r="DB11" s="1255"/>
      <c r="DC11" s="1255"/>
      <c r="DD11" s="1255"/>
      <c r="DE11" s="1255"/>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55"/>
      <c r="B12" s="1255"/>
      <c r="C12" s="1255"/>
      <c r="D12" s="1255"/>
      <c r="E12" s="1255"/>
      <c r="F12" s="1255"/>
      <c r="G12" s="1255"/>
      <c r="H12" s="1255"/>
      <c r="I12" s="1255"/>
      <c r="J12" s="1255"/>
      <c r="K12" s="1255"/>
      <c r="L12" s="1255"/>
      <c r="M12" s="1255"/>
      <c r="N12" s="1255"/>
      <c r="O12" s="1255"/>
      <c r="P12" s="1255"/>
      <c r="Q12" s="1255"/>
      <c r="R12" s="1255"/>
      <c r="S12" s="1255"/>
      <c r="T12" s="1255"/>
      <c r="U12" s="1255"/>
      <c r="V12" s="1255"/>
      <c r="W12" s="1255"/>
      <c r="X12" s="1255"/>
      <c r="Y12" s="1255"/>
      <c r="Z12" s="1255"/>
      <c r="AA12" s="1255"/>
      <c r="AB12" s="1255"/>
      <c r="AC12" s="1255"/>
      <c r="AD12" s="1255"/>
      <c r="AE12" s="1255"/>
      <c r="AF12" s="1255"/>
      <c r="AG12" s="1255"/>
      <c r="AH12" s="1255"/>
      <c r="AI12" s="1255"/>
      <c r="AJ12" s="1255"/>
      <c r="AK12" s="1255"/>
      <c r="AL12" s="1255"/>
      <c r="AM12" s="1255"/>
      <c r="AN12" s="1255"/>
      <c r="AO12" s="1255"/>
      <c r="AP12" s="1255"/>
      <c r="AQ12" s="1255"/>
      <c r="AR12" s="1255"/>
      <c r="AS12" s="1255"/>
      <c r="AT12" s="1255"/>
      <c r="AU12" s="1255"/>
      <c r="AV12" s="1255"/>
      <c r="AW12" s="1255"/>
      <c r="AX12" s="1255"/>
      <c r="AY12" s="1255"/>
      <c r="AZ12" s="1255"/>
      <c r="BA12" s="1255"/>
      <c r="BB12" s="1255"/>
      <c r="BC12" s="1255"/>
      <c r="BD12" s="1255"/>
      <c r="BE12" s="1255"/>
      <c r="BF12" s="1255"/>
      <c r="BG12" s="1255"/>
      <c r="BH12" s="1255"/>
      <c r="BI12" s="1255"/>
      <c r="BJ12" s="1255"/>
      <c r="BK12" s="1255"/>
      <c r="BL12" s="1255"/>
      <c r="BM12" s="1255"/>
      <c r="BN12" s="1255"/>
      <c r="BO12" s="1255"/>
      <c r="BP12" s="1255"/>
      <c r="BQ12" s="1255"/>
      <c r="BR12" s="1255"/>
      <c r="BS12" s="1255"/>
      <c r="BT12" s="1255"/>
      <c r="BU12" s="1255"/>
      <c r="BV12" s="1255"/>
      <c r="BW12" s="1255"/>
      <c r="BX12" s="1255"/>
      <c r="BY12" s="1255"/>
      <c r="BZ12" s="1255"/>
      <c r="CA12" s="1255"/>
      <c r="CB12" s="1255"/>
      <c r="CC12" s="1255"/>
      <c r="CD12" s="1255"/>
      <c r="CE12" s="1255"/>
      <c r="CF12" s="1255"/>
      <c r="CG12" s="1255"/>
      <c r="CH12" s="1255"/>
      <c r="CI12" s="1255"/>
      <c r="CJ12" s="1255"/>
      <c r="CK12" s="1255"/>
      <c r="CL12" s="1255"/>
      <c r="CM12" s="1255"/>
      <c r="CN12" s="1255"/>
      <c r="CO12" s="1255"/>
      <c r="CP12" s="1255"/>
      <c r="CQ12" s="1255"/>
      <c r="CR12" s="1255"/>
      <c r="CS12" s="1255"/>
      <c r="CT12" s="1255"/>
      <c r="CU12" s="1255"/>
      <c r="CV12" s="1255"/>
      <c r="CW12" s="1255"/>
      <c r="CX12" s="1255"/>
      <c r="CY12" s="1255"/>
      <c r="CZ12" s="1255"/>
      <c r="DA12" s="1255"/>
      <c r="DB12" s="1255"/>
      <c r="DC12" s="1255"/>
      <c r="DD12" s="1255"/>
      <c r="DE12" s="1255"/>
      <c r="DF12" s="271"/>
      <c r="DG12" s="271"/>
      <c r="DH12" s="271"/>
      <c r="DI12" s="271"/>
      <c r="DJ12" s="271"/>
      <c r="DK12" s="271"/>
      <c r="DL12" s="271"/>
      <c r="DM12" s="271"/>
      <c r="DN12" s="271"/>
      <c r="DO12" s="271"/>
      <c r="DP12" s="271"/>
      <c r="DQ12" s="271"/>
      <c r="DR12" s="271"/>
      <c r="DS12" s="271"/>
      <c r="DT12" s="271"/>
      <c r="DU12" s="271"/>
      <c r="DV12" s="271"/>
      <c r="DW12" s="271"/>
      <c r="EM12" s="270" t="s">
        <v>602</v>
      </c>
    </row>
    <row r="13" spans="1:143" s="270" customFormat="1" x14ac:dyDescent="0.15">
      <c r="A13" s="1255"/>
      <c r="B13" s="1255"/>
      <c r="C13" s="1255"/>
      <c r="D13" s="1255"/>
      <c r="E13" s="1255"/>
      <c r="F13" s="1255"/>
      <c r="G13" s="1255"/>
      <c r="H13" s="1255"/>
      <c r="I13" s="1255"/>
      <c r="J13" s="1255"/>
      <c r="K13" s="1255"/>
      <c r="L13" s="1255"/>
      <c r="M13" s="1255"/>
      <c r="N13" s="1255"/>
      <c r="O13" s="1255"/>
      <c r="P13" s="1255"/>
      <c r="Q13" s="1255"/>
      <c r="R13" s="1255"/>
      <c r="S13" s="1255"/>
      <c r="T13" s="1255"/>
      <c r="U13" s="1255"/>
      <c r="V13" s="1255"/>
      <c r="W13" s="1255"/>
      <c r="X13" s="1255"/>
      <c r="Y13" s="1255"/>
      <c r="Z13" s="1255"/>
      <c r="AA13" s="1255"/>
      <c r="AB13" s="1255"/>
      <c r="AC13" s="1255"/>
      <c r="AD13" s="1255"/>
      <c r="AE13" s="1255"/>
      <c r="AF13" s="1255"/>
      <c r="AG13" s="1255"/>
      <c r="AH13" s="1255"/>
      <c r="AI13" s="1255"/>
      <c r="AJ13" s="1255"/>
      <c r="AK13" s="1255"/>
      <c r="AL13" s="1255"/>
      <c r="AM13" s="1255"/>
      <c r="AN13" s="1255"/>
      <c r="AO13" s="1255"/>
      <c r="AP13" s="1255"/>
      <c r="AQ13" s="1255"/>
      <c r="AR13" s="1255"/>
      <c r="AS13" s="1255"/>
      <c r="AT13" s="1255"/>
      <c r="AU13" s="1255"/>
      <c r="AV13" s="1255"/>
      <c r="AW13" s="1255"/>
      <c r="AX13" s="1255"/>
      <c r="AY13" s="1255"/>
      <c r="AZ13" s="1255"/>
      <c r="BA13" s="1255"/>
      <c r="BB13" s="1255"/>
      <c r="BC13" s="1255"/>
      <c r="BD13" s="1255"/>
      <c r="BE13" s="1255"/>
      <c r="BF13" s="1255"/>
      <c r="BG13" s="1255"/>
      <c r="BH13" s="1255"/>
      <c r="BI13" s="1255"/>
      <c r="BJ13" s="1255"/>
      <c r="BK13" s="1255"/>
      <c r="BL13" s="1255"/>
      <c r="BM13" s="1255"/>
      <c r="BN13" s="1255"/>
      <c r="BO13" s="1255"/>
      <c r="BP13" s="1255"/>
      <c r="BQ13" s="1255"/>
      <c r="BR13" s="1255"/>
      <c r="BS13" s="1255"/>
      <c r="BT13" s="1255"/>
      <c r="BU13" s="1255"/>
      <c r="BV13" s="1255"/>
      <c r="BW13" s="1255"/>
      <c r="BX13" s="1255"/>
      <c r="BY13" s="1255"/>
      <c r="BZ13" s="1255"/>
      <c r="CA13" s="1255"/>
      <c r="CB13" s="1255"/>
      <c r="CC13" s="1255"/>
      <c r="CD13" s="1255"/>
      <c r="CE13" s="1255"/>
      <c r="CF13" s="1255"/>
      <c r="CG13" s="1255"/>
      <c r="CH13" s="1255"/>
      <c r="CI13" s="1255"/>
      <c r="CJ13" s="1255"/>
      <c r="CK13" s="1255"/>
      <c r="CL13" s="1255"/>
      <c r="CM13" s="1255"/>
      <c r="CN13" s="1255"/>
      <c r="CO13" s="1255"/>
      <c r="CP13" s="1255"/>
      <c r="CQ13" s="1255"/>
      <c r="CR13" s="1255"/>
      <c r="CS13" s="1255"/>
      <c r="CT13" s="1255"/>
      <c r="CU13" s="1255"/>
      <c r="CV13" s="1255"/>
      <c r="CW13" s="1255"/>
      <c r="CX13" s="1255"/>
      <c r="CY13" s="1255"/>
      <c r="CZ13" s="1255"/>
      <c r="DA13" s="1255"/>
      <c r="DB13" s="1255"/>
      <c r="DC13" s="1255"/>
      <c r="DD13" s="1255"/>
      <c r="DE13" s="1255"/>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55"/>
      <c r="B14" s="1255"/>
      <c r="C14" s="1255"/>
      <c r="D14" s="1255"/>
      <c r="E14" s="1255"/>
      <c r="F14" s="1255"/>
      <c r="G14" s="1255"/>
      <c r="H14" s="1255"/>
      <c r="I14" s="1255"/>
      <c r="J14" s="1255"/>
      <c r="K14" s="1255"/>
      <c r="L14" s="1255"/>
      <c r="M14" s="1255"/>
      <c r="N14" s="1255"/>
      <c r="O14" s="1255"/>
      <c r="P14" s="1255"/>
      <c r="Q14" s="1255"/>
      <c r="R14" s="1255"/>
      <c r="S14" s="1255"/>
      <c r="T14" s="1255"/>
      <c r="U14" s="1255"/>
      <c r="V14" s="1255"/>
      <c r="W14" s="1255"/>
      <c r="X14" s="1255"/>
      <c r="Y14" s="1255"/>
      <c r="Z14" s="1255"/>
      <c r="AA14" s="1255"/>
      <c r="AB14" s="1255"/>
      <c r="AC14" s="1255"/>
      <c r="AD14" s="1255"/>
      <c r="AE14" s="1255"/>
      <c r="AF14" s="1255"/>
      <c r="AG14" s="1255"/>
      <c r="AH14" s="1255"/>
      <c r="AI14" s="1255"/>
      <c r="AJ14" s="1255"/>
      <c r="AK14" s="1255"/>
      <c r="AL14" s="1255"/>
      <c r="AM14" s="1255"/>
      <c r="AN14" s="1255"/>
      <c r="AO14" s="1255"/>
      <c r="AP14" s="1255"/>
      <c r="AQ14" s="1255"/>
      <c r="AR14" s="1255"/>
      <c r="AS14" s="1255"/>
      <c r="AT14" s="1255"/>
      <c r="AU14" s="1255"/>
      <c r="AV14" s="1255"/>
      <c r="AW14" s="1255"/>
      <c r="AX14" s="1255"/>
      <c r="AY14" s="1255"/>
      <c r="AZ14" s="1255"/>
      <c r="BA14" s="1255"/>
      <c r="BB14" s="1255"/>
      <c r="BC14" s="1255"/>
      <c r="BD14" s="1255"/>
      <c r="BE14" s="1255"/>
      <c r="BF14" s="1255"/>
      <c r="BG14" s="1255"/>
      <c r="BH14" s="1255"/>
      <c r="BI14" s="1255"/>
      <c r="BJ14" s="1255"/>
      <c r="BK14" s="1255"/>
      <c r="BL14" s="1255"/>
      <c r="BM14" s="1255"/>
      <c r="BN14" s="1255"/>
      <c r="BO14" s="1255"/>
      <c r="BP14" s="1255"/>
      <c r="BQ14" s="1255"/>
      <c r="BR14" s="1255"/>
      <c r="BS14" s="1255"/>
      <c r="BT14" s="1255"/>
      <c r="BU14" s="1255"/>
      <c r="BV14" s="1255"/>
      <c r="BW14" s="1255"/>
      <c r="BX14" s="1255"/>
      <c r="BY14" s="1255"/>
      <c r="BZ14" s="1255"/>
      <c r="CA14" s="1255"/>
      <c r="CB14" s="1255"/>
      <c r="CC14" s="1255"/>
      <c r="CD14" s="1255"/>
      <c r="CE14" s="1255"/>
      <c r="CF14" s="1255"/>
      <c r="CG14" s="1255"/>
      <c r="CH14" s="1255"/>
      <c r="CI14" s="1255"/>
      <c r="CJ14" s="1255"/>
      <c r="CK14" s="1255"/>
      <c r="CL14" s="1255"/>
      <c r="CM14" s="1255"/>
      <c r="CN14" s="1255"/>
      <c r="CO14" s="1255"/>
      <c r="CP14" s="1255"/>
      <c r="CQ14" s="1255"/>
      <c r="CR14" s="1255"/>
      <c r="CS14" s="1255"/>
      <c r="CT14" s="1255"/>
      <c r="CU14" s="1255"/>
      <c r="CV14" s="1255"/>
      <c r="CW14" s="1255"/>
      <c r="CX14" s="1255"/>
      <c r="CY14" s="1255"/>
      <c r="CZ14" s="1255"/>
      <c r="DA14" s="1255"/>
      <c r="DB14" s="1255"/>
      <c r="DC14" s="1255"/>
      <c r="DD14" s="1255"/>
      <c r="DE14" s="1255"/>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54"/>
      <c r="B15" s="1255"/>
      <c r="C15" s="1255"/>
      <c r="D15" s="1255"/>
      <c r="E15" s="1255"/>
      <c r="F15" s="1255"/>
      <c r="G15" s="1255"/>
      <c r="H15" s="1255"/>
      <c r="I15" s="1255"/>
      <c r="J15" s="1255"/>
      <c r="K15" s="1255"/>
      <c r="L15" s="1255"/>
      <c r="M15" s="1255"/>
      <c r="N15" s="1255"/>
      <c r="O15" s="1255"/>
      <c r="P15" s="1255"/>
      <c r="Q15" s="1255"/>
      <c r="R15" s="1255"/>
      <c r="S15" s="1255"/>
      <c r="T15" s="1255"/>
      <c r="U15" s="1255"/>
      <c r="V15" s="1255"/>
      <c r="W15" s="1255"/>
      <c r="X15" s="1255"/>
      <c r="Y15" s="1255"/>
      <c r="Z15" s="1255"/>
      <c r="AA15" s="1255"/>
      <c r="AB15" s="1255"/>
      <c r="AC15" s="1255"/>
      <c r="AD15" s="1255"/>
      <c r="AE15" s="1255"/>
      <c r="AF15" s="1255"/>
      <c r="AG15" s="1255"/>
      <c r="AH15" s="1255"/>
      <c r="AI15" s="1255"/>
      <c r="AJ15" s="1255"/>
      <c r="AK15" s="1255"/>
      <c r="AL15" s="1255"/>
      <c r="AM15" s="1255"/>
      <c r="AN15" s="1255"/>
      <c r="AO15" s="1255"/>
      <c r="AP15" s="1255"/>
      <c r="AQ15" s="1255"/>
      <c r="AR15" s="1255"/>
      <c r="AS15" s="1255"/>
      <c r="AT15" s="1255"/>
      <c r="AU15" s="1255"/>
      <c r="AV15" s="1255"/>
      <c r="AW15" s="1255"/>
      <c r="AX15" s="1255"/>
      <c r="AY15" s="1255"/>
      <c r="AZ15" s="1255"/>
      <c r="BA15" s="1255"/>
      <c r="BB15" s="1255"/>
      <c r="BC15" s="1255"/>
      <c r="BD15" s="1255"/>
      <c r="BE15" s="1255"/>
      <c r="BF15" s="1255"/>
      <c r="BG15" s="1255"/>
      <c r="BH15" s="1255"/>
      <c r="BI15" s="1255"/>
      <c r="BJ15" s="1255"/>
      <c r="BK15" s="1255"/>
      <c r="BL15" s="1255"/>
      <c r="BM15" s="1255"/>
      <c r="BN15" s="1255"/>
      <c r="BO15" s="1255"/>
      <c r="BP15" s="1255"/>
      <c r="BQ15" s="1255"/>
      <c r="BR15" s="1255"/>
      <c r="BS15" s="1255"/>
      <c r="BT15" s="1255"/>
      <c r="BU15" s="1255"/>
      <c r="BV15" s="1255"/>
      <c r="BW15" s="1255"/>
      <c r="BX15" s="1255"/>
      <c r="BY15" s="1255"/>
      <c r="BZ15" s="1255"/>
      <c r="CA15" s="1255"/>
      <c r="CB15" s="1255"/>
      <c r="CC15" s="1255"/>
      <c r="CD15" s="1255"/>
      <c r="CE15" s="1255"/>
      <c r="CF15" s="1255"/>
      <c r="CG15" s="1255"/>
      <c r="CH15" s="1255"/>
      <c r="CI15" s="1255"/>
      <c r="CJ15" s="1255"/>
      <c r="CK15" s="1255"/>
      <c r="CL15" s="1255"/>
      <c r="CM15" s="1255"/>
      <c r="CN15" s="1255"/>
      <c r="CO15" s="1255"/>
      <c r="CP15" s="1255"/>
      <c r="CQ15" s="1255"/>
      <c r="CR15" s="1255"/>
      <c r="CS15" s="1255"/>
      <c r="CT15" s="1255"/>
      <c r="CU15" s="1255"/>
      <c r="CV15" s="1255"/>
      <c r="CW15" s="1255"/>
      <c r="CX15" s="1255"/>
      <c r="CY15" s="1255"/>
      <c r="CZ15" s="1255"/>
      <c r="DA15" s="1255"/>
      <c r="DB15" s="1255"/>
      <c r="DC15" s="1255"/>
      <c r="DD15" s="1255"/>
      <c r="DE15" s="1255"/>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54"/>
      <c r="B16" s="1255"/>
      <c r="C16" s="1255"/>
      <c r="D16" s="1255"/>
      <c r="E16" s="1255"/>
      <c r="F16" s="1255"/>
      <c r="G16" s="1255"/>
      <c r="H16" s="1255"/>
      <c r="I16" s="1255"/>
      <c r="J16" s="1255"/>
      <c r="K16" s="1255"/>
      <c r="L16" s="1255"/>
      <c r="M16" s="1255"/>
      <c r="N16" s="1255"/>
      <c r="O16" s="1255"/>
      <c r="P16" s="1255"/>
      <c r="Q16" s="1255"/>
      <c r="R16" s="1255"/>
      <c r="S16" s="1255"/>
      <c r="T16" s="1255"/>
      <c r="U16" s="1255"/>
      <c r="V16" s="1255"/>
      <c r="W16" s="1255"/>
      <c r="X16" s="1255"/>
      <c r="Y16" s="1255"/>
      <c r="Z16" s="1255"/>
      <c r="AA16" s="1255"/>
      <c r="AB16" s="1255"/>
      <c r="AC16" s="1255"/>
      <c r="AD16" s="1255"/>
      <c r="AE16" s="1255"/>
      <c r="AF16" s="1255"/>
      <c r="AG16" s="1255"/>
      <c r="AH16" s="1255"/>
      <c r="AI16" s="1255"/>
      <c r="AJ16" s="1255"/>
      <c r="AK16" s="1255"/>
      <c r="AL16" s="1255"/>
      <c r="AM16" s="1255"/>
      <c r="AN16" s="1255"/>
      <c r="AO16" s="1255"/>
      <c r="AP16" s="1255"/>
      <c r="AQ16" s="1255"/>
      <c r="AR16" s="1255"/>
      <c r="AS16" s="1255"/>
      <c r="AT16" s="1255"/>
      <c r="AU16" s="1255"/>
      <c r="AV16" s="1255"/>
      <c r="AW16" s="1255"/>
      <c r="AX16" s="1255"/>
      <c r="AY16" s="1255"/>
      <c r="AZ16" s="1255"/>
      <c r="BA16" s="1255"/>
      <c r="BB16" s="1255"/>
      <c r="BC16" s="1255"/>
      <c r="BD16" s="1255"/>
      <c r="BE16" s="1255"/>
      <c r="BF16" s="1255"/>
      <c r="BG16" s="1255"/>
      <c r="BH16" s="1255"/>
      <c r="BI16" s="1255"/>
      <c r="BJ16" s="1255"/>
      <c r="BK16" s="1255"/>
      <c r="BL16" s="1255"/>
      <c r="BM16" s="1255"/>
      <c r="BN16" s="1255"/>
      <c r="BO16" s="1255"/>
      <c r="BP16" s="1255"/>
      <c r="BQ16" s="1255"/>
      <c r="BR16" s="1255"/>
      <c r="BS16" s="1255"/>
      <c r="BT16" s="1255"/>
      <c r="BU16" s="1255"/>
      <c r="BV16" s="1255"/>
      <c r="BW16" s="1255"/>
      <c r="BX16" s="1255"/>
      <c r="BY16" s="1255"/>
      <c r="BZ16" s="1255"/>
      <c r="CA16" s="1255"/>
      <c r="CB16" s="1255"/>
      <c r="CC16" s="1255"/>
      <c r="CD16" s="1255"/>
      <c r="CE16" s="1255"/>
      <c r="CF16" s="1255"/>
      <c r="CG16" s="1255"/>
      <c r="CH16" s="1255"/>
      <c r="CI16" s="1255"/>
      <c r="CJ16" s="1255"/>
      <c r="CK16" s="1255"/>
      <c r="CL16" s="1255"/>
      <c r="CM16" s="1255"/>
      <c r="CN16" s="1255"/>
      <c r="CO16" s="1255"/>
      <c r="CP16" s="1255"/>
      <c r="CQ16" s="1255"/>
      <c r="CR16" s="1255"/>
      <c r="CS16" s="1255"/>
      <c r="CT16" s="1255"/>
      <c r="CU16" s="1255"/>
      <c r="CV16" s="1255"/>
      <c r="CW16" s="1255"/>
      <c r="CX16" s="1255"/>
      <c r="CY16" s="1255"/>
      <c r="CZ16" s="1255"/>
      <c r="DA16" s="1255"/>
      <c r="DB16" s="1255"/>
      <c r="DC16" s="1255"/>
      <c r="DD16" s="1255"/>
      <c r="DE16" s="1255"/>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54"/>
      <c r="B17" s="1255"/>
      <c r="C17" s="1255"/>
      <c r="D17" s="1255"/>
      <c r="E17" s="1255"/>
      <c r="F17" s="1255"/>
      <c r="G17" s="1255"/>
      <c r="H17" s="1255"/>
      <c r="I17" s="1255"/>
      <c r="J17" s="1255"/>
      <c r="K17" s="1255"/>
      <c r="L17" s="1255"/>
      <c r="M17" s="1255"/>
      <c r="N17" s="1255"/>
      <c r="O17" s="1255"/>
      <c r="P17" s="1255"/>
      <c r="Q17" s="1255"/>
      <c r="R17" s="1255"/>
      <c r="S17" s="1255"/>
      <c r="T17" s="1255"/>
      <c r="U17" s="1255"/>
      <c r="V17" s="1255"/>
      <c r="W17" s="1255"/>
      <c r="X17" s="1255"/>
      <c r="Y17" s="1255"/>
      <c r="Z17" s="1255"/>
      <c r="AA17" s="1255"/>
      <c r="AB17" s="1255"/>
      <c r="AC17" s="1255"/>
      <c r="AD17" s="1255"/>
      <c r="AE17" s="1255"/>
      <c r="AF17" s="1255"/>
      <c r="AG17" s="1255"/>
      <c r="AH17" s="1255"/>
      <c r="AI17" s="1255"/>
      <c r="AJ17" s="1255"/>
      <c r="AK17" s="1255"/>
      <c r="AL17" s="1255"/>
      <c r="AM17" s="1255"/>
      <c r="AN17" s="1255"/>
      <c r="AO17" s="1255"/>
      <c r="AP17" s="1255"/>
      <c r="AQ17" s="1255"/>
      <c r="AR17" s="1255"/>
      <c r="AS17" s="1255"/>
      <c r="AT17" s="1255"/>
      <c r="AU17" s="1255"/>
      <c r="AV17" s="1255"/>
      <c r="AW17" s="1255"/>
      <c r="AX17" s="1255"/>
      <c r="AY17" s="1255"/>
      <c r="AZ17" s="1255"/>
      <c r="BA17" s="1255"/>
      <c r="BB17" s="1255"/>
      <c r="BC17" s="1255"/>
      <c r="BD17" s="1255"/>
      <c r="BE17" s="1255"/>
      <c r="BF17" s="1255"/>
      <c r="BG17" s="1255"/>
      <c r="BH17" s="1255"/>
      <c r="BI17" s="1255"/>
      <c r="BJ17" s="1255"/>
      <c r="BK17" s="1255"/>
      <c r="BL17" s="1255"/>
      <c r="BM17" s="1255"/>
      <c r="BN17" s="1255"/>
      <c r="BO17" s="1255"/>
      <c r="BP17" s="1255"/>
      <c r="BQ17" s="1255"/>
      <c r="BR17" s="1255"/>
      <c r="BS17" s="1255"/>
      <c r="BT17" s="1255"/>
      <c r="BU17" s="1255"/>
      <c r="BV17" s="1255"/>
      <c r="BW17" s="1255"/>
      <c r="BX17" s="1255"/>
      <c r="BY17" s="1255"/>
      <c r="BZ17" s="1255"/>
      <c r="CA17" s="1255"/>
      <c r="CB17" s="1255"/>
      <c r="CC17" s="1255"/>
      <c r="CD17" s="1255"/>
      <c r="CE17" s="1255"/>
      <c r="CF17" s="1255"/>
      <c r="CG17" s="1255"/>
      <c r="CH17" s="1255"/>
      <c r="CI17" s="1255"/>
      <c r="CJ17" s="1255"/>
      <c r="CK17" s="1255"/>
      <c r="CL17" s="1255"/>
      <c r="CM17" s="1255"/>
      <c r="CN17" s="1255"/>
      <c r="CO17" s="1255"/>
      <c r="CP17" s="1255"/>
      <c r="CQ17" s="1255"/>
      <c r="CR17" s="1255"/>
      <c r="CS17" s="1255"/>
      <c r="CT17" s="1255"/>
      <c r="CU17" s="1255"/>
      <c r="CV17" s="1255"/>
      <c r="CW17" s="1255"/>
      <c r="CX17" s="1255"/>
      <c r="CY17" s="1255"/>
      <c r="CZ17" s="1255"/>
      <c r="DA17" s="1255"/>
      <c r="DB17" s="1255"/>
      <c r="DC17" s="1255"/>
      <c r="DD17" s="1255"/>
      <c r="DE17" s="1255"/>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54"/>
      <c r="B18" s="1255"/>
      <c r="C18" s="1255"/>
      <c r="D18" s="1255"/>
      <c r="E18" s="1255"/>
      <c r="F18" s="1255"/>
      <c r="G18" s="1255"/>
      <c r="H18" s="1255"/>
      <c r="I18" s="1255"/>
      <c r="J18" s="1255"/>
      <c r="K18" s="1255"/>
      <c r="L18" s="1255"/>
      <c r="M18" s="1255"/>
      <c r="N18" s="1255"/>
      <c r="O18" s="1255"/>
      <c r="P18" s="1255"/>
      <c r="Q18" s="1255"/>
      <c r="R18" s="1255"/>
      <c r="S18" s="1255"/>
      <c r="T18" s="1255"/>
      <c r="U18" s="1255"/>
      <c r="V18" s="1255"/>
      <c r="W18" s="1255"/>
      <c r="X18" s="1255"/>
      <c r="Y18" s="1255"/>
      <c r="Z18" s="1255"/>
      <c r="AA18" s="1255"/>
      <c r="AB18" s="1255"/>
      <c r="AC18" s="1255"/>
      <c r="AD18" s="1255"/>
      <c r="AE18" s="1255"/>
      <c r="AF18" s="1255"/>
      <c r="AG18" s="1255"/>
      <c r="AH18" s="1255"/>
      <c r="AI18" s="1255"/>
      <c r="AJ18" s="1255"/>
      <c r="AK18" s="1255"/>
      <c r="AL18" s="1255"/>
      <c r="AM18" s="1255"/>
      <c r="AN18" s="1255"/>
      <c r="AO18" s="1255"/>
      <c r="AP18" s="1255"/>
      <c r="AQ18" s="1255"/>
      <c r="AR18" s="1255"/>
      <c r="AS18" s="1255"/>
      <c r="AT18" s="1255"/>
      <c r="AU18" s="1255"/>
      <c r="AV18" s="1255"/>
      <c r="AW18" s="1255"/>
      <c r="AX18" s="1255"/>
      <c r="AY18" s="1255"/>
      <c r="AZ18" s="1255"/>
      <c r="BA18" s="1255"/>
      <c r="BB18" s="1255"/>
      <c r="BC18" s="1255"/>
      <c r="BD18" s="1255"/>
      <c r="BE18" s="1255"/>
      <c r="BF18" s="1255"/>
      <c r="BG18" s="1255"/>
      <c r="BH18" s="1255"/>
      <c r="BI18" s="1255"/>
      <c r="BJ18" s="1255"/>
      <c r="BK18" s="1255"/>
      <c r="BL18" s="1255"/>
      <c r="BM18" s="1255"/>
      <c r="BN18" s="1255"/>
      <c r="BO18" s="1255"/>
      <c r="BP18" s="1255"/>
      <c r="BQ18" s="1255"/>
      <c r="BR18" s="1255"/>
      <c r="BS18" s="1255"/>
      <c r="BT18" s="1255"/>
      <c r="BU18" s="1255"/>
      <c r="BV18" s="1255"/>
      <c r="BW18" s="1255"/>
      <c r="BX18" s="1255"/>
      <c r="BY18" s="1255"/>
      <c r="BZ18" s="1255"/>
      <c r="CA18" s="1255"/>
      <c r="CB18" s="1255"/>
      <c r="CC18" s="1255"/>
      <c r="CD18" s="1255"/>
      <c r="CE18" s="1255"/>
      <c r="CF18" s="1255"/>
      <c r="CG18" s="1255"/>
      <c r="CH18" s="1255"/>
      <c r="CI18" s="1255"/>
      <c r="CJ18" s="1255"/>
      <c r="CK18" s="1255"/>
      <c r="CL18" s="1255"/>
      <c r="CM18" s="1255"/>
      <c r="CN18" s="1255"/>
      <c r="CO18" s="1255"/>
      <c r="CP18" s="1255"/>
      <c r="CQ18" s="1255"/>
      <c r="CR18" s="1255"/>
      <c r="CS18" s="1255"/>
      <c r="CT18" s="1255"/>
      <c r="CU18" s="1255"/>
      <c r="CV18" s="1255"/>
      <c r="CW18" s="1255"/>
      <c r="CX18" s="1255"/>
      <c r="CY18" s="1255"/>
      <c r="CZ18" s="1255"/>
      <c r="DA18" s="1255"/>
      <c r="DB18" s="1255"/>
      <c r="DC18" s="1255"/>
      <c r="DD18" s="1255"/>
      <c r="DE18" s="1255"/>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54"/>
      <c r="DE19" s="1254"/>
    </row>
    <row r="20" spans="1:351" x14ac:dyDescent="0.15">
      <c r="DD20" s="1254"/>
      <c r="DE20" s="1254"/>
    </row>
    <row r="21" spans="1:351" ht="17.25" x14ac:dyDescent="0.15">
      <c r="B21" s="1256"/>
      <c r="C21" s="1257"/>
      <c r="D21" s="1257"/>
      <c r="E21" s="1257"/>
      <c r="F21" s="1257"/>
      <c r="G21" s="1257"/>
      <c r="H21" s="1257"/>
      <c r="I21" s="1257"/>
      <c r="J21" s="1257"/>
      <c r="K21" s="1257"/>
      <c r="L21" s="1257"/>
      <c r="M21" s="1257"/>
      <c r="N21" s="1258"/>
      <c r="O21" s="1257"/>
      <c r="P21" s="1257"/>
      <c r="Q21" s="1257"/>
      <c r="R21" s="1257"/>
      <c r="S21" s="1257"/>
      <c r="T21" s="1257"/>
      <c r="U21" s="1257"/>
      <c r="V21" s="1257"/>
      <c r="W21" s="1257"/>
      <c r="X21" s="1257"/>
      <c r="Y21" s="1257"/>
      <c r="Z21" s="1257"/>
      <c r="AA21" s="1257"/>
      <c r="AB21" s="1257"/>
      <c r="AC21" s="1257"/>
      <c r="AD21" s="1257"/>
      <c r="AE21" s="1257"/>
      <c r="AF21" s="1257"/>
      <c r="AG21" s="1257"/>
      <c r="AH21" s="1257"/>
      <c r="AI21" s="1257"/>
      <c r="AJ21" s="1257"/>
      <c r="AK21" s="1257"/>
      <c r="AL21" s="1257"/>
      <c r="AM21" s="1257"/>
      <c r="AN21" s="1257"/>
      <c r="AO21" s="1257"/>
      <c r="AP21" s="1257"/>
      <c r="AQ21" s="1257"/>
      <c r="AR21" s="1257"/>
      <c r="AS21" s="1257"/>
      <c r="AT21" s="1258"/>
      <c r="AU21" s="1257"/>
      <c r="AV21" s="1257"/>
      <c r="AW21" s="1257"/>
      <c r="AX21" s="1257"/>
      <c r="AY21" s="1257"/>
      <c r="AZ21" s="1257"/>
      <c r="BA21" s="1257"/>
      <c r="BB21" s="1257"/>
      <c r="BC21" s="1257"/>
      <c r="BD21" s="1257"/>
      <c r="BE21" s="1257"/>
      <c r="BF21" s="1258"/>
      <c r="BG21" s="1257"/>
      <c r="BH21" s="1257"/>
      <c r="BI21" s="1257"/>
      <c r="BJ21" s="1257"/>
      <c r="BK21" s="1257"/>
      <c r="BL21" s="1257"/>
      <c r="BM21" s="1257"/>
      <c r="BN21" s="1257"/>
      <c r="BO21" s="1257"/>
      <c r="BP21" s="1257"/>
      <c r="BQ21" s="1257"/>
      <c r="BR21" s="1258"/>
      <c r="BS21" s="1257"/>
      <c r="BT21" s="1257"/>
      <c r="BU21" s="1257"/>
      <c r="BV21" s="1257"/>
      <c r="BW21" s="1257"/>
      <c r="BX21" s="1257"/>
      <c r="BY21" s="1257"/>
      <c r="BZ21" s="1257"/>
      <c r="CA21" s="1257"/>
      <c r="CB21" s="1257"/>
      <c r="CC21" s="1257"/>
      <c r="CD21" s="1258"/>
      <c r="CE21" s="1257"/>
      <c r="CF21" s="1257"/>
      <c r="CG21" s="1257"/>
      <c r="CH21" s="1257"/>
      <c r="CI21" s="1257"/>
      <c r="CJ21" s="1257"/>
      <c r="CK21" s="1257"/>
      <c r="CL21" s="1257"/>
      <c r="CM21" s="1257"/>
      <c r="CN21" s="1257"/>
      <c r="CO21" s="1257"/>
      <c r="CP21" s="1258"/>
      <c r="CQ21" s="1257"/>
      <c r="CR21" s="1257"/>
      <c r="CS21" s="1257"/>
      <c r="CT21" s="1257"/>
      <c r="CU21" s="1257"/>
      <c r="CV21" s="1257"/>
      <c r="CW21" s="1257"/>
      <c r="CX21" s="1257"/>
      <c r="CY21" s="1257"/>
      <c r="CZ21" s="1257"/>
      <c r="DA21" s="1257"/>
      <c r="DB21" s="1258"/>
      <c r="DC21" s="1257"/>
      <c r="DD21" s="1259"/>
      <c r="DE21" s="1254"/>
      <c r="MM21" s="1260"/>
    </row>
    <row r="22" spans="1:351" ht="17.25" x14ac:dyDescent="0.15">
      <c r="B22" s="1261"/>
      <c r="MM22" s="1260"/>
    </row>
    <row r="23" spans="1:351" x14ac:dyDescent="0.15">
      <c r="B23" s="1261"/>
    </row>
    <row r="24" spans="1:351" x14ac:dyDescent="0.15">
      <c r="B24" s="1261"/>
    </row>
    <row r="25" spans="1:351" x14ac:dyDescent="0.15">
      <c r="B25" s="1261"/>
    </row>
    <row r="26" spans="1:351" x14ac:dyDescent="0.15">
      <c r="B26" s="1261"/>
    </row>
    <row r="27" spans="1:351" x14ac:dyDescent="0.15">
      <c r="B27" s="1261"/>
    </row>
    <row r="28" spans="1:351" x14ac:dyDescent="0.15">
      <c r="B28" s="1261"/>
    </row>
    <row r="29" spans="1:351" x14ac:dyDescent="0.15">
      <c r="B29" s="1261"/>
    </row>
    <row r="30" spans="1:351" x14ac:dyDescent="0.15">
      <c r="B30" s="1261"/>
    </row>
    <row r="31" spans="1:351" x14ac:dyDescent="0.15">
      <c r="B31" s="1261"/>
    </row>
    <row r="32" spans="1:351" x14ac:dyDescent="0.15">
      <c r="B32" s="1261"/>
    </row>
    <row r="33" spans="2:109" x14ac:dyDescent="0.15">
      <c r="B33" s="1261"/>
    </row>
    <row r="34" spans="2:109" x14ac:dyDescent="0.15">
      <c r="B34" s="1261"/>
    </row>
    <row r="35" spans="2:109" x14ac:dyDescent="0.15">
      <c r="B35" s="1261"/>
    </row>
    <row r="36" spans="2:109" x14ac:dyDescent="0.15">
      <c r="B36" s="1261"/>
    </row>
    <row r="37" spans="2:109" x14ac:dyDescent="0.15">
      <c r="B37" s="1261"/>
    </row>
    <row r="38" spans="2:109" x14ac:dyDescent="0.15">
      <c r="B38" s="1261"/>
    </row>
    <row r="39" spans="2:109" x14ac:dyDescent="0.15">
      <c r="B39" s="1263"/>
      <c r="C39" s="1264"/>
      <c r="D39" s="1264"/>
      <c r="E39" s="1264"/>
      <c r="F39" s="1264"/>
      <c r="G39" s="1264"/>
      <c r="H39" s="1264"/>
      <c r="I39" s="1264"/>
      <c r="J39" s="1264"/>
      <c r="K39" s="1264"/>
      <c r="L39" s="1264"/>
      <c r="M39" s="1264"/>
      <c r="N39" s="1264"/>
      <c r="O39" s="1264"/>
      <c r="P39" s="1264"/>
      <c r="Q39" s="1264"/>
      <c r="R39" s="1264"/>
      <c r="S39" s="1264"/>
      <c r="T39" s="1264"/>
      <c r="U39" s="1264"/>
      <c r="V39" s="1264"/>
      <c r="W39" s="1264"/>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64"/>
      <c r="AS39" s="1264"/>
      <c r="AT39" s="1264"/>
      <c r="AU39" s="1264"/>
      <c r="AV39" s="1264"/>
      <c r="AW39" s="1264"/>
      <c r="AX39" s="1264"/>
      <c r="AY39" s="1264"/>
      <c r="AZ39" s="1264"/>
      <c r="BA39" s="1264"/>
      <c r="BB39" s="1264"/>
      <c r="BC39" s="1264"/>
      <c r="BD39" s="1264"/>
      <c r="BE39" s="1264"/>
      <c r="BF39" s="1264"/>
      <c r="BG39" s="1264"/>
      <c r="BH39" s="1264"/>
      <c r="BI39" s="1264"/>
      <c r="BJ39" s="1264"/>
      <c r="BK39" s="1264"/>
      <c r="BL39" s="1264"/>
      <c r="BM39" s="1264"/>
      <c r="BN39" s="1264"/>
      <c r="BO39" s="1264"/>
      <c r="BP39" s="1264"/>
      <c r="BQ39" s="1264"/>
      <c r="BR39" s="1264"/>
      <c r="BS39" s="1264"/>
      <c r="BT39" s="1264"/>
      <c r="BU39" s="1264"/>
      <c r="BV39" s="1264"/>
      <c r="BW39" s="1264"/>
      <c r="BX39" s="1264"/>
      <c r="BY39" s="1264"/>
      <c r="BZ39" s="1264"/>
      <c r="CA39" s="1264"/>
      <c r="CB39" s="1264"/>
      <c r="CC39" s="1264"/>
      <c r="CD39" s="1264"/>
      <c r="CE39" s="1264"/>
      <c r="CF39" s="1264"/>
      <c r="CG39" s="1264"/>
      <c r="CH39" s="1264"/>
      <c r="CI39" s="1264"/>
      <c r="CJ39" s="1264"/>
      <c r="CK39" s="1264"/>
      <c r="CL39" s="1264"/>
      <c r="CM39" s="1264"/>
      <c r="CN39" s="1264"/>
      <c r="CO39" s="1264"/>
      <c r="CP39" s="1264"/>
      <c r="CQ39" s="1264"/>
      <c r="CR39" s="1264"/>
      <c r="CS39" s="1264"/>
      <c r="CT39" s="1264"/>
      <c r="CU39" s="1264"/>
      <c r="CV39" s="1264"/>
      <c r="CW39" s="1264"/>
      <c r="CX39" s="1264"/>
      <c r="CY39" s="1264"/>
      <c r="CZ39" s="1264"/>
      <c r="DA39" s="1264"/>
      <c r="DB39" s="1264"/>
      <c r="DC39" s="1264"/>
      <c r="DD39" s="1265"/>
    </row>
    <row r="40" spans="2:109" x14ac:dyDescent="0.15">
      <c r="B40" s="1266"/>
      <c r="DD40" s="1266"/>
      <c r="DE40" s="1254"/>
    </row>
    <row r="41" spans="2:109" ht="17.25" x14ac:dyDescent="0.15">
      <c r="B41" s="1267" t="s">
        <v>603</v>
      </c>
      <c r="C41" s="1257"/>
      <c r="D41" s="1257"/>
      <c r="E41" s="1257"/>
      <c r="F41" s="1257"/>
      <c r="G41" s="1257"/>
      <c r="H41" s="1257"/>
      <c r="I41" s="1257"/>
      <c r="J41" s="1257"/>
      <c r="K41" s="1257"/>
      <c r="L41" s="1257"/>
      <c r="M41" s="1257"/>
      <c r="N41" s="1257"/>
      <c r="O41" s="1257"/>
      <c r="P41" s="1257"/>
      <c r="Q41" s="1257"/>
      <c r="R41" s="1257"/>
      <c r="S41" s="1257"/>
      <c r="T41" s="1257"/>
      <c r="U41" s="1257"/>
      <c r="V41" s="1257"/>
      <c r="W41" s="1257"/>
      <c r="X41" s="1257"/>
      <c r="Y41" s="1257"/>
      <c r="Z41" s="1257"/>
      <c r="AA41" s="1257"/>
      <c r="AB41" s="1257"/>
      <c r="AC41" s="1257"/>
      <c r="AD41" s="1257"/>
      <c r="AE41" s="1257"/>
      <c r="AF41" s="1257"/>
      <c r="AG41" s="1257"/>
      <c r="AH41" s="1257"/>
      <c r="AI41" s="1257"/>
      <c r="AJ41" s="1257"/>
      <c r="AK41" s="1257"/>
      <c r="AL41" s="1257"/>
      <c r="AM41" s="1257"/>
      <c r="AN41" s="1257"/>
      <c r="AO41" s="1257"/>
      <c r="AP41" s="1257"/>
      <c r="AQ41" s="1257"/>
      <c r="AR41" s="1257"/>
      <c r="AS41" s="1257"/>
      <c r="AT41" s="1257"/>
      <c r="AU41" s="1257"/>
      <c r="AV41" s="1257"/>
      <c r="AW41" s="1257"/>
      <c r="AX41" s="1257"/>
      <c r="AY41" s="1257"/>
      <c r="AZ41" s="1257"/>
      <c r="BA41" s="1257"/>
      <c r="BB41" s="1257"/>
      <c r="BC41" s="1257"/>
      <c r="BD41" s="1257"/>
      <c r="BE41" s="1257"/>
      <c r="BF41" s="1257"/>
      <c r="BG41" s="1257"/>
      <c r="BH41" s="1257"/>
      <c r="BI41" s="1257"/>
      <c r="BJ41" s="1257"/>
      <c r="BK41" s="1257"/>
      <c r="BL41" s="1257"/>
      <c r="BM41" s="1257"/>
      <c r="BN41" s="1257"/>
      <c r="BO41" s="1257"/>
      <c r="BP41" s="1257"/>
      <c r="BQ41" s="1257"/>
      <c r="BR41" s="1257"/>
      <c r="BS41" s="1257"/>
      <c r="BT41" s="1257"/>
      <c r="BU41" s="1257"/>
      <c r="BV41" s="1257"/>
      <c r="BW41" s="1257"/>
      <c r="BX41" s="1257"/>
      <c r="BY41" s="1257"/>
      <c r="BZ41" s="1257"/>
      <c r="CA41" s="1257"/>
      <c r="CB41" s="1257"/>
      <c r="CC41" s="1257"/>
      <c r="CD41" s="1257"/>
      <c r="CE41" s="1257"/>
      <c r="CF41" s="1257"/>
      <c r="CG41" s="1257"/>
      <c r="CH41" s="1257"/>
      <c r="CI41" s="1257"/>
      <c r="CJ41" s="1257"/>
      <c r="CK41" s="1257"/>
      <c r="CL41" s="1257"/>
      <c r="CM41" s="1257"/>
      <c r="CN41" s="1257"/>
      <c r="CO41" s="1257"/>
      <c r="CP41" s="1257"/>
      <c r="CQ41" s="1257"/>
      <c r="CR41" s="1257"/>
      <c r="CS41" s="1257"/>
      <c r="CT41" s="1257"/>
      <c r="CU41" s="1257"/>
      <c r="CV41" s="1257"/>
      <c r="CW41" s="1257"/>
      <c r="CX41" s="1257"/>
      <c r="CY41" s="1257"/>
      <c r="CZ41" s="1257"/>
      <c r="DA41" s="1257"/>
      <c r="DB41" s="1257"/>
      <c r="DC41" s="1257"/>
      <c r="DD41" s="1259"/>
    </row>
    <row r="42" spans="2:109" x14ac:dyDescent="0.15">
      <c r="B42" s="1261"/>
      <c r="G42" s="1268"/>
      <c r="I42" s="1269"/>
      <c r="J42" s="1269"/>
      <c r="K42" s="1269"/>
      <c r="AM42" s="1268"/>
      <c r="AN42" s="1268" t="s">
        <v>604</v>
      </c>
      <c r="AP42" s="1269"/>
      <c r="AQ42" s="1269"/>
      <c r="AR42" s="1269"/>
      <c r="AY42" s="1268"/>
      <c r="BA42" s="1269"/>
      <c r="BB42" s="1269"/>
      <c r="BC42" s="1269"/>
      <c r="BK42" s="1268"/>
      <c r="BM42" s="1269"/>
      <c r="BN42" s="1269"/>
      <c r="BO42" s="1269"/>
      <c r="BW42" s="1268"/>
      <c r="BY42" s="1269"/>
      <c r="BZ42" s="1269"/>
      <c r="CA42" s="1269"/>
      <c r="CI42" s="1268"/>
      <c r="CK42" s="1269"/>
      <c r="CL42" s="1269"/>
      <c r="CM42" s="1269"/>
      <c r="CU42" s="1268"/>
      <c r="CW42" s="1269"/>
      <c r="CX42" s="1269"/>
      <c r="CY42" s="1269"/>
    </row>
    <row r="43" spans="2:109" ht="13.5" customHeight="1" x14ac:dyDescent="0.15">
      <c r="B43" s="1261"/>
      <c r="AN43" s="1270" t="s">
        <v>605</v>
      </c>
      <c r="AO43" s="1271"/>
      <c r="AP43" s="1271"/>
      <c r="AQ43" s="1271"/>
      <c r="AR43" s="1271"/>
      <c r="AS43" s="1271"/>
      <c r="AT43" s="1271"/>
      <c r="AU43" s="1271"/>
      <c r="AV43" s="1271"/>
      <c r="AW43" s="1271"/>
      <c r="AX43" s="1271"/>
      <c r="AY43" s="1271"/>
      <c r="AZ43" s="1271"/>
      <c r="BA43" s="1271"/>
      <c r="BB43" s="1271"/>
      <c r="BC43" s="1271"/>
      <c r="BD43" s="1271"/>
      <c r="BE43" s="1271"/>
      <c r="BF43" s="1271"/>
      <c r="BG43" s="1271"/>
      <c r="BH43" s="1271"/>
      <c r="BI43" s="1271"/>
      <c r="BJ43" s="1271"/>
      <c r="BK43" s="1271"/>
      <c r="BL43" s="1271"/>
      <c r="BM43" s="1271"/>
      <c r="BN43" s="1271"/>
      <c r="BO43" s="1271"/>
      <c r="BP43" s="1271"/>
      <c r="BQ43" s="1271"/>
      <c r="BR43" s="1271"/>
      <c r="BS43" s="1271"/>
      <c r="BT43" s="1271"/>
      <c r="BU43" s="1271"/>
      <c r="BV43" s="1271"/>
      <c r="BW43" s="1271"/>
      <c r="BX43" s="1271"/>
      <c r="BY43" s="1271"/>
      <c r="BZ43" s="1271"/>
      <c r="CA43" s="1271"/>
      <c r="CB43" s="1271"/>
      <c r="CC43" s="1271"/>
      <c r="CD43" s="1271"/>
      <c r="CE43" s="1271"/>
      <c r="CF43" s="1271"/>
      <c r="CG43" s="1271"/>
      <c r="CH43" s="1271"/>
      <c r="CI43" s="1271"/>
      <c r="CJ43" s="1271"/>
      <c r="CK43" s="1271"/>
      <c r="CL43" s="1271"/>
      <c r="CM43" s="1271"/>
      <c r="CN43" s="1271"/>
      <c r="CO43" s="1271"/>
      <c r="CP43" s="1271"/>
      <c r="CQ43" s="1271"/>
      <c r="CR43" s="1271"/>
      <c r="CS43" s="1271"/>
      <c r="CT43" s="1271"/>
      <c r="CU43" s="1271"/>
      <c r="CV43" s="1271"/>
      <c r="CW43" s="1271"/>
      <c r="CX43" s="1271"/>
      <c r="CY43" s="1271"/>
      <c r="CZ43" s="1271"/>
      <c r="DA43" s="1271"/>
      <c r="DB43" s="1271"/>
      <c r="DC43" s="1272"/>
    </row>
    <row r="44" spans="2:109" x14ac:dyDescent="0.15">
      <c r="B44" s="1261"/>
      <c r="AN44" s="1273"/>
      <c r="AO44" s="1274"/>
      <c r="AP44" s="1274"/>
      <c r="AQ44" s="1274"/>
      <c r="AR44" s="1274"/>
      <c r="AS44" s="1274"/>
      <c r="AT44" s="1274"/>
      <c r="AU44" s="1274"/>
      <c r="AV44" s="1274"/>
      <c r="AW44" s="1274"/>
      <c r="AX44" s="1274"/>
      <c r="AY44" s="1274"/>
      <c r="AZ44" s="1274"/>
      <c r="BA44" s="1274"/>
      <c r="BB44" s="1274"/>
      <c r="BC44" s="1274"/>
      <c r="BD44" s="1274"/>
      <c r="BE44" s="1274"/>
      <c r="BF44" s="1274"/>
      <c r="BG44" s="1274"/>
      <c r="BH44" s="1274"/>
      <c r="BI44" s="1274"/>
      <c r="BJ44" s="1274"/>
      <c r="BK44" s="1274"/>
      <c r="BL44" s="1274"/>
      <c r="BM44" s="1274"/>
      <c r="BN44" s="1274"/>
      <c r="BO44" s="1274"/>
      <c r="BP44" s="1274"/>
      <c r="BQ44" s="1274"/>
      <c r="BR44" s="1274"/>
      <c r="BS44" s="1274"/>
      <c r="BT44" s="1274"/>
      <c r="BU44" s="1274"/>
      <c r="BV44" s="1274"/>
      <c r="BW44" s="1274"/>
      <c r="BX44" s="1274"/>
      <c r="BY44" s="1274"/>
      <c r="BZ44" s="1274"/>
      <c r="CA44" s="1274"/>
      <c r="CB44" s="1274"/>
      <c r="CC44" s="1274"/>
      <c r="CD44" s="1274"/>
      <c r="CE44" s="1274"/>
      <c r="CF44" s="1274"/>
      <c r="CG44" s="1274"/>
      <c r="CH44" s="1274"/>
      <c r="CI44" s="1274"/>
      <c r="CJ44" s="1274"/>
      <c r="CK44" s="1274"/>
      <c r="CL44" s="1274"/>
      <c r="CM44" s="1274"/>
      <c r="CN44" s="1274"/>
      <c r="CO44" s="1274"/>
      <c r="CP44" s="1274"/>
      <c r="CQ44" s="1274"/>
      <c r="CR44" s="1274"/>
      <c r="CS44" s="1274"/>
      <c r="CT44" s="1274"/>
      <c r="CU44" s="1274"/>
      <c r="CV44" s="1274"/>
      <c r="CW44" s="1274"/>
      <c r="CX44" s="1274"/>
      <c r="CY44" s="1274"/>
      <c r="CZ44" s="1274"/>
      <c r="DA44" s="1274"/>
      <c r="DB44" s="1274"/>
      <c r="DC44" s="1275"/>
    </row>
    <row r="45" spans="2:109" x14ac:dyDescent="0.15">
      <c r="B45" s="1261"/>
      <c r="AN45" s="1273"/>
      <c r="AO45" s="1274"/>
      <c r="AP45" s="1274"/>
      <c r="AQ45" s="1274"/>
      <c r="AR45" s="1274"/>
      <c r="AS45" s="1274"/>
      <c r="AT45" s="1274"/>
      <c r="AU45" s="1274"/>
      <c r="AV45" s="1274"/>
      <c r="AW45" s="1274"/>
      <c r="AX45" s="1274"/>
      <c r="AY45" s="1274"/>
      <c r="AZ45" s="1274"/>
      <c r="BA45" s="1274"/>
      <c r="BB45" s="1274"/>
      <c r="BC45" s="1274"/>
      <c r="BD45" s="1274"/>
      <c r="BE45" s="1274"/>
      <c r="BF45" s="1274"/>
      <c r="BG45" s="1274"/>
      <c r="BH45" s="1274"/>
      <c r="BI45" s="1274"/>
      <c r="BJ45" s="1274"/>
      <c r="BK45" s="1274"/>
      <c r="BL45" s="1274"/>
      <c r="BM45" s="1274"/>
      <c r="BN45" s="1274"/>
      <c r="BO45" s="1274"/>
      <c r="BP45" s="1274"/>
      <c r="BQ45" s="1274"/>
      <c r="BR45" s="1274"/>
      <c r="BS45" s="1274"/>
      <c r="BT45" s="1274"/>
      <c r="BU45" s="1274"/>
      <c r="BV45" s="1274"/>
      <c r="BW45" s="1274"/>
      <c r="BX45" s="1274"/>
      <c r="BY45" s="1274"/>
      <c r="BZ45" s="1274"/>
      <c r="CA45" s="1274"/>
      <c r="CB45" s="1274"/>
      <c r="CC45" s="1274"/>
      <c r="CD45" s="1274"/>
      <c r="CE45" s="1274"/>
      <c r="CF45" s="1274"/>
      <c r="CG45" s="1274"/>
      <c r="CH45" s="1274"/>
      <c r="CI45" s="1274"/>
      <c r="CJ45" s="1274"/>
      <c r="CK45" s="1274"/>
      <c r="CL45" s="1274"/>
      <c r="CM45" s="1274"/>
      <c r="CN45" s="1274"/>
      <c r="CO45" s="1274"/>
      <c r="CP45" s="1274"/>
      <c r="CQ45" s="1274"/>
      <c r="CR45" s="1274"/>
      <c r="CS45" s="1274"/>
      <c r="CT45" s="1274"/>
      <c r="CU45" s="1274"/>
      <c r="CV45" s="1274"/>
      <c r="CW45" s="1274"/>
      <c r="CX45" s="1274"/>
      <c r="CY45" s="1274"/>
      <c r="CZ45" s="1274"/>
      <c r="DA45" s="1274"/>
      <c r="DB45" s="1274"/>
      <c r="DC45" s="1275"/>
    </row>
    <row r="46" spans="2:109" x14ac:dyDescent="0.15">
      <c r="B46" s="1261"/>
      <c r="AN46" s="1273"/>
      <c r="AO46" s="1274"/>
      <c r="AP46" s="1274"/>
      <c r="AQ46" s="1274"/>
      <c r="AR46" s="1274"/>
      <c r="AS46" s="1274"/>
      <c r="AT46" s="1274"/>
      <c r="AU46" s="1274"/>
      <c r="AV46" s="1274"/>
      <c r="AW46" s="1274"/>
      <c r="AX46" s="1274"/>
      <c r="AY46" s="1274"/>
      <c r="AZ46" s="1274"/>
      <c r="BA46" s="1274"/>
      <c r="BB46" s="1274"/>
      <c r="BC46" s="1274"/>
      <c r="BD46" s="1274"/>
      <c r="BE46" s="1274"/>
      <c r="BF46" s="1274"/>
      <c r="BG46" s="1274"/>
      <c r="BH46" s="1274"/>
      <c r="BI46" s="1274"/>
      <c r="BJ46" s="1274"/>
      <c r="BK46" s="1274"/>
      <c r="BL46" s="1274"/>
      <c r="BM46" s="1274"/>
      <c r="BN46" s="1274"/>
      <c r="BO46" s="1274"/>
      <c r="BP46" s="1274"/>
      <c r="BQ46" s="1274"/>
      <c r="BR46" s="1274"/>
      <c r="BS46" s="1274"/>
      <c r="BT46" s="1274"/>
      <c r="BU46" s="1274"/>
      <c r="BV46" s="1274"/>
      <c r="BW46" s="1274"/>
      <c r="BX46" s="1274"/>
      <c r="BY46" s="1274"/>
      <c r="BZ46" s="1274"/>
      <c r="CA46" s="1274"/>
      <c r="CB46" s="1274"/>
      <c r="CC46" s="1274"/>
      <c r="CD46" s="1274"/>
      <c r="CE46" s="1274"/>
      <c r="CF46" s="1274"/>
      <c r="CG46" s="1274"/>
      <c r="CH46" s="1274"/>
      <c r="CI46" s="1274"/>
      <c r="CJ46" s="1274"/>
      <c r="CK46" s="1274"/>
      <c r="CL46" s="1274"/>
      <c r="CM46" s="1274"/>
      <c r="CN46" s="1274"/>
      <c r="CO46" s="1274"/>
      <c r="CP46" s="1274"/>
      <c r="CQ46" s="1274"/>
      <c r="CR46" s="1274"/>
      <c r="CS46" s="1274"/>
      <c r="CT46" s="1274"/>
      <c r="CU46" s="1274"/>
      <c r="CV46" s="1274"/>
      <c r="CW46" s="1274"/>
      <c r="CX46" s="1274"/>
      <c r="CY46" s="1274"/>
      <c r="CZ46" s="1274"/>
      <c r="DA46" s="1274"/>
      <c r="DB46" s="1274"/>
      <c r="DC46" s="1275"/>
    </row>
    <row r="47" spans="2:109" x14ac:dyDescent="0.15">
      <c r="B47" s="1261"/>
      <c r="AN47" s="1276"/>
      <c r="AO47" s="1277"/>
      <c r="AP47" s="1277"/>
      <c r="AQ47" s="1277"/>
      <c r="AR47" s="1277"/>
      <c r="AS47" s="1277"/>
      <c r="AT47" s="1277"/>
      <c r="AU47" s="1277"/>
      <c r="AV47" s="1277"/>
      <c r="AW47" s="1277"/>
      <c r="AX47" s="1277"/>
      <c r="AY47" s="1277"/>
      <c r="AZ47" s="1277"/>
      <c r="BA47" s="1277"/>
      <c r="BB47" s="1277"/>
      <c r="BC47" s="1277"/>
      <c r="BD47" s="1277"/>
      <c r="BE47" s="1277"/>
      <c r="BF47" s="1277"/>
      <c r="BG47" s="1277"/>
      <c r="BH47" s="1277"/>
      <c r="BI47" s="1277"/>
      <c r="BJ47" s="1277"/>
      <c r="BK47" s="1277"/>
      <c r="BL47" s="1277"/>
      <c r="BM47" s="1277"/>
      <c r="BN47" s="1277"/>
      <c r="BO47" s="1277"/>
      <c r="BP47" s="1277"/>
      <c r="BQ47" s="1277"/>
      <c r="BR47" s="1277"/>
      <c r="BS47" s="1277"/>
      <c r="BT47" s="1277"/>
      <c r="BU47" s="1277"/>
      <c r="BV47" s="1277"/>
      <c r="BW47" s="1277"/>
      <c r="BX47" s="1277"/>
      <c r="BY47" s="1277"/>
      <c r="BZ47" s="1277"/>
      <c r="CA47" s="1277"/>
      <c r="CB47" s="1277"/>
      <c r="CC47" s="1277"/>
      <c r="CD47" s="1277"/>
      <c r="CE47" s="1277"/>
      <c r="CF47" s="1277"/>
      <c r="CG47" s="1277"/>
      <c r="CH47" s="1277"/>
      <c r="CI47" s="1277"/>
      <c r="CJ47" s="1277"/>
      <c r="CK47" s="1277"/>
      <c r="CL47" s="1277"/>
      <c r="CM47" s="1277"/>
      <c r="CN47" s="1277"/>
      <c r="CO47" s="1277"/>
      <c r="CP47" s="1277"/>
      <c r="CQ47" s="1277"/>
      <c r="CR47" s="1277"/>
      <c r="CS47" s="1277"/>
      <c r="CT47" s="1277"/>
      <c r="CU47" s="1277"/>
      <c r="CV47" s="1277"/>
      <c r="CW47" s="1277"/>
      <c r="CX47" s="1277"/>
      <c r="CY47" s="1277"/>
      <c r="CZ47" s="1277"/>
      <c r="DA47" s="1277"/>
      <c r="DB47" s="1277"/>
      <c r="DC47" s="1278"/>
    </row>
    <row r="48" spans="2:109" x14ac:dyDescent="0.15">
      <c r="B48" s="1261"/>
      <c r="H48" s="1279"/>
      <c r="I48" s="1279"/>
      <c r="J48" s="1279"/>
      <c r="AN48" s="1279"/>
      <c r="AO48" s="1279"/>
      <c r="AP48" s="1279"/>
      <c r="AZ48" s="1279"/>
      <c r="BA48" s="1279"/>
      <c r="BB48" s="1279"/>
      <c r="BL48" s="1279"/>
      <c r="BM48" s="1279"/>
      <c r="BN48" s="1279"/>
      <c r="BX48" s="1279"/>
      <c r="BY48" s="1279"/>
      <c r="BZ48" s="1279"/>
      <c r="CJ48" s="1279"/>
      <c r="CK48" s="1279"/>
      <c r="CL48" s="1279"/>
      <c r="CV48" s="1279"/>
      <c r="CW48" s="1279"/>
      <c r="CX48" s="1279"/>
    </row>
    <row r="49" spans="1:109" x14ac:dyDescent="0.15">
      <c r="B49" s="1261"/>
      <c r="AN49" s="1254" t="s">
        <v>606</v>
      </c>
    </row>
    <row r="50" spans="1:109" x14ac:dyDescent="0.15">
      <c r="B50" s="1261"/>
      <c r="G50" s="1280"/>
      <c r="H50" s="1280"/>
      <c r="I50" s="1280"/>
      <c r="J50" s="1280"/>
      <c r="K50" s="1281"/>
      <c r="L50" s="1281"/>
      <c r="M50" s="1282"/>
      <c r="N50" s="1282"/>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86" t="s">
        <v>565</v>
      </c>
      <c r="BQ50" s="1286"/>
      <c r="BR50" s="1286"/>
      <c r="BS50" s="1286"/>
      <c r="BT50" s="1286"/>
      <c r="BU50" s="1286"/>
      <c r="BV50" s="1286"/>
      <c r="BW50" s="1286"/>
      <c r="BX50" s="1286" t="s">
        <v>566</v>
      </c>
      <c r="BY50" s="1286"/>
      <c r="BZ50" s="1286"/>
      <c r="CA50" s="1286"/>
      <c r="CB50" s="1286"/>
      <c r="CC50" s="1286"/>
      <c r="CD50" s="1286"/>
      <c r="CE50" s="1286"/>
      <c r="CF50" s="1286" t="s">
        <v>567</v>
      </c>
      <c r="CG50" s="1286"/>
      <c r="CH50" s="1286"/>
      <c r="CI50" s="1286"/>
      <c r="CJ50" s="1286"/>
      <c r="CK50" s="1286"/>
      <c r="CL50" s="1286"/>
      <c r="CM50" s="1286"/>
      <c r="CN50" s="1286" t="s">
        <v>568</v>
      </c>
      <c r="CO50" s="1286"/>
      <c r="CP50" s="1286"/>
      <c r="CQ50" s="1286"/>
      <c r="CR50" s="1286"/>
      <c r="CS50" s="1286"/>
      <c r="CT50" s="1286"/>
      <c r="CU50" s="1286"/>
      <c r="CV50" s="1286" t="s">
        <v>569</v>
      </c>
      <c r="CW50" s="1286"/>
      <c r="CX50" s="1286"/>
      <c r="CY50" s="1286"/>
      <c r="CZ50" s="1286"/>
      <c r="DA50" s="1286"/>
      <c r="DB50" s="1286"/>
      <c r="DC50" s="1286"/>
    </row>
    <row r="51" spans="1:109" ht="13.5" customHeight="1" x14ac:dyDescent="0.15">
      <c r="B51" s="1261"/>
      <c r="G51" s="1287"/>
      <c r="H51" s="1287"/>
      <c r="I51" s="1288"/>
      <c r="J51" s="1288"/>
      <c r="K51" s="1289"/>
      <c r="L51" s="1289"/>
      <c r="M51" s="1289"/>
      <c r="N51" s="1289"/>
      <c r="AM51" s="1279"/>
      <c r="AN51" s="1290" t="s">
        <v>607</v>
      </c>
      <c r="AO51" s="1290"/>
      <c r="AP51" s="1290"/>
      <c r="AQ51" s="1290"/>
      <c r="AR51" s="1290"/>
      <c r="AS51" s="1290"/>
      <c r="AT51" s="1290"/>
      <c r="AU51" s="1290"/>
      <c r="AV51" s="1290"/>
      <c r="AW51" s="1290"/>
      <c r="AX51" s="1290"/>
      <c r="AY51" s="1290"/>
      <c r="AZ51" s="1290"/>
      <c r="BA51" s="1290"/>
      <c r="BB51" s="1290" t="s">
        <v>608</v>
      </c>
      <c r="BC51" s="1290"/>
      <c r="BD51" s="1290"/>
      <c r="BE51" s="1290"/>
      <c r="BF51" s="1290"/>
      <c r="BG51" s="1290"/>
      <c r="BH51" s="1290"/>
      <c r="BI51" s="1290"/>
      <c r="BJ51" s="1290"/>
      <c r="BK51" s="1290"/>
      <c r="BL51" s="1290"/>
      <c r="BM51" s="1290"/>
      <c r="BN51" s="1290"/>
      <c r="BO51" s="1290"/>
      <c r="BP51" s="1291"/>
      <c r="BQ51" s="1292"/>
      <c r="BR51" s="1292"/>
      <c r="BS51" s="1292"/>
      <c r="BT51" s="1292"/>
      <c r="BU51" s="1292"/>
      <c r="BV51" s="1292"/>
      <c r="BW51" s="1292"/>
      <c r="BX51" s="1291"/>
      <c r="BY51" s="1292"/>
      <c r="BZ51" s="1292"/>
      <c r="CA51" s="1292"/>
      <c r="CB51" s="1292"/>
      <c r="CC51" s="1292"/>
      <c r="CD51" s="1292"/>
      <c r="CE51" s="1292"/>
      <c r="CF51" s="1291"/>
      <c r="CG51" s="1292"/>
      <c r="CH51" s="1292"/>
      <c r="CI51" s="1292"/>
      <c r="CJ51" s="1292"/>
      <c r="CK51" s="1292"/>
      <c r="CL51" s="1292"/>
      <c r="CM51" s="1292"/>
      <c r="CN51" s="1292">
        <v>33.299999999999997</v>
      </c>
      <c r="CO51" s="1292"/>
      <c r="CP51" s="1292"/>
      <c r="CQ51" s="1292"/>
      <c r="CR51" s="1292"/>
      <c r="CS51" s="1292"/>
      <c r="CT51" s="1292"/>
      <c r="CU51" s="1292"/>
      <c r="CV51" s="1291"/>
      <c r="CW51" s="1292"/>
      <c r="CX51" s="1292"/>
      <c r="CY51" s="1292"/>
      <c r="CZ51" s="1292"/>
      <c r="DA51" s="1292"/>
      <c r="DB51" s="1292"/>
      <c r="DC51" s="1292"/>
    </row>
    <row r="52" spans="1:109" x14ac:dyDescent="0.15">
      <c r="B52" s="1261"/>
      <c r="G52" s="1287"/>
      <c r="H52" s="1287"/>
      <c r="I52" s="1288"/>
      <c r="J52" s="1288"/>
      <c r="K52" s="1289"/>
      <c r="L52" s="1289"/>
      <c r="M52" s="1289"/>
      <c r="N52" s="1289"/>
      <c r="AM52" s="1279"/>
      <c r="AN52" s="1290"/>
      <c r="AO52" s="1290"/>
      <c r="AP52" s="1290"/>
      <c r="AQ52" s="1290"/>
      <c r="AR52" s="1290"/>
      <c r="AS52" s="1290"/>
      <c r="AT52" s="1290"/>
      <c r="AU52" s="1290"/>
      <c r="AV52" s="1290"/>
      <c r="AW52" s="1290"/>
      <c r="AX52" s="1290"/>
      <c r="AY52" s="1290"/>
      <c r="AZ52" s="1290"/>
      <c r="BA52" s="1290"/>
      <c r="BB52" s="1290"/>
      <c r="BC52" s="1290"/>
      <c r="BD52" s="1290"/>
      <c r="BE52" s="1290"/>
      <c r="BF52" s="1290"/>
      <c r="BG52" s="1290"/>
      <c r="BH52" s="1290"/>
      <c r="BI52" s="1290"/>
      <c r="BJ52" s="1290"/>
      <c r="BK52" s="1290"/>
      <c r="BL52" s="1290"/>
      <c r="BM52" s="1290"/>
      <c r="BN52" s="1290"/>
      <c r="BO52" s="1290"/>
      <c r="BP52" s="1292"/>
      <c r="BQ52" s="1292"/>
      <c r="BR52" s="1292"/>
      <c r="BS52" s="1292"/>
      <c r="BT52" s="1292"/>
      <c r="BU52" s="1292"/>
      <c r="BV52" s="1292"/>
      <c r="BW52" s="1292"/>
      <c r="BX52" s="1292"/>
      <c r="BY52" s="1292"/>
      <c r="BZ52" s="1292"/>
      <c r="CA52" s="1292"/>
      <c r="CB52" s="1292"/>
      <c r="CC52" s="1292"/>
      <c r="CD52" s="1292"/>
      <c r="CE52" s="1292"/>
      <c r="CF52" s="1292"/>
      <c r="CG52" s="1292"/>
      <c r="CH52" s="1292"/>
      <c r="CI52" s="1292"/>
      <c r="CJ52" s="1292"/>
      <c r="CK52" s="1292"/>
      <c r="CL52" s="1292"/>
      <c r="CM52" s="1292"/>
      <c r="CN52" s="1292"/>
      <c r="CO52" s="1292"/>
      <c r="CP52" s="1292"/>
      <c r="CQ52" s="1292"/>
      <c r="CR52" s="1292"/>
      <c r="CS52" s="1292"/>
      <c r="CT52" s="1292"/>
      <c r="CU52" s="1292"/>
      <c r="CV52" s="1292"/>
      <c r="CW52" s="1292"/>
      <c r="CX52" s="1292"/>
      <c r="CY52" s="1292"/>
      <c r="CZ52" s="1292"/>
      <c r="DA52" s="1292"/>
      <c r="DB52" s="1292"/>
      <c r="DC52" s="1292"/>
    </row>
    <row r="53" spans="1:109" x14ac:dyDescent="0.15">
      <c r="A53" s="1269"/>
      <c r="B53" s="1261"/>
      <c r="G53" s="1287"/>
      <c r="H53" s="1287"/>
      <c r="I53" s="1280"/>
      <c r="J53" s="1280"/>
      <c r="K53" s="1289"/>
      <c r="L53" s="1289"/>
      <c r="M53" s="1289"/>
      <c r="N53" s="1289"/>
      <c r="AM53" s="1279"/>
      <c r="AN53" s="1290"/>
      <c r="AO53" s="1290"/>
      <c r="AP53" s="1290"/>
      <c r="AQ53" s="1290"/>
      <c r="AR53" s="1290"/>
      <c r="AS53" s="1290"/>
      <c r="AT53" s="1290"/>
      <c r="AU53" s="1290"/>
      <c r="AV53" s="1290"/>
      <c r="AW53" s="1290"/>
      <c r="AX53" s="1290"/>
      <c r="AY53" s="1290"/>
      <c r="AZ53" s="1290"/>
      <c r="BA53" s="1290"/>
      <c r="BB53" s="1290" t="s">
        <v>609</v>
      </c>
      <c r="BC53" s="1290"/>
      <c r="BD53" s="1290"/>
      <c r="BE53" s="1290"/>
      <c r="BF53" s="1290"/>
      <c r="BG53" s="1290"/>
      <c r="BH53" s="1290"/>
      <c r="BI53" s="1290"/>
      <c r="BJ53" s="1290"/>
      <c r="BK53" s="1290"/>
      <c r="BL53" s="1290"/>
      <c r="BM53" s="1290"/>
      <c r="BN53" s="1290"/>
      <c r="BO53" s="1290"/>
      <c r="BP53" s="1291"/>
      <c r="BQ53" s="1292"/>
      <c r="BR53" s="1292"/>
      <c r="BS53" s="1292"/>
      <c r="BT53" s="1292"/>
      <c r="BU53" s="1292"/>
      <c r="BV53" s="1292"/>
      <c r="BW53" s="1292"/>
      <c r="BX53" s="1291"/>
      <c r="BY53" s="1292"/>
      <c r="BZ53" s="1292"/>
      <c r="CA53" s="1292"/>
      <c r="CB53" s="1292"/>
      <c r="CC53" s="1292"/>
      <c r="CD53" s="1292"/>
      <c r="CE53" s="1292"/>
      <c r="CF53" s="1291"/>
      <c r="CG53" s="1292"/>
      <c r="CH53" s="1292"/>
      <c r="CI53" s="1292"/>
      <c r="CJ53" s="1292"/>
      <c r="CK53" s="1292"/>
      <c r="CL53" s="1292"/>
      <c r="CM53" s="1292"/>
      <c r="CN53" s="1292">
        <v>56</v>
      </c>
      <c r="CO53" s="1292"/>
      <c r="CP53" s="1292"/>
      <c r="CQ53" s="1292"/>
      <c r="CR53" s="1292"/>
      <c r="CS53" s="1292"/>
      <c r="CT53" s="1292"/>
      <c r="CU53" s="1292"/>
      <c r="CV53" s="1291"/>
      <c r="CW53" s="1292"/>
      <c r="CX53" s="1292"/>
      <c r="CY53" s="1292"/>
      <c r="CZ53" s="1292"/>
      <c r="DA53" s="1292"/>
      <c r="DB53" s="1292"/>
      <c r="DC53" s="1292"/>
    </row>
    <row r="54" spans="1:109" x14ac:dyDescent="0.15">
      <c r="A54" s="1269"/>
      <c r="B54" s="1261"/>
      <c r="G54" s="1287"/>
      <c r="H54" s="1287"/>
      <c r="I54" s="1280"/>
      <c r="J54" s="1280"/>
      <c r="K54" s="1289"/>
      <c r="L54" s="1289"/>
      <c r="M54" s="1289"/>
      <c r="N54" s="1289"/>
      <c r="AM54" s="1279"/>
      <c r="AN54" s="1290"/>
      <c r="AO54" s="1290"/>
      <c r="AP54" s="1290"/>
      <c r="AQ54" s="1290"/>
      <c r="AR54" s="1290"/>
      <c r="AS54" s="1290"/>
      <c r="AT54" s="1290"/>
      <c r="AU54" s="1290"/>
      <c r="AV54" s="1290"/>
      <c r="AW54" s="1290"/>
      <c r="AX54" s="1290"/>
      <c r="AY54" s="1290"/>
      <c r="AZ54" s="1290"/>
      <c r="BA54" s="1290"/>
      <c r="BB54" s="1290"/>
      <c r="BC54" s="1290"/>
      <c r="BD54" s="1290"/>
      <c r="BE54" s="1290"/>
      <c r="BF54" s="1290"/>
      <c r="BG54" s="1290"/>
      <c r="BH54" s="1290"/>
      <c r="BI54" s="1290"/>
      <c r="BJ54" s="1290"/>
      <c r="BK54" s="1290"/>
      <c r="BL54" s="1290"/>
      <c r="BM54" s="1290"/>
      <c r="BN54" s="1290"/>
      <c r="BO54" s="1290"/>
      <c r="BP54" s="1292"/>
      <c r="BQ54" s="1292"/>
      <c r="BR54" s="1292"/>
      <c r="BS54" s="1292"/>
      <c r="BT54" s="1292"/>
      <c r="BU54" s="1292"/>
      <c r="BV54" s="1292"/>
      <c r="BW54" s="1292"/>
      <c r="BX54" s="1292"/>
      <c r="BY54" s="1292"/>
      <c r="BZ54" s="1292"/>
      <c r="CA54" s="1292"/>
      <c r="CB54" s="1292"/>
      <c r="CC54" s="1292"/>
      <c r="CD54" s="1292"/>
      <c r="CE54" s="1292"/>
      <c r="CF54" s="1292"/>
      <c r="CG54" s="1292"/>
      <c r="CH54" s="1292"/>
      <c r="CI54" s="1292"/>
      <c r="CJ54" s="1292"/>
      <c r="CK54" s="1292"/>
      <c r="CL54" s="1292"/>
      <c r="CM54" s="1292"/>
      <c r="CN54" s="1292"/>
      <c r="CO54" s="1292"/>
      <c r="CP54" s="1292"/>
      <c r="CQ54" s="1292"/>
      <c r="CR54" s="1292"/>
      <c r="CS54" s="1292"/>
      <c r="CT54" s="1292"/>
      <c r="CU54" s="1292"/>
      <c r="CV54" s="1292"/>
      <c r="CW54" s="1292"/>
      <c r="CX54" s="1292"/>
      <c r="CY54" s="1292"/>
      <c r="CZ54" s="1292"/>
      <c r="DA54" s="1292"/>
      <c r="DB54" s="1292"/>
      <c r="DC54" s="1292"/>
    </row>
    <row r="55" spans="1:109" x14ac:dyDescent="0.15">
      <c r="A55" s="1269"/>
      <c r="B55" s="1261"/>
      <c r="G55" s="1280"/>
      <c r="H55" s="1280"/>
      <c r="I55" s="1280"/>
      <c r="J55" s="1280"/>
      <c r="K55" s="1289"/>
      <c r="L55" s="1289"/>
      <c r="M55" s="1289"/>
      <c r="N55" s="1289"/>
      <c r="AN55" s="1286" t="s">
        <v>610</v>
      </c>
      <c r="AO55" s="1286"/>
      <c r="AP55" s="1286"/>
      <c r="AQ55" s="1286"/>
      <c r="AR55" s="1286"/>
      <c r="AS55" s="1286"/>
      <c r="AT55" s="1286"/>
      <c r="AU55" s="1286"/>
      <c r="AV55" s="1286"/>
      <c r="AW55" s="1286"/>
      <c r="AX55" s="1286"/>
      <c r="AY55" s="1286"/>
      <c r="AZ55" s="1286"/>
      <c r="BA55" s="1286"/>
      <c r="BB55" s="1290" t="s">
        <v>611</v>
      </c>
      <c r="BC55" s="1290"/>
      <c r="BD55" s="1290"/>
      <c r="BE55" s="1290"/>
      <c r="BF55" s="1290"/>
      <c r="BG55" s="1290"/>
      <c r="BH55" s="1290"/>
      <c r="BI55" s="1290"/>
      <c r="BJ55" s="1290"/>
      <c r="BK55" s="1290"/>
      <c r="BL55" s="1290"/>
      <c r="BM55" s="1290"/>
      <c r="BN55" s="1290"/>
      <c r="BO55" s="1290"/>
      <c r="BP55" s="1291"/>
      <c r="BQ55" s="1292"/>
      <c r="BR55" s="1292"/>
      <c r="BS55" s="1292"/>
      <c r="BT55" s="1292"/>
      <c r="BU55" s="1292"/>
      <c r="BV55" s="1292"/>
      <c r="BW55" s="1292"/>
      <c r="BX55" s="1291"/>
      <c r="BY55" s="1292"/>
      <c r="BZ55" s="1292"/>
      <c r="CA55" s="1292"/>
      <c r="CB55" s="1292"/>
      <c r="CC55" s="1292"/>
      <c r="CD55" s="1292"/>
      <c r="CE55" s="1292"/>
      <c r="CF55" s="1291"/>
      <c r="CG55" s="1292"/>
      <c r="CH55" s="1292"/>
      <c r="CI55" s="1292"/>
      <c r="CJ55" s="1292"/>
      <c r="CK55" s="1292"/>
      <c r="CL55" s="1292"/>
      <c r="CM55" s="1292"/>
      <c r="CN55" s="1292">
        <v>25.4</v>
      </c>
      <c r="CO55" s="1292"/>
      <c r="CP55" s="1292"/>
      <c r="CQ55" s="1292"/>
      <c r="CR55" s="1292"/>
      <c r="CS55" s="1292"/>
      <c r="CT55" s="1292"/>
      <c r="CU55" s="1292"/>
      <c r="CV55" s="1291"/>
      <c r="CW55" s="1292"/>
      <c r="CX55" s="1292"/>
      <c r="CY55" s="1292"/>
      <c r="CZ55" s="1292"/>
      <c r="DA55" s="1292"/>
      <c r="DB55" s="1292"/>
      <c r="DC55" s="1292"/>
    </row>
    <row r="56" spans="1:109" x14ac:dyDescent="0.15">
      <c r="A56" s="1269"/>
      <c r="B56" s="1261"/>
      <c r="G56" s="1280"/>
      <c r="H56" s="1280"/>
      <c r="I56" s="1280"/>
      <c r="J56" s="1280"/>
      <c r="K56" s="1289"/>
      <c r="L56" s="1289"/>
      <c r="M56" s="1289"/>
      <c r="N56" s="1289"/>
      <c r="AN56" s="1286"/>
      <c r="AO56" s="1286"/>
      <c r="AP56" s="1286"/>
      <c r="AQ56" s="1286"/>
      <c r="AR56" s="1286"/>
      <c r="AS56" s="1286"/>
      <c r="AT56" s="1286"/>
      <c r="AU56" s="1286"/>
      <c r="AV56" s="1286"/>
      <c r="AW56" s="1286"/>
      <c r="AX56" s="1286"/>
      <c r="AY56" s="1286"/>
      <c r="AZ56" s="1286"/>
      <c r="BA56" s="1286"/>
      <c r="BB56" s="1290"/>
      <c r="BC56" s="1290"/>
      <c r="BD56" s="1290"/>
      <c r="BE56" s="1290"/>
      <c r="BF56" s="1290"/>
      <c r="BG56" s="1290"/>
      <c r="BH56" s="1290"/>
      <c r="BI56" s="1290"/>
      <c r="BJ56" s="1290"/>
      <c r="BK56" s="1290"/>
      <c r="BL56" s="1290"/>
      <c r="BM56" s="1290"/>
      <c r="BN56" s="1290"/>
      <c r="BO56" s="1290"/>
      <c r="BP56" s="1292"/>
      <c r="BQ56" s="1292"/>
      <c r="BR56" s="1292"/>
      <c r="BS56" s="1292"/>
      <c r="BT56" s="1292"/>
      <c r="BU56" s="1292"/>
      <c r="BV56" s="1292"/>
      <c r="BW56" s="1292"/>
      <c r="BX56" s="1292"/>
      <c r="BY56" s="1292"/>
      <c r="BZ56" s="1292"/>
      <c r="CA56" s="1292"/>
      <c r="CB56" s="1292"/>
      <c r="CC56" s="1292"/>
      <c r="CD56" s="1292"/>
      <c r="CE56" s="1292"/>
      <c r="CF56" s="1292"/>
      <c r="CG56" s="1292"/>
      <c r="CH56" s="1292"/>
      <c r="CI56" s="1292"/>
      <c r="CJ56" s="1292"/>
      <c r="CK56" s="1292"/>
      <c r="CL56" s="1292"/>
      <c r="CM56" s="1292"/>
      <c r="CN56" s="1292"/>
      <c r="CO56" s="1292"/>
      <c r="CP56" s="1292"/>
      <c r="CQ56" s="1292"/>
      <c r="CR56" s="1292"/>
      <c r="CS56" s="1292"/>
      <c r="CT56" s="1292"/>
      <c r="CU56" s="1292"/>
      <c r="CV56" s="1292"/>
      <c r="CW56" s="1292"/>
      <c r="CX56" s="1292"/>
      <c r="CY56" s="1292"/>
      <c r="CZ56" s="1292"/>
      <c r="DA56" s="1292"/>
      <c r="DB56" s="1292"/>
      <c r="DC56" s="1292"/>
    </row>
    <row r="57" spans="1:109" s="1269" customFormat="1" x14ac:dyDescent="0.15">
      <c r="B57" s="1293"/>
      <c r="G57" s="1280"/>
      <c r="H57" s="1280"/>
      <c r="I57" s="1294"/>
      <c r="J57" s="1294"/>
      <c r="K57" s="1289"/>
      <c r="L57" s="1289"/>
      <c r="M57" s="1289"/>
      <c r="N57" s="1289"/>
      <c r="AM57" s="1254"/>
      <c r="AN57" s="1286"/>
      <c r="AO57" s="1286"/>
      <c r="AP57" s="1286"/>
      <c r="AQ57" s="1286"/>
      <c r="AR57" s="1286"/>
      <c r="AS57" s="1286"/>
      <c r="AT57" s="1286"/>
      <c r="AU57" s="1286"/>
      <c r="AV57" s="1286"/>
      <c r="AW57" s="1286"/>
      <c r="AX57" s="1286"/>
      <c r="AY57" s="1286"/>
      <c r="AZ57" s="1286"/>
      <c r="BA57" s="1286"/>
      <c r="BB57" s="1290" t="s">
        <v>612</v>
      </c>
      <c r="BC57" s="1290"/>
      <c r="BD57" s="1290"/>
      <c r="BE57" s="1290"/>
      <c r="BF57" s="1290"/>
      <c r="BG57" s="1290"/>
      <c r="BH57" s="1290"/>
      <c r="BI57" s="1290"/>
      <c r="BJ57" s="1290"/>
      <c r="BK57" s="1290"/>
      <c r="BL57" s="1290"/>
      <c r="BM57" s="1290"/>
      <c r="BN57" s="1290"/>
      <c r="BO57" s="1290"/>
      <c r="BP57" s="1291"/>
      <c r="BQ57" s="1292"/>
      <c r="BR57" s="1292"/>
      <c r="BS57" s="1292"/>
      <c r="BT57" s="1292"/>
      <c r="BU57" s="1292"/>
      <c r="BV57" s="1292"/>
      <c r="BW57" s="1292"/>
      <c r="BX57" s="1291"/>
      <c r="BY57" s="1292"/>
      <c r="BZ57" s="1292"/>
      <c r="CA57" s="1292"/>
      <c r="CB57" s="1292"/>
      <c r="CC57" s="1292"/>
      <c r="CD57" s="1292"/>
      <c r="CE57" s="1292"/>
      <c r="CF57" s="1291"/>
      <c r="CG57" s="1292"/>
      <c r="CH57" s="1292"/>
      <c r="CI57" s="1292"/>
      <c r="CJ57" s="1292"/>
      <c r="CK57" s="1292"/>
      <c r="CL57" s="1292"/>
      <c r="CM57" s="1292"/>
      <c r="CN57" s="1292">
        <v>58.7</v>
      </c>
      <c r="CO57" s="1292"/>
      <c r="CP57" s="1292"/>
      <c r="CQ57" s="1292"/>
      <c r="CR57" s="1292"/>
      <c r="CS57" s="1292"/>
      <c r="CT57" s="1292"/>
      <c r="CU57" s="1292"/>
      <c r="CV57" s="1291"/>
      <c r="CW57" s="1292"/>
      <c r="CX57" s="1292"/>
      <c r="CY57" s="1292"/>
      <c r="CZ57" s="1292"/>
      <c r="DA57" s="1292"/>
      <c r="DB57" s="1292"/>
      <c r="DC57" s="1292"/>
      <c r="DD57" s="1295"/>
      <c r="DE57" s="1293"/>
    </row>
    <row r="58" spans="1:109" s="1269" customFormat="1" x14ac:dyDescent="0.15">
      <c r="A58" s="1254"/>
      <c r="B58" s="1293"/>
      <c r="G58" s="1280"/>
      <c r="H58" s="1280"/>
      <c r="I58" s="1294"/>
      <c r="J58" s="1294"/>
      <c r="K58" s="1289"/>
      <c r="L58" s="1289"/>
      <c r="M58" s="1289"/>
      <c r="N58" s="1289"/>
      <c r="AM58" s="1254"/>
      <c r="AN58" s="1286"/>
      <c r="AO58" s="1286"/>
      <c r="AP58" s="1286"/>
      <c r="AQ58" s="1286"/>
      <c r="AR58" s="1286"/>
      <c r="AS58" s="1286"/>
      <c r="AT58" s="1286"/>
      <c r="AU58" s="1286"/>
      <c r="AV58" s="1286"/>
      <c r="AW58" s="1286"/>
      <c r="AX58" s="1286"/>
      <c r="AY58" s="1286"/>
      <c r="AZ58" s="1286"/>
      <c r="BA58" s="1286"/>
      <c r="BB58" s="1290"/>
      <c r="BC58" s="1290"/>
      <c r="BD58" s="1290"/>
      <c r="BE58" s="1290"/>
      <c r="BF58" s="1290"/>
      <c r="BG58" s="1290"/>
      <c r="BH58" s="1290"/>
      <c r="BI58" s="1290"/>
      <c r="BJ58" s="1290"/>
      <c r="BK58" s="1290"/>
      <c r="BL58" s="1290"/>
      <c r="BM58" s="1290"/>
      <c r="BN58" s="1290"/>
      <c r="BO58" s="1290"/>
      <c r="BP58" s="1292"/>
      <c r="BQ58" s="1292"/>
      <c r="BR58" s="1292"/>
      <c r="BS58" s="1292"/>
      <c r="BT58" s="1292"/>
      <c r="BU58" s="1292"/>
      <c r="BV58" s="1292"/>
      <c r="BW58" s="1292"/>
      <c r="BX58" s="1292"/>
      <c r="BY58" s="1292"/>
      <c r="BZ58" s="1292"/>
      <c r="CA58" s="1292"/>
      <c r="CB58" s="1292"/>
      <c r="CC58" s="1292"/>
      <c r="CD58" s="1292"/>
      <c r="CE58" s="1292"/>
      <c r="CF58" s="1292"/>
      <c r="CG58" s="1292"/>
      <c r="CH58" s="1292"/>
      <c r="CI58" s="1292"/>
      <c r="CJ58" s="1292"/>
      <c r="CK58" s="1292"/>
      <c r="CL58" s="1292"/>
      <c r="CM58" s="1292"/>
      <c r="CN58" s="1292"/>
      <c r="CO58" s="1292"/>
      <c r="CP58" s="1292"/>
      <c r="CQ58" s="1292"/>
      <c r="CR58" s="1292"/>
      <c r="CS58" s="1292"/>
      <c r="CT58" s="1292"/>
      <c r="CU58" s="1292"/>
      <c r="CV58" s="1292"/>
      <c r="CW58" s="1292"/>
      <c r="CX58" s="1292"/>
      <c r="CY58" s="1292"/>
      <c r="CZ58" s="1292"/>
      <c r="DA58" s="1292"/>
      <c r="DB58" s="1292"/>
      <c r="DC58" s="1292"/>
      <c r="DD58" s="1295"/>
      <c r="DE58" s="1293"/>
    </row>
    <row r="59" spans="1:109" s="1269" customFormat="1" x14ac:dyDescent="0.15">
      <c r="A59" s="1254"/>
      <c r="B59" s="1293"/>
      <c r="K59" s="1296"/>
      <c r="L59" s="1296"/>
      <c r="M59" s="1296"/>
      <c r="N59" s="1296"/>
      <c r="AQ59" s="1296"/>
      <c r="AR59" s="1296"/>
      <c r="AS59" s="1296"/>
      <c r="AT59" s="1296"/>
      <c r="BC59" s="1296"/>
      <c r="BD59" s="1296"/>
      <c r="BE59" s="1296"/>
      <c r="BF59" s="1296"/>
      <c r="BO59" s="1296"/>
      <c r="BP59" s="1296"/>
      <c r="BQ59" s="1296"/>
      <c r="BR59" s="1296"/>
      <c r="CA59" s="1296"/>
      <c r="CB59" s="1296"/>
      <c r="CC59" s="1296"/>
      <c r="CD59" s="1296"/>
      <c r="CM59" s="1296"/>
      <c r="CN59" s="1296"/>
      <c r="CO59" s="1296"/>
      <c r="CP59" s="1296"/>
      <c r="CY59" s="1296"/>
      <c r="CZ59" s="1296"/>
      <c r="DA59" s="1296"/>
      <c r="DB59" s="1296"/>
      <c r="DC59" s="1296"/>
      <c r="DD59" s="1295"/>
      <c r="DE59" s="1293"/>
    </row>
    <row r="60" spans="1:109" s="1269" customFormat="1" x14ac:dyDescent="0.15">
      <c r="A60" s="1254"/>
      <c r="B60" s="1293"/>
      <c r="K60" s="1296"/>
      <c r="L60" s="1296"/>
      <c r="M60" s="1296"/>
      <c r="N60" s="1296"/>
      <c r="AQ60" s="1296"/>
      <c r="AR60" s="1296"/>
      <c r="AS60" s="1296"/>
      <c r="AT60" s="1296"/>
      <c r="BC60" s="1296"/>
      <c r="BD60" s="1296"/>
      <c r="BE60" s="1296"/>
      <c r="BF60" s="1296"/>
      <c r="BO60" s="1296"/>
      <c r="BP60" s="1296"/>
      <c r="BQ60" s="1296"/>
      <c r="BR60" s="1296"/>
      <c r="CA60" s="1296"/>
      <c r="CB60" s="1296"/>
      <c r="CC60" s="1296"/>
      <c r="CD60" s="1296"/>
      <c r="CM60" s="1296"/>
      <c r="CN60" s="1296"/>
      <c r="CO60" s="1296"/>
      <c r="CP60" s="1296"/>
      <c r="CY60" s="1296"/>
      <c r="CZ60" s="1296"/>
      <c r="DA60" s="1296"/>
      <c r="DB60" s="1296"/>
      <c r="DC60" s="1296"/>
      <c r="DD60" s="1295"/>
      <c r="DE60" s="1293"/>
    </row>
    <row r="61" spans="1:109" s="1269" customFormat="1" x14ac:dyDescent="0.15">
      <c r="A61" s="1254"/>
      <c r="B61" s="1297"/>
      <c r="C61" s="1298"/>
      <c r="D61" s="1298"/>
      <c r="E61" s="1298"/>
      <c r="F61" s="1298"/>
      <c r="G61" s="1298"/>
      <c r="H61" s="1298"/>
      <c r="I61" s="1298"/>
      <c r="J61" s="1298"/>
      <c r="K61" s="1298"/>
      <c r="L61" s="1298"/>
      <c r="M61" s="1299"/>
      <c r="N61" s="1299"/>
      <c r="O61" s="1298"/>
      <c r="P61" s="1298"/>
      <c r="Q61" s="1298"/>
      <c r="R61" s="1298"/>
      <c r="S61" s="1298"/>
      <c r="T61" s="1298"/>
      <c r="U61" s="1298"/>
      <c r="V61" s="1298"/>
      <c r="W61" s="1298"/>
      <c r="X61" s="1298"/>
      <c r="Y61" s="1298"/>
      <c r="Z61" s="1298"/>
      <c r="AA61" s="1298"/>
      <c r="AB61" s="1298"/>
      <c r="AC61" s="1298"/>
      <c r="AD61" s="1298"/>
      <c r="AE61" s="1298"/>
      <c r="AF61" s="1298"/>
      <c r="AG61" s="1298"/>
      <c r="AH61" s="1298"/>
      <c r="AI61" s="1298"/>
      <c r="AJ61" s="1298"/>
      <c r="AK61" s="1298"/>
      <c r="AL61" s="1298"/>
      <c r="AM61" s="1298"/>
      <c r="AN61" s="1298"/>
      <c r="AO61" s="1298"/>
      <c r="AP61" s="1298"/>
      <c r="AQ61" s="1298"/>
      <c r="AR61" s="1298"/>
      <c r="AS61" s="1299"/>
      <c r="AT61" s="1299"/>
      <c r="AU61" s="1298"/>
      <c r="AV61" s="1298"/>
      <c r="AW61" s="1298"/>
      <c r="AX61" s="1298"/>
      <c r="AY61" s="1298"/>
      <c r="AZ61" s="1298"/>
      <c r="BA61" s="1298"/>
      <c r="BB61" s="1298"/>
      <c r="BC61" s="1298"/>
      <c r="BD61" s="1298"/>
      <c r="BE61" s="1299"/>
      <c r="BF61" s="1299"/>
      <c r="BG61" s="1298"/>
      <c r="BH61" s="1298"/>
      <c r="BI61" s="1298"/>
      <c r="BJ61" s="1298"/>
      <c r="BK61" s="1298"/>
      <c r="BL61" s="1298"/>
      <c r="BM61" s="1298"/>
      <c r="BN61" s="1298"/>
      <c r="BO61" s="1298"/>
      <c r="BP61" s="1298"/>
      <c r="BQ61" s="1299"/>
      <c r="BR61" s="1299"/>
      <c r="BS61" s="1298"/>
      <c r="BT61" s="1298"/>
      <c r="BU61" s="1298"/>
      <c r="BV61" s="1298"/>
      <c r="BW61" s="1298"/>
      <c r="BX61" s="1298"/>
      <c r="BY61" s="1298"/>
      <c r="BZ61" s="1298"/>
      <c r="CA61" s="1298"/>
      <c r="CB61" s="1298"/>
      <c r="CC61" s="1299"/>
      <c r="CD61" s="1299"/>
      <c r="CE61" s="1298"/>
      <c r="CF61" s="1298"/>
      <c r="CG61" s="1298"/>
      <c r="CH61" s="1298"/>
      <c r="CI61" s="1298"/>
      <c r="CJ61" s="1298"/>
      <c r="CK61" s="1298"/>
      <c r="CL61" s="1298"/>
      <c r="CM61" s="1298"/>
      <c r="CN61" s="1298"/>
      <c r="CO61" s="1299"/>
      <c r="CP61" s="1299"/>
      <c r="CQ61" s="1298"/>
      <c r="CR61" s="1298"/>
      <c r="CS61" s="1298"/>
      <c r="CT61" s="1298"/>
      <c r="CU61" s="1298"/>
      <c r="CV61" s="1298"/>
      <c r="CW61" s="1298"/>
      <c r="CX61" s="1298"/>
      <c r="CY61" s="1298"/>
      <c r="CZ61" s="1298"/>
      <c r="DA61" s="1299"/>
      <c r="DB61" s="1299"/>
      <c r="DC61" s="1299"/>
      <c r="DD61" s="1300"/>
      <c r="DE61" s="1293"/>
    </row>
    <row r="62" spans="1:109" x14ac:dyDescent="0.15">
      <c r="B62" s="1266"/>
      <c r="C62" s="1266"/>
      <c r="D62" s="1266"/>
      <c r="E62" s="1266"/>
      <c r="F62" s="1266"/>
      <c r="G62" s="1266"/>
      <c r="H62" s="1266"/>
      <c r="I62" s="1266"/>
      <c r="J62" s="1266"/>
      <c r="K62" s="1266"/>
      <c r="L62" s="1266"/>
      <c r="M62" s="1266"/>
      <c r="N62" s="1266"/>
      <c r="O62" s="1266"/>
      <c r="P62" s="1266"/>
      <c r="Q62" s="1266"/>
      <c r="R62" s="1266"/>
      <c r="S62" s="1266"/>
      <c r="T62" s="1266"/>
      <c r="U62" s="1266"/>
      <c r="V62" s="1266"/>
      <c r="W62" s="1266"/>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266"/>
      <c r="AS62" s="1266"/>
      <c r="AT62" s="1266"/>
      <c r="AU62" s="1266"/>
      <c r="AV62" s="1266"/>
      <c r="AW62" s="1266"/>
      <c r="AX62" s="1266"/>
      <c r="AY62" s="1266"/>
      <c r="AZ62" s="1266"/>
      <c r="BA62" s="1266"/>
      <c r="BB62" s="1266"/>
      <c r="BC62" s="1266"/>
      <c r="BD62" s="1266"/>
      <c r="BE62" s="1266"/>
      <c r="BF62" s="1266"/>
      <c r="BG62" s="1266"/>
      <c r="BH62" s="1266"/>
      <c r="BI62" s="1266"/>
      <c r="BJ62" s="1266"/>
      <c r="BK62" s="1266"/>
      <c r="BL62" s="1266"/>
      <c r="BM62" s="1266"/>
      <c r="BN62" s="1266"/>
      <c r="BO62" s="1266"/>
      <c r="BP62" s="1266"/>
      <c r="BQ62" s="1266"/>
      <c r="BR62" s="1266"/>
      <c r="BS62" s="1266"/>
      <c r="BT62" s="1266"/>
      <c r="BU62" s="1266"/>
      <c r="BV62" s="1266"/>
      <c r="BW62" s="1266"/>
      <c r="BX62" s="1266"/>
      <c r="BY62" s="1266"/>
      <c r="BZ62" s="1266"/>
      <c r="CA62" s="1266"/>
      <c r="CB62" s="1266"/>
      <c r="CC62" s="1266"/>
      <c r="CD62" s="1266"/>
      <c r="CE62" s="1266"/>
      <c r="CF62" s="1266"/>
      <c r="CG62" s="1266"/>
      <c r="CH62" s="1266"/>
      <c r="CI62" s="1266"/>
      <c r="CJ62" s="1266"/>
      <c r="CK62" s="1266"/>
      <c r="CL62" s="1266"/>
      <c r="CM62" s="1266"/>
      <c r="CN62" s="1266"/>
      <c r="CO62" s="1266"/>
      <c r="CP62" s="1266"/>
      <c r="CQ62" s="1266"/>
      <c r="CR62" s="1266"/>
      <c r="CS62" s="1266"/>
      <c r="CT62" s="1266"/>
      <c r="CU62" s="1266"/>
      <c r="CV62" s="1266"/>
      <c r="CW62" s="1266"/>
      <c r="CX62" s="1266"/>
      <c r="CY62" s="1266"/>
      <c r="CZ62" s="1266"/>
      <c r="DA62" s="1266"/>
      <c r="DB62" s="1266"/>
      <c r="DC62" s="1266"/>
      <c r="DD62" s="1266"/>
      <c r="DE62" s="1254"/>
    </row>
    <row r="63" spans="1:109" ht="17.25" x14ac:dyDescent="0.15">
      <c r="B63" s="1301" t="s">
        <v>613</v>
      </c>
    </row>
    <row r="64" spans="1:109" x14ac:dyDescent="0.15">
      <c r="B64" s="1261"/>
      <c r="G64" s="1268"/>
      <c r="I64" s="1302"/>
      <c r="J64" s="1302"/>
      <c r="K64" s="1302"/>
      <c r="L64" s="1302"/>
      <c r="M64" s="1302"/>
      <c r="N64" s="1303"/>
      <c r="AM64" s="1268"/>
      <c r="AN64" s="1268" t="s">
        <v>604</v>
      </c>
      <c r="AP64" s="1269"/>
      <c r="AQ64" s="1269"/>
      <c r="AR64" s="1269"/>
      <c r="AY64" s="1268"/>
      <c r="BA64" s="1269"/>
      <c r="BB64" s="1269"/>
      <c r="BC64" s="1269"/>
      <c r="BK64" s="1268"/>
      <c r="BM64" s="1269"/>
      <c r="BN64" s="1269"/>
      <c r="BO64" s="1269"/>
      <c r="BW64" s="1268"/>
      <c r="BY64" s="1269"/>
      <c r="BZ64" s="1269"/>
      <c r="CA64" s="1269"/>
      <c r="CI64" s="1268"/>
      <c r="CK64" s="1269"/>
      <c r="CL64" s="1269"/>
      <c r="CM64" s="1269"/>
      <c r="CU64" s="1268"/>
      <c r="CW64" s="1269"/>
      <c r="CX64" s="1269"/>
      <c r="CY64" s="1269"/>
    </row>
    <row r="65" spans="2:107" x14ac:dyDescent="0.15">
      <c r="B65" s="1261"/>
      <c r="AN65" s="1270" t="s">
        <v>614</v>
      </c>
      <c r="AO65" s="1271"/>
      <c r="AP65" s="1271"/>
      <c r="AQ65" s="1271"/>
      <c r="AR65" s="1271"/>
      <c r="AS65" s="1271"/>
      <c r="AT65" s="1271"/>
      <c r="AU65" s="1271"/>
      <c r="AV65" s="1271"/>
      <c r="AW65" s="1271"/>
      <c r="AX65" s="1271"/>
      <c r="AY65" s="1271"/>
      <c r="AZ65" s="1271"/>
      <c r="BA65" s="1271"/>
      <c r="BB65" s="1271"/>
      <c r="BC65" s="1271"/>
      <c r="BD65" s="1271"/>
      <c r="BE65" s="1271"/>
      <c r="BF65" s="1271"/>
      <c r="BG65" s="1271"/>
      <c r="BH65" s="1271"/>
      <c r="BI65" s="1271"/>
      <c r="BJ65" s="1271"/>
      <c r="BK65" s="1271"/>
      <c r="BL65" s="1271"/>
      <c r="BM65" s="1271"/>
      <c r="BN65" s="1271"/>
      <c r="BO65" s="1271"/>
      <c r="BP65" s="1271"/>
      <c r="BQ65" s="1271"/>
      <c r="BR65" s="1271"/>
      <c r="BS65" s="1271"/>
      <c r="BT65" s="1271"/>
      <c r="BU65" s="1271"/>
      <c r="BV65" s="1271"/>
      <c r="BW65" s="1271"/>
      <c r="BX65" s="1271"/>
      <c r="BY65" s="1271"/>
      <c r="BZ65" s="1271"/>
      <c r="CA65" s="1271"/>
      <c r="CB65" s="1271"/>
      <c r="CC65" s="1271"/>
      <c r="CD65" s="1271"/>
      <c r="CE65" s="1271"/>
      <c r="CF65" s="1271"/>
      <c r="CG65" s="1271"/>
      <c r="CH65" s="1271"/>
      <c r="CI65" s="1271"/>
      <c r="CJ65" s="1271"/>
      <c r="CK65" s="1271"/>
      <c r="CL65" s="1271"/>
      <c r="CM65" s="1271"/>
      <c r="CN65" s="1271"/>
      <c r="CO65" s="1271"/>
      <c r="CP65" s="1271"/>
      <c r="CQ65" s="1271"/>
      <c r="CR65" s="1271"/>
      <c r="CS65" s="1271"/>
      <c r="CT65" s="1271"/>
      <c r="CU65" s="1271"/>
      <c r="CV65" s="1271"/>
      <c r="CW65" s="1271"/>
      <c r="CX65" s="1271"/>
      <c r="CY65" s="1271"/>
      <c r="CZ65" s="1271"/>
      <c r="DA65" s="1271"/>
      <c r="DB65" s="1271"/>
      <c r="DC65" s="1272"/>
    </row>
    <row r="66" spans="2:107" x14ac:dyDescent="0.15">
      <c r="B66" s="1261"/>
      <c r="AN66" s="1273"/>
      <c r="AO66" s="1274"/>
      <c r="AP66" s="1274"/>
      <c r="AQ66" s="1274"/>
      <c r="AR66" s="1274"/>
      <c r="AS66" s="1274"/>
      <c r="AT66" s="1274"/>
      <c r="AU66" s="1274"/>
      <c r="AV66" s="1274"/>
      <c r="AW66" s="1274"/>
      <c r="AX66" s="1274"/>
      <c r="AY66" s="1274"/>
      <c r="AZ66" s="1274"/>
      <c r="BA66" s="1274"/>
      <c r="BB66" s="1274"/>
      <c r="BC66" s="1274"/>
      <c r="BD66" s="1274"/>
      <c r="BE66" s="1274"/>
      <c r="BF66" s="1274"/>
      <c r="BG66" s="1274"/>
      <c r="BH66" s="1274"/>
      <c r="BI66" s="1274"/>
      <c r="BJ66" s="1274"/>
      <c r="BK66" s="1274"/>
      <c r="BL66" s="1274"/>
      <c r="BM66" s="1274"/>
      <c r="BN66" s="1274"/>
      <c r="BO66" s="1274"/>
      <c r="BP66" s="1274"/>
      <c r="BQ66" s="1274"/>
      <c r="BR66" s="1274"/>
      <c r="BS66" s="1274"/>
      <c r="BT66" s="1274"/>
      <c r="BU66" s="1274"/>
      <c r="BV66" s="1274"/>
      <c r="BW66" s="1274"/>
      <c r="BX66" s="1274"/>
      <c r="BY66" s="1274"/>
      <c r="BZ66" s="1274"/>
      <c r="CA66" s="1274"/>
      <c r="CB66" s="1274"/>
      <c r="CC66" s="1274"/>
      <c r="CD66" s="1274"/>
      <c r="CE66" s="1274"/>
      <c r="CF66" s="1274"/>
      <c r="CG66" s="1274"/>
      <c r="CH66" s="1274"/>
      <c r="CI66" s="1274"/>
      <c r="CJ66" s="1274"/>
      <c r="CK66" s="1274"/>
      <c r="CL66" s="1274"/>
      <c r="CM66" s="1274"/>
      <c r="CN66" s="1274"/>
      <c r="CO66" s="1274"/>
      <c r="CP66" s="1274"/>
      <c r="CQ66" s="1274"/>
      <c r="CR66" s="1274"/>
      <c r="CS66" s="1274"/>
      <c r="CT66" s="1274"/>
      <c r="CU66" s="1274"/>
      <c r="CV66" s="1274"/>
      <c r="CW66" s="1274"/>
      <c r="CX66" s="1274"/>
      <c r="CY66" s="1274"/>
      <c r="CZ66" s="1274"/>
      <c r="DA66" s="1274"/>
      <c r="DB66" s="1274"/>
      <c r="DC66" s="1275"/>
    </row>
    <row r="67" spans="2:107" x14ac:dyDescent="0.15">
      <c r="B67" s="1261"/>
      <c r="AN67" s="1273"/>
      <c r="AO67" s="1274"/>
      <c r="AP67" s="1274"/>
      <c r="AQ67" s="1274"/>
      <c r="AR67" s="1274"/>
      <c r="AS67" s="1274"/>
      <c r="AT67" s="1274"/>
      <c r="AU67" s="1274"/>
      <c r="AV67" s="1274"/>
      <c r="AW67" s="1274"/>
      <c r="AX67" s="1274"/>
      <c r="AY67" s="1274"/>
      <c r="AZ67" s="1274"/>
      <c r="BA67" s="1274"/>
      <c r="BB67" s="1274"/>
      <c r="BC67" s="1274"/>
      <c r="BD67" s="1274"/>
      <c r="BE67" s="1274"/>
      <c r="BF67" s="1274"/>
      <c r="BG67" s="1274"/>
      <c r="BH67" s="1274"/>
      <c r="BI67" s="1274"/>
      <c r="BJ67" s="1274"/>
      <c r="BK67" s="1274"/>
      <c r="BL67" s="1274"/>
      <c r="BM67" s="1274"/>
      <c r="BN67" s="1274"/>
      <c r="BO67" s="1274"/>
      <c r="BP67" s="1274"/>
      <c r="BQ67" s="1274"/>
      <c r="BR67" s="1274"/>
      <c r="BS67" s="1274"/>
      <c r="BT67" s="1274"/>
      <c r="BU67" s="1274"/>
      <c r="BV67" s="1274"/>
      <c r="BW67" s="1274"/>
      <c r="BX67" s="1274"/>
      <c r="BY67" s="1274"/>
      <c r="BZ67" s="1274"/>
      <c r="CA67" s="1274"/>
      <c r="CB67" s="1274"/>
      <c r="CC67" s="1274"/>
      <c r="CD67" s="1274"/>
      <c r="CE67" s="1274"/>
      <c r="CF67" s="1274"/>
      <c r="CG67" s="1274"/>
      <c r="CH67" s="1274"/>
      <c r="CI67" s="1274"/>
      <c r="CJ67" s="1274"/>
      <c r="CK67" s="1274"/>
      <c r="CL67" s="1274"/>
      <c r="CM67" s="1274"/>
      <c r="CN67" s="1274"/>
      <c r="CO67" s="1274"/>
      <c r="CP67" s="1274"/>
      <c r="CQ67" s="1274"/>
      <c r="CR67" s="1274"/>
      <c r="CS67" s="1274"/>
      <c r="CT67" s="1274"/>
      <c r="CU67" s="1274"/>
      <c r="CV67" s="1274"/>
      <c r="CW67" s="1274"/>
      <c r="CX67" s="1274"/>
      <c r="CY67" s="1274"/>
      <c r="CZ67" s="1274"/>
      <c r="DA67" s="1274"/>
      <c r="DB67" s="1274"/>
      <c r="DC67" s="1275"/>
    </row>
    <row r="68" spans="2:107" x14ac:dyDescent="0.15">
      <c r="B68" s="1261"/>
      <c r="AN68" s="1273"/>
      <c r="AO68" s="1274"/>
      <c r="AP68" s="1274"/>
      <c r="AQ68" s="1274"/>
      <c r="AR68" s="1274"/>
      <c r="AS68" s="1274"/>
      <c r="AT68" s="1274"/>
      <c r="AU68" s="1274"/>
      <c r="AV68" s="1274"/>
      <c r="AW68" s="1274"/>
      <c r="AX68" s="1274"/>
      <c r="AY68" s="1274"/>
      <c r="AZ68" s="1274"/>
      <c r="BA68" s="1274"/>
      <c r="BB68" s="1274"/>
      <c r="BC68" s="1274"/>
      <c r="BD68" s="1274"/>
      <c r="BE68" s="1274"/>
      <c r="BF68" s="1274"/>
      <c r="BG68" s="1274"/>
      <c r="BH68" s="1274"/>
      <c r="BI68" s="1274"/>
      <c r="BJ68" s="1274"/>
      <c r="BK68" s="1274"/>
      <c r="BL68" s="1274"/>
      <c r="BM68" s="1274"/>
      <c r="BN68" s="1274"/>
      <c r="BO68" s="1274"/>
      <c r="BP68" s="1274"/>
      <c r="BQ68" s="1274"/>
      <c r="BR68" s="1274"/>
      <c r="BS68" s="1274"/>
      <c r="BT68" s="1274"/>
      <c r="BU68" s="1274"/>
      <c r="BV68" s="1274"/>
      <c r="BW68" s="1274"/>
      <c r="BX68" s="1274"/>
      <c r="BY68" s="1274"/>
      <c r="BZ68" s="1274"/>
      <c r="CA68" s="1274"/>
      <c r="CB68" s="1274"/>
      <c r="CC68" s="1274"/>
      <c r="CD68" s="1274"/>
      <c r="CE68" s="1274"/>
      <c r="CF68" s="1274"/>
      <c r="CG68" s="1274"/>
      <c r="CH68" s="1274"/>
      <c r="CI68" s="1274"/>
      <c r="CJ68" s="1274"/>
      <c r="CK68" s="1274"/>
      <c r="CL68" s="1274"/>
      <c r="CM68" s="1274"/>
      <c r="CN68" s="1274"/>
      <c r="CO68" s="1274"/>
      <c r="CP68" s="1274"/>
      <c r="CQ68" s="1274"/>
      <c r="CR68" s="1274"/>
      <c r="CS68" s="1274"/>
      <c r="CT68" s="1274"/>
      <c r="CU68" s="1274"/>
      <c r="CV68" s="1274"/>
      <c r="CW68" s="1274"/>
      <c r="CX68" s="1274"/>
      <c r="CY68" s="1274"/>
      <c r="CZ68" s="1274"/>
      <c r="DA68" s="1274"/>
      <c r="DB68" s="1274"/>
      <c r="DC68" s="1275"/>
    </row>
    <row r="69" spans="2:107" x14ac:dyDescent="0.15">
      <c r="B69" s="1261"/>
      <c r="AN69" s="1276"/>
      <c r="AO69" s="1277"/>
      <c r="AP69" s="1277"/>
      <c r="AQ69" s="1277"/>
      <c r="AR69" s="1277"/>
      <c r="AS69" s="1277"/>
      <c r="AT69" s="1277"/>
      <c r="AU69" s="1277"/>
      <c r="AV69" s="1277"/>
      <c r="AW69" s="1277"/>
      <c r="AX69" s="1277"/>
      <c r="AY69" s="1277"/>
      <c r="AZ69" s="1277"/>
      <c r="BA69" s="1277"/>
      <c r="BB69" s="1277"/>
      <c r="BC69" s="1277"/>
      <c r="BD69" s="1277"/>
      <c r="BE69" s="1277"/>
      <c r="BF69" s="1277"/>
      <c r="BG69" s="1277"/>
      <c r="BH69" s="1277"/>
      <c r="BI69" s="1277"/>
      <c r="BJ69" s="1277"/>
      <c r="BK69" s="1277"/>
      <c r="BL69" s="1277"/>
      <c r="BM69" s="1277"/>
      <c r="BN69" s="1277"/>
      <c r="BO69" s="1277"/>
      <c r="BP69" s="1277"/>
      <c r="BQ69" s="1277"/>
      <c r="BR69" s="1277"/>
      <c r="BS69" s="1277"/>
      <c r="BT69" s="1277"/>
      <c r="BU69" s="1277"/>
      <c r="BV69" s="1277"/>
      <c r="BW69" s="1277"/>
      <c r="BX69" s="1277"/>
      <c r="BY69" s="1277"/>
      <c r="BZ69" s="1277"/>
      <c r="CA69" s="1277"/>
      <c r="CB69" s="1277"/>
      <c r="CC69" s="1277"/>
      <c r="CD69" s="1277"/>
      <c r="CE69" s="1277"/>
      <c r="CF69" s="1277"/>
      <c r="CG69" s="1277"/>
      <c r="CH69" s="1277"/>
      <c r="CI69" s="1277"/>
      <c r="CJ69" s="1277"/>
      <c r="CK69" s="1277"/>
      <c r="CL69" s="1277"/>
      <c r="CM69" s="1277"/>
      <c r="CN69" s="1277"/>
      <c r="CO69" s="1277"/>
      <c r="CP69" s="1277"/>
      <c r="CQ69" s="1277"/>
      <c r="CR69" s="1277"/>
      <c r="CS69" s="1277"/>
      <c r="CT69" s="1277"/>
      <c r="CU69" s="1277"/>
      <c r="CV69" s="1277"/>
      <c r="CW69" s="1277"/>
      <c r="CX69" s="1277"/>
      <c r="CY69" s="1277"/>
      <c r="CZ69" s="1277"/>
      <c r="DA69" s="1277"/>
      <c r="DB69" s="1277"/>
      <c r="DC69" s="1278"/>
    </row>
    <row r="70" spans="2:107" x14ac:dyDescent="0.15">
      <c r="B70" s="1261"/>
      <c r="H70" s="1304"/>
      <c r="I70" s="1304"/>
      <c r="J70" s="1305"/>
      <c r="K70" s="1305"/>
      <c r="L70" s="1306"/>
      <c r="M70" s="1305"/>
      <c r="N70" s="1306"/>
      <c r="AN70" s="1279"/>
      <c r="AO70" s="1279"/>
      <c r="AP70" s="1279"/>
      <c r="AZ70" s="1279"/>
      <c r="BA70" s="1279"/>
      <c r="BB70" s="1279"/>
      <c r="BL70" s="1279"/>
      <c r="BM70" s="1279"/>
      <c r="BN70" s="1279"/>
      <c r="BX70" s="1279"/>
      <c r="BY70" s="1279"/>
      <c r="BZ70" s="1279"/>
      <c r="CJ70" s="1279"/>
      <c r="CK70" s="1279"/>
      <c r="CL70" s="1279"/>
      <c r="CV70" s="1279"/>
      <c r="CW70" s="1279"/>
      <c r="CX70" s="1279"/>
    </row>
    <row r="71" spans="2:107" x14ac:dyDescent="0.15">
      <c r="B71" s="1261"/>
      <c r="G71" s="1307"/>
      <c r="I71" s="1308"/>
      <c r="J71" s="1305"/>
      <c r="K71" s="1305"/>
      <c r="L71" s="1306"/>
      <c r="M71" s="1305"/>
      <c r="N71" s="1306"/>
      <c r="AM71" s="1307"/>
      <c r="AN71" s="1254" t="s">
        <v>606</v>
      </c>
    </row>
    <row r="72" spans="2:107" x14ac:dyDescent="0.15">
      <c r="B72" s="1261"/>
      <c r="G72" s="1280"/>
      <c r="H72" s="1280"/>
      <c r="I72" s="1280"/>
      <c r="J72" s="1280"/>
      <c r="K72" s="1281"/>
      <c r="L72" s="1281"/>
      <c r="M72" s="1282"/>
      <c r="N72" s="1282"/>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86" t="s">
        <v>565</v>
      </c>
      <c r="BQ72" s="1286"/>
      <c r="BR72" s="1286"/>
      <c r="BS72" s="1286"/>
      <c r="BT72" s="1286"/>
      <c r="BU72" s="1286"/>
      <c r="BV72" s="1286"/>
      <c r="BW72" s="1286"/>
      <c r="BX72" s="1286" t="s">
        <v>566</v>
      </c>
      <c r="BY72" s="1286"/>
      <c r="BZ72" s="1286"/>
      <c r="CA72" s="1286"/>
      <c r="CB72" s="1286"/>
      <c r="CC72" s="1286"/>
      <c r="CD72" s="1286"/>
      <c r="CE72" s="1286"/>
      <c r="CF72" s="1286" t="s">
        <v>567</v>
      </c>
      <c r="CG72" s="1286"/>
      <c r="CH72" s="1286"/>
      <c r="CI72" s="1286"/>
      <c r="CJ72" s="1286"/>
      <c r="CK72" s="1286"/>
      <c r="CL72" s="1286"/>
      <c r="CM72" s="1286"/>
      <c r="CN72" s="1286" t="s">
        <v>568</v>
      </c>
      <c r="CO72" s="1286"/>
      <c r="CP72" s="1286"/>
      <c r="CQ72" s="1286"/>
      <c r="CR72" s="1286"/>
      <c r="CS72" s="1286"/>
      <c r="CT72" s="1286"/>
      <c r="CU72" s="1286"/>
      <c r="CV72" s="1286" t="s">
        <v>569</v>
      </c>
      <c r="CW72" s="1286"/>
      <c r="CX72" s="1286"/>
      <c r="CY72" s="1286"/>
      <c r="CZ72" s="1286"/>
      <c r="DA72" s="1286"/>
      <c r="DB72" s="1286"/>
      <c r="DC72" s="1286"/>
    </row>
    <row r="73" spans="2:107" x14ac:dyDescent="0.15">
      <c r="B73" s="1261"/>
      <c r="G73" s="1287"/>
      <c r="H73" s="1287"/>
      <c r="I73" s="1287"/>
      <c r="J73" s="1287"/>
      <c r="K73" s="1309"/>
      <c r="L73" s="1309"/>
      <c r="M73" s="1309"/>
      <c r="N73" s="1309"/>
      <c r="AM73" s="1279"/>
      <c r="AN73" s="1290" t="s">
        <v>607</v>
      </c>
      <c r="AO73" s="1290"/>
      <c r="AP73" s="1290"/>
      <c r="AQ73" s="1290"/>
      <c r="AR73" s="1290"/>
      <c r="AS73" s="1290"/>
      <c r="AT73" s="1290"/>
      <c r="AU73" s="1290"/>
      <c r="AV73" s="1290"/>
      <c r="AW73" s="1290"/>
      <c r="AX73" s="1290"/>
      <c r="AY73" s="1290"/>
      <c r="AZ73" s="1290"/>
      <c r="BA73" s="1290"/>
      <c r="BB73" s="1290" t="s">
        <v>611</v>
      </c>
      <c r="BC73" s="1290"/>
      <c r="BD73" s="1290"/>
      <c r="BE73" s="1290"/>
      <c r="BF73" s="1290"/>
      <c r="BG73" s="1290"/>
      <c r="BH73" s="1290"/>
      <c r="BI73" s="1290"/>
      <c r="BJ73" s="1290"/>
      <c r="BK73" s="1290"/>
      <c r="BL73" s="1290"/>
      <c r="BM73" s="1290"/>
      <c r="BN73" s="1290"/>
      <c r="BO73" s="1290"/>
      <c r="BP73" s="1292">
        <v>31.3</v>
      </c>
      <c r="BQ73" s="1292"/>
      <c r="BR73" s="1292"/>
      <c r="BS73" s="1292"/>
      <c r="BT73" s="1292"/>
      <c r="BU73" s="1292"/>
      <c r="BV73" s="1292"/>
      <c r="BW73" s="1292"/>
      <c r="BX73" s="1292">
        <v>45.3</v>
      </c>
      <c r="BY73" s="1292"/>
      <c r="BZ73" s="1292"/>
      <c r="CA73" s="1292"/>
      <c r="CB73" s="1292"/>
      <c r="CC73" s="1292"/>
      <c r="CD73" s="1292"/>
      <c r="CE73" s="1292"/>
      <c r="CF73" s="1292">
        <v>41.9</v>
      </c>
      <c r="CG73" s="1292"/>
      <c r="CH73" s="1292"/>
      <c r="CI73" s="1292"/>
      <c r="CJ73" s="1292"/>
      <c r="CK73" s="1292"/>
      <c r="CL73" s="1292"/>
      <c r="CM73" s="1292"/>
      <c r="CN73" s="1292">
        <v>33.299999999999997</v>
      </c>
      <c r="CO73" s="1292"/>
      <c r="CP73" s="1292"/>
      <c r="CQ73" s="1292"/>
      <c r="CR73" s="1292"/>
      <c r="CS73" s="1292"/>
      <c r="CT73" s="1292"/>
      <c r="CU73" s="1292"/>
      <c r="CV73" s="1292">
        <v>40.299999999999997</v>
      </c>
      <c r="CW73" s="1292"/>
      <c r="CX73" s="1292"/>
      <c r="CY73" s="1292"/>
      <c r="CZ73" s="1292"/>
      <c r="DA73" s="1292"/>
      <c r="DB73" s="1292"/>
      <c r="DC73" s="1292"/>
    </row>
    <row r="74" spans="2:107" x14ac:dyDescent="0.15">
      <c r="B74" s="1261"/>
      <c r="G74" s="1287"/>
      <c r="H74" s="1287"/>
      <c r="I74" s="1287"/>
      <c r="J74" s="1287"/>
      <c r="K74" s="1309"/>
      <c r="L74" s="1309"/>
      <c r="M74" s="1309"/>
      <c r="N74" s="1309"/>
      <c r="AM74" s="1279"/>
      <c r="AN74" s="1290"/>
      <c r="AO74" s="1290"/>
      <c r="AP74" s="1290"/>
      <c r="AQ74" s="1290"/>
      <c r="AR74" s="1290"/>
      <c r="AS74" s="1290"/>
      <c r="AT74" s="1290"/>
      <c r="AU74" s="1290"/>
      <c r="AV74" s="1290"/>
      <c r="AW74" s="1290"/>
      <c r="AX74" s="1290"/>
      <c r="AY74" s="1290"/>
      <c r="AZ74" s="1290"/>
      <c r="BA74" s="1290"/>
      <c r="BB74" s="1290"/>
      <c r="BC74" s="1290"/>
      <c r="BD74" s="1290"/>
      <c r="BE74" s="1290"/>
      <c r="BF74" s="1290"/>
      <c r="BG74" s="1290"/>
      <c r="BH74" s="1290"/>
      <c r="BI74" s="1290"/>
      <c r="BJ74" s="1290"/>
      <c r="BK74" s="1290"/>
      <c r="BL74" s="1290"/>
      <c r="BM74" s="1290"/>
      <c r="BN74" s="1290"/>
      <c r="BO74" s="1290"/>
      <c r="BP74" s="1292"/>
      <c r="BQ74" s="1292"/>
      <c r="BR74" s="1292"/>
      <c r="BS74" s="1292"/>
      <c r="BT74" s="1292"/>
      <c r="BU74" s="1292"/>
      <c r="BV74" s="1292"/>
      <c r="BW74" s="1292"/>
      <c r="BX74" s="1292"/>
      <c r="BY74" s="1292"/>
      <c r="BZ74" s="1292"/>
      <c r="CA74" s="1292"/>
      <c r="CB74" s="1292"/>
      <c r="CC74" s="1292"/>
      <c r="CD74" s="1292"/>
      <c r="CE74" s="1292"/>
      <c r="CF74" s="1292"/>
      <c r="CG74" s="1292"/>
      <c r="CH74" s="1292"/>
      <c r="CI74" s="1292"/>
      <c r="CJ74" s="1292"/>
      <c r="CK74" s="1292"/>
      <c r="CL74" s="1292"/>
      <c r="CM74" s="1292"/>
      <c r="CN74" s="1292"/>
      <c r="CO74" s="1292"/>
      <c r="CP74" s="1292"/>
      <c r="CQ74" s="1292"/>
      <c r="CR74" s="1292"/>
      <c r="CS74" s="1292"/>
      <c r="CT74" s="1292"/>
      <c r="CU74" s="1292"/>
      <c r="CV74" s="1292"/>
      <c r="CW74" s="1292"/>
      <c r="CX74" s="1292"/>
      <c r="CY74" s="1292"/>
      <c r="CZ74" s="1292"/>
      <c r="DA74" s="1292"/>
      <c r="DB74" s="1292"/>
      <c r="DC74" s="1292"/>
    </row>
    <row r="75" spans="2:107" x14ac:dyDescent="0.15">
      <c r="B75" s="1261"/>
      <c r="G75" s="1287"/>
      <c r="H75" s="1287"/>
      <c r="I75" s="1280"/>
      <c r="J75" s="1280"/>
      <c r="K75" s="1289"/>
      <c r="L75" s="1289"/>
      <c r="M75" s="1289"/>
      <c r="N75" s="1289"/>
      <c r="AM75" s="1279"/>
      <c r="AN75" s="1290"/>
      <c r="AO75" s="1290"/>
      <c r="AP75" s="1290"/>
      <c r="AQ75" s="1290"/>
      <c r="AR75" s="1290"/>
      <c r="AS75" s="1290"/>
      <c r="AT75" s="1290"/>
      <c r="AU75" s="1290"/>
      <c r="AV75" s="1290"/>
      <c r="AW75" s="1290"/>
      <c r="AX75" s="1290"/>
      <c r="AY75" s="1290"/>
      <c r="AZ75" s="1290"/>
      <c r="BA75" s="1290"/>
      <c r="BB75" s="1290" t="s">
        <v>615</v>
      </c>
      <c r="BC75" s="1290"/>
      <c r="BD75" s="1290"/>
      <c r="BE75" s="1290"/>
      <c r="BF75" s="1290"/>
      <c r="BG75" s="1290"/>
      <c r="BH75" s="1290"/>
      <c r="BI75" s="1290"/>
      <c r="BJ75" s="1290"/>
      <c r="BK75" s="1290"/>
      <c r="BL75" s="1290"/>
      <c r="BM75" s="1290"/>
      <c r="BN75" s="1290"/>
      <c r="BO75" s="1290"/>
      <c r="BP75" s="1292">
        <v>13.7</v>
      </c>
      <c r="BQ75" s="1292"/>
      <c r="BR75" s="1292"/>
      <c r="BS75" s="1292"/>
      <c r="BT75" s="1292"/>
      <c r="BU75" s="1292"/>
      <c r="BV75" s="1292"/>
      <c r="BW75" s="1292"/>
      <c r="BX75" s="1292">
        <v>10.9</v>
      </c>
      <c r="BY75" s="1292"/>
      <c r="BZ75" s="1292"/>
      <c r="CA75" s="1292"/>
      <c r="CB75" s="1292"/>
      <c r="CC75" s="1292"/>
      <c r="CD75" s="1292"/>
      <c r="CE75" s="1292"/>
      <c r="CF75" s="1292">
        <v>7.5</v>
      </c>
      <c r="CG75" s="1292"/>
      <c r="CH75" s="1292"/>
      <c r="CI75" s="1292"/>
      <c r="CJ75" s="1292"/>
      <c r="CK75" s="1292"/>
      <c r="CL75" s="1292"/>
      <c r="CM75" s="1292"/>
      <c r="CN75" s="1292">
        <v>5.8</v>
      </c>
      <c r="CO75" s="1292"/>
      <c r="CP75" s="1292"/>
      <c r="CQ75" s="1292"/>
      <c r="CR75" s="1292"/>
      <c r="CS75" s="1292"/>
      <c r="CT75" s="1292"/>
      <c r="CU75" s="1292"/>
      <c r="CV75" s="1292">
        <v>6</v>
      </c>
      <c r="CW75" s="1292"/>
      <c r="CX75" s="1292"/>
      <c r="CY75" s="1292"/>
      <c r="CZ75" s="1292"/>
      <c r="DA75" s="1292"/>
      <c r="DB75" s="1292"/>
      <c r="DC75" s="1292"/>
    </row>
    <row r="76" spans="2:107" x14ac:dyDescent="0.15">
      <c r="B76" s="1261"/>
      <c r="G76" s="1287"/>
      <c r="H76" s="1287"/>
      <c r="I76" s="1280"/>
      <c r="J76" s="1280"/>
      <c r="K76" s="1289"/>
      <c r="L76" s="1289"/>
      <c r="M76" s="1289"/>
      <c r="N76" s="1289"/>
      <c r="AM76" s="1279"/>
      <c r="AN76" s="1290"/>
      <c r="AO76" s="1290"/>
      <c r="AP76" s="1290"/>
      <c r="AQ76" s="1290"/>
      <c r="AR76" s="1290"/>
      <c r="AS76" s="1290"/>
      <c r="AT76" s="1290"/>
      <c r="AU76" s="1290"/>
      <c r="AV76" s="1290"/>
      <c r="AW76" s="1290"/>
      <c r="AX76" s="1290"/>
      <c r="AY76" s="1290"/>
      <c r="AZ76" s="1290"/>
      <c r="BA76" s="1290"/>
      <c r="BB76" s="1290"/>
      <c r="BC76" s="1290"/>
      <c r="BD76" s="1290"/>
      <c r="BE76" s="1290"/>
      <c r="BF76" s="1290"/>
      <c r="BG76" s="1290"/>
      <c r="BH76" s="1290"/>
      <c r="BI76" s="1290"/>
      <c r="BJ76" s="1290"/>
      <c r="BK76" s="1290"/>
      <c r="BL76" s="1290"/>
      <c r="BM76" s="1290"/>
      <c r="BN76" s="1290"/>
      <c r="BO76" s="1290"/>
      <c r="BP76" s="1292"/>
      <c r="BQ76" s="1292"/>
      <c r="BR76" s="1292"/>
      <c r="BS76" s="1292"/>
      <c r="BT76" s="1292"/>
      <c r="BU76" s="1292"/>
      <c r="BV76" s="1292"/>
      <c r="BW76" s="1292"/>
      <c r="BX76" s="1292"/>
      <c r="BY76" s="1292"/>
      <c r="BZ76" s="1292"/>
      <c r="CA76" s="1292"/>
      <c r="CB76" s="1292"/>
      <c r="CC76" s="1292"/>
      <c r="CD76" s="1292"/>
      <c r="CE76" s="1292"/>
      <c r="CF76" s="1292"/>
      <c r="CG76" s="1292"/>
      <c r="CH76" s="1292"/>
      <c r="CI76" s="1292"/>
      <c r="CJ76" s="1292"/>
      <c r="CK76" s="1292"/>
      <c r="CL76" s="1292"/>
      <c r="CM76" s="1292"/>
      <c r="CN76" s="1292"/>
      <c r="CO76" s="1292"/>
      <c r="CP76" s="1292"/>
      <c r="CQ76" s="1292"/>
      <c r="CR76" s="1292"/>
      <c r="CS76" s="1292"/>
      <c r="CT76" s="1292"/>
      <c r="CU76" s="1292"/>
      <c r="CV76" s="1292"/>
      <c r="CW76" s="1292"/>
      <c r="CX76" s="1292"/>
      <c r="CY76" s="1292"/>
      <c r="CZ76" s="1292"/>
      <c r="DA76" s="1292"/>
      <c r="DB76" s="1292"/>
      <c r="DC76" s="1292"/>
    </row>
    <row r="77" spans="2:107" x14ac:dyDescent="0.15">
      <c r="B77" s="1261"/>
      <c r="G77" s="1280"/>
      <c r="H77" s="1280"/>
      <c r="I77" s="1280"/>
      <c r="J77" s="1280"/>
      <c r="K77" s="1309"/>
      <c r="L77" s="1309"/>
      <c r="M77" s="1309"/>
      <c r="N77" s="1309"/>
      <c r="AN77" s="1286" t="s">
        <v>616</v>
      </c>
      <c r="AO77" s="1286"/>
      <c r="AP77" s="1286"/>
      <c r="AQ77" s="1286"/>
      <c r="AR77" s="1286"/>
      <c r="AS77" s="1286"/>
      <c r="AT77" s="1286"/>
      <c r="AU77" s="1286"/>
      <c r="AV77" s="1286"/>
      <c r="AW77" s="1286"/>
      <c r="AX77" s="1286"/>
      <c r="AY77" s="1286"/>
      <c r="AZ77" s="1286"/>
      <c r="BA77" s="1286"/>
      <c r="BB77" s="1290" t="s">
        <v>611</v>
      </c>
      <c r="BC77" s="1290"/>
      <c r="BD77" s="1290"/>
      <c r="BE77" s="1290"/>
      <c r="BF77" s="1290"/>
      <c r="BG77" s="1290"/>
      <c r="BH77" s="1290"/>
      <c r="BI77" s="1290"/>
      <c r="BJ77" s="1290"/>
      <c r="BK77" s="1290"/>
      <c r="BL77" s="1290"/>
      <c r="BM77" s="1290"/>
      <c r="BN77" s="1290"/>
      <c r="BO77" s="1290"/>
      <c r="BP77" s="1292">
        <v>20.5</v>
      </c>
      <c r="BQ77" s="1292"/>
      <c r="BR77" s="1292"/>
      <c r="BS77" s="1292"/>
      <c r="BT77" s="1292"/>
      <c r="BU77" s="1292"/>
      <c r="BV77" s="1292"/>
      <c r="BW77" s="1292"/>
      <c r="BX77" s="1292">
        <v>17.899999999999999</v>
      </c>
      <c r="BY77" s="1292"/>
      <c r="BZ77" s="1292"/>
      <c r="CA77" s="1292"/>
      <c r="CB77" s="1292"/>
      <c r="CC77" s="1292"/>
      <c r="CD77" s="1292"/>
      <c r="CE77" s="1292"/>
      <c r="CF77" s="1292">
        <v>27</v>
      </c>
      <c r="CG77" s="1292"/>
      <c r="CH77" s="1292"/>
      <c r="CI77" s="1292"/>
      <c r="CJ77" s="1292"/>
      <c r="CK77" s="1292"/>
      <c r="CL77" s="1292"/>
      <c r="CM77" s="1292"/>
      <c r="CN77" s="1292">
        <v>25.4</v>
      </c>
      <c r="CO77" s="1292"/>
      <c r="CP77" s="1292"/>
      <c r="CQ77" s="1292"/>
      <c r="CR77" s="1292"/>
      <c r="CS77" s="1292"/>
      <c r="CT77" s="1292"/>
      <c r="CU77" s="1292"/>
      <c r="CV77" s="1292">
        <v>23.4</v>
      </c>
      <c r="CW77" s="1292"/>
      <c r="CX77" s="1292"/>
      <c r="CY77" s="1292"/>
      <c r="CZ77" s="1292"/>
      <c r="DA77" s="1292"/>
      <c r="DB77" s="1292"/>
      <c r="DC77" s="1292"/>
    </row>
    <row r="78" spans="2:107" x14ac:dyDescent="0.15">
      <c r="B78" s="1261"/>
      <c r="G78" s="1280"/>
      <c r="H78" s="1280"/>
      <c r="I78" s="1280"/>
      <c r="J78" s="1280"/>
      <c r="K78" s="1309"/>
      <c r="L78" s="1309"/>
      <c r="M78" s="1309"/>
      <c r="N78" s="1309"/>
      <c r="AN78" s="1286"/>
      <c r="AO78" s="1286"/>
      <c r="AP78" s="1286"/>
      <c r="AQ78" s="1286"/>
      <c r="AR78" s="1286"/>
      <c r="AS78" s="1286"/>
      <c r="AT78" s="1286"/>
      <c r="AU78" s="1286"/>
      <c r="AV78" s="1286"/>
      <c r="AW78" s="1286"/>
      <c r="AX78" s="1286"/>
      <c r="AY78" s="1286"/>
      <c r="AZ78" s="1286"/>
      <c r="BA78" s="1286"/>
      <c r="BB78" s="1290"/>
      <c r="BC78" s="1290"/>
      <c r="BD78" s="1290"/>
      <c r="BE78" s="1290"/>
      <c r="BF78" s="1290"/>
      <c r="BG78" s="1290"/>
      <c r="BH78" s="1290"/>
      <c r="BI78" s="1290"/>
      <c r="BJ78" s="1290"/>
      <c r="BK78" s="1290"/>
      <c r="BL78" s="1290"/>
      <c r="BM78" s="1290"/>
      <c r="BN78" s="1290"/>
      <c r="BO78" s="1290"/>
      <c r="BP78" s="1292"/>
      <c r="BQ78" s="1292"/>
      <c r="BR78" s="1292"/>
      <c r="BS78" s="1292"/>
      <c r="BT78" s="1292"/>
      <c r="BU78" s="1292"/>
      <c r="BV78" s="1292"/>
      <c r="BW78" s="1292"/>
      <c r="BX78" s="1292"/>
      <c r="BY78" s="1292"/>
      <c r="BZ78" s="1292"/>
      <c r="CA78" s="1292"/>
      <c r="CB78" s="1292"/>
      <c r="CC78" s="1292"/>
      <c r="CD78" s="1292"/>
      <c r="CE78" s="1292"/>
      <c r="CF78" s="1292"/>
      <c r="CG78" s="1292"/>
      <c r="CH78" s="1292"/>
      <c r="CI78" s="1292"/>
      <c r="CJ78" s="1292"/>
      <c r="CK78" s="1292"/>
      <c r="CL78" s="1292"/>
      <c r="CM78" s="1292"/>
      <c r="CN78" s="1292"/>
      <c r="CO78" s="1292"/>
      <c r="CP78" s="1292"/>
      <c r="CQ78" s="1292"/>
      <c r="CR78" s="1292"/>
      <c r="CS78" s="1292"/>
      <c r="CT78" s="1292"/>
      <c r="CU78" s="1292"/>
      <c r="CV78" s="1292"/>
      <c r="CW78" s="1292"/>
      <c r="CX78" s="1292"/>
      <c r="CY78" s="1292"/>
      <c r="CZ78" s="1292"/>
      <c r="DA78" s="1292"/>
      <c r="DB78" s="1292"/>
      <c r="DC78" s="1292"/>
    </row>
    <row r="79" spans="2:107" x14ac:dyDescent="0.15">
      <c r="B79" s="1261"/>
      <c r="G79" s="1280"/>
      <c r="H79" s="1280"/>
      <c r="I79" s="1294"/>
      <c r="J79" s="1294"/>
      <c r="K79" s="1310"/>
      <c r="L79" s="1310"/>
      <c r="M79" s="1310"/>
      <c r="N79" s="1310"/>
      <c r="AN79" s="1286"/>
      <c r="AO79" s="1286"/>
      <c r="AP79" s="1286"/>
      <c r="AQ79" s="1286"/>
      <c r="AR79" s="1286"/>
      <c r="AS79" s="1286"/>
      <c r="AT79" s="1286"/>
      <c r="AU79" s="1286"/>
      <c r="AV79" s="1286"/>
      <c r="AW79" s="1286"/>
      <c r="AX79" s="1286"/>
      <c r="AY79" s="1286"/>
      <c r="AZ79" s="1286"/>
      <c r="BA79" s="1286"/>
      <c r="BB79" s="1290" t="s">
        <v>617</v>
      </c>
      <c r="BC79" s="1290"/>
      <c r="BD79" s="1290"/>
      <c r="BE79" s="1290"/>
      <c r="BF79" s="1290"/>
      <c r="BG79" s="1290"/>
      <c r="BH79" s="1290"/>
      <c r="BI79" s="1290"/>
      <c r="BJ79" s="1290"/>
      <c r="BK79" s="1290"/>
      <c r="BL79" s="1290"/>
      <c r="BM79" s="1290"/>
      <c r="BN79" s="1290"/>
      <c r="BO79" s="1290"/>
      <c r="BP79" s="1292">
        <v>10.5</v>
      </c>
      <c r="BQ79" s="1292"/>
      <c r="BR79" s="1292"/>
      <c r="BS79" s="1292"/>
      <c r="BT79" s="1292"/>
      <c r="BU79" s="1292"/>
      <c r="BV79" s="1292"/>
      <c r="BW79" s="1292"/>
      <c r="BX79" s="1292">
        <v>9.5</v>
      </c>
      <c r="BY79" s="1292"/>
      <c r="BZ79" s="1292"/>
      <c r="CA79" s="1292"/>
      <c r="CB79" s="1292"/>
      <c r="CC79" s="1292"/>
      <c r="CD79" s="1292"/>
      <c r="CE79" s="1292"/>
      <c r="CF79" s="1292">
        <v>8.6999999999999993</v>
      </c>
      <c r="CG79" s="1292"/>
      <c r="CH79" s="1292"/>
      <c r="CI79" s="1292"/>
      <c r="CJ79" s="1292"/>
      <c r="CK79" s="1292"/>
      <c r="CL79" s="1292"/>
      <c r="CM79" s="1292"/>
      <c r="CN79" s="1292">
        <v>8.6</v>
      </c>
      <c r="CO79" s="1292"/>
      <c r="CP79" s="1292"/>
      <c r="CQ79" s="1292"/>
      <c r="CR79" s="1292"/>
      <c r="CS79" s="1292"/>
      <c r="CT79" s="1292"/>
      <c r="CU79" s="1292"/>
      <c r="CV79" s="1292">
        <v>8.5</v>
      </c>
      <c r="CW79" s="1292"/>
      <c r="CX79" s="1292"/>
      <c r="CY79" s="1292"/>
      <c r="CZ79" s="1292"/>
      <c r="DA79" s="1292"/>
      <c r="DB79" s="1292"/>
      <c r="DC79" s="1292"/>
    </row>
    <row r="80" spans="2:107" x14ac:dyDescent="0.15">
      <c r="B80" s="1261"/>
      <c r="G80" s="1280"/>
      <c r="H80" s="1280"/>
      <c r="I80" s="1294"/>
      <c r="J80" s="1294"/>
      <c r="K80" s="1310"/>
      <c r="L80" s="1310"/>
      <c r="M80" s="1310"/>
      <c r="N80" s="1310"/>
      <c r="AN80" s="1286"/>
      <c r="AO80" s="1286"/>
      <c r="AP80" s="1286"/>
      <c r="AQ80" s="1286"/>
      <c r="AR80" s="1286"/>
      <c r="AS80" s="1286"/>
      <c r="AT80" s="1286"/>
      <c r="AU80" s="1286"/>
      <c r="AV80" s="1286"/>
      <c r="AW80" s="1286"/>
      <c r="AX80" s="1286"/>
      <c r="AY80" s="1286"/>
      <c r="AZ80" s="1286"/>
      <c r="BA80" s="1286"/>
      <c r="BB80" s="1290"/>
      <c r="BC80" s="1290"/>
      <c r="BD80" s="1290"/>
      <c r="BE80" s="1290"/>
      <c r="BF80" s="1290"/>
      <c r="BG80" s="1290"/>
      <c r="BH80" s="1290"/>
      <c r="BI80" s="1290"/>
      <c r="BJ80" s="1290"/>
      <c r="BK80" s="1290"/>
      <c r="BL80" s="1290"/>
      <c r="BM80" s="1290"/>
      <c r="BN80" s="1290"/>
      <c r="BO80" s="1290"/>
      <c r="BP80" s="1292"/>
      <c r="BQ80" s="1292"/>
      <c r="BR80" s="1292"/>
      <c r="BS80" s="1292"/>
      <c r="BT80" s="1292"/>
      <c r="BU80" s="1292"/>
      <c r="BV80" s="1292"/>
      <c r="BW80" s="1292"/>
      <c r="BX80" s="1292"/>
      <c r="BY80" s="1292"/>
      <c r="BZ80" s="1292"/>
      <c r="CA80" s="1292"/>
      <c r="CB80" s="1292"/>
      <c r="CC80" s="1292"/>
      <c r="CD80" s="1292"/>
      <c r="CE80" s="1292"/>
      <c r="CF80" s="1292"/>
      <c r="CG80" s="1292"/>
      <c r="CH80" s="1292"/>
      <c r="CI80" s="1292"/>
      <c r="CJ80" s="1292"/>
      <c r="CK80" s="1292"/>
      <c r="CL80" s="1292"/>
      <c r="CM80" s="1292"/>
      <c r="CN80" s="1292"/>
      <c r="CO80" s="1292"/>
      <c r="CP80" s="1292"/>
      <c r="CQ80" s="1292"/>
      <c r="CR80" s="1292"/>
      <c r="CS80" s="1292"/>
      <c r="CT80" s="1292"/>
      <c r="CU80" s="1292"/>
      <c r="CV80" s="1292"/>
      <c r="CW80" s="1292"/>
      <c r="CX80" s="1292"/>
      <c r="CY80" s="1292"/>
      <c r="CZ80" s="1292"/>
      <c r="DA80" s="1292"/>
      <c r="DB80" s="1292"/>
      <c r="DC80" s="1292"/>
    </row>
    <row r="81" spans="2:109" x14ac:dyDescent="0.15">
      <c r="B81" s="1261"/>
    </row>
    <row r="82" spans="2:109" ht="17.25" x14ac:dyDescent="0.15">
      <c r="B82" s="1261"/>
      <c r="K82" s="1311"/>
      <c r="L82" s="1311"/>
      <c r="M82" s="1311"/>
      <c r="N82" s="1311"/>
      <c r="AQ82" s="1311"/>
      <c r="AR82" s="1311"/>
      <c r="AS82" s="1311"/>
      <c r="AT82" s="1311"/>
      <c r="BC82" s="1311"/>
      <c r="BD82" s="1311"/>
      <c r="BE82" s="1311"/>
      <c r="BF82" s="1311"/>
      <c r="BO82" s="1311"/>
      <c r="BP82" s="1311"/>
      <c r="BQ82" s="1311"/>
      <c r="BR82" s="1311"/>
      <c r="CA82" s="1311"/>
      <c r="CB82" s="1311"/>
      <c r="CC82" s="1311"/>
      <c r="CD82" s="1311"/>
      <c r="CM82" s="1311"/>
      <c r="CN82" s="1311"/>
      <c r="CO82" s="1311"/>
      <c r="CP82" s="1311"/>
      <c r="CY82" s="1311"/>
      <c r="CZ82" s="1311"/>
      <c r="DA82" s="1311"/>
      <c r="DB82" s="1311"/>
      <c r="DC82" s="1311"/>
    </row>
    <row r="83" spans="2:109" x14ac:dyDescent="0.15">
      <c r="B83" s="1263"/>
      <c r="C83" s="1264"/>
      <c r="D83" s="1264"/>
      <c r="E83" s="1264"/>
      <c r="F83" s="1264"/>
      <c r="G83" s="1264"/>
      <c r="H83" s="1264"/>
      <c r="I83" s="1264"/>
      <c r="J83" s="1264"/>
      <c r="K83" s="1264"/>
      <c r="L83" s="1264"/>
      <c r="M83" s="1264"/>
      <c r="N83" s="1264"/>
      <c r="O83" s="1264"/>
      <c r="P83" s="1264"/>
      <c r="Q83" s="1264"/>
      <c r="R83" s="1264"/>
      <c r="S83" s="1264"/>
      <c r="T83" s="1264"/>
      <c r="U83" s="1264"/>
      <c r="V83" s="1264"/>
      <c r="W83" s="1264"/>
      <c r="X83" s="1264"/>
      <c r="Y83" s="1264"/>
      <c r="Z83" s="1264"/>
      <c r="AA83" s="1264"/>
      <c r="AB83" s="1264"/>
      <c r="AC83" s="1264"/>
      <c r="AD83" s="1264"/>
      <c r="AE83" s="1264"/>
      <c r="AF83" s="1264"/>
      <c r="AG83" s="1264"/>
      <c r="AH83" s="1264"/>
      <c r="AI83" s="1264"/>
      <c r="AJ83" s="1264"/>
      <c r="AK83" s="1264"/>
      <c r="AL83" s="1264"/>
      <c r="AM83" s="1264"/>
      <c r="AN83" s="1264"/>
      <c r="AO83" s="1264"/>
      <c r="AP83" s="1264"/>
      <c r="AQ83" s="1264"/>
      <c r="AR83" s="1264"/>
      <c r="AS83" s="1264"/>
      <c r="AT83" s="1264"/>
      <c r="AU83" s="1264"/>
      <c r="AV83" s="1264"/>
      <c r="AW83" s="1264"/>
      <c r="AX83" s="1264"/>
      <c r="AY83" s="1264"/>
      <c r="AZ83" s="1264"/>
      <c r="BA83" s="1264"/>
      <c r="BB83" s="1264"/>
      <c r="BC83" s="1264"/>
      <c r="BD83" s="1264"/>
      <c r="BE83" s="1264"/>
      <c r="BF83" s="1264"/>
      <c r="BG83" s="1264"/>
      <c r="BH83" s="1264"/>
      <c r="BI83" s="1264"/>
      <c r="BJ83" s="1264"/>
      <c r="BK83" s="1264"/>
      <c r="BL83" s="1264"/>
      <c r="BM83" s="1264"/>
      <c r="BN83" s="1264"/>
      <c r="BO83" s="1264"/>
      <c r="BP83" s="1264"/>
      <c r="BQ83" s="1264"/>
      <c r="BR83" s="1264"/>
      <c r="BS83" s="1264"/>
      <c r="BT83" s="1264"/>
      <c r="BU83" s="1264"/>
      <c r="BV83" s="1264"/>
      <c r="BW83" s="1264"/>
      <c r="BX83" s="1264"/>
      <c r="BY83" s="1264"/>
      <c r="BZ83" s="1264"/>
      <c r="CA83" s="1264"/>
      <c r="CB83" s="1264"/>
      <c r="CC83" s="1264"/>
      <c r="CD83" s="1264"/>
      <c r="CE83" s="1264"/>
      <c r="CF83" s="1264"/>
      <c r="CG83" s="1264"/>
      <c r="CH83" s="1264"/>
      <c r="CI83" s="1264"/>
      <c r="CJ83" s="1264"/>
      <c r="CK83" s="1264"/>
      <c r="CL83" s="1264"/>
      <c r="CM83" s="1264"/>
      <c r="CN83" s="1264"/>
      <c r="CO83" s="1264"/>
      <c r="CP83" s="1264"/>
      <c r="CQ83" s="1264"/>
      <c r="CR83" s="1264"/>
      <c r="CS83" s="1264"/>
      <c r="CT83" s="1264"/>
      <c r="CU83" s="1264"/>
      <c r="CV83" s="1264"/>
      <c r="CW83" s="1264"/>
      <c r="CX83" s="1264"/>
      <c r="CY83" s="1264"/>
      <c r="CZ83" s="1264"/>
      <c r="DA83" s="1264"/>
      <c r="DB83" s="1264"/>
      <c r="DC83" s="1264"/>
      <c r="DD83" s="1265"/>
    </row>
    <row r="84" spans="2:109" x14ac:dyDescent="0.15">
      <c r="DD84" s="1254"/>
      <c r="DE84" s="1254"/>
    </row>
    <row r="85" spans="2:109" x14ac:dyDescent="0.15">
      <c r="DD85" s="1254"/>
      <c r="DE85" s="1254"/>
    </row>
    <row r="86" spans="2:109" hidden="1" x14ac:dyDescent="0.15">
      <c r="DD86" s="1254"/>
      <c r="DE86" s="1254"/>
    </row>
    <row r="87" spans="2:109" hidden="1" x14ac:dyDescent="0.15">
      <c r="K87" s="1312"/>
      <c r="AQ87" s="1312"/>
      <c r="BC87" s="1312"/>
      <c r="BO87" s="1312"/>
      <c r="CA87" s="1312"/>
      <c r="CM87" s="1312"/>
      <c r="CY87" s="1312"/>
      <c r="DD87" s="1254"/>
      <c r="DE87" s="1254"/>
    </row>
    <row r="88" spans="2:109" hidden="1" x14ac:dyDescent="0.15">
      <c r="DD88" s="1254"/>
      <c r="DE88" s="1254"/>
    </row>
    <row r="89" spans="2:109" hidden="1" x14ac:dyDescent="0.15">
      <c r="DD89" s="1254"/>
      <c r="DE89" s="1254"/>
    </row>
    <row r="90" spans="2:109" hidden="1" x14ac:dyDescent="0.15">
      <c r="DD90" s="1254"/>
      <c r="DE90" s="1254"/>
    </row>
    <row r="91" spans="2:109" hidden="1" x14ac:dyDescent="0.15">
      <c r="DD91" s="1254"/>
      <c r="DE91" s="1254"/>
    </row>
    <row r="92" spans="2:109" ht="13.5" hidden="1" customHeight="1" x14ac:dyDescent="0.15">
      <c r="DD92" s="1254"/>
      <c r="DE92" s="1254"/>
    </row>
    <row r="93" spans="2:109" ht="13.5" hidden="1" customHeight="1" x14ac:dyDescent="0.15">
      <c r="DD93" s="1254"/>
      <c r="DE93" s="1254"/>
    </row>
    <row r="94" spans="2:109" ht="13.5" hidden="1" customHeight="1" x14ac:dyDescent="0.15">
      <c r="DD94" s="1254"/>
      <c r="DE94" s="1254"/>
    </row>
    <row r="95" spans="2:109" ht="13.5" hidden="1" customHeight="1" x14ac:dyDescent="0.15">
      <c r="DD95" s="1254"/>
      <c r="DE95" s="1254"/>
    </row>
    <row r="96" spans="2:109" ht="13.5" hidden="1" customHeight="1" x14ac:dyDescent="0.15">
      <c r="DD96" s="1254"/>
      <c r="DE96" s="1254"/>
    </row>
    <row r="97" spans="108:109" ht="13.5" hidden="1" customHeight="1" x14ac:dyDescent="0.15">
      <c r="DD97" s="1254"/>
      <c r="DE97" s="1254"/>
    </row>
    <row r="98" spans="108:109" ht="13.5" hidden="1" customHeight="1" x14ac:dyDescent="0.15">
      <c r="DD98" s="1254"/>
      <c r="DE98" s="1254"/>
    </row>
    <row r="99" spans="108:109" ht="13.5" hidden="1" customHeight="1" x14ac:dyDescent="0.15">
      <c r="DD99" s="1254"/>
      <c r="DE99" s="1254"/>
    </row>
    <row r="100" spans="108:109" ht="13.5" hidden="1" customHeight="1" x14ac:dyDescent="0.15">
      <c r="DD100" s="1254"/>
      <c r="DE100" s="1254"/>
    </row>
    <row r="101" spans="108:109" ht="13.5" hidden="1" customHeight="1" x14ac:dyDescent="0.15">
      <c r="DD101" s="1254"/>
      <c r="DE101" s="1254"/>
    </row>
    <row r="102" spans="108:109" ht="13.5" hidden="1" customHeight="1" x14ac:dyDescent="0.15">
      <c r="DD102" s="1254"/>
      <c r="DE102" s="1254"/>
    </row>
    <row r="103" spans="108:109" ht="13.5" hidden="1" customHeight="1" x14ac:dyDescent="0.15">
      <c r="DD103" s="1254"/>
      <c r="DE103" s="1254"/>
    </row>
    <row r="104" spans="108:109" ht="13.5" hidden="1" customHeight="1" x14ac:dyDescent="0.15">
      <c r="DD104" s="1254"/>
      <c r="DE104" s="1254"/>
    </row>
    <row r="105" spans="108:109" ht="13.5" hidden="1" customHeight="1" x14ac:dyDescent="0.15">
      <c r="DD105" s="1254"/>
      <c r="DE105" s="1254"/>
    </row>
    <row r="106" spans="108:109" ht="13.5" hidden="1" customHeight="1" x14ac:dyDescent="0.15">
      <c r="DD106" s="1254"/>
      <c r="DE106" s="1254"/>
    </row>
    <row r="107" spans="108:109" ht="13.5" hidden="1" customHeight="1" x14ac:dyDescent="0.15">
      <c r="DD107" s="1254"/>
      <c r="DE107" s="1254"/>
    </row>
    <row r="108" spans="108:109" ht="13.5" hidden="1" customHeight="1" x14ac:dyDescent="0.15">
      <c r="DD108" s="1254"/>
      <c r="DE108" s="1254"/>
    </row>
    <row r="109" spans="108:109" ht="13.5" hidden="1" customHeight="1" x14ac:dyDescent="0.15">
      <c r="DD109" s="1254"/>
      <c r="DE109" s="1254"/>
    </row>
    <row r="110" spans="108:109" ht="13.5" hidden="1" customHeight="1" x14ac:dyDescent="0.15">
      <c r="DD110" s="1254"/>
      <c r="DE110" s="1254"/>
    </row>
    <row r="111" spans="108:109" ht="13.5" hidden="1" customHeight="1" x14ac:dyDescent="0.15">
      <c r="DD111" s="1254"/>
      <c r="DE111" s="1254"/>
    </row>
    <row r="112" spans="108:109" ht="13.5" hidden="1" customHeight="1" x14ac:dyDescent="0.15">
      <c r="DD112" s="1254"/>
      <c r="DE112" s="1254"/>
    </row>
    <row r="113" spans="108:109" ht="13.5" hidden="1" customHeight="1" x14ac:dyDescent="0.15">
      <c r="DD113" s="1254"/>
      <c r="DE113" s="1254"/>
    </row>
    <row r="114" spans="108:109" ht="13.5" hidden="1" customHeight="1" x14ac:dyDescent="0.15">
      <c r="DD114" s="1254"/>
      <c r="DE114" s="1254"/>
    </row>
    <row r="115" spans="108:109" ht="13.5" hidden="1" customHeight="1" x14ac:dyDescent="0.15">
      <c r="DD115" s="1254"/>
      <c r="DE115" s="1254"/>
    </row>
    <row r="116" spans="108:109" ht="13.5" hidden="1" customHeight="1" x14ac:dyDescent="0.15">
      <c r="DD116" s="1254"/>
      <c r="DE116" s="1254"/>
    </row>
    <row r="117" spans="108:109" ht="13.5" hidden="1" customHeight="1" x14ac:dyDescent="0.15">
      <c r="DD117" s="1254"/>
      <c r="DE117" s="1254"/>
    </row>
    <row r="118" spans="108:109" ht="13.5" hidden="1" customHeight="1" x14ac:dyDescent="0.15">
      <c r="DD118" s="1254"/>
      <c r="DE118" s="1254"/>
    </row>
    <row r="119" spans="108:109" ht="13.5" hidden="1" customHeight="1" x14ac:dyDescent="0.15">
      <c r="DD119" s="1254"/>
      <c r="DE119" s="1254"/>
    </row>
    <row r="120" spans="108:109" ht="13.5" hidden="1" customHeight="1" x14ac:dyDescent="0.15">
      <c r="DD120" s="1254"/>
      <c r="DE120" s="1254"/>
    </row>
    <row r="121" spans="108:109" ht="13.5" hidden="1" customHeight="1" x14ac:dyDescent="0.15">
      <c r="DD121" s="1254"/>
      <c r="DE121" s="1254"/>
    </row>
    <row r="122" spans="108:109" ht="13.5" hidden="1" customHeight="1" x14ac:dyDescent="0.15">
      <c r="DD122" s="1254"/>
      <c r="DE122" s="1254"/>
    </row>
    <row r="123" spans="108:109" ht="13.5" hidden="1" customHeight="1" x14ac:dyDescent="0.15">
      <c r="DD123" s="1254"/>
      <c r="DE123" s="1254"/>
    </row>
    <row r="124" spans="108:109" ht="13.5" hidden="1" customHeight="1" x14ac:dyDescent="0.15">
      <c r="DD124" s="1254"/>
      <c r="DE124" s="1254"/>
    </row>
    <row r="125" spans="108:109" ht="13.5" hidden="1" customHeight="1" x14ac:dyDescent="0.15">
      <c r="DD125" s="1254"/>
      <c r="DE125" s="1254"/>
    </row>
    <row r="126" spans="108:109" ht="13.5" hidden="1" customHeight="1" x14ac:dyDescent="0.15">
      <c r="DD126" s="1254"/>
      <c r="DE126" s="1254"/>
    </row>
    <row r="127" spans="108:109" ht="13.5" hidden="1" customHeight="1" x14ac:dyDescent="0.15">
      <c r="DD127" s="1254"/>
      <c r="DE127" s="1254"/>
    </row>
    <row r="128" spans="108:109" ht="13.5" hidden="1" customHeight="1" x14ac:dyDescent="0.15">
      <c r="DD128" s="1254"/>
      <c r="DE128" s="1254"/>
    </row>
    <row r="129" spans="108:109" ht="13.5" hidden="1" customHeight="1" x14ac:dyDescent="0.15">
      <c r="DD129" s="1254"/>
      <c r="DE129" s="1254"/>
    </row>
    <row r="130" spans="108:109" ht="13.5" hidden="1" customHeight="1" x14ac:dyDescent="0.15">
      <c r="DD130" s="1254"/>
      <c r="DE130" s="1254"/>
    </row>
    <row r="131" spans="108:109" ht="13.5" hidden="1" customHeight="1" x14ac:dyDescent="0.15">
      <c r="DD131" s="1254"/>
      <c r="DE131" s="1254"/>
    </row>
    <row r="132" spans="108:109" ht="13.5" hidden="1" customHeight="1" x14ac:dyDescent="0.15">
      <c r="DD132" s="1254"/>
      <c r="DE132" s="1254"/>
    </row>
    <row r="133" spans="108:109" ht="13.5" hidden="1" customHeight="1" x14ac:dyDescent="0.15">
      <c r="DD133" s="1254"/>
      <c r="DE133" s="1254"/>
    </row>
    <row r="134" spans="108:109" ht="13.5" hidden="1" customHeight="1" x14ac:dyDescent="0.15">
      <c r="DD134" s="1254"/>
      <c r="DE134" s="1254"/>
    </row>
    <row r="135" spans="108:109" ht="13.5" hidden="1" customHeight="1" x14ac:dyDescent="0.15">
      <c r="DD135" s="1254"/>
      <c r="DE135" s="1254"/>
    </row>
    <row r="136" spans="108:109" ht="13.5" hidden="1" customHeight="1" x14ac:dyDescent="0.15">
      <c r="DD136" s="1254"/>
      <c r="DE136" s="1254"/>
    </row>
    <row r="137" spans="108:109" ht="13.5" hidden="1" customHeight="1" x14ac:dyDescent="0.15">
      <c r="DD137" s="1254"/>
      <c r="DE137" s="1254"/>
    </row>
    <row r="138" spans="108:109" ht="13.5" hidden="1" customHeight="1" x14ac:dyDescent="0.15">
      <c r="DD138" s="1254"/>
      <c r="DE138" s="1254"/>
    </row>
    <row r="139" spans="108:109" ht="13.5" hidden="1" customHeight="1" x14ac:dyDescent="0.15">
      <c r="DD139" s="1254"/>
      <c r="DE139" s="1254"/>
    </row>
    <row r="140" spans="108:109" ht="13.5" hidden="1" customHeight="1" x14ac:dyDescent="0.15">
      <c r="DD140" s="1254"/>
      <c r="DE140" s="1254"/>
    </row>
    <row r="141" spans="108:109" ht="13.5" hidden="1" customHeight="1" x14ac:dyDescent="0.15">
      <c r="DD141" s="1254"/>
      <c r="DE141" s="1254"/>
    </row>
    <row r="142" spans="108:109" ht="13.5" hidden="1" customHeight="1" x14ac:dyDescent="0.15">
      <c r="DD142" s="1254"/>
      <c r="DE142" s="1254"/>
    </row>
    <row r="143" spans="108:109" ht="13.5" hidden="1" customHeight="1" x14ac:dyDescent="0.15">
      <c r="DD143" s="1254"/>
      <c r="DE143" s="1254"/>
    </row>
    <row r="144" spans="108:109" ht="13.5" hidden="1" customHeight="1" x14ac:dyDescent="0.15">
      <c r="DD144" s="1254"/>
      <c r="DE144" s="1254"/>
    </row>
    <row r="145" spans="108:109" ht="13.5" hidden="1" customHeight="1" x14ac:dyDescent="0.15">
      <c r="DD145" s="1254"/>
      <c r="DE145" s="1254"/>
    </row>
    <row r="146" spans="108:109" ht="13.5" hidden="1" customHeight="1" x14ac:dyDescent="0.15">
      <c r="DD146" s="1254"/>
      <c r="DE146" s="1254"/>
    </row>
    <row r="147" spans="108:109" ht="13.5" hidden="1" customHeight="1" x14ac:dyDescent="0.15">
      <c r="DD147" s="1254"/>
      <c r="DE147" s="1254"/>
    </row>
    <row r="148" spans="108:109" ht="13.5" hidden="1" customHeight="1" x14ac:dyDescent="0.15">
      <c r="DD148" s="1254"/>
      <c r="DE148" s="1254"/>
    </row>
    <row r="149" spans="108:109" ht="13.5" hidden="1" customHeight="1" x14ac:dyDescent="0.15">
      <c r="DD149" s="1254"/>
      <c r="DE149" s="1254"/>
    </row>
    <row r="150" spans="108:109" ht="13.5" hidden="1" customHeight="1" x14ac:dyDescent="0.15">
      <c r="DD150" s="1254"/>
      <c r="DE150" s="1254"/>
    </row>
    <row r="151" spans="108:109" ht="13.5" hidden="1" customHeight="1" x14ac:dyDescent="0.15">
      <c r="DD151" s="1254"/>
      <c r="DE151" s="1254"/>
    </row>
    <row r="152" spans="108:109" ht="13.5" hidden="1" customHeight="1" x14ac:dyDescent="0.15">
      <c r="DD152" s="1254"/>
      <c r="DE152" s="1254"/>
    </row>
    <row r="153" spans="108:109" ht="13.5" hidden="1" customHeight="1" x14ac:dyDescent="0.15">
      <c r="DD153" s="1254"/>
      <c r="DE153" s="1254"/>
    </row>
    <row r="154" spans="108:109" ht="13.5" hidden="1" customHeight="1" x14ac:dyDescent="0.15">
      <c r="DD154" s="1254"/>
      <c r="DE154" s="1254"/>
    </row>
    <row r="155" spans="108:109" ht="13.5" hidden="1" customHeight="1" x14ac:dyDescent="0.15">
      <c r="DD155" s="1254"/>
      <c r="DE155" s="1254"/>
    </row>
    <row r="156" spans="108:109" ht="13.5" hidden="1" customHeight="1" x14ac:dyDescent="0.15">
      <c r="DD156" s="1254"/>
      <c r="DE156" s="1254"/>
    </row>
    <row r="157" spans="108:109" ht="13.5" hidden="1" customHeight="1" x14ac:dyDescent="0.15">
      <c r="DD157" s="1254"/>
      <c r="DE157" s="1254"/>
    </row>
    <row r="158" spans="108:109" ht="13.5" hidden="1" customHeight="1" x14ac:dyDescent="0.15">
      <c r="DD158" s="1254"/>
      <c r="DE158" s="1254"/>
    </row>
    <row r="159" spans="108:109" ht="13.5" hidden="1" customHeight="1" x14ac:dyDescent="0.15">
      <c r="DD159" s="1254"/>
      <c r="DE159" s="1254"/>
    </row>
    <row r="160" spans="108:109" ht="13.5" hidden="1" customHeight="1" x14ac:dyDescent="0.15">
      <c r="DD160" s="1254"/>
      <c r="DE160" s="125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4bfD+24TMQZ0o9WZecC9S4f+r6TXywkws6OxT0ef3t+mCRZnG05LMRgqQDHnYbtlmTIg9AUV+fxVDymKtWGx0Q==" saltValue="QWguecse+HnV2aLVv9sJ1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618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FwFdYMdSJgudmzgCppPo0TcC1jp9dSXjav2/xq9NaRFVPjzQdyDHGFh3RPgAHv+GYdP6tF2JbLZ6Y2qJi6Lmw==" saltValue="czNqFQia9m3BY2L3zJGQB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510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AxIR+Lgi0sd15AgZkrEj8IZIJK/L8g7s66KqIyZ/MzCQwCwUxfkvYykjGJAa5dL8AeUGtKTfNht0OdYOWxcW9A==" saltValue="a2+7NFFKdcmHxu6bxCOR4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562</v>
      </c>
      <c r="G2" s="136"/>
      <c r="H2" s="137"/>
    </row>
    <row r="3" spans="1:8" x14ac:dyDescent="0.15">
      <c r="A3" s="133" t="s">
        <v>555</v>
      </c>
      <c r="B3" s="138"/>
      <c r="C3" s="139"/>
      <c r="D3" s="140">
        <v>137406</v>
      </c>
      <c r="E3" s="141"/>
      <c r="F3" s="142">
        <v>119674</v>
      </c>
      <c r="G3" s="143"/>
      <c r="H3" s="144"/>
    </row>
    <row r="4" spans="1:8" x14ac:dyDescent="0.15">
      <c r="A4" s="145"/>
      <c r="B4" s="146"/>
      <c r="C4" s="147"/>
      <c r="D4" s="148">
        <v>23387</v>
      </c>
      <c r="E4" s="149"/>
      <c r="F4" s="150">
        <v>57803</v>
      </c>
      <c r="G4" s="151"/>
      <c r="H4" s="152"/>
    </row>
    <row r="5" spans="1:8" x14ac:dyDescent="0.15">
      <c r="A5" s="133" t="s">
        <v>557</v>
      </c>
      <c r="B5" s="138"/>
      <c r="C5" s="139"/>
      <c r="D5" s="140">
        <v>119868</v>
      </c>
      <c r="E5" s="141"/>
      <c r="F5" s="142">
        <v>119685</v>
      </c>
      <c r="G5" s="143"/>
      <c r="H5" s="144"/>
    </row>
    <row r="6" spans="1:8" x14ac:dyDescent="0.15">
      <c r="A6" s="145"/>
      <c r="B6" s="146"/>
      <c r="C6" s="147"/>
      <c r="D6" s="148">
        <v>89566</v>
      </c>
      <c r="E6" s="149"/>
      <c r="F6" s="150">
        <v>68464</v>
      </c>
      <c r="G6" s="151"/>
      <c r="H6" s="152"/>
    </row>
    <row r="7" spans="1:8" x14ac:dyDescent="0.15">
      <c r="A7" s="133" t="s">
        <v>558</v>
      </c>
      <c r="B7" s="138"/>
      <c r="C7" s="139"/>
      <c r="D7" s="140">
        <v>61269</v>
      </c>
      <c r="E7" s="141"/>
      <c r="F7" s="142">
        <v>109920</v>
      </c>
      <c r="G7" s="143"/>
      <c r="H7" s="144"/>
    </row>
    <row r="8" spans="1:8" x14ac:dyDescent="0.15">
      <c r="A8" s="145"/>
      <c r="B8" s="146"/>
      <c r="C8" s="147"/>
      <c r="D8" s="148">
        <v>19710</v>
      </c>
      <c r="E8" s="149"/>
      <c r="F8" s="150">
        <v>62739</v>
      </c>
      <c r="G8" s="151"/>
      <c r="H8" s="152"/>
    </row>
    <row r="9" spans="1:8" x14ac:dyDescent="0.15">
      <c r="A9" s="133" t="s">
        <v>559</v>
      </c>
      <c r="B9" s="138"/>
      <c r="C9" s="139"/>
      <c r="D9" s="140">
        <v>58293</v>
      </c>
      <c r="E9" s="141"/>
      <c r="F9" s="142">
        <v>119882</v>
      </c>
      <c r="G9" s="143"/>
      <c r="H9" s="144"/>
    </row>
    <row r="10" spans="1:8" x14ac:dyDescent="0.15">
      <c r="A10" s="145"/>
      <c r="B10" s="146"/>
      <c r="C10" s="147"/>
      <c r="D10" s="148">
        <v>28173</v>
      </c>
      <c r="E10" s="149"/>
      <c r="F10" s="150">
        <v>66481</v>
      </c>
      <c r="G10" s="151"/>
      <c r="H10" s="152"/>
    </row>
    <row r="11" spans="1:8" x14ac:dyDescent="0.15">
      <c r="A11" s="133" t="s">
        <v>560</v>
      </c>
      <c r="B11" s="138"/>
      <c r="C11" s="139"/>
      <c r="D11" s="140">
        <v>124667</v>
      </c>
      <c r="E11" s="141"/>
      <c r="F11" s="142">
        <v>116162</v>
      </c>
      <c r="G11" s="143"/>
      <c r="H11" s="144"/>
    </row>
    <row r="12" spans="1:8" x14ac:dyDescent="0.15">
      <c r="A12" s="145"/>
      <c r="B12" s="146"/>
      <c r="C12" s="153"/>
      <c r="D12" s="148">
        <v>70375</v>
      </c>
      <c r="E12" s="149"/>
      <c r="F12" s="150">
        <v>61562</v>
      </c>
      <c r="G12" s="151"/>
      <c r="H12" s="152"/>
    </row>
    <row r="13" spans="1:8" x14ac:dyDescent="0.15">
      <c r="A13" s="133"/>
      <c r="B13" s="138"/>
      <c r="C13" s="154"/>
      <c r="D13" s="155">
        <v>100301</v>
      </c>
      <c r="E13" s="156"/>
      <c r="F13" s="157">
        <v>117065</v>
      </c>
      <c r="G13" s="158"/>
      <c r="H13" s="144"/>
    </row>
    <row r="14" spans="1:8" x14ac:dyDescent="0.15">
      <c r="A14" s="145"/>
      <c r="B14" s="146"/>
      <c r="C14" s="147"/>
      <c r="D14" s="148">
        <v>46242</v>
      </c>
      <c r="E14" s="149"/>
      <c r="F14" s="150">
        <v>63410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13.26</v>
      </c>
      <c r="C19" s="159">
        <f>ROUND(VALUE(SUBSTITUTE(実質収支比率等に係る経年分析!G$48,"▲","-")),2)</f>
        <v>15.11</v>
      </c>
      <c r="D19" s="159">
        <f>ROUND(VALUE(SUBSTITUTE(実質収支比率等に係る経年分析!H$48,"▲","-")),2)</f>
        <v>16.47</v>
      </c>
      <c r="E19" s="159">
        <f>ROUND(VALUE(SUBSTITUTE(実質収支比率等に係る経年分析!I$48,"▲","-")),2)</f>
        <v>13.75</v>
      </c>
      <c r="F19" s="159">
        <f>ROUND(VALUE(SUBSTITUTE(実質収支比率等に係る経年分析!J$48,"▲","-")),2)</f>
        <v>10.34</v>
      </c>
    </row>
    <row r="20" spans="1:11" x14ac:dyDescent="0.15">
      <c r="A20" s="159" t="s">
        <v>49</v>
      </c>
      <c r="B20" s="159">
        <f>ROUND(VALUE(SUBSTITUTE(実質収支比率等に係る経年分析!F$47,"▲","-")),2)</f>
        <v>45.14</v>
      </c>
      <c r="C20" s="159">
        <f>ROUND(VALUE(SUBSTITUTE(実質収支比率等に係る経年分析!G$47,"▲","-")),2)</f>
        <v>46.46</v>
      </c>
      <c r="D20" s="159">
        <f>ROUND(VALUE(SUBSTITUTE(実質収支比率等に係る経年分析!H$47,"▲","-")),2)</f>
        <v>51.46</v>
      </c>
      <c r="E20" s="159">
        <f>ROUND(VALUE(SUBSTITUTE(実質収支比率等に係る経年分析!I$47,"▲","-")),2)</f>
        <v>39.479999999999997</v>
      </c>
      <c r="F20" s="159">
        <f>ROUND(VALUE(SUBSTITUTE(実質収支比率等に係る経年分析!J$47,"▲","-")),2)</f>
        <v>32.47</v>
      </c>
    </row>
    <row r="21" spans="1:11" x14ac:dyDescent="0.15">
      <c r="A21" s="159" t="s">
        <v>50</v>
      </c>
      <c r="B21" s="159">
        <f>IF(ISNUMBER(VALUE(SUBSTITUTE(実質収支比率等に係る経年分析!F$49,"▲","-"))),ROUND(VALUE(SUBSTITUTE(実質収支比率等に係る経年分析!F$49,"▲","-")),2),NA())</f>
        <v>2.3199999999999998</v>
      </c>
      <c r="C21" s="159">
        <f>IF(ISNUMBER(VALUE(SUBSTITUTE(実質収支比率等に係る経年分析!G$49,"▲","-"))),ROUND(VALUE(SUBSTITUTE(実質収支比率等に係る経年分析!G$49,"▲","-")),2),NA())</f>
        <v>6.79</v>
      </c>
      <c r="D21" s="159">
        <f>IF(ISNUMBER(VALUE(SUBSTITUTE(実質収支比率等に係る経年分析!H$49,"▲","-"))),ROUND(VALUE(SUBSTITUTE(実質収支比率等に係る経年分析!H$49,"▲","-")),2),NA())</f>
        <v>9.2200000000000006</v>
      </c>
      <c r="E21" s="159">
        <f>IF(ISNUMBER(VALUE(SUBSTITUTE(実質収支比率等に係る経年分析!I$49,"▲","-"))),ROUND(VALUE(SUBSTITUTE(実質収支比率等に係る経年分析!I$49,"▲","-")),2),NA())</f>
        <v>-16.32</v>
      </c>
      <c r="F21" s="159">
        <f>IF(ISNUMBER(VALUE(SUBSTITUTE(実質収支比率等に係る経年分析!J$49,"▲","-"))),ROUND(VALUE(SUBSTITUTE(実質収支比率等に係る経年分析!J$49,"▲","-")),2),NA())</f>
        <v>-11.26</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0.22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高松塚壁画館受託事業特別会計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後期高齢者医療事業会計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0.05</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介護保険事業会計（介護サービス事業勘定）</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7.0000000000000007E-2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0.05</v>
      </c>
    </row>
    <row r="32" spans="1:11" x14ac:dyDescent="0.15">
      <c r="A32" s="160" t="str">
        <f>IF(連結実質赤字比率に係る赤字・黒字の構成分析!C$38="",NA(),連結実質赤字比率に係る赤字・黒字の構成分析!C$38)</f>
        <v>整備基金特別会計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0.94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0.24</v>
      </c>
    </row>
    <row r="33" spans="1:16" x14ac:dyDescent="0.15">
      <c r="A33" s="160" t="str">
        <f>IF(連結実質赤字比率に係る赤字・黒字の構成分析!C$37="",NA(),連結実質赤字比率に係る赤字・黒字の構成分析!C$37)</f>
        <v>介護保険事業会計（保険事業勘定）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0.88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1.0900000000000001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0.38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0.28000000000000003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0.39</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12.31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14.81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16.28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13.44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10.09</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22.8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24.86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26.84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22.31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23.25</v>
      </c>
    </row>
    <row r="36" spans="1:16" x14ac:dyDescent="0.15">
      <c r="A36" s="160" t="str">
        <f>IF(連結実質赤字比率に係る赤字・黒字の構成分析!C$34="",NA(),連結実質赤字比率に係る赤字・黒字の構成分析!C$34)</f>
        <v>国民健康保険事業会計（事業勘定）</v>
      </c>
      <c r="B36" s="160">
        <f>IF(ROUND(VALUE(SUBSTITUTE(連結実質赤字比率に係る赤字・黒字の構成分析!F$34,"▲", "-")), 2) &lt; 0, ABS(ROUND(VALUE(SUBSTITUTE(連結実質赤字比率に係る赤字・黒字の構成分析!F$34,"▲", "-")), 2)), NA())</f>
        <v>0.55000000000000004</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1.28</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2.87</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2.38</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1.89</v>
      </c>
      <c r="K36" s="160" t="e">
        <f>IF(ROUND(VALUE(SUBSTITUTE(連結実質赤字比率に係る赤字・黒字の構成分析!J$34,"▲", "-")), 2) &gt;= 0, ABS(ROUND(VALUE(SUBSTITUTE(連結実質赤字比率に係る赤字・黒字の構成分析!J$34,"▲", "-")), 2)), NA())</f>
        <v>#N/A</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369</v>
      </c>
      <c r="E42" s="161"/>
      <c r="F42" s="161"/>
      <c r="G42" s="161">
        <f>'実質公債費比率（分子）の構造'!L$52</f>
        <v>378</v>
      </c>
      <c r="H42" s="161"/>
      <c r="I42" s="161"/>
      <c r="J42" s="161">
        <f>'実質公債費比率（分子）の構造'!M$52</f>
        <v>370</v>
      </c>
      <c r="K42" s="161"/>
      <c r="L42" s="161"/>
      <c r="M42" s="161">
        <f>'実質公債費比率（分子）の構造'!N$52</f>
        <v>358</v>
      </c>
      <c r="N42" s="161"/>
      <c r="O42" s="161"/>
      <c r="P42" s="161">
        <f>'実質公債費比率（分子）の構造'!O$52</f>
        <v>328</v>
      </c>
    </row>
    <row r="43" spans="1:16" x14ac:dyDescent="0.15">
      <c r="A43" s="161" t="s">
        <v>58</v>
      </c>
      <c r="B43" s="161">
        <f>'実質公債費比率（分子）の構造'!K$51</f>
        <v>0</v>
      </c>
      <c r="C43" s="161"/>
      <c r="D43" s="161"/>
      <c r="E43" s="161">
        <f>'実質公債費比率（分子）の構造'!L$51</f>
        <v>0</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5</v>
      </c>
      <c r="C45" s="161"/>
      <c r="D45" s="161"/>
      <c r="E45" s="161">
        <f>'実質公債費比率（分子）の構造'!L$49</f>
        <v>4</v>
      </c>
      <c r="F45" s="161"/>
      <c r="G45" s="161"/>
      <c r="H45" s="161">
        <f>'実質公債費比率（分子）の構造'!M$49</f>
        <v>3</v>
      </c>
      <c r="I45" s="161"/>
      <c r="J45" s="161"/>
      <c r="K45" s="161">
        <f>'実質公債費比率（分子）の構造'!N$49</f>
        <v>4</v>
      </c>
      <c r="L45" s="161"/>
      <c r="M45" s="161"/>
      <c r="N45" s="161">
        <f>'実質公債費比率（分子）の構造'!O$49</f>
        <v>6</v>
      </c>
      <c r="O45" s="161"/>
      <c r="P45" s="161"/>
    </row>
    <row r="46" spans="1:16" x14ac:dyDescent="0.15">
      <c r="A46" s="161" t="s">
        <v>61</v>
      </c>
      <c r="B46" s="161">
        <f>'実質公債費比率（分子）の構造'!K$48</f>
        <v>158</v>
      </c>
      <c r="C46" s="161"/>
      <c r="D46" s="161"/>
      <c r="E46" s="161">
        <f>'実質公債費比率（分子）の構造'!L$48</f>
        <v>154</v>
      </c>
      <c r="F46" s="161"/>
      <c r="G46" s="161"/>
      <c r="H46" s="161">
        <f>'実質公債費比率（分子）の構造'!M$48</f>
        <v>161</v>
      </c>
      <c r="I46" s="161"/>
      <c r="J46" s="161"/>
      <c r="K46" s="161">
        <f>'実質公債費比率（分子）の構造'!N$48</f>
        <v>151</v>
      </c>
      <c r="L46" s="161"/>
      <c r="M46" s="161"/>
      <c r="N46" s="161">
        <f>'実質公債費比率（分子）の構造'!O$48</f>
        <v>160</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377</v>
      </c>
      <c r="C49" s="161"/>
      <c r="D49" s="161"/>
      <c r="E49" s="161">
        <f>'実質公債費比率（分子）の構造'!L$45</f>
        <v>343</v>
      </c>
      <c r="F49" s="161"/>
      <c r="G49" s="161"/>
      <c r="H49" s="161">
        <f>'実質公債費比率（分子）の構造'!M$45</f>
        <v>294</v>
      </c>
      <c r="I49" s="161"/>
      <c r="J49" s="161"/>
      <c r="K49" s="161">
        <f>'実質公債費比率（分子）の構造'!N$45</f>
        <v>292</v>
      </c>
      <c r="L49" s="161"/>
      <c r="M49" s="161"/>
      <c r="N49" s="161">
        <f>'実質公債費比率（分子）の構造'!O$45</f>
        <v>299</v>
      </c>
      <c r="O49" s="161"/>
      <c r="P49" s="161"/>
    </row>
    <row r="50" spans="1:16" x14ac:dyDescent="0.15">
      <c r="A50" s="161" t="s">
        <v>65</v>
      </c>
      <c r="B50" s="161" t="e">
        <f>NA()</f>
        <v>#N/A</v>
      </c>
      <c r="C50" s="161">
        <f>IF(ISNUMBER('実質公債費比率（分子）の構造'!K$53),'実質公債費比率（分子）の構造'!K$53,NA())</f>
        <v>171</v>
      </c>
      <c r="D50" s="161" t="e">
        <f>NA()</f>
        <v>#N/A</v>
      </c>
      <c r="E50" s="161" t="e">
        <f>NA()</f>
        <v>#N/A</v>
      </c>
      <c r="F50" s="161">
        <f>IF(ISNUMBER('実質公債費比率（分子）の構造'!L$53),'実質公債費比率（分子）の構造'!L$53,NA())</f>
        <v>123</v>
      </c>
      <c r="G50" s="161" t="e">
        <f>NA()</f>
        <v>#N/A</v>
      </c>
      <c r="H50" s="161" t="e">
        <f>NA()</f>
        <v>#N/A</v>
      </c>
      <c r="I50" s="161">
        <f>IF(ISNUMBER('実質公債費比率（分子）の構造'!M$53),'実質公債費比率（分子）の構造'!M$53,NA())</f>
        <v>88</v>
      </c>
      <c r="J50" s="161" t="e">
        <f>NA()</f>
        <v>#N/A</v>
      </c>
      <c r="K50" s="161" t="e">
        <f>NA()</f>
        <v>#N/A</v>
      </c>
      <c r="L50" s="161">
        <f>IF(ISNUMBER('実質公債費比率（分子）の構造'!N$53),'実質公債費比率（分子）の構造'!N$53,NA())</f>
        <v>89</v>
      </c>
      <c r="M50" s="161" t="e">
        <f>NA()</f>
        <v>#N/A</v>
      </c>
      <c r="N50" s="161" t="e">
        <f>NA()</f>
        <v>#N/A</v>
      </c>
      <c r="O50" s="161">
        <f>IF(ISNUMBER('実質公債費比率（分子）の構造'!O$53),'実質公債費比率（分子）の構造'!O$53,NA())</f>
        <v>137</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3612</v>
      </c>
      <c r="E56" s="160"/>
      <c r="F56" s="160"/>
      <c r="G56" s="160">
        <f>'将来負担比率（分子）の構造'!J$52</f>
        <v>3670</v>
      </c>
      <c r="H56" s="160"/>
      <c r="I56" s="160"/>
      <c r="J56" s="160">
        <f>'将来負担比率（分子）の構造'!K$52</f>
        <v>3382</v>
      </c>
      <c r="K56" s="160"/>
      <c r="L56" s="160"/>
      <c r="M56" s="160">
        <f>'将来負担比率（分子）の構造'!L$52</f>
        <v>3277</v>
      </c>
      <c r="N56" s="160"/>
      <c r="O56" s="160"/>
      <c r="P56" s="160">
        <f>'将来負担比率（分子）の構造'!M$52</f>
        <v>3206</v>
      </c>
    </row>
    <row r="57" spans="1:16" x14ac:dyDescent="0.15">
      <c r="A57" s="160" t="s">
        <v>36</v>
      </c>
      <c r="B57" s="160"/>
      <c r="C57" s="160"/>
      <c r="D57" s="160">
        <f>'将来負担比率（分子）の構造'!I$51</f>
        <v>57</v>
      </c>
      <c r="E57" s="160"/>
      <c r="F57" s="160"/>
      <c r="G57" s="160">
        <f>'将来負担比率（分子）の構造'!J$51</f>
        <v>57</v>
      </c>
      <c r="H57" s="160"/>
      <c r="I57" s="160"/>
      <c r="J57" s="160">
        <f>'将来負担比率（分子）の構造'!K$51</f>
        <v>57</v>
      </c>
      <c r="K57" s="160"/>
      <c r="L57" s="160"/>
      <c r="M57" s="160">
        <f>'将来負担比率（分子）の構造'!L$51</f>
        <v>57</v>
      </c>
      <c r="N57" s="160"/>
      <c r="O57" s="160"/>
      <c r="P57" s="160">
        <f>'将来負担比率（分子）の構造'!M$51</f>
        <v>82</v>
      </c>
    </row>
    <row r="58" spans="1:16" x14ac:dyDescent="0.15">
      <c r="A58" s="160" t="s">
        <v>35</v>
      </c>
      <c r="B58" s="160"/>
      <c r="C58" s="160"/>
      <c r="D58" s="160">
        <f>'将来負担比率（分子）の構造'!I$50</f>
        <v>1987</v>
      </c>
      <c r="E58" s="160"/>
      <c r="F58" s="160"/>
      <c r="G58" s="160">
        <f>'将来負担比率（分子）の構造'!J$50</f>
        <v>1775</v>
      </c>
      <c r="H58" s="160"/>
      <c r="I58" s="160"/>
      <c r="J58" s="160">
        <f>'将来負担比率（分子）の構造'!K$50</f>
        <v>1954</v>
      </c>
      <c r="K58" s="160"/>
      <c r="L58" s="160"/>
      <c r="M58" s="160">
        <f>'将来負担比率（分子）の構造'!L$50</f>
        <v>1950</v>
      </c>
      <c r="N58" s="160"/>
      <c r="O58" s="160"/>
      <c r="P58" s="160">
        <f>'将来負担比率（分子）の構造'!M$50</f>
        <v>1909</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30</v>
      </c>
      <c r="C61" s="160"/>
      <c r="D61" s="160"/>
      <c r="E61" s="160">
        <f>'将来負担比率（分子）の構造'!J$46</f>
        <v>32</v>
      </c>
      <c r="F61" s="160"/>
      <c r="G61" s="160"/>
      <c r="H61" s="160">
        <f>'将来負担比率（分子）の構造'!K$46</f>
        <v>50</v>
      </c>
      <c r="I61" s="160"/>
      <c r="J61" s="160"/>
      <c r="K61" s="160">
        <f>'将来負担比率（分子）の構造'!L$46</f>
        <v>49</v>
      </c>
      <c r="L61" s="160"/>
      <c r="M61" s="160"/>
      <c r="N61" s="160">
        <f>'将来負担比率（分子）の構造'!M$46</f>
        <v>66</v>
      </c>
      <c r="O61" s="160"/>
      <c r="P61" s="160"/>
    </row>
    <row r="62" spans="1:16" x14ac:dyDescent="0.15">
      <c r="A62" s="160" t="s">
        <v>29</v>
      </c>
      <c r="B62" s="160">
        <f>'将来負担比率（分子）の構造'!I$45</f>
        <v>1089</v>
      </c>
      <c r="C62" s="160"/>
      <c r="D62" s="160"/>
      <c r="E62" s="160">
        <f>'将来負担比率（分子）の構造'!J$45</f>
        <v>1045</v>
      </c>
      <c r="F62" s="160"/>
      <c r="G62" s="160"/>
      <c r="H62" s="160">
        <f>'将来負担比率（分子）の構造'!K$45</f>
        <v>983</v>
      </c>
      <c r="I62" s="160"/>
      <c r="J62" s="160"/>
      <c r="K62" s="160">
        <f>'将来負担比率（分子）の構造'!L$45</f>
        <v>963</v>
      </c>
      <c r="L62" s="160"/>
      <c r="M62" s="160"/>
      <c r="N62" s="160">
        <f>'将来負担比率（分子）の構造'!M$45</f>
        <v>1016</v>
      </c>
      <c r="O62" s="160"/>
      <c r="P62" s="160"/>
    </row>
    <row r="63" spans="1:16" x14ac:dyDescent="0.15">
      <c r="A63" s="160" t="s">
        <v>28</v>
      </c>
      <c r="B63" s="160">
        <f>'将来負担比率（分子）の構造'!I$44</f>
        <v>14</v>
      </c>
      <c r="C63" s="160"/>
      <c r="D63" s="160"/>
      <c r="E63" s="160">
        <f>'将来負担比率（分子）の構造'!J$44</f>
        <v>21</v>
      </c>
      <c r="F63" s="160"/>
      <c r="G63" s="160"/>
      <c r="H63" s="160">
        <f>'将来負担比率（分子）の構造'!K$44</f>
        <v>39</v>
      </c>
      <c r="I63" s="160"/>
      <c r="J63" s="160"/>
      <c r="K63" s="160">
        <f>'将来負担比率（分子）の構造'!L$44</f>
        <v>43</v>
      </c>
      <c r="L63" s="160"/>
      <c r="M63" s="160"/>
      <c r="N63" s="160">
        <f>'将来負担比率（分子）の構造'!M$44</f>
        <v>41</v>
      </c>
      <c r="O63" s="160"/>
      <c r="P63" s="160"/>
    </row>
    <row r="64" spans="1:16" x14ac:dyDescent="0.15">
      <c r="A64" s="160" t="s">
        <v>27</v>
      </c>
      <c r="B64" s="160">
        <f>'将来負担比率（分子）の構造'!I$43</f>
        <v>2070</v>
      </c>
      <c r="C64" s="160"/>
      <c r="D64" s="160"/>
      <c r="E64" s="160">
        <f>'将来負担比率（分子）の構造'!J$43</f>
        <v>2217</v>
      </c>
      <c r="F64" s="160"/>
      <c r="G64" s="160"/>
      <c r="H64" s="160">
        <f>'将来負担比率（分子）の構造'!K$43</f>
        <v>2218</v>
      </c>
      <c r="I64" s="160"/>
      <c r="J64" s="160"/>
      <c r="K64" s="160">
        <f>'将来負担比率（分子）の構造'!L$43</f>
        <v>2096</v>
      </c>
      <c r="L64" s="160"/>
      <c r="M64" s="160"/>
      <c r="N64" s="160">
        <f>'将来負担比率（分子）の構造'!M$43</f>
        <v>2044</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2979</v>
      </c>
      <c r="C66" s="160"/>
      <c r="D66" s="160"/>
      <c r="E66" s="160">
        <f>'将来負担比率（分子）の構造'!J$41</f>
        <v>2940</v>
      </c>
      <c r="F66" s="160"/>
      <c r="G66" s="160"/>
      <c r="H66" s="160">
        <f>'将来負担比率（分子）の構造'!K$41</f>
        <v>2845</v>
      </c>
      <c r="I66" s="160"/>
      <c r="J66" s="160"/>
      <c r="K66" s="160">
        <f>'将来負担比率（分子）の構造'!L$41</f>
        <v>2709</v>
      </c>
      <c r="L66" s="160"/>
      <c r="M66" s="160"/>
      <c r="N66" s="160">
        <f>'将来負担比率（分子）の構造'!M$41</f>
        <v>2726</v>
      </c>
      <c r="O66" s="160"/>
      <c r="P66" s="160"/>
    </row>
    <row r="67" spans="1:16" x14ac:dyDescent="0.15">
      <c r="A67" s="160" t="s">
        <v>69</v>
      </c>
      <c r="B67" s="160" t="e">
        <f>NA()</f>
        <v>#N/A</v>
      </c>
      <c r="C67" s="160">
        <f>IF(ISNUMBER('将来負担比率（分子）の構造'!I$53), IF('将来負担比率（分子）の構造'!I$53 &lt; 0, 0, '将来負担比率（分子）の構造'!I$53), NA())</f>
        <v>527</v>
      </c>
      <c r="D67" s="160" t="e">
        <f>NA()</f>
        <v>#N/A</v>
      </c>
      <c r="E67" s="160" t="e">
        <f>NA()</f>
        <v>#N/A</v>
      </c>
      <c r="F67" s="160">
        <f>IF(ISNUMBER('将来負担比率（分子）の構造'!J$53), IF('将来負担比率（分子）の構造'!J$53 &lt; 0, 0, '将来負担比率（分子）の構造'!J$53), NA())</f>
        <v>753</v>
      </c>
      <c r="G67" s="160" t="e">
        <f>NA()</f>
        <v>#N/A</v>
      </c>
      <c r="H67" s="160" t="e">
        <f>NA()</f>
        <v>#N/A</v>
      </c>
      <c r="I67" s="160">
        <f>IF(ISNUMBER('将来負担比率（分子）の構造'!K$53), IF('将来負担比率（分子）の構造'!K$53 &lt; 0, 0, '将来負担比率（分子）の構造'!K$53), NA())</f>
        <v>741</v>
      </c>
      <c r="J67" s="160" t="e">
        <f>NA()</f>
        <v>#N/A</v>
      </c>
      <c r="K67" s="160" t="e">
        <f>NA()</f>
        <v>#N/A</v>
      </c>
      <c r="L67" s="160">
        <f>IF(ISNUMBER('将来負担比率（分子）の構造'!L$53), IF('将来負担比率（分子）の構造'!L$53 &lt; 0, 0, '将来負担比率（分子）の構造'!L$53), NA())</f>
        <v>577</v>
      </c>
      <c r="M67" s="160" t="e">
        <f>NA()</f>
        <v>#N/A</v>
      </c>
      <c r="N67" s="160" t="e">
        <f>NA()</f>
        <v>#N/A</v>
      </c>
      <c r="O67" s="160">
        <f>IF(ISNUMBER('将来負担比率（分子）の構造'!M$53), IF('将来負担比率（分子）の構造'!M$53 &lt; 0, 0, '将来負担比率（分子）の構造'!M$53), NA())</f>
        <v>697</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1100</v>
      </c>
      <c r="C72" s="164">
        <f>基金残高に係る経年分析!G55</f>
        <v>824</v>
      </c>
      <c r="D72" s="164">
        <f>基金残高に係る経年分析!H55</f>
        <v>667</v>
      </c>
    </row>
    <row r="73" spans="1:16" x14ac:dyDescent="0.15">
      <c r="A73" s="163" t="s">
        <v>72</v>
      </c>
      <c r="B73" s="164">
        <f>基金残高に係る経年分析!F56</f>
        <v>163</v>
      </c>
      <c r="C73" s="164">
        <f>基金残高に係る経年分析!G56</f>
        <v>164</v>
      </c>
      <c r="D73" s="164">
        <f>基金残高に係る経年分析!H56</f>
        <v>164</v>
      </c>
    </row>
    <row r="74" spans="1:16" x14ac:dyDescent="0.15">
      <c r="A74" s="163" t="s">
        <v>73</v>
      </c>
      <c r="B74" s="164">
        <f>基金残高に係る経年分析!F57</f>
        <v>3997</v>
      </c>
      <c r="C74" s="164">
        <f>基金残高に係る経年分析!G57</f>
        <v>4264</v>
      </c>
      <c r="D74" s="164">
        <f>基金残高に係る経年分析!H57</f>
        <v>4375</v>
      </c>
    </row>
  </sheetData>
  <sheetProtection algorithmName="SHA-512" hashValue="zbnM7Kszzvz/wKdcHANSovkdfxHA+yA6oxjoEfPYPRhoHF3nK6C7wxdgu82a8tIF/m3vi8eb3nGVO364C7/stw==" saltValue="Kh/Fu29tyl/gw+TtjI0y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209</v>
      </c>
      <c r="DI1" s="736"/>
      <c r="DJ1" s="736"/>
      <c r="DK1" s="736"/>
      <c r="DL1" s="736"/>
      <c r="DM1" s="736"/>
      <c r="DN1" s="737"/>
      <c r="DO1" s="205"/>
      <c r="DP1" s="735" t="s">
        <v>210</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77" t="s">
        <v>212</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213</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214</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x14ac:dyDescent="0.15">
      <c r="B4" s="677" t="s">
        <v>1</v>
      </c>
      <c r="C4" s="678"/>
      <c r="D4" s="678"/>
      <c r="E4" s="678"/>
      <c r="F4" s="678"/>
      <c r="G4" s="678"/>
      <c r="H4" s="678"/>
      <c r="I4" s="678"/>
      <c r="J4" s="678"/>
      <c r="K4" s="678"/>
      <c r="L4" s="678"/>
      <c r="M4" s="678"/>
      <c r="N4" s="678"/>
      <c r="O4" s="678"/>
      <c r="P4" s="678"/>
      <c r="Q4" s="679"/>
      <c r="R4" s="677" t="s">
        <v>215</v>
      </c>
      <c r="S4" s="678"/>
      <c r="T4" s="678"/>
      <c r="U4" s="678"/>
      <c r="V4" s="678"/>
      <c r="W4" s="678"/>
      <c r="X4" s="678"/>
      <c r="Y4" s="679"/>
      <c r="Z4" s="677" t="s">
        <v>216</v>
      </c>
      <c r="AA4" s="678"/>
      <c r="AB4" s="678"/>
      <c r="AC4" s="679"/>
      <c r="AD4" s="677" t="s">
        <v>217</v>
      </c>
      <c r="AE4" s="678"/>
      <c r="AF4" s="678"/>
      <c r="AG4" s="678"/>
      <c r="AH4" s="678"/>
      <c r="AI4" s="678"/>
      <c r="AJ4" s="678"/>
      <c r="AK4" s="679"/>
      <c r="AL4" s="677" t="s">
        <v>216</v>
      </c>
      <c r="AM4" s="678"/>
      <c r="AN4" s="678"/>
      <c r="AO4" s="679"/>
      <c r="AP4" s="738" t="s">
        <v>218</v>
      </c>
      <c r="AQ4" s="738"/>
      <c r="AR4" s="738"/>
      <c r="AS4" s="738"/>
      <c r="AT4" s="738"/>
      <c r="AU4" s="738"/>
      <c r="AV4" s="738"/>
      <c r="AW4" s="738"/>
      <c r="AX4" s="738"/>
      <c r="AY4" s="738"/>
      <c r="AZ4" s="738"/>
      <c r="BA4" s="738"/>
      <c r="BB4" s="738"/>
      <c r="BC4" s="738"/>
      <c r="BD4" s="738"/>
      <c r="BE4" s="738"/>
      <c r="BF4" s="738"/>
      <c r="BG4" s="738" t="s">
        <v>219</v>
      </c>
      <c r="BH4" s="738"/>
      <c r="BI4" s="738"/>
      <c r="BJ4" s="738"/>
      <c r="BK4" s="738"/>
      <c r="BL4" s="738"/>
      <c r="BM4" s="738"/>
      <c r="BN4" s="738"/>
      <c r="BO4" s="738" t="s">
        <v>216</v>
      </c>
      <c r="BP4" s="738"/>
      <c r="BQ4" s="738"/>
      <c r="BR4" s="738"/>
      <c r="BS4" s="738" t="s">
        <v>220</v>
      </c>
      <c r="BT4" s="738"/>
      <c r="BU4" s="738"/>
      <c r="BV4" s="738"/>
      <c r="BW4" s="738"/>
      <c r="BX4" s="738"/>
      <c r="BY4" s="738"/>
      <c r="BZ4" s="738"/>
      <c r="CA4" s="738"/>
      <c r="CB4" s="738"/>
      <c r="CD4" s="720" t="s">
        <v>221</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x14ac:dyDescent="0.15">
      <c r="B5" s="702" t="s">
        <v>222</v>
      </c>
      <c r="C5" s="703"/>
      <c r="D5" s="703"/>
      <c r="E5" s="703"/>
      <c r="F5" s="703"/>
      <c r="G5" s="703"/>
      <c r="H5" s="703"/>
      <c r="I5" s="703"/>
      <c r="J5" s="703"/>
      <c r="K5" s="703"/>
      <c r="L5" s="703"/>
      <c r="M5" s="703"/>
      <c r="N5" s="703"/>
      <c r="O5" s="703"/>
      <c r="P5" s="703"/>
      <c r="Q5" s="704"/>
      <c r="R5" s="668">
        <v>436807</v>
      </c>
      <c r="S5" s="669"/>
      <c r="T5" s="669"/>
      <c r="U5" s="669"/>
      <c r="V5" s="669"/>
      <c r="W5" s="669"/>
      <c r="X5" s="669"/>
      <c r="Y5" s="715"/>
      <c r="Z5" s="733">
        <v>10.7</v>
      </c>
      <c r="AA5" s="733"/>
      <c r="AB5" s="733"/>
      <c r="AC5" s="733"/>
      <c r="AD5" s="734">
        <v>436807</v>
      </c>
      <c r="AE5" s="734"/>
      <c r="AF5" s="734"/>
      <c r="AG5" s="734"/>
      <c r="AH5" s="734"/>
      <c r="AI5" s="734"/>
      <c r="AJ5" s="734"/>
      <c r="AK5" s="734"/>
      <c r="AL5" s="716">
        <v>21.8</v>
      </c>
      <c r="AM5" s="685"/>
      <c r="AN5" s="685"/>
      <c r="AO5" s="717"/>
      <c r="AP5" s="702" t="s">
        <v>223</v>
      </c>
      <c r="AQ5" s="703"/>
      <c r="AR5" s="703"/>
      <c r="AS5" s="703"/>
      <c r="AT5" s="703"/>
      <c r="AU5" s="703"/>
      <c r="AV5" s="703"/>
      <c r="AW5" s="703"/>
      <c r="AX5" s="703"/>
      <c r="AY5" s="703"/>
      <c r="AZ5" s="703"/>
      <c r="BA5" s="703"/>
      <c r="BB5" s="703"/>
      <c r="BC5" s="703"/>
      <c r="BD5" s="703"/>
      <c r="BE5" s="703"/>
      <c r="BF5" s="704"/>
      <c r="BG5" s="603">
        <v>436807</v>
      </c>
      <c r="BH5" s="606"/>
      <c r="BI5" s="606"/>
      <c r="BJ5" s="606"/>
      <c r="BK5" s="606"/>
      <c r="BL5" s="606"/>
      <c r="BM5" s="606"/>
      <c r="BN5" s="607"/>
      <c r="BO5" s="665">
        <v>100</v>
      </c>
      <c r="BP5" s="665"/>
      <c r="BQ5" s="665"/>
      <c r="BR5" s="665"/>
      <c r="BS5" s="666">
        <v>1590</v>
      </c>
      <c r="BT5" s="666"/>
      <c r="BU5" s="666"/>
      <c r="BV5" s="666"/>
      <c r="BW5" s="666"/>
      <c r="BX5" s="666"/>
      <c r="BY5" s="666"/>
      <c r="BZ5" s="666"/>
      <c r="CA5" s="666"/>
      <c r="CB5" s="707"/>
      <c r="CD5" s="720" t="s">
        <v>218</v>
      </c>
      <c r="CE5" s="721"/>
      <c r="CF5" s="721"/>
      <c r="CG5" s="721"/>
      <c r="CH5" s="721"/>
      <c r="CI5" s="721"/>
      <c r="CJ5" s="721"/>
      <c r="CK5" s="721"/>
      <c r="CL5" s="721"/>
      <c r="CM5" s="721"/>
      <c r="CN5" s="721"/>
      <c r="CO5" s="721"/>
      <c r="CP5" s="721"/>
      <c r="CQ5" s="722"/>
      <c r="CR5" s="720" t="s">
        <v>224</v>
      </c>
      <c r="CS5" s="721"/>
      <c r="CT5" s="721"/>
      <c r="CU5" s="721"/>
      <c r="CV5" s="721"/>
      <c r="CW5" s="721"/>
      <c r="CX5" s="721"/>
      <c r="CY5" s="722"/>
      <c r="CZ5" s="720" t="s">
        <v>216</v>
      </c>
      <c r="DA5" s="721"/>
      <c r="DB5" s="721"/>
      <c r="DC5" s="722"/>
      <c r="DD5" s="720" t="s">
        <v>225</v>
      </c>
      <c r="DE5" s="721"/>
      <c r="DF5" s="721"/>
      <c r="DG5" s="721"/>
      <c r="DH5" s="721"/>
      <c r="DI5" s="721"/>
      <c r="DJ5" s="721"/>
      <c r="DK5" s="721"/>
      <c r="DL5" s="721"/>
      <c r="DM5" s="721"/>
      <c r="DN5" s="721"/>
      <c r="DO5" s="721"/>
      <c r="DP5" s="722"/>
      <c r="DQ5" s="720" t="s">
        <v>226</v>
      </c>
      <c r="DR5" s="721"/>
      <c r="DS5" s="721"/>
      <c r="DT5" s="721"/>
      <c r="DU5" s="721"/>
      <c r="DV5" s="721"/>
      <c r="DW5" s="721"/>
      <c r="DX5" s="721"/>
      <c r="DY5" s="721"/>
      <c r="DZ5" s="721"/>
      <c r="EA5" s="721"/>
      <c r="EB5" s="721"/>
      <c r="EC5" s="722"/>
    </row>
    <row r="6" spans="2:143" ht="11.25" customHeight="1" x14ac:dyDescent="0.15">
      <c r="B6" s="600" t="s">
        <v>227</v>
      </c>
      <c r="C6" s="601"/>
      <c r="D6" s="601"/>
      <c r="E6" s="601"/>
      <c r="F6" s="601"/>
      <c r="G6" s="601"/>
      <c r="H6" s="601"/>
      <c r="I6" s="601"/>
      <c r="J6" s="601"/>
      <c r="K6" s="601"/>
      <c r="L6" s="601"/>
      <c r="M6" s="601"/>
      <c r="N6" s="601"/>
      <c r="O6" s="601"/>
      <c r="P6" s="601"/>
      <c r="Q6" s="602"/>
      <c r="R6" s="603">
        <v>28674</v>
      </c>
      <c r="S6" s="606"/>
      <c r="T6" s="606"/>
      <c r="U6" s="606"/>
      <c r="V6" s="606"/>
      <c r="W6" s="606"/>
      <c r="X6" s="606"/>
      <c r="Y6" s="607"/>
      <c r="Z6" s="665">
        <v>0.7</v>
      </c>
      <c r="AA6" s="665"/>
      <c r="AB6" s="665"/>
      <c r="AC6" s="665"/>
      <c r="AD6" s="666">
        <v>28674</v>
      </c>
      <c r="AE6" s="666"/>
      <c r="AF6" s="666"/>
      <c r="AG6" s="666"/>
      <c r="AH6" s="666"/>
      <c r="AI6" s="666"/>
      <c r="AJ6" s="666"/>
      <c r="AK6" s="666"/>
      <c r="AL6" s="608">
        <v>1.4</v>
      </c>
      <c r="AM6" s="609"/>
      <c r="AN6" s="609"/>
      <c r="AO6" s="667"/>
      <c r="AP6" s="600" t="s">
        <v>228</v>
      </c>
      <c r="AQ6" s="601"/>
      <c r="AR6" s="601"/>
      <c r="AS6" s="601"/>
      <c r="AT6" s="601"/>
      <c r="AU6" s="601"/>
      <c r="AV6" s="601"/>
      <c r="AW6" s="601"/>
      <c r="AX6" s="601"/>
      <c r="AY6" s="601"/>
      <c r="AZ6" s="601"/>
      <c r="BA6" s="601"/>
      <c r="BB6" s="601"/>
      <c r="BC6" s="601"/>
      <c r="BD6" s="601"/>
      <c r="BE6" s="601"/>
      <c r="BF6" s="602"/>
      <c r="BG6" s="603">
        <v>436807</v>
      </c>
      <c r="BH6" s="606"/>
      <c r="BI6" s="606"/>
      <c r="BJ6" s="606"/>
      <c r="BK6" s="606"/>
      <c r="BL6" s="606"/>
      <c r="BM6" s="606"/>
      <c r="BN6" s="607"/>
      <c r="BO6" s="665">
        <v>100</v>
      </c>
      <c r="BP6" s="665"/>
      <c r="BQ6" s="665"/>
      <c r="BR6" s="665"/>
      <c r="BS6" s="666">
        <v>1590</v>
      </c>
      <c r="BT6" s="666"/>
      <c r="BU6" s="666"/>
      <c r="BV6" s="666"/>
      <c r="BW6" s="666"/>
      <c r="BX6" s="666"/>
      <c r="BY6" s="666"/>
      <c r="BZ6" s="666"/>
      <c r="CA6" s="666"/>
      <c r="CB6" s="707"/>
      <c r="CD6" s="674" t="s">
        <v>229</v>
      </c>
      <c r="CE6" s="675"/>
      <c r="CF6" s="675"/>
      <c r="CG6" s="675"/>
      <c r="CH6" s="675"/>
      <c r="CI6" s="675"/>
      <c r="CJ6" s="675"/>
      <c r="CK6" s="675"/>
      <c r="CL6" s="675"/>
      <c r="CM6" s="675"/>
      <c r="CN6" s="675"/>
      <c r="CO6" s="675"/>
      <c r="CP6" s="675"/>
      <c r="CQ6" s="676"/>
      <c r="CR6" s="603">
        <v>62069</v>
      </c>
      <c r="CS6" s="606"/>
      <c r="CT6" s="606"/>
      <c r="CU6" s="606"/>
      <c r="CV6" s="606"/>
      <c r="CW6" s="606"/>
      <c r="CX6" s="606"/>
      <c r="CY6" s="607"/>
      <c r="CZ6" s="716">
        <v>1.6</v>
      </c>
      <c r="DA6" s="685"/>
      <c r="DB6" s="685"/>
      <c r="DC6" s="719"/>
      <c r="DD6" s="611" t="s">
        <v>168</v>
      </c>
      <c r="DE6" s="606"/>
      <c r="DF6" s="606"/>
      <c r="DG6" s="606"/>
      <c r="DH6" s="606"/>
      <c r="DI6" s="606"/>
      <c r="DJ6" s="606"/>
      <c r="DK6" s="606"/>
      <c r="DL6" s="606"/>
      <c r="DM6" s="606"/>
      <c r="DN6" s="606"/>
      <c r="DO6" s="606"/>
      <c r="DP6" s="607"/>
      <c r="DQ6" s="611">
        <v>62069</v>
      </c>
      <c r="DR6" s="606"/>
      <c r="DS6" s="606"/>
      <c r="DT6" s="606"/>
      <c r="DU6" s="606"/>
      <c r="DV6" s="606"/>
      <c r="DW6" s="606"/>
      <c r="DX6" s="606"/>
      <c r="DY6" s="606"/>
      <c r="DZ6" s="606"/>
      <c r="EA6" s="606"/>
      <c r="EB6" s="606"/>
      <c r="EC6" s="646"/>
    </row>
    <row r="7" spans="2:143" ht="11.25" customHeight="1" x14ac:dyDescent="0.15">
      <c r="B7" s="600" t="s">
        <v>230</v>
      </c>
      <c r="C7" s="601"/>
      <c r="D7" s="601"/>
      <c r="E7" s="601"/>
      <c r="F7" s="601"/>
      <c r="G7" s="601"/>
      <c r="H7" s="601"/>
      <c r="I7" s="601"/>
      <c r="J7" s="601"/>
      <c r="K7" s="601"/>
      <c r="L7" s="601"/>
      <c r="M7" s="601"/>
      <c r="N7" s="601"/>
      <c r="O7" s="601"/>
      <c r="P7" s="601"/>
      <c r="Q7" s="602"/>
      <c r="R7" s="603">
        <v>1558</v>
      </c>
      <c r="S7" s="606"/>
      <c r="T7" s="606"/>
      <c r="U7" s="606"/>
      <c r="V7" s="606"/>
      <c r="W7" s="606"/>
      <c r="X7" s="606"/>
      <c r="Y7" s="607"/>
      <c r="Z7" s="665">
        <v>0</v>
      </c>
      <c r="AA7" s="665"/>
      <c r="AB7" s="665"/>
      <c r="AC7" s="665"/>
      <c r="AD7" s="666">
        <v>1558</v>
      </c>
      <c r="AE7" s="666"/>
      <c r="AF7" s="666"/>
      <c r="AG7" s="666"/>
      <c r="AH7" s="666"/>
      <c r="AI7" s="666"/>
      <c r="AJ7" s="666"/>
      <c r="AK7" s="666"/>
      <c r="AL7" s="608">
        <v>0.1</v>
      </c>
      <c r="AM7" s="609"/>
      <c r="AN7" s="609"/>
      <c r="AO7" s="667"/>
      <c r="AP7" s="600" t="s">
        <v>231</v>
      </c>
      <c r="AQ7" s="601"/>
      <c r="AR7" s="601"/>
      <c r="AS7" s="601"/>
      <c r="AT7" s="601"/>
      <c r="AU7" s="601"/>
      <c r="AV7" s="601"/>
      <c r="AW7" s="601"/>
      <c r="AX7" s="601"/>
      <c r="AY7" s="601"/>
      <c r="AZ7" s="601"/>
      <c r="BA7" s="601"/>
      <c r="BB7" s="601"/>
      <c r="BC7" s="601"/>
      <c r="BD7" s="601"/>
      <c r="BE7" s="601"/>
      <c r="BF7" s="602"/>
      <c r="BG7" s="603">
        <v>256396</v>
      </c>
      <c r="BH7" s="606"/>
      <c r="BI7" s="606"/>
      <c r="BJ7" s="606"/>
      <c r="BK7" s="606"/>
      <c r="BL7" s="606"/>
      <c r="BM7" s="606"/>
      <c r="BN7" s="607"/>
      <c r="BO7" s="665">
        <v>58.7</v>
      </c>
      <c r="BP7" s="665"/>
      <c r="BQ7" s="665"/>
      <c r="BR7" s="665"/>
      <c r="BS7" s="666">
        <v>1590</v>
      </c>
      <c r="BT7" s="666"/>
      <c r="BU7" s="666"/>
      <c r="BV7" s="666"/>
      <c r="BW7" s="666"/>
      <c r="BX7" s="666"/>
      <c r="BY7" s="666"/>
      <c r="BZ7" s="666"/>
      <c r="CA7" s="666"/>
      <c r="CB7" s="707"/>
      <c r="CD7" s="647" t="s">
        <v>232</v>
      </c>
      <c r="CE7" s="644"/>
      <c r="CF7" s="644"/>
      <c r="CG7" s="644"/>
      <c r="CH7" s="644"/>
      <c r="CI7" s="644"/>
      <c r="CJ7" s="644"/>
      <c r="CK7" s="644"/>
      <c r="CL7" s="644"/>
      <c r="CM7" s="644"/>
      <c r="CN7" s="644"/>
      <c r="CO7" s="644"/>
      <c r="CP7" s="644"/>
      <c r="CQ7" s="645"/>
      <c r="CR7" s="603">
        <v>712668</v>
      </c>
      <c r="CS7" s="606"/>
      <c r="CT7" s="606"/>
      <c r="CU7" s="606"/>
      <c r="CV7" s="606"/>
      <c r="CW7" s="606"/>
      <c r="CX7" s="606"/>
      <c r="CY7" s="607"/>
      <c r="CZ7" s="665">
        <v>18.7</v>
      </c>
      <c r="DA7" s="665"/>
      <c r="DB7" s="665"/>
      <c r="DC7" s="665"/>
      <c r="DD7" s="611" t="s">
        <v>168</v>
      </c>
      <c r="DE7" s="606"/>
      <c r="DF7" s="606"/>
      <c r="DG7" s="606"/>
      <c r="DH7" s="606"/>
      <c r="DI7" s="606"/>
      <c r="DJ7" s="606"/>
      <c r="DK7" s="606"/>
      <c r="DL7" s="606"/>
      <c r="DM7" s="606"/>
      <c r="DN7" s="606"/>
      <c r="DO7" s="606"/>
      <c r="DP7" s="607"/>
      <c r="DQ7" s="611">
        <v>607993</v>
      </c>
      <c r="DR7" s="606"/>
      <c r="DS7" s="606"/>
      <c r="DT7" s="606"/>
      <c r="DU7" s="606"/>
      <c r="DV7" s="606"/>
      <c r="DW7" s="606"/>
      <c r="DX7" s="606"/>
      <c r="DY7" s="606"/>
      <c r="DZ7" s="606"/>
      <c r="EA7" s="606"/>
      <c r="EB7" s="606"/>
      <c r="EC7" s="646"/>
    </row>
    <row r="8" spans="2:143" ht="11.25" customHeight="1" x14ac:dyDescent="0.15">
      <c r="B8" s="600" t="s">
        <v>233</v>
      </c>
      <c r="C8" s="601"/>
      <c r="D8" s="601"/>
      <c r="E8" s="601"/>
      <c r="F8" s="601"/>
      <c r="G8" s="601"/>
      <c r="H8" s="601"/>
      <c r="I8" s="601"/>
      <c r="J8" s="601"/>
      <c r="K8" s="601"/>
      <c r="L8" s="601"/>
      <c r="M8" s="601"/>
      <c r="N8" s="601"/>
      <c r="O8" s="601"/>
      <c r="P8" s="601"/>
      <c r="Q8" s="602"/>
      <c r="R8" s="603">
        <v>5932</v>
      </c>
      <c r="S8" s="606"/>
      <c r="T8" s="606"/>
      <c r="U8" s="606"/>
      <c r="V8" s="606"/>
      <c r="W8" s="606"/>
      <c r="X8" s="606"/>
      <c r="Y8" s="607"/>
      <c r="Z8" s="665">
        <v>0.1</v>
      </c>
      <c r="AA8" s="665"/>
      <c r="AB8" s="665"/>
      <c r="AC8" s="665"/>
      <c r="AD8" s="666">
        <v>5932</v>
      </c>
      <c r="AE8" s="666"/>
      <c r="AF8" s="666"/>
      <c r="AG8" s="666"/>
      <c r="AH8" s="666"/>
      <c r="AI8" s="666"/>
      <c r="AJ8" s="666"/>
      <c r="AK8" s="666"/>
      <c r="AL8" s="608">
        <v>0.3</v>
      </c>
      <c r="AM8" s="609"/>
      <c r="AN8" s="609"/>
      <c r="AO8" s="667"/>
      <c r="AP8" s="600" t="s">
        <v>234</v>
      </c>
      <c r="AQ8" s="601"/>
      <c r="AR8" s="601"/>
      <c r="AS8" s="601"/>
      <c r="AT8" s="601"/>
      <c r="AU8" s="601"/>
      <c r="AV8" s="601"/>
      <c r="AW8" s="601"/>
      <c r="AX8" s="601"/>
      <c r="AY8" s="601"/>
      <c r="AZ8" s="601"/>
      <c r="BA8" s="601"/>
      <c r="BB8" s="601"/>
      <c r="BC8" s="601"/>
      <c r="BD8" s="601"/>
      <c r="BE8" s="601"/>
      <c r="BF8" s="602"/>
      <c r="BG8" s="603">
        <v>8737</v>
      </c>
      <c r="BH8" s="606"/>
      <c r="BI8" s="606"/>
      <c r="BJ8" s="606"/>
      <c r="BK8" s="606"/>
      <c r="BL8" s="606"/>
      <c r="BM8" s="606"/>
      <c r="BN8" s="607"/>
      <c r="BO8" s="665">
        <v>2</v>
      </c>
      <c r="BP8" s="665"/>
      <c r="BQ8" s="665"/>
      <c r="BR8" s="665"/>
      <c r="BS8" s="611" t="s">
        <v>235</v>
      </c>
      <c r="BT8" s="606"/>
      <c r="BU8" s="606"/>
      <c r="BV8" s="606"/>
      <c r="BW8" s="606"/>
      <c r="BX8" s="606"/>
      <c r="BY8" s="606"/>
      <c r="BZ8" s="606"/>
      <c r="CA8" s="606"/>
      <c r="CB8" s="646"/>
      <c r="CD8" s="647" t="s">
        <v>236</v>
      </c>
      <c r="CE8" s="644"/>
      <c r="CF8" s="644"/>
      <c r="CG8" s="644"/>
      <c r="CH8" s="644"/>
      <c r="CI8" s="644"/>
      <c r="CJ8" s="644"/>
      <c r="CK8" s="644"/>
      <c r="CL8" s="644"/>
      <c r="CM8" s="644"/>
      <c r="CN8" s="644"/>
      <c r="CO8" s="644"/>
      <c r="CP8" s="644"/>
      <c r="CQ8" s="645"/>
      <c r="CR8" s="603">
        <v>682357</v>
      </c>
      <c r="CS8" s="606"/>
      <c r="CT8" s="606"/>
      <c r="CU8" s="606"/>
      <c r="CV8" s="606"/>
      <c r="CW8" s="606"/>
      <c r="CX8" s="606"/>
      <c r="CY8" s="607"/>
      <c r="CZ8" s="665">
        <v>17.899999999999999</v>
      </c>
      <c r="DA8" s="665"/>
      <c r="DB8" s="665"/>
      <c r="DC8" s="665"/>
      <c r="DD8" s="611">
        <v>1922</v>
      </c>
      <c r="DE8" s="606"/>
      <c r="DF8" s="606"/>
      <c r="DG8" s="606"/>
      <c r="DH8" s="606"/>
      <c r="DI8" s="606"/>
      <c r="DJ8" s="606"/>
      <c r="DK8" s="606"/>
      <c r="DL8" s="606"/>
      <c r="DM8" s="606"/>
      <c r="DN8" s="606"/>
      <c r="DO8" s="606"/>
      <c r="DP8" s="607"/>
      <c r="DQ8" s="611">
        <v>417751</v>
      </c>
      <c r="DR8" s="606"/>
      <c r="DS8" s="606"/>
      <c r="DT8" s="606"/>
      <c r="DU8" s="606"/>
      <c r="DV8" s="606"/>
      <c r="DW8" s="606"/>
      <c r="DX8" s="606"/>
      <c r="DY8" s="606"/>
      <c r="DZ8" s="606"/>
      <c r="EA8" s="606"/>
      <c r="EB8" s="606"/>
      <c r="EC8" s="646"/>
    </row>
    <row r="9" spans="2:143" ht="11.25" customHeight="1" x14ac:dyDescent="0.15">
      <c r="B9" s="600" t="s">
        <v>237</v>
      </c>
      <c r="C9" s="601"/>
      <c r="D9" s="601"/>
      <c r="E9" s="601"/>
      <c r="F9" s="601"/>
      <c r="G9" s="601"/>
      <c r="H9" s="601"/>
      <c r="I9" s="601"/>
      <c r="J9" s="601"/>
      <c r="K9" s="601"/>
      <c r="L9" s="601"/>
      <c r="M9" s="601"/>
      <c r="N9" s="601"/>
      <c r="O9" s="601"/>
      <c r="P9" s="601"/>
      <c r="Q9" s="602"/>
      <c r="R9" s="603">
        <v>5920</v>
      </c>
      <c r="S9" s="606"/>
      <c r="T9" s="606"/>
      <c r="U9" s="606"/>
      <c r="V9" s="606"/>
      <c r="W9" s="606"/>
      <c r="X9" s="606"/>
      <c r="Y9" s="607"/>
      <c r="Z9" s="665">
        <v>0.1</v>
      </c>
      <c r="AA9" s="665"/>
      <c r="AB9" s="665"/>
      <c r="AC9" s="665"/>
      <c r="AD9" s="666">
        <v>5920</v>
      </c>
      <c r="AE9" s="666"/>
      <c r="AF9" s="666"/>
      <c r="AG9" s="666"/>
      <c r="AH9" s="666"/>
      <c r="AI9" s="666"/>
      <c r="AJ9" s="666"/>
      <c r="AK9" s="666"/>
      <c r="AL9" s="608">
        <v>0.3</v>
      </c>
      <c r="AM9" s="609"/>
      <c r="AN9" s="609"/>
      <c r="AO9" s="667"/>
      <c r="AP9" s="600" t="s">
        <v>238</v>
      </c>
      <c r="AQ9" s="601"/>
      <c r="AR9" s="601"/>
      <c r="AS9" s="601"/>
      <c r="AT9" s="601"/>
      <c r="AU9" s="601"/>
      <c r="AV9" s="601"/>
      <c r="AW9" s="601"/>
      <c r="AX9" s="601"/>
      <c r="AY9" s="601"/>
      <c r="AZ9" s="601"/>
      <c r="BA9" s="601"/>
      <c r="BB9" s="601"/>
      <c r="BC9" s="601"/>
      <c r="BD9" s="601"/>
      <c r="BE9" s="601"/>
      <c r="BF9" s="602"/>
      <c r="BG9" s="603">
        <v>232020</v>
      </c>
      <c r="BH9" s="606"/>
      <c r="BI9" s="606"/>
      <c r="BJ9" s="606"/>
      <c r="BK9" s="606"/>
      <c r="BL9" s="606"/>
      <c r="BM9" s="606"/>
      <c r="BN9" s="607"/>
      <c r="BO9" s="665">
        <v>53.1</v>
      </c>
      <c r="BP9" s="665"/>
      <c r="BQ9" s="665"/>
      <c r="BR9" s="665"/>
      <c r="BS9" s="611" t="s">
        <v>235</v>
      </c>
      <c r="BT9" s="606"/>
      <c r="BU9" s="606"/>
      <c r="BV9" s="606"/>
      <c r="BW9" s="606"/>
      <c r="BX9" s="606"/>
      <c r="BY9" s="606"/>
      <c r="BZ9" s="606"/>
      <c r="CA9" s="606"/>
      <c r="CB9" s="646"/>
      <c r="CD9" s="647" t="s">
        <v>239</v>
      </c>
      <c r="CE9" s="644"/>
      <c r="CF9" s="644"/>
      <c r="CG9" s="644"/>
      <c r="CH9" s="644"/>
      <c r="CI9" s="644"/>
      <c r="CJ9" s="644"/>
      <c r="CK9" s="644"/>
      <c r="CL9" s="644"/>
      <c r="CM9" s="644"/>
      <c r="CN9" s="644"/>
      <c r="CO9" s="644"/>
      <c r="CP9" s="644"/>
      <c r="CQ9" s="645"/>
      <c r="CR9" s="603">
        <v>234076</v>
      </c>
      <c r="CS9" s="606"/>
      <c r="CT9" s="606"/>
      <c r="CU9" s="606"/>
      <c r="CV9" s="606"/>
      <c r="CW9" s="606"/>
      <c r="CX9" s="606"/>
      <c r="CY9" s="607"/>
      <c r="CZ9" s="665">
        <v>6.1</v>
      </c>
      <c r="DA9" s="665"/>
      <c r="DB9" s="665"/>
      <c r="DC9" s="665"/>
      <c r="DD9" s="611">
        <v>32150</v>
      </c>
      <c r="DE9" s="606"/>
      <c r="DF9" s="606"/>
      <c r="DG9" s="606"/>
      <c r="DH9" s="606"/>
      <c r="DI9" s="606"/>
      <c r="DJ9" s="606"/>
      <c r="DK9" s="606"/>
      <c r="DL9" s="606"/>
      <c r="DM9" s="606"/>
      <c r="DN9" s="606"/>
      <c r="DO9" s="606"/>
      <c r="DP9" s="607"/>
      <c r="DQ9" s="611">
        <v>216320</v>
      </c>
      <c r="DR9" s="606"/>
      <c r="DS9" s="606"/>
      <c r="DT9" s="606"/>
      <c r="DU9" s="606"/>
      <c r="DV9" s="606"/>
      <c r="DW9" s="606"/>
      <c r="DX9" s="606"/>
      <c r="DY9" s="606"/>
      <c r="DZ9" s="606"/>
      <c r="EA9" s="606"/>
      <c r="EB9" s="606"/>
      <c r="EC9" s="646"/>
    </row>
    <row r="10" spans="2:143" ht="11.25" customHeight="1" x14ac:dyDescent="0.15">
      <c r="B10" s="600" t="s">
        <v>240</v>
      </c>
      <c r="C10" s="601"/>
      <c r="D10" s="601"/>
      <c r="E10" s="601"/>
      <c r="F10" s="601"/>
      <c r="G10" s="601"/>
      <c r="H10" s="601"/>
      <c r="I10" s="601"/>
      <c r="J10" s="601"/>
      <c r="K10" s="601"/>
      <c r="L10" s="601"/>
      <c r="M10" s="601"/>
      <c r="N10" s="601"/>
      <c r="O10" s="601"/>
      <c r="P10" s="601"/>
      <c r="Q10" s="602"/>
      <c r="R10" s="603" t="s">
        <v>235</v>
      </c>
      <c r="S10" s="606"/>
      <c r="T10" s="606"/>
      <c r="U10" s="606"/>
      <c r="V10" s="606"/>
      <c r="W10" s="606"/>
      <c r="X10" s="606"/>
      <c r="Y10" s="607"/>
      <c r="Z10" s="665" t="s">
        <v>168</v>
      </c>
      <c r="AA10" s="665"/>
      <c r="AB10" s="665"/>
      <c r="AC10" s="665"/>
      <c r="AD10" s="666" t="s">
        <v>168</v>
      </c>
      <c r="AE10" s="666"/>
      <c r="AF10" s="666"/>
      <c r="AG10" s="666"/>
      <c r="AH10" s="666"/>
      <c r="AI10" s="666"/>
      <c r="AJ10" s="666"/>
      <c r="AK10" s="666"/>
      <c r="AL10" s="608" t="s">
        <v>235</v>
      </c>
      <c r="AM10" s="609"/>
      <c r="AN10" s="609"/>
      <c r="AO10" s="667"/>
      <c r="AP10" s="600" t="s">
        <v>241</v>
      </c>
      <c r="AQ10" s="601"/>
      <c r="AR10" s="601"/>
      <c r="AS10" s="601"/>
      <c r="AT10" s="601"/>
      <c r="AU10" s="601"/>
      <c r="AV10" s="601"/>
      <c r="AW10" s="601"/>
      <c r="AX10" s="601"/>
      <c r="AY10" s="601"/>
      <c r="AZ10" s="601"/>
      <c r="BA10" s="601"/>
      <c r="BB10" s="601"/>
      <c r="BC10" s="601"/>
      <c r="BD10" s="601"/>
      <c r="BE10" s="601"/>
      <c r="BF10" s="602"/>
      <c r="BG10" s="603">
        <v>7627</v>
      </c>
      <c r="BH10" s="606"/>
      <c r="BI10" s="606"/>
      <c r="BJ10" s="606"/>
      <c r="BK10" s="606"/>
      <c r="BL10" s="606"/>
      <c r="BM10" s="606"/>
      <c r="BN10" s="607"/>
      <c r="BO10" s="665">
        <v>1.7</v>
      </c>
      <c r="BP10" s="665"/>
      <c r="BQ10" s="665"/>
      <c r="BR10" s="665"/>
      <c r="BS10" s="611" t="s">
        <v>168</v>
      </c>
      <c r="BT10" s="606"/>
      <c r="BU10" s="606"/>
      <c r="BV10" s="606"/>
      <c r="BW10" s="606"/>
      <c r="BX10" s="606"/>
      <c r="BY10" s="606"/>
      <c r="BZ10" s="606"/>
      <c r="CA10" s="606"/>
      <c r="CB10" s="646"/>
      <c r="CD10" s="647" t="s">
        <v>242</v>
      </c>
      <c r="CE10" s="644"/>
      <c r="CF10" s="644"/>
      <c r="CG10" s="644"/>
      <c r="CH10" s="644"/>
      <c r="CI10" s="644"/>
      <c r="CJ10" s="644"/>
      <c r="CK10" s="644"/>
      <c r="CL10" s="644"/>
      <c r="CM10" s="644"/>
      <c r="CN10" s="644"/>
      <c r="CO10" s="644"/>
      <c r="CP10" s="644"/>
      <c r="CQ10" s="645"/>
      <c r="CR10" s="603" t="s">
        <v>235</v>
      </c>
      <c r="CS10" s="606"/>
      <c r="CT10" s="606"/>
      <c r="CU10" s="606"/>
      <c r="CV10" s="606"/>
      <c r="CW10" s="606"/>
      <c r="CX10" s="606"/>
      <c r="CY10" s="607"/>
      <c r="CZ10" s="665" t="s">
        <v>168</v>
      </c>
      <c r="DA10" s="665"/>
      <c r="DB10" s="665"/>
      <c r="DC10" s="665"/>
      <c r="DD10" s="611" t="s">
        <v>243</v>
      </c>
      <c r="DE10" s="606"/>
      <c r="DF10" s="606"/>
      <c r="DG10" s="606"/>
      <c r="DH10" s="606"/>
      <c r="DI10" s="606"/>
      <c r="DJ10" s="606"/>
      <c r="DK10" s="606"/>
      <c r="DL10" s="606"/>
      <c r="DM10" s="606"/>
      <c r="DN10" s="606"/>
      <c r="DO10" s="606"/>
      <c r="DP10" s="607"/>
      <c r="DQ10" s="611" t="s">
        <v>168</v>
      </c>
      <c r="DR10" s="606"/>
      <c r="DS10" s="606"/>
      <c r="DT10" s="606"/>
      <c r="DU10" s="606"/>
      <c r="DV10" s="606"/>
      <c r="DW10" s="606"/>
      <c r="DX10" s="606"/>
      <c r="DY10" s="606"/>
      <c r="DZ10" s="606"/>
      <c r="EA10" s="606"/>
      <c r="EB10" s="606"/>
      <c r="EC10" s="646"/>
    </row>
    <row r="11" spans="2:143" ht="11.25" customHeight="1" x14ac:dyDescent="0.15">
      <c r="B11" s="600" t="s">
        <v>244</v>
      </c>
      <c r="C11" s="601"/>
      <c r="D11" s="601"/>
      <c r="E11" s="601"/>
      <c r="F11" s="601"/>
      <c r="G11" s="601"/>
      <c r="H11" s="601"/>
      <c r="I11" s="601"/>
      <c r="J11" s="601"/>
      <c r="K11" s="601"/>
      <c r="L11" s="601"/>
      <c r="M11" s="601"/>
      <c r="N11" s="601"/>
      <c r="O11" s="601"/>
      <c r="P11" s="601"/>
      <c r="Q11" s="602"/>
      <c r="R11" s="603" t="s">
        <v>168</v>
      </c>
      <c r="S11" s="606"/>
      <c r="T11" s="606"/>
      <c r="U11" s="606"/>
      <c r="V11" s="606"/>
      <c r="W11" s="606"/>
      <c r="X11" s="606"/>
      <c r="Y11" s="607"/>
      <c r="Z11" s="665" t="s">
        <v>235</v>
      </c>
      <c r="AA11" s="665"/>
      <c r="AB11" s="665"/>
      <c r="AC11" s="665"/>
      <c r="AD11" s="666" t="s">
        <v>168</v>
      </c>
      <c r="AE11" s="666"/>
      <c r="AF11" s="666"/>
      <c r="AG11" s="666"/>
      <c r="AH11" s="666"/>
      <c r="AI11" s="666"/>
      <c r="AJ11" s="666"/>
      <c r="AK11" s="666"/>
      <c r="AL11" s="608" t="s">
        <v>235</v>
      </c>
      <c r="AM11" s="609"/>
      <c r="AN11" s="609"/>
      <c r="AO11" s="667"/>
      <c r="AP11" s="600" t="s">
        <v>245</v>
      </c>
      <c r="AQ11" s="601"/>
      <c r="AR11" s="601"/>
      <c r="AS11" s="601"/>
      <c r="AT11" s="601"/>
      <c r="AU11" s="601"/>
      <c r="AV11" s="601"/>
      <c r="AW11" s="601"/>
      <c r="AX11" s="601"/>
      <c r="AY11" s="601"/>
      <c r="AZ11" s="601"/>
      <c r="BA11" s="601"/>
      <c r="BB11" s="601"/>
      <c r="BC11" s="601"/>
      <c r="BD11" s="601"/>
      <c r="BE11" s="601"/>
      <c r="BF11" s="602"/>
      <c r="BG11" s="603">
        <v>8012</v>
      </c>
      <c r="BH11" s="606"/>
      <c r="BI11" s="606"/>
      <c r="BJ11" s="606"/>
      <c r="BK11" s="606"/>
      <c r="BL11" s="606"/>
      <c r="BM11" s="606"/>
      <c r="BN11" s="607"/>
      <c r="BO11" s="665">
        <v>1.8</v>
      </c>
      <c r="BP11" s="665"/>
      <c r="BQ11" s="665"/>
      <c r="BR11" s="665"/>
      <c r="BS11" s="611">
        <v>1590</v>
      </c>
      <c r="BT11" s="606"/>
      <c r="BU11" s="606"/>
      <c r="BV11" s="606"/>
      <c r="BW11" s="606"/>
      <c r="BX11" s="606"/>
      <c r="BY11" s="606"/>
      <c r="BZ11" s="606"/>
      <c r="CA11" s="606"/>
      <c r="CB11" s="646"/>
      <c r="CD11" s="647" t="s">
        <v>246</v>
      </c>
      <c r="CE11" s="644"/>
      <c r="CF11" s="644"/>
      <c r="CG11" s="644"/>
      <c r="CH11" s="644"/>
      <c r="CI11" s="644"/>
      <c r="CJ11" s="644"/>
      <c r="CK11" s="644"/>
      <c r="CL11" s="644"/>
      <c r="CM11" s="644"/>
      <c r="CN11" s="644"/>
      <c r="CO11" s="644"/>
      <c r="CP11" s="644"/>
      <c r="CQ11" s="645"/>
      <c r="CR11" s="603">
        <v>241940</v>
      </c>
      <c r="CS11" s="606"/>
      <c r="CT11" s="606"/>
      <c r="CU11" s="606"/>
      <c r="CV11" s="606"/>
      <c r="CW11" s="606"/>
      <c r="CX11" s="606"/>
      <c r="CY11" s="607"/>
      <c r="CZ11" s="665">
        <v>6.4</v>
      </c>
      <c r="DA11" s="665"/>
      <c r="DB11" s="665"/>
      <c r="DC11" s="665"/>
      <c r="DD11" s="611">
        <v>107480</v>
      </c>
      <c r="DE11" s="606"/>
      <c r="DF11" s="606"/>
      <c r="DG11" s="606"/>
      <c r="DH11" s="606"/>
      <c r="DI11" s="606"/>
      <c r="DJ11" s="606"/>
      <c r="DK11" s="606"/>
      <c r="DL11" s="606"/>
      <c r="DM11" s="606"/>
      <c r="DN11" s="606"/>
      <c r="DO11" s="606"/>
      <c r="DP11" s="607"/>
      <c r="DQ11" s="611">
        <v>96376</v>
      </c>
      <c r="DR11" s="606"/>
      <c r="DS11" s="606"/>
      <c r="DT11" s="606"/>
      <c r="DU11" s="606"/>
      <c r="DV11" s="606"/>
      <c r="DW11" s="606"/>
      <c r="DX11" s="606"/>
      <c r="DY11" s="606"/>
      <c r="DZ11" s="606"/>
      <c r="EA11" s="606"/>
      <c r="EB11" s="606"/>
      <c r="EC11" s="646"/>
    </row>
    <row r="12" spans="2:143" ht="11.25" customHeight="1" x14ac:dyDescent="0.15">
      <c r="B12" s="600" t="s">
        <v>247</v>
      </c>
      <c r="C12" s="601"/>
      <c r="D12" s="601"/>
      <c r="E12" s="601"/>
      <c r="F12" s="601"/>
      <c r="G12" s="601"/>
      <c r="H12" s="601"/>
      <c r="I12" s="601"/>
      <c r="J12" s="601"/>
      <c r="K12" s="601"/>
      <c r="L12" s="601"/>
      <c r="M12" s="601"/>
      <c r="N12" s="601"/>
      <c r="O12" s="601"/>
      <c r="P12" s="601"/>
      <c r="Q12" s="602"/>
      <c r="R12" s="603">
        <v>80871</v>
      </c>
      <c r="S12" s="606"/>
      <c r="T12" s="606"/>
      <c r="U12" s="606"/>
      <c r="V12" s="606"/>
      <c r="W12" s="606"/>
      <c r="X12" s="606"/>
      <c r="Y12" s="607"/>
      <c r="Z12" s="665">
        <v>2</v>
      </c>
      <c r="AA12" s="665"/>
      <c r="AB12" s="665"/>
      <c r="AC12" s="665"/>
      <c r="AD12" s="666">
        <v>80871</v>
      </c>
      <c r="AE12" s="666"/>
      <c r="AF12" s="666"/>
      <c r="AG12" s="666"/>
      <c r="AH12" s="666"/>
      <c r="AI12" s="666"/>
      <c r="AJ12" s="666"/>
      <c r="AK12" s="666"/>
      <c r="AL12" s="608">
        <v>4</v>
      </c>
      <c r="AM12" s="609"/>
      <c r="AN12" s="609"/>
      <c r="AO12" s="667"/>
      <c r="AP12" s="600" t="s">
        <v>248</v>
      </c>
      <c r="AQ12" s="601"/>
      <c r="AR12" s="601"/>
      <c r="AS12" s="601"/>
      <c r="AT12" s="601"/>
      <c r="AU12" s="601"/>
      <c r="AV12" s="601"/>
      <c r="AW12" s="601"/>
      <c r="AX12" s="601"/>
      <c r="AY12" s="601"/>
      <c r="AZ12" s="601"/>
      <c r="BA12" s="601"/>
      <c r="BB12" s="601"/>
      <c r="BC12" s="601"/>
      <c r="BD12" s="601"/>
      <c r="BE12" s="601"/>
      <c r="BF12" s="602"/>
      <c r="BG12" s="603">
        <v>128022</v>
      </c>
      <c r="BH12" s="606"/>
      <c r="BI12" s="606"/>
      <c r="BJ12" s="606"/>
      <c r="BK12" s="606"/>
      <c r="BL12" s="606"/>
      <c r="BM12" s="606"/>
      <c r="BN12" s="607"/>
      <c r="BO12" s="665">
        <v>29.3</v>
      </c>
      <c r="BP12" s="665"/>
      <c r="BQ12" s="665"/>
      <c r="BR12" s="665"/>
      <c r="BS12" s="611" t="s">
        <v>235</v>
      </c>
      <c r="BT12" s="606"/>
      <c r="BU12" s="606"/>
      <c r="BV12" s="606"/>
      <c r="BW12" s="606"/>
      <c r="BX12" s="606"/>
      <c r="BY12" s="606"/>
      <c r="BZ12" s="606"/>
      <c r="CA12" s="606"/>
      <c r="CB12" s="646"/>
      <c r="CD12" s="647" t="s">
        <v>249</v>
      </c>
      <c r="CE12" s="644"/>
      <c r="CF12" s="644"/>
      <c r="CG12" s="644"/>
      <c r="CH12" s="644"/>
      <c r="CI12" s="644"/>
      <c r="CJ12" s="644"/>
      <c r="CK12" s="644"/>
      <c r="CL12" s="644"/>
      <c r="CM12" s="644"/>
      <c r="CN12" s="644"/>
      <c r="CO12" s="644"/>
      <c r="CP12" s="644"/>
      <c r="CQ12" s="645"/>
      <c r="CR12" s="603">
        <v>121748</v>
      </c>
      <c r="CS12" s="606"/>
      <c r="CT12" s="606"/>
      <c r="CU12" s="606"/>
      <c r="CV12" s="606"/>
      <c r="CW12" s="606"/>
      <c r="CX12" s="606"/>
      <c r="CY12" s="607"/>
      <c r="CZ12" s="665">
        <v>3.2</v>
      </c>
      <c r="DA12" s="665"/>
      <c r="DB12" s="665"/>
      <c r="DC12" s="665"/>
      <c r="DD12" s="611">
        <v>11124</v>
      </c>
      <c r="DE12" s="606"/>
      <c r="DF12" s="606"/>
      <c r="DG12" s="606"/>
      <c r="DH12" s="606"/>
      <c r="DI12" s="606"/>
      <c r="DJ12" s="606"/>
      <c r="DK12" s="606"/>
      <c r="DL12" s="606"/>
      <c r="DM12" s="606"/>
      <c r="DN12" s="606"/>
      <c r="DO12" s="606"/>
      <c r="DP12" s="607"/>
      <c r="DQ12" s="611">
        <v>45959</v>
      </c>
      <c r="DR12" s="606"/>
      <c r="DS12" s="606"/>
      <c r="DT12" s="606"/>
      <c r="DU12" s="606"/>
      <c r="DV12" s="606"/>
      <c r="DW12" s="606"/>
      <c r="DX12" s="606"/>
      <c r="DY12" s="606"/>
      <c r="DZ12" s="606"/>
      <c r="EA12" s="606"/>
      <c r="EB12" s="606"/>
      <c r="EC12" s="646"/>
    </row>
    <row r="13" spans="2:143" ht="11.25" customHeight="1" x14ac:dyDescent="0.15">
      <c r="B13" s="600" t="s">
        <v>250</v>
      </c>
      <c r="C13" s="601"/>
      <c r="D13" s="601"/>
      <c r="E13" s="601"/>
      <c r="F13" s="601"/>
      <c r="G13" s="601"/>
      <c r="H13" s="601"/>
      <c r="I13" s="601"/>
      <c r="J13" s="601"/>
      <c r="K13" s="601"/>
      <c r="L13" s="601"/>
      <c r="M13" s="601"/>
      <c r="N13" s="601"/>
      <c r="O13" s="601"/>
      <c r="P13" s="601"/>
      <c r="Q13" s="602"/>
      <c r="R13" s="603" t="s">
        <v>243</v>
      </c>
      <c r="S13" s="606"/>
      <c r="T13" s="606"/>
      <c r="U13" s="606"/>
      <c r="V13" s="606"/>
      <c r="W13" s="606"/>
      <c r="X13" s="606"/>
      <c r="Y13" s="607"/>
      <c r="Z13" s="665" t="s">
        <v>168</v>
      </c>
      <c r="AA13" s="665"/>
      <c r="AB13" s="665"/>
      <c r="AC13" s="665"/>
      <c r="AD13" s="666" t="s">
        <v>235</v>
      </c>
      <c r="AE13" s="666"/>
      <c r="AF13" s="666"/>
      <c r="AG13" s="666"/>
      <c r="AH13" s="666"/>
      <c r="AI13" s="666"/>
      <c r="AJ13" s="666"/>
      <c r="AK13" s="666"/>
      <c r="AL13" s="608" t="s">
        <v>168</v>
      </c>
      <c r="AM13" s="609"/>
      <c r="AN13" s="609"/>
      <c r="AO13" s="667"/>
      <c r="AP13" s="600" t="s">
        <v>251</v>
      </c>
      <c r="AQ13" s="601"/>
      <c r="AR13" s="601"/>
      <c r="AS13" s="601"/>
      <c r="AT13" s="601"/>
      <c r="AU13" s="601"/>
      <c r="AV13" s="601"/>
      <c r="AW13" s="601"/>
      <c r="AX13" s="601"/>
      <c r="AY13" s="601"/>
      <c r="AZ13" s="601"/>
      <c r="BA13" s="601"/>
      <c r="BB13" s="601"/>
      <c r="BC13" s="601"/>
      <c r="BD13" s="601"/>
      <c r="BE13" s="601"/>
      <c r="BF13" s="602"/>
      <c r="BG13" s="603">
        <v>128022</v>
      </c>
      <c r="BH13" s="606"/>
      <c r="BI13" s="606"/>
      <c r="BJ13" s="606"/>
      <c r="BK13" s="606"/>
      <c r="BL13" s="606"/>
      <c r="BM13" s="606"/>
      <c r="BN13" s="607"/>
      <c r="BO13" s="665">
        <v>29.3</v>
      </c>
      <c r="BP13" s="665"/>
      <c r="BQ13" s="665"/>
      <c r="BR13" s="665"/>
      <c r="BS13" s="611" t="s">
        <v>235</v>
      </c>
      <c r="BT13" s="606"/>
      <c r="BU13" s="606"/>
      <c r="BV13" s="606"/>
      <c r="BW13" s="606"/>
      <c r="BX13" s="606"/>
      <c r="BY13" s="606"/>
      <c r="BZ13" s="606"/>
      <c r="CA13" s="606"/>
      <c r="CB13" s="646"/>
      <c r="CD13" s="647" t="s">
        <v>252</v>
      </c>
      <c r="CE13" s="644"/>
      <c r="CF13" s="644"/>
      <c r="CG13" s="644"/>
      <c r="CH13" s="644"/>
      <c r="CI13" s="644"/>
      <c r="CJ13" s="644"/>
      <c r="CK13" s="644"/>
      <c r="CL13" s="644"/>
      <c r="CM13" s="644"/>
      <c r="CN13" s="644"/>
      <c r="CO13" s="644"/>
      <c r="CP13" s="644"/>
      <c r="CQ13" s="645"/>
      <c r="CR13" s="603">
        <v>692315</v>
      </c>
      <c r="CS13" s="606"/>
      <c r="CT13" s="606"/>
      <c r="CU13" s="606"/>
      <c r="CV13" s="606"/>
      <c r="CW13" s="606"/>
      <c r="CX13" s="606"/>
      <c r="CY13" s="607"/>
      <c r="CZ13" s="665">
        <v>18.2</v>
      </c>
      <c r="DA13" s="665"/>
      <c r="DB13" s="665"/>
      <c r="DC13" s="665"/>
      <c r="DD13" s="611">
        <v>402533</v>
      </c>
      <c r="DE13" s="606"/>
      <c r="DF13" s="606"/>
      <c r="DG13" s="606"/>
      <c r="DH13" s="606"/>
      <c r="DI13" s="606"/>
      <c r="DJ13" s="606"/>
      <c r="DK13" s="606"/>
      <c r="DL13" s="606"/>
      <c r="DM13" s="606"/>
      <c r="DN13" s="606"/>
      <c r="DO13" s="606"/>
      <c r="DP13" s="607"/>
      <c r="DQ13" s="611">
        <v>514676</v>
      </c>
      <c r="DR13" s="606"/>
      <c r="DS13" s="606"/>
      <c r="DT13" s="606"/>
      <c r="DU13" s="606"/>
      <c r="DV13" s="606"/>
      <c r="DW13" s="606"/>
      <c r="DX13" s="606"/>
      <c r="DY13" s="606"/>
      <c r="DZ13" s="606"/>
      <c r="EA13" s="606"/>
      <c r="EB13" s="606"/>
      <c r="EC13" s="646"/>
    </row>
    <row r="14" spans="2:143" ht="11.25" customHeight="1" x14ac:dyDescent="0.15">
      <c r="B14" s="600" t="s">
        <v>253</v>
      </c>
      <c r="C14" s="601"/>
      <c r="D14" s="601"/>
      <c r="E14" s="601"/>
      <c r="F14" s="601"/>
      <c r="G14" s="601"/>
      <c r="H14" s="601"/>
      <c r="I14" s="601"/>
      <c r="J14" s="601"/>
      <c r="K14" s="601"/>
      <c r="L14" s="601"/>
      <c r="M14" s="601"/>
      <c r="N14" s="601"/>
      <c r="O14" s="601"/>
      <c r="P14" s="601"/>
      <c r="Q14" s="602"/>
      <c r="R14" s="603" t="s">
        <v>168</v>
      </c>
      <c r="S14" s="606"/>
      <c r="T14" s="606"/>
      <c r="U14" s="606"/>
      <c r="V14" s="606"/>
      <c r="W14" s="606"/>
      <c r="X14" s="606"/>
      <c r="Y14" s="607"/>
      <c r="Z14" s="665" t="s">
        <v>168</v>
      </c>
      <c r="AA14" s="665"/>
      <c r="AB14" s="665"/>
      <c r="AC14" s="665"/>
      <c r="AD14" s="666" t="s">
        <v>235</v>
      </c>
      <c r="AE14" s="666"/>
      <c r="AF14" s="666"/>
      <c r="AG14" s="666"/>
      <c r="AH14" s="666"/>
      <c r="AI14" s="666"/>
      <c r="AJ14" s="666"/>
      <c r="AK14" s="666"/>
      <c r="AL14" s="608" t="s">
        <v>168</v>
      </c>
      <c r="AM14" s="609"/>
      <c r="AN14" s="609"/>
      <c r="AO14" s="667"/>
      <c r="AP14" s="600" t="s">
        <v>254</v>
      </c>
      <c r="AQ14" s="601"/>
      <c r="AR14" s="601"/>
      <c r="AS14" s="601"/>
      <c r="AT14" s="601"/>
      <c r="AU14" s="601"/>
      <c r="AV14" s="601"/>
      <c r="AW14" s="601"/>
      <c r="AX14" s="601"/>
      <c r="AY14" s="601"/>
      <c r="AZ14" s="601"/>
      <c r="BA14" s="601"/>
      <c r="BB14" s="601"/>
      <c r="BC14" s="601"/>
      <c r="BD14" s="601"/>
      <c r="BE14" s="601"/>
      <c r="BF14" s="602"/>
      <c r="BG14" s="603">
        <v>17935</v>
      </c>
      <c r="BH14" s="606"/>
      <c r="BI14" s="606"/>
      <c r="BJ14" s="606"/>
      <c r="BK14" s="606"/>
      <c r="BL14" s="606"/>
      <c r="BM14" s="606"/>
      <c r="BN14" s="607"/>
      <c r="BO14" s="665">
        <v>4.0999999999999996</v>
      </c>
      <c r="BP14" s="665"/>
      <c r="BQ14" s="665"/>
      <c r="BR14" s="665"/>
      <c r="BS14" s="611" t="s">
        <v>235</v>
      </c>
      <c r="BT14" s="606"/>
      <c r="BU14" s="606"/>
      <c r="BV14" s="606"/>
      <c r="BW14" s="606"/>
      <c r="BX14" s="606"/>
      <c r="BY14" s="606"/>
      <c r="BZ14" s="606"/>
      <c r="CA14" s="606"/>
      <c r="CB14" s="646"/>
      <c r="CD14" s="647" t="s">
        <v>255</v>
      </c>
      <c r="CE14" s="644"/>
      <c r="CF14" s="644"/>
      <c r="CG14" s="644"/>
      <c r="CH14" s="644"/>
      <c r="CI14" s="644"/>
      <c r="CJ14" s="644"/>
      <c r="CK14" s="644"/>
      <c r="CL14" s="644"/>
      <c r="CM14" s="644"/>
      <c r="CN14" s="644"/>
      <c r="CO14" s="644"/>
      <c r="CP14" s="644"/>
      <c r="CQ14" s="645"/>
      <c r="CR14" s="603">
        <v>155539</v>
      </c>
      <c r="CS14" s="606"/>
      <c r="CT14" s="606"/>
      <c r="CU14" s="606"/>
      <c r="CV14" s="606"/>
      <c r="CW14" s="606"/>
      <c r="CX14" s="606"/>
      <c r="CY14" s="607"/>
      <c r="CZ14" s="665">
        <v>4.0999999999999996</v>
      </c>
      <c r="DA14" s="665"/>
      <c r="DB14" s="665"/>
      <c r="DC14" s="665"/>
      <c r="DD14" s="611">
        <v>28649</v>
      </c>
      <c r="DE14" s="606"/>
      <c r="DF14" s="606"/>
      <c r="DG14" s="606"/>
      <c r="DH14" s="606"/>
      <c r="DI14" s="606"/>
      <c r="DJ14" s="606"/>
      <c r="DK14" s="606"/>
      <c r="DL14" s="606"/>
      <c r="DM14" s="606"/>
      <c r="DN14" s="606"/>
      <c r="DO14" s="606"/>
      <c r="DP14" s="607"/>
      <c r="DQ14" s="611">
        <v>155539</v>
      </c>
      <c r="DR14" s="606"/>
      <c r="DS14" s="606"/>
      <c r="DT14" s="606"/>
      <c r="DU14" s="606"/>
      <c r="DV14" s="606"/>
      <c r="DW14" s="606"/>
      <c r="DX14" s="606"/>
      <c r="DY14" s="606"/>
      <c r="DZ14" s="606"/>
      <c r="EA14" s="606"/>
      <c r="EB14" s="606"/>
      <c r="EC14" s="646"/>
    </row>
    <row r="15" spans="2:143" ht="11.25" customHeight="1" x14ac:dyDescent="0.15">
      <c r="B15" s="600" t="s">
        <v>256</v>
      </c>
      <c r="C15" s="601"/>
      <c r="D15" s="601"/>
      <c r="E15" s="601"/>
      <c r="F15" s="601"/>
      <c r="G15" s="601"/>
      <c r="H15" s="601"/>
      <c r="I15" s="601"/>
      <c r="J15" s="601"/>
      <c r="K15" s="601"/>
      <c r="L15" s="601"/>
      <c r="M15" s="601"/>
      <c r="N15" s="601"/>
      <c r="O15" s="601"/>
      <c r="P15" s="601"/>
      <c r="Q15" s="602"/>
      <c r="R15" s="603">
        <v>9432</v>
      </c>
      <c r="S15" s="606"/>
      <c r="T15" s="606"/>
      <c r="U15" s="606"/>
      <c r="V15" s="606"/>
      <c r="W15" s="606"/>
      <c r="X15" s="606"/>
      <c r="Y15" s="607"/>
      <c r="Z15" s="665">
        <v>0.2</v>
      </c>
      <c r="AA15" s="665"/>
      <c r="AB15" s="665"/>
      <c r="AC15" s="665"/>
      <c r="AD15" s="666">
        <v>9432</v>
      </c>
      <c r="AE15" s="666"/>
      <c r="AF15" s="666"/>
      <c r="AG15" s="666"/>
      <c r="AH15" s="666"/>
      <c r="AI15" s="666"/>
      <c r="AJ15" s="666"/>
      <c r="AK15" s="666"/>
      <c r="AL15" s="608">
        <v>0.5</v>
      </c>
      <c r="AM15" s="609"/>
      <c r="AN15" s="609"/>
      <c r="AO15" s="667"/>
      <c r="AP15" s="600" t="s">
        <v>257</v>
      </c>
      <c r="AQ15" s="601"/>
      <c r="AR15" s="601"/>
      <c r="AS15" s="601"/>
      <c r="AT15" s="601"/>
      <c r="AU15" s="601"/>
      <c r="AV15" s="601"/>
      <c r="AW15" s="601"/>
      <c r="AX15" s="601"/>
      <c r="AY15" s="601"/>
      <c r="AZ15" s="601"/>
      <c r="BA15" s="601"/>
      <c r="BB15" s="601"/>
      <c r="BC15" s="601"/>
      <c r="BD15" s="601"/>
      <c r="BE15" s="601"/>
      <c r="BF15" s="602"/>
      <c r="BG15" s="603">
        <v>34454</v>
      </c>
      <c r="BH15" s="606"/>
      <c r="BI15" s="606"/>
      <c r="BJ15" s="606"/>
      <c r="BK15" s="606"/>
      <c r="BL15" s="606"/>
      <c r="BM15" s="606"/>
      <c r="BN15" s="607"/>
      <c r="BO15" s="665">
        <v>7.9</v>
      </c>
      <c r="BP15" s="665"/>
      <c r="BQ15" s="665"/>
      <c r="BR15" s="665"/>
      <c r="BS15" s="611" t="s">
        <v>258</v>
      </c>
      <c r="BT15" s="606"/>
      <c r="BU15" s="606"/>
      <c r="BV15" s="606"/>
      <c r="BW15" s="606"/>
      <c r="BX15" s="606"/>
      <c r="BY15" s="606"/>
      <c r="BZ15" s="606"/>
      <c r="CA15" s="606"/>
      <c r="CB15" s="646"/>
      <c r="CD15" s="647" t="s">
        <v>259</v>
      </c>
      <c r="CE15" s="644"/>
      <c r="CF15" s="644"/>
      <c r="CG15" s="644"/>
      <c r="CH15" s="644"/>
      <c r="CI15" s="644"/>
      <c r="CJ15" s="644"/>
      <c r="CK15" s="644"/>
      <c r="CL15" s="644"/>
      <c r="CM15" s="644"/>
      <c r="CN15" s="644"/>
      <c r="CO15" s="644"/>
      <c r="CP15" s="644"/>
      <c r="CQ15" s="645"/>
      <c r="CR15" s="603">
        <v>560528</v>
      </c>
      <c r="CS15" s="606"/>
      <c r="CT15" s="606"/>
      <c r="CU15" s="606"/>
      <c r="CV15" s="606"/>
      <c r="CW15" s="606"/>
      <c r="CX15" s="606"/>
      <c r="CY15" s="607"/>
      <c r="CZ15" s="665">
        <v>14.7</v>
      </c>
      <c r="DA15" s="665"/>
      <c r="DB15" s="665"/>
      <c r="DC15" s="665"/>
      <c r="DD15" s="611">
        <v>118642</v>
      </c>
      <c r="DE15" s="606"/>
      <c r="DF15" s="606"/>
      <c r="DG15" s="606"/>
      <c r="DH15" s="606"/>
      <c r="DI15" s="606"/>
      <c r="DJ15" s="606"/>
      <c r="DK15" s="606"/>
      <c r="DL15" s="606"/>
      <c r="DM15" s="606"/>
      <c r="DN15" s="606"/>
      <c r="DO15" s="606"/>
      <c r="DP15" s="607"/>
      <c r="DQ15" s="611">
        <v>358815</v>
      </c>
      <c r="DR15" s="606"/>
      <c r="DS15" s="606"/>
      <c r="DT15" s="606"/>
      <c r="DU15" s="606"/>
      <c r="DV15" s="606"/>
      <c r="DW15" s="606"/>
      <c r="DX15" s="606"/>
      <c r="DY15" s="606"/>
      <c r="DZ15" s="606"/>
      <c r="EA15" s="606"/>
      <c r="EB15" s="606"/>
      <c r="EC15" s="646"/>
    </row>
    <row r="16" spans="2:143" ht="11.25" customHeight="1" x14ac:dyDescent="0.15">
      <c r="B16" s="600" t="s">
        <v>260</v>
      </c>
      <c r="C16" s="601"/>
      <c r="D16" s="601"/>
      <c r="E16" s="601"/>
      <c r="F16" s="601"/>
      <c r="G16" s="601"/>
      <c r="H16" s="601"/>
      <c r="I16" s="601"/>
      <c r="J16" s="601"/>
      <c r="K16" s="601"/>
      <c r="L16" s="601"/>
      <c r="M16" s="601"/>
      <c r="N16" s="601"/>
      <c r="O16" s="601"/>
      <c r="P16" s="601"/>
      <c r="Q16" s="602"/>
      <c r="R16" s="603" t="s">
        <v>235</v>
      </c>
      <c r="S16" s="606"/>
      <c r="T16" s="606"/>
      <c r="U16" s="606"/>
      <c r="V16" s="606"/>
      <c r="W16" s="606"/>
      <c r="X16" s="606"/>
      <c r="Y16" s="607"/>
      <c r="Z16" s="665" t="s">
        <v>168</v>
      </c>
      <c r="AA16" s="665"/>
      <c r="AB16" s="665"/>
      <c r="AC16" s="665"/>
      <c r="AD16" s="666" t="s">
        <v>168</v>
      </c>
      <c r="AE16" s="666"/>
      <c r="AF16" s="666"/>
      <c r="AG16" s="666"/>
      <c r="AH16" s="666"/>
      <c r="AI16" s="666"/>
      <c r="AJ16" s="666"/>
      <c r="AK16" s="666"/>
      <c r="AL16" s="608" t="s">
        <v>168</v>
      </c>
      <c r="AM16" s="609"/>
      <c r="AN16" s="609"/>
      <c r="AO16" s="667"/>
      <c r="AP16" s="600" t="s">
        <v>261</v>
      </c>
      <c r="AQ16" s="601"/>
      <c r="AR16" s="601"/>
      <c r="AS16" s="601"/>
      <c r="AT16" s="601"/>
      <c r="AU16" s="601"/>
      <c r="AV16" s="601"/>
      <c r="AW16" s="601"/>
      <c r="AX16" s="601"/>
      <c r="AY16" s="601"/>
      <c r="AZ16" s="601"/>
      <c r="BA16" s="601"/>
      <c r="BB16" s="601"/>
      <c r="BC16" s="601"/>
      <c r="BD16" s="601"/>
      <c r="BE16" s="601"/>
      <c r="BF16" s="602"/>
      <c r="BG16" s="603" t="s">
        <v>168</v>
      </c>
      <c r="BH16" s="606"/>
      <c r="BI16" s="606"/>
      <c r="BJ16" s="606"/>
      <c r="BK16" s="606"/>
      <c r="BL16" s="606"/>
      <c r="BM16" s="606"/>
      <c r="BN16" s="607"/>
      <c r="BO16" s="665" t="s">
        <v>168</v>
      </c>
      <c r="BP16" s="665"/>
      <c r="BQ16" s="665"/>
      <c r="BR16" s="665"/>
      <c r="BS16" s="611" t="s">
        <v>235</v>
      </c>
      <c r="BT16" s="606"/>
      <c r="BU16" s="606"/>
      <c r="BV16" s="606"/>
      <c r="BW16" s="606"/>
      <c r="BX16" s="606"/>
      <c r="BY16" s="606"/>
      <c r="BZ16" s="606"/>
      <c r="CA16" s="606"/>
      <c r="CB16" s="646"/>
      <c r="CD16" s="647" t="s">
        <v>262</v>
      </c>
      <c r="CE16" s="644"/>
      <c r="CF16" s="644"/>
      <c r="CG16" s="644"/>
      <c r="CH16" s="644"/>
      <c r="CI16" s="644"/>
      <c r="CJ16" s="644"/>
      <c r="CK16" s="644"/>
      <c r="CL16" s="644"/>
      <c r="CM16" s="644"/>
      <c r="CN16" s="644"/>
      <c r="CO16" s="644"/>
      <c r="CP16" s="644"/>
      <c r="CQ16" s="645"/>
      <c r="CR16" s="603">
        <v>47446</v>
      </c>
      <c r="CS16" s="606"/>
      <c r="CT16" s="606"/>
      <c r="CU16" s="606"/>
      <c r="CV16" s="606"/>
      <c r="CW16" s="606"/>
      <c r="CX16" s="606"/>
      <c r="CY16" s="607"/>
      <c r="CZ16" s="665">
        <v>1.2</v>
      </c>
      <c r="DA16" s="665"/>
      <c r="DB16" s="665"/>
      <c r="DC16" s="665"/>
      <c r="DD16" s="611" t="s">
        <v>168</v>
      </c>
      <c r="DE16" s="606"/>
      <c r="DF16" s="606"/>
      <c r="DG16" s="606"/>
      <c r="DH16" s="606"/>
      <c r="DI16" s="606"/>
      <c r="DJ16" s="606"/>
      <c r="DK16" s="606"/>
      <c r="DL16" s="606"/>
      <c r="DM16" s="606"/>
      <c r="DN16" s="606"/>
      <c r="DO16" s="606"/>
      <c r="DP16" s="607"/>
      <c r="DQ16" s="611">
        <v>37017</v>
      </c>
      <c r="DR16" s="606"/>
      <c r="DS16" s="606"/>
      <c r="DT16" s="606"/>
      <c r="DU16" s="606"/>
      <c r="DV16" s="606"/>
      <c r="DW16" s="606"/>
      <c r="DX16" s="606"/>
      <c r="DY16" s="606"/>
      <c r="DZ16" s="606"/>
      <c r="EA16" s="606"/>
      <c r="EB16" s="606"/>
      <c r="EC16" s="646"/>
    </row>
    <row r="17" spans="2:133" ht="11.25" customHeight="1" x14ac:dyDescent="0.15">
      <c r="B17" s="600" t="s">
        <v>263</v>
      </c>
      <c r="C17" s="601"/>
      <c r="D17" s="601"/>
      <c r="E17" s="601"/>
      <c r="F17" s="601"/>
      <c r="G17" s="601"/>
      <c r="H17" s="601"/>
      <c r="I17" s="601"/>
      <c r="J17" s="601"/>
      <c r="K17" s="601"/>
      <c r="L17" s="601"/>
      <c r="M17" s="601"/>
      <c r="N17" s="601"/>
      <c r="O17" s="601"/>
      <c r="P17" s="601"/>
      <c r="Q17" s="602"/>
      <c r="R17" s="603">
        <v>1460</v>
      </c>
      <c r="S17" s="606"/>
      <c r="T17" s="606"/>
      <c r="U17" s="606"/>
      <c r="V17" s="606"/>
      <c r="W17" s="606"/>
      <c r="X17" s="606"/>
      <c r="Y17" s="607"/>
      <c r="Z17" s="665">
        <v>0</v>
      </c>
      <c r="AA17" s="665"/>
      <c r="AB17" s="665"/>
      <c r="AC17" s="665"/>
      <c r="AD17" s="666">
        <v>1460</v>
      </c>
      <c r="AE17" s="666"/>
      <c r="AF17" s="666"/>
      <c r="AG17" s="666"/>
      <c r="AH17" s="666"/>
      <c r="AI17" s="666"/>
      <c r="AJ17" s="666"/>
      <c r="AK17" s="666"/>
      <c r="AL17" s="608">
        <v>0.1</v>
      </c>
      <c r="AM17" s="609"/>
      <c r="AN17" s="609"/>
      <c r="AO17" s="667"/>
      <c r="AP17" s="600" t="s">
        <v>264</v>
      </c>
      <c r="AQ17" s="601"/>
      <c r="AR17" s="601"/>
      <c r="AS17" s="601"/>
      <c r="AT17" s="601"/>
      <c r="AU17" s="601"/>
      <c r="AV17" s="601"/>
      <c r="AW17" s="601"/>
      <c r="AX17" s="601"/>
      <c r="AY17" s="601"/>
      <c r="AZ17" s="601"/>
      <c r="BA17" s="601"/>
      <c r="BB17" s="601"/>
      <c r="BC17" s="601"/>
      <c r="BD17" s="601"/>
      <c r="BE17" s="601"/>
      <c r="BF17" s="602"/>
      <c r="BG17" s="603" t="s">
        <v>168</v>
      </c>
      <c r="BH17" s="606"/>
      <c r="BI17" s="606"/>
      <c r="BJ17" s="606"/>
      <c r="BK17" s="606"/>
      <c r="BL17" s="606"/>
      <c r="BM17" s="606"/>
      <c r="BN17" s="607"/>
      <c r="BO17" s="665" t="s">
        <v>168</v>
      </c>
      <c r="BP17" s="665"/>
      <c r="BQ17" s="665"/>
      <c r="BR17" s="665"/>
      <c r="BS17" s="611" t="s">
        <v>168</v>
      </c>
      <c r="BT17" s="606"/>
      <c r="BU17" s="606"/>
      <c r="BV17" s="606"/>
      <c r="BW17" s="606"/>
      <c r="BX17" s="606"/>
      <c r="BY17" s="606"/>
      <c r="BZ17" s="606"/>
      <c r="CA17" s="606"/>
      <c r="CB17" s="646"/>
      <c r="CD17" s="647" t="s">
        <v>265</v>
      </c>
      <c r="CE17" s="644"/>
      <c r="CF17" s="644"/>
      <c r="CG17" s="644"/>
      <c r="CH17" s="644"/>
      <c r="CI17" s="644"/>
      <c r="CJ17" s="644"/>
      <c r="CK17" s="644"/>
      <c r="CL17" s="644"/>
      <c r="CM17" s="644"/>
      <c r="CN17" s="644"/>
      <c r="CO17" s="644"/>
      <c r="CP17" s="644"/>
      <c r="CQ17" s="645"/>
      <c r="CR17" s="603">
        <v>299390</v>
      </c>
      <c r="CS17" s="606"/>
      <c r="CT17" s="606"/>
      <c r="CU17" s="606"/>
      <c r="CV17" s="606"/>
      <c r="CW17" s="606"/>
      <c r="CX17" s="606"/>
      <c r="CY17" s="607"/>
      <c r="CZ17" s="665">
        <v>7.9</v>
      </c>
      <c r="DA17" s="665"/>
      <c r="DB17" s="665"/>
      <c r="DC17" s="665"/>
      <c r="DD17" s="611" t="s">
        <v>235</v>
      </c>
      <c r="DE17" s="606"/>
      <c r="DF17" s="606"/>
      <c r="DG17" s="606"/>
      <c r="DH17" s="606"/>
      <c r="DI17" s="606"/>
      <c r="DJ17" s="606"/>
      <c r="DK17" s="606"/>
      <c r="DL17" s="606"/>
      <c r="DM17" s="606"/>
      <c r="DN17" s="606"/>
      <c r="DO17" s="606"/>
      <c r="DP17" s="607"/>
      <c r="DQ17" s="611">
        <v>299390</v>
      </c>
      <c r="DR17" s="606"/>
      <c r="DS17" s="606"/>
      <c r="DT17" s="606"/>
      <c r="DU17" s="606"/>
      <c r="DV17" s="606"/>
      <c r="DW17" s="606"/>
      <c r="DX17" s="606"/>
      <c r="DY17" s="606"/>
      <c r="DZ17" s="606"/>
      <c r="EA17" s="606"/>
      <c r="EB17" s="606"/>
      <c r="EC17" s="646"/>
    </row>
    <row r="18" spans="2:133" ht="11.25" customHeight="1" x14ac:dyDescent="0.15">
      <c r="B18" s="600" t="s">
        <v>266</v>
      </c>
      <c r="C18" s="601"/>
      <c r="D18" s="601"/>
      <c r="E18" s="601"/>
      <c r="F18" s="601"/>
      <c r="G18" s="601"/>
      <c r="H18" s="601"/>
      <c r="I18" s="601"/>
      <c r="J18" s="601"/>
      <c r="K18" s="601"/>
      <c r="L18" s="601"/>
      <c r="M18" s="601"/>
      <c r="N18" s="601"/>
      <c r="O18" s="601"/>
      <c r="P18" s="601"/>
      <c r="Q18" s="602"/>
      <c r="R18" s="603">
        <v>1734610</v>
      </c>
      <c r="S18" s="606"/>
      <c r="T18" s="606"/>
      <c r="U18" s="606"/>
      <c r="V18" s="606"/>
      <c r="W18" s="606"/>
      <c r="X18" s="606"/>
      <c r="Y18" s="607"/>
      <c r="Z18" s="665">
        <v>42.4</v>
      </c>
      <c r="AA18" s="665"/>
      <c r="AB18" s="665"/>
      <c r="AC18" s="665"/>
      <c r="AD18" s="666">
        <v>1417371</v>
      </c>
      <c r="AE18" s="666"/>
      <c r="AF18" s="666"/>
      <c r="AG18" s="666"/>
      <c r="AH18" s="666"/>
      <c r="AI18" s="666"/>
      <c r="AJ18" s="666"/>
      <c r="AK18" s="666"/>
      <c r="AL18" s="608">
        <v>70.900000000000006</v>
      </c>
      <c r="AM18" s="609"/>
      <c r="AN18" s="609"/>
      <c r="AO18" s="667"/>
      <c r="AP18" s="600" t="s">
        <v>267</v>
      </c>
      <c r="AQ18" s="601"/>
      <c r="AR18" s="601"/>
      <c r="AS18" s="601"/>
      <c r="AT18" s="601"/>
      <c r="AU18" s="601"/>
      <c r="AV18" s="601"/>
      <c r="AW18" s="601"/>
      <c r="AX18" s="601"/>
      <c r="AY18" s="601"/>
      <c r="AZ18" s="601"/>
      <c r="BA18" s="601"/>
      <c r="BB18" s="601"/>
      <c r="BC18" s="601"/>
      <c r="BD18" s="601"/>
      <c r="BE18" s="601"/>
      <c r="BF18" s="602"/>
      <c r="BG18" s="603" t="s">
        <v>168</v>
      </c>
      <c r="BH18" s="606"/>
      <c r="BI18" s="606"/>
      <c r="BJ18" s="606"/>
      <c r="BK18" s="606"/>
      <c r="BL18" s="606"/>
      <c r="BM18" s="606"/>
      <c r="BN18" s="607"/>
      <c r="BO18" s="665" t="s">
        <v>235</v>
      </c>
      <c r="BP18" s="665"/>
      <c r="BQ18" s="665"/>
      <c r="BR18" s="665"/>
      <c r="BS18" s="611" t="s">
        <v>235</v>
      </c>
      <c r="BT18" s="606"/>
      <c r="BU18" s="606"/>
      <c r="BV18" s="606"/>
      <c r="BW18" s="606"/>
      <c r="BX18" s="606"/>
      <c r="BY18" s="606"/>
      <c r="BZ18" s="606"/>
      <c r="CA18" s="606"/>
      <c r="CB18" s="646"/>
      <c r="CD18" s="647" t="s">
        <v>268</v>
      </c>
      <c r="CE18" s="644"/>
      <c r="CF18" s="644"/>
      <c r="CG18" s="644"/>
      <c r="CH18" s="644"/>
      <c r="CI18" s="644"/>
      <c r="CJ18" s="644"/>
      <c r="CK18" s="644"/>
      <c r="CL18" s="644"/>
      <c r="CM18" s="644"/>
      <c r="CN18" s="644"/>
      <c r="CO18" s="644"/>
      <c r="CP18" s="644"/>
      <c r="CQ18" s="645"/>
      <c r="CR18" s="603" t="s">
        <v>168</v>
      </c>
      <c r="CS18" s="606"/>
      <c r="CT18" s="606"/>
      <c r="CU18" s="606"/>
      <c r="CV18" s="606"/>
      <c r="CW18" s="606"/>
      <c r="CX18" s="606"/>
      <c r="CY18" s="607"/>
      <c r="CZ18" s="665" t="s">
        <v>235</v>
      </c>
      <c r="DA18" s="665"/>
      <c r="DB18" s="665"/>
      <c r="DC18" s="665"/>
      <c r="DD18" s="611" t="s">
        <v>235</v>
      </c>
      <c r="DE18" s="606"/>
      <c r="DF18" s="606"/>
      <c r="DG18" s="606"/>
      <c r="DH18" s="606"/>
      <c r="DI18" s="606"/>
      <c r="DJ18" s="606"/>
      <c r="DK18" s="606"/>
      <c r="DL18" s="606"/>
      <c r="DM18" s="606"/>
      <c r="DN18" s="606"/>
      <c r="DO18" s="606"/>
      <c r="DP18" s="607"/>
      <c r="DQ18" s="611" t="s">
        <v>235</v>
      </c>
      <c r="DR18" s="606"/>
      <c r="DS18" s="606"/>
      <c r="DT18" s="606"/>
      <c r="DU18" s="606"/>
      <c r="DV18" s="606"/>
      <c r="DW18" s="606"/>
      <c r="DX18" s="606"/>
      <c r="DY18" s="606"/>
      <c r="DZ18" s="606"/>
      <c r="EA18" s="606"/>
      <c r="EB18" s="606"/>
      <c r="EC18" s="646"/>
    </row>
    <row r="19" spans="2:133" ht="11.25" customHeight="1" x14ac:dyDescent="0.15">
      <c r="B19" s="600" t="s">
        <v>269</v>
      </c>
      <c r="C19" s="601"/>
      <c r="D19" s="601"/>
      <c r="E19" s="601"/>
      <c r="F19" s="601"/>
      <c r="G19" s="601"/>
      <c r="H19" s="601"/>
      <c r="I19" s="601"/>
      <c r="J19" s="601"/>
      <c r="K19" s="601"/>
      <c r="L19" s="601"/>
      <c r="M19" s="601"/>
      <c r="N19" s="601"/>
      <c r="O19" s="601"/>
      <c r="P19" s="601"/>
      <c r="Q19" s="602"/>
      <c r="R19" s="603">
        <v>1417371</v>
      </c>
      <c r="S19" s="606"/>
      <c r="T19" s="606"/>
      <c r="U19" s="606"/>
      <c r="V19" s="606"/>
      <c r="W19" s="606"/>
      <c r="X19" s="606"/>
      <c r="Y19" s="607"/>
      <c r="Z19" s="665">
        <v>34.6</v>
      </c>
      <c r="AA19" s="665"/>
      <c r="AB19" s="665"/>
      <c r="AC19" s="665"/>
      <c r="AD19" s="666">
        <v>1417371</v>
      </c>
      <c r="AE19" s="666"/>
      <c r="AF19" s="666"/>
      <c r="AG19" s="666"/>
      <c r="AH19" s="666"/>
      <c r="AI19" s="666"/>
      <c r="AJ19" s="666"/>
      <c r="AK19" s="666"/>
      <c r="AL19" s="608">
        <v>70.900000000000006</v>
      </c>
      <c r="AM19" s="609"/>
      <c r="AN19" s="609"/>
      <c r="AO19" s="667"/>
      <c r="AP19" s="600" t="s">
        <v>270</v>
      </c>
      <c r="AQ19" s="601"/>
      <c r="AR19" s="601"/>
      <c r="AS19" s="601"/>
      <c r="AT19" s="601"/>
      <c r="AU19" s="601"/>
      <c r="AV19" s="601"/>
      <c r="AW19" s="601"/>
      <c r="AX19" s="601"/>
      <c r="AY19" s="601"/>
      <c r="AZ19" s="601"/>
      <c r="BA19" s="601"/>
      <c r="BB19" s="601"/>
      <c r="BC19" s="601"/>
      <c r="BD19" s="601"/>
      <c r="BE19" s="601"/>
      <c r="BF19" s="602"/>
      <c r="BG19" s="603" t="s">
        <v>168</v>
      </c>
      <c r="BH19" s="606"/>
      <c r="BI19" s="606"/>
      <c r="BJ19" s="606"/>
      <c r="BK19" s="606"/>
      <c r="BL19" s="606"/>
      <c r="BM19" s="606"/>
      <c r="BN19" s="607"/>
      <c r="BO19" s="665" t="s">
        <v>168</v>
      </c>
      <c r="BP19" s="665"/>
      <c r="BQ19" s="665"/>
      <c r="BR19" s="665"/>
      <c r="BS19" s="611" t="s">
        <v>235</v>
      </c>
      <c r="BT19" s="606"/>
      <c r="BU19" s="606"/>
      <c r="BV19" s="606"/>
      <c r="BW19" s="606"/>
      <c r="BX19" s="606"/>
      <c r="BY19" s="606"/>
      <c r="BZ19" s="606"/>
      <c r="CA19" s="606"/>
      <c r="CB19" s="646"/>
      <c r="CD19" s="647" t="s">
        <v>271</v>
      </c>
      <c r="CE19" s="644"/>
      <c r="CF19" s="644"/>
      <c r="CG19" s="644"/>
      <c r="CH19" s="644"/>
      <c r="CI19" s="644"/>
      <c r="CJ19" s="644"/>
      <c r="CK19" s="644"/>
      <c r="CL19" s="644"/>
      <c r="CM19" s="644"/>
      <c r="CN19" s="644"/>
      <c r="CO19" s="644"/>
      <c r="CP19" s="644"/>
      <c r="CQ19" s="645"/>
      <c r="CR19" s="603" t="s">
        <v>168</v>
      </c>
      <c r="CS19" s="606"/>
      <c r="CT19" s="606"/>
      <c r="CU19" s="606"/>
      <c r="CV19" s="606"/>
      <c r="CW19" s="606"/>
      <c r="CX19" s="606"/>
      <c r="CY19" s="607"/>
      <c r="CZ19" s="665" t="s">
        <v>243</v>
      </c>
      <c r="DA19" s="665"/>
      <c r="DB19" s="665"/>
      <c r="DC19" s="665"/>
      <c r="DD19" s="611" t="s">
        <v>168</v>
      </c>
      <c r="DE19" s="606"/>
      <c r="DF19" s="606"/>
      <c r="DG19" s="606"/>
      <c r="DH19" s="606"/>
      <c r="DI19" s="606"/>
      <c r="DJ19" s="606"/>
      <c r="DK19" s="606"/>
      <c r="DL19" s="606"/>
      <c r="DM19" s="606"/>
      <c r="DN19" s="606"/>
      <c r="DO19" s="606"/>
      <c r="DP19" s="607"/>
      <c r="DQ19" s="611" t="s">
        <v>168</v>
      </c>
      <c r="DR19" s="606"/>
      <c r="DS19" s="606"/>
      <c r="DT19" s="606"/>
      <c r="DU19" s="606"/>
      <c r="DV19" s="606"/>
      <c r="DW19" s="606"/>
      <c r="DX19" s="606"/>
      <c r="DY19" s="606"/>
      <c r="DZ19" s="606"/>
      <c r="EA19" s="606"/>
      <c r="EB19" s="606"/>
      <c r="EC19" s="646"/>
    </row>
    <row r="20" spans="2:133" ht="11.25" customHeight="1" x14ac:dyDescent="0.15">
      <c r="B20" s="600" t="s">
        <v>272</v>
      </c>
      <c r="C20" s="601"/>
      <c r="D20" s="601"/>
      <c r="E20" s="601"/>
      <c r="F20" s="601"/>
      <c r="G20" s="601"/>
      <c r="H20" s="601"/>
      <c r="I20" s="601"/>
      <c r="J20" s="601"/>
      <c r="K20" s="601"/>
      <c r="L20" s="601"/>
      <c r="M20" s="601"/>
      <c r="N20" s="601"/>
      <c r="O20" s="601"/>
      <c r="P20" s="601"/>
      <c r="Q20" s="602"/>
      <c r="R20" s="603">
        <v>317239</v>
      </c>
      <c r="S20" s="606"/>
      <c r="T20" s="606"/>
      <c r="U20" s="606"/>
      <c r="V20" s="606"/>
      <c r="W20" s="606"/>
      <c r="X20" s="606"/>
      <c r="Y20" s="607"/>
      <c r="Z20" s="665">
        <v>7.7</v>
      </c>
      <c r="AA20" s="665"/>
      <c r="AB20" s="665"/>
      <c r="AC20" s="665"/>
      <c r="AD20" s="666" t="s">
        <v>168</v>
      </c>
      <c r="AE20" s="666"/>
      <c r="AF20" s="666"/>
      <c r="AG20" s="666"/>
      <c r="AH20" s="666"/>
      <c r="AI20" s="666"/>
      <c r="AJ20" s="666"/>
      <c r="AK20" s="666"/>
      <c r="AL20" s="608" t="s">
        <v>168</v>
      </c>
      <c r="AM20" s="609"/>
      <c r="AN20" s="609"/>
      <c r="AO20" s="667"/>
      <c r="AP20" s="600" t="s">
        <v>273</v>
      </c>
      <c r="AQ20" s="601"/>
      <c r="AR20" s="601"/>
      <c r="AS20" s="601"/>
      <c r="AT20" s="601"/>
      <c r="AU20" s="601"/>
      <c r="AV20" s="601"/>
      <c r="AW20" s="601"/>
      <c r="AX20" s="601"/>
      <c r="AY20" s="601"/>
      <c r="AZ20" s="601"/>
      <c r="BA20" s="601"/>
      <c r="BB20" s="601"/>
      <c r="BC20" s="601"/>
      <c r="BD20" s="601"/>
      <c r="BE20" s="601"/>
      <c r="BF20" s="602"/>
      <c r="BG20" s="603" t="s">
        <v>168</v>
      </c>
      <c r="BH20" s="606"/>
      <c r="BI20" s="606"/>
      <c r="BJ20" s="606"/>
      <c r="BK20" s="606"/>
      <c r="BL20" s="606"/>
      <c r="BM20" s="606"/>
      <c r="BN20" s="607"/>
      <c r="BO20" s="665" t="s">
        <v>258</v>
      </c>
      <c r="BP20" s="665"/>
      <c r="BQ20" s="665"/>
      <c r="BR20" s="665"/>
      <c r="BS20" s="611" t="s">
        <v>168</v>
      </c>
      <c r="BT20" s="606"/>
      <c r="BU20" s="606"/>
      <c r="BV20" s="606"/>
      <c r="BW20" s="606"/>
      <c r="BX20" s="606"/>
      <c r="BY20" s="606"/>
      <c r="BZ20" s="606"/>
      <c r="CA20" s="606"/>
      <c r="CB20" s="646"/>
      <c r="CD20" s="647" t="s">
        <v>274</v>
      </c>
      <c r="CE20" s="644"/>
      <c r="CF20" s="644"/>
      <c r="CG20" s="644"/>
      <c r="CH20" s="644"/>
      <c r="CI20" s="644"/>
      <c r="CJ20" s="644"/>
      <c r="CK20" s="644"/>
      <c r="CL20" s="644"/>
      <c r="CM20" s="644"/>
      <c r="CN20" s="644"/>
      <c r="CO20" s="644"/>
      <c r="CP20" s="644"/>
      <c r="CQ20" s="645"/>
      <c r="CR20" s="603">
        <v>3810076</v>
      </c>
      <c r="CS20" s="606"/>
      <c r="CT20" s="606"/>
      <c r="CU20" s="606"/>
      <c r="CV20" s="606"/>
      <c r="CW20" s="606"/>
      <c r="CX20" s="606"/>
      <c r="CY20" s="607"/>
      <c r="CZ20" s="665">
        <v>100</v>
      </c>
      <c r="DA20" s="665"/>
      <c r="DB20" s="665"/>
      <c r="DC20" s="665"/>
      <c r="DD20" s="611">
        <v>702500</v>
      </c>
      <c r="DE20" s="606"/>
      <c r="DF20" s="606"/>
      <c r="DG20" s="606"/>
      <c r="DH20" s="606"/>
      <c r="DI20" s="606"/>
      <c r="DJ20" s="606"/>
      <c r="DK20" s="606"/>
      <c r="DL20" s="606"/>
      <c r="DM20" s="606"/>
      <c r="DN20" s="606"/>
      <c r="DO20" s="606"/>
      <c r="DP20" s="607"/>
      <c r="DQ20" s="611">
        <v>2811905</v>
      </c>
      <c r="DR20" s="606"/>
      <c r="DS20" s="606"/>
      <c r="DT20" s="606"/>
      <c r="DU20" s="606"/>
      <c r="DV20" s="606"/>
      <c r="DW20" s="606"/>
      <c r="DX20" s="606"/>
      <c r="DY20" s="606"/>
      <c r="DZ20" s="606"/>
      <c r="EA20" s="606"/>
      <c r="EB20" s="606"/>
      <c r="EC20" s="646"/>
    </row>
    <row r="21" spans="2:133" ht="11.25" customHeight="1" x14ac:dyDescent="0.15">
      <c r="B21" s="600" t="s">
        <v>275</v>
      </c>
      <c r="C21" s="601"/>
      <c r="D21" s="601"/>
      <c r="E21" s="601"/>
      <c r="F21" s="601"/>
      <c r="G21" s="601"/>
      <c r="H21" s="601"/>
      <c r="I21" s="601"/>
      <c r="J21" s="601"/>
      <c r="K21" s="601"/>
      <c r="L21" s="601"/>
      <c r="M21" s="601"/>
      <c r="N21" s="601"/>
      <c r="O21" s="601"/>
      <c r="P21" s="601"/>
      <c r="Q21" s="602"/>
      <c r="R21" s="603" t="s">
        <v>235</v>
      </c>
      <c r="S21" s="606"/>
      <c r="T21" s="606"/>
      <c r="U21" s="606"/>
      <c r="V21" s="606"/>
      <c r="W21" s="606"/>
      <c r="X21" s="606"/>
      <c r="Y21" s="607"/>
      <c r="Z21" s="665" t="s">
        <v>168</v>
      </c>
      <c r="AA21" s="665"/>
      <c r="AB21" s="665"/>
      <c r="AC21" s="665"/>
      <c r="AD21" s="666" t="s">
        <v>235</v>
      </c>
      <c r="AE21" s="666"/>
      <c r="AF21" s="666"/>
      <c r="AG21" s="666"/>
      <c r="AH21" s="666"/>
      <c r="AI21" s="666"/>
      <c r="AJ21" s="666"/>
      <c r="AK21" s="666"/>
      <c r="AL21" s="608" t="s">
        <v>168</v>
      </c>
      <c r="AM21" s="609"/>
      <c r="AN21" s="609"/>
      <c r="AO21" s="667"/>
      <c r="AP21" s="711" t="s">
        <v>276</v>
      </c>
      <c r="AQ21" s="718"/>
      <c r="AR21" s="718"/>
      <c r="AS21" s="718"/>
      <c r="AT21" s="718"/>
      <c r="AU21" s="718"/>
      <c r="AV21" s="718"/>
      <c r="AW21" s="718"/>
      <c r="AX21" s="718"/>
      <c r="AY21" s="718"/>
      <c r="AZ21" s="718"/>
      <c r="BA21" s="718"/>
      <c r="BB21" s="718"/>
      <c r="BC21" s="718"/>
      <c r="BD21" s="718"/>
      <c r="BE21" s="718"/>
      <c r="BF21" s="713"/>
      <c r="BG21" s="603" t="s">
        <v>168</v>
      </c>
      <c r="BH21" s="606"/>
      <c r="BI21" s="606"/>
      <c r="BJ21" s="606"/>
      <c r="BK21" s="606"/>
      <c r="BL21" s="606"/>
      <c r="BM21" s="606"/>
      <c r="BN21" s="607"/>
      <c r="BO21" s="665" t="s">
        <v>235</v>
      </c>
      <c r="BP21" s="665"/>
      <c r="BQ21" s="665"/>
      <c r="BR21" s="665"/>
      <c r="BS21" s="611" t="s">
        <v>243</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x14ac:dyDescent="0.15">
      <c r="B22" s="600" t="s">
        <v>277</v>
      </c>
      <c r="C22" s="601"/>
      <c r="D22" s="601"/>
      <c r="E22" s="601"/>
      <c r="F22" s="601"/>
      <c r="G22" s="601"/>
      <c r="H22" s="601"/>
      <c r="I22" s="601"/>
      <c r="J22" s="601"/>
      <c r="K22" s="601"/>
      <c r="L22" s="601"/>
      <c r="M22" s="601"/>
      <c r="N22" s="601"/>
      <c r="O22" s="601"/>
      <c r="P22" s="601"/>
      <c r="Q22" s="602"/>
      <c r="R22" s="603">
        <v>2305264</v>
      </c>
      <c r="S22" s="606"/>
      <c r="T22" s="606"/>
      <c r="U22" s="606"/>
      <c r="V22" s="606"/>
      <c r="W22" s="606"/>
      <c r="X22" s="606"/>
      <c r="Y22" s="607"/>
      <c r="Z22" s="665">
        <v>56.3</v>
      </c>
      <c r="AA22" s="665"/>
      <c r="AB22" s="665"/>
      <c r="AC22" s="665"/>
      <c r="AD22" s="666">
        <v>1988025</v>
      </c>
      <c r="AE22" s="666"/>
      <c r="AF22" s="666"/>
      <c r="AG22" s="666"/>
      <c r="AH22" s="666"/>
      <c r="AI22" s="666"/>
      <c r="AJ22" s="666"/>
      <c r="AK22" s="666"/>
      <c r="AL22" s="608">
        <v>99.4</v>
      </c>
      <c r="AM22" s="609"/>
      <c r="AN22" s="609"/>
      <c r="AO22" s="667"/>
      <c r="AP22" s="711" t="s">
        <v>278</v>
      </c>
      <c r="AQ22" s="718"/>
      <c r="AR22" s="718"/>
      <c r="AS22" s="718"/>
      <c r="AT22" s="718"/>
      <c r="AU22" s="718"/>
      <c r="AV22" s="718"/>
      <c r="AW22" s="718"/>
      <c r="AX22" s="718"/>
      <c r="AY22" s="718"/>
      <c r="AZ22" s="718"/>
      <c r="BA22" s="718"/>
      <c r="BB22" s="718"/>
      <c r="BC22" s="718"/>
      <c r="BD22" s="718"/>
      <c r="BE22" s="718"/>
      <c r="BF22" s="713"/>
      <c r="BG22" s="603" t="s">
        <v>235</v>
      </c>
      <c r="BH22" s="606"/>
      <c r="BI22" s="606"/>
      <c r="BJ22" s="606"/>
      <c r="BK22" s="606"/>
      <c r="BL22" s="606"/>
      <c r="BM22" s="606"/>
      <c r="BN22" s="607"/>
      <c r="BO22" s="665" t="s">
        <v>168</v>
      </c>
      <c r="BP22" s="665"/>
      <c r="BQ22" s="665"/>
      <c r="BR22" s="665"/>
      <c r="BS22" s="611" t="s">
        <v>168</v>
      </c>
      <c r="BT22" s="606"/>
      <c r="BU22" s="606"/>
      <c r="BV22" s="606"/>
      <c r="BW22" s="606"/>
      <c r="BX22" s="606"/>
      <c r="BY22" s="606"/>
      <c r="BZ22" s="606"/>
      <c r="CA22" s="606"/>
      <c r="CB22" s="646"/>
      <c r="CD22" s="720" t="s">
        <v>279</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x14ac:dyDescent="0.15">
      <c r="B23" s="600" t="s">
        <v>280</v>
      </c>
      <c r="C23" s="601"/>
      <c r="D23" s="601"/>
      <c r="E23" s="601"/>
      <c r="F23" s="601"/>
      <c r="G23" s="601"/>
      <c r="H23" s="601"/>
      <c r="I23" s="601"/>
      <c r="J23" s="601"/>
      <c r="K23" s="601"/>
      <c r="L23" s="601"/>
      <c r="M23" s="601"/>
      <c r="N23" s="601"/>
      <c r="O23" s="601"/>
      <c r="P23" s="601"/>
      <c r="Q23" s="602"/>
      <c r="R23" s="603" t="s">
        <v>235</v>
      </c>
      <c r="S23" s="606"/>
      <c r="T23" s="606"/>
      <c r="U23" s="606"/>
      <c r="V23" s="606"/>
      <c r="W23" s="606"/>
      <c r="X23" s="606"/>
      <c r="Y23" s="607"/>
      <c r="Z23" s="665" t="s">
        <v>168</v>
      </c>
      <c r="AA23" s="665"/>
      <c r="AB23" s="665"/>
      <c r="AC23" s="665"/>
      <c r="AD23" s="666" t="s">
        <v>235</v>
      </c>
      <c r="AE23" s="666"/>
      <c r="AF23" s="666"/>
      <c r="AG23" s="666"/>
      <c r="AH23" s="666"/>
      <c r="AI23" s="666"/>
      <c r="AJ23" s="666"/>
      <c r="AK23" s="666"/>
      <c r="AL23" s="608" t="s">
        <v>168</v>
      </c>
      <c r="AM23" s="609"/>
      <c r="AN23" s="609"/>
      <c r="AO23" s="667"/>
      <c r="AP23" s="711" t="s">
        <v>281</v>
      </c>
      <c r="AQ23" s="718"/>
      <c r="AR23" s="718"/>
      <c r="AS23" s="718"/>
      <c r="AT23" s="718"/>
      <c r="AU23" s="718"/>
      <c r="AV23" s="718"/>
      <c r="AW23" s="718"/>
      <c r="AX23" s="718"/>
      <c r="AY23" s="718"/>
      <c r="AZ23" s="718"/>
      <c r="BA23" s="718"/>
      <c r="BB23" s="718"/>
      <c r="BC23" s="718"/>
      <c r="BD23" s="718"/>
      <c r="BE23" s="718"/>
      <c r="BF23" s="713"/>
      <c r="BG23" s="603" t="s">
        <v>168</v>
      </c>
      <c r="BH23" s="606"/>
      <c r="BI23" s="606"/>
      <c r="BJ23" s="606"/>
      <c r="BK23" s="606"/>
      <c r="BL23" s="606"/>
      <c r="BM23" s="606"/>
      <c r="BN23" s="607"/>
      <c r="BO23" s="665" t="s">
        <v>168</v>
      </c>
      <c r="BP23" s="665"/>
      <c r="BQ23" s="665"/>
      <c r="BR23" s="665"/>
      <c r="BS23" s="611" t="s">
        <v>168</v>
      </c>
      <c r="BT23" s="606"/>
      <c r="BU23" s="606"/>
      <c r="BV23" s="606"/>
      <c r="BW23" s="606"/>
      <c r="BX23" s="606"/>
      <c r="BY23" s="606"/>
      <c r="BZ23" s="606"/>
      <c r="CA23" s="606"/>
      <c r="CB23" s="646"/>
      <c r="CD23" s="720" t="s">
        <v>218</v>
      </c>
      <c r="CE23" s="721"/>
      <c r="CF23" s="721"/>
      <c r="CG23" s="721"/>
      <c r="CH23" s="721"/>
      <c r="CI23" s="721"/>
      <c r="CJ23" s="721"/>
      <c r="CK23" s="721"/>
      <c r="CL23" s="721"/>
      <c r="CM23" s="721"/>
      <c r="CN23" s="721"/>
      <c r="CO23" s="721"/>
      <c r="CP23" s="721"/>
      <c r="CQ23" s="722"/>
      <c r="CR23" s="720" t="s">
        <v>282</v>
      </c>
      <c r="CS23" s="721"/>
      <c r="CT23" s="721"/>
      <c r="CU23" s="721"/>
      <c r="CV23" s="721"/>
      <c r="CW23" s="721"/>
      <c r="CX23" s="721"/>
      <c r="CY23" s="722"/>
      <c r="CZ23" s="720" t="s">
        <v>283</v>
      </c>
      <c r="DA23" s="721"/>
      <c r="DB23" s="721"/>
      <c r="DC23" s="722"/>
      <c r="DD23" s="720" t="s">
        <v>284</v>
      </c>
      <c r="DE23" s="721"/>
      <c r="DF23" s="721"/>
      <c r="DG23" s="721"/>
      <c r="DH23" s="721"/>
      <c r="DI23" s="721"/>
      <c r="DJ23" s="721"/>
      <c r="DK23" s="722"/>
      <c r="DL23" s="729" t="s">
        <v>285</v>
      </c>
      <c r="DM23" s="730"/>
      <c r="DN23" s="730"/>
      <c r="DO23" s="730"/>
      <c r="DP23" s="730"/>
      <c r="DQ23" s="730"/>
      <c r="DR23" s="730"/>
      <c r="DS23" s="730"/>
      <c r="DT23" s="730"/>
      <c r="DU23" s="730"/>
      <c r="DV23" s="731"/>
      <c r="DW23" s="720" t="s">
        <v>286</v>
      </c>
      <c r="DX23" s="721"/>
      <c r="DY23" s="721"/>
      <c r="DZ23" s="721"/>
      <c r="EA23" s="721"/>
      <c r="EB23" s="721"/>
      <c r="EC23" s="722"/>
    </row>
    <row r="24" spans="2:133" ht="11.25" customHeight="1" x14ac:dyDescent="0.15">
      <c r="B24" s="600" t="s">
        <v>287</v>
      </c>
      <c r="C24" s="601"/>
      <c r="D24" s="601"/>
      <c r="E24" s="601"/>
      <c r="F24" s="601"/>
      <c r="G24" s="601"/>
      <c r="H24" s="601"/>
      <c r="I24" s="601"/>
      <c r="J24" s="601"/>
      <c r="K24" s="601"/>
      <c r="L24" s="601"/>
      <c r="M24" s="601"/>
      <c r="N24" s="601"/>
      <c r="O24" s="601"/>
      <c r="P24" s="601"/>
      <c r="Q24" s="602"/>
      <c r="R24" s="603">
        <v>48070</v>
      </c>
      <c r="S24" s="606"/>
      <c r="T24" s="606"/>
      <c r="U24" s="606"/>
      <c r="V24" s="606"/>
      <c r="W24" s="606"/>
      <c r="X24" s="606"/>
      <c r="Y24" s="607"/>
      <c r="Z24" s="665">
        <v>1.2</v>
      </c>
      <c r="AA24" s="665"/>
      <c r="AB24" s="665"/>
      <c r="AC24" s="665"/>
      <c r="AD24" s="666" t="s">
        <v>235</v>
      </c>
      <c r="AE24" s="666"/>
      <c r="AF24" s="666"/>
      <c r="AG24" s="666"/>
      <c r="AH24" s="666"/>
      <c r="AI24" s="666"/>
      <c r="AJ24" s="666"/>
      <c r="AK24" s="666"/>
      <c r="AL24" s="608" t="s">
        <v>168</v>
      </c>
      <c r="AM24" s="609"/>
      <c r="AN24" s="609"/>
      <c r="AO24" s="667"/>
      <c r="AP24" s="711" t="s">
        <v>288</v>
      </c>
      <c r="AQ24" s="718"/>
      <c r="AR24" s="718"/>
      <c r="AS24" s="718"/>
      <c r="AT24" s="718"/>
      <c r="AU24" s="718"/>
      <c r="AV24" s="718"/>
      <c r="AW24" s="718"/>
      <c r="AX24" s="718"/>
      <c r="AY24" s="718"/>
      <c r="AZ24" s="718"/>
      <c r="BA24" s="718"/>
      <c r="BB24" s="718"/>
      <c r="BC24" s="718"/>
      <c r="BD24" s="718"/>
      <c r="BE24" s="718"/>
      <c r="BF24" s="713"/>
      <c r="BG24" s="603" t="s">
        <v>258</v>
      </c>
      <c r="BH24" s="606"/>
      <c r="BI24" s="606"/>
      <c r="BJ24" s="606"/>
      <c r="BK24" s="606"/>
      <c r="BL24" s="606"/>
      <c r="BM24" s="606"/>
      <c r="BN24" s="607"/>
      <c r="BO24" s="665" t="s">
        <v>168</v>
      </c>
      <c r="BP24" s="665"/>
      <c r="BQ24" s="665"/>
      <c r="BR24" s="665"/>
      <c r="BS24" s="611" t="s">
        <v>168</v>
      </c>
      <c r="BT24" s="606"/>
      <c r="BU24" s="606"/>
      <c r="BV24" s="606"/>
      <c r="BW24" s="606"/>
      <c r="BX24" s="606"/>
      <c r="BY24" s="606"/>
      <c r="BZ24" s="606"/>
      <c r="CA24" s="606"/>
      <c r="CB24" s="646"/>
      <c r="CD24" s="674" t="s">
        <v>289</v>
      </c>
      <c r="CE24" s="675"/>
      <c r="CF24" s="675"/>
      <c r="CG24" s="675"/>
      <c r="CH24" s="675"/>
      <c r="CI24" s="675"/>
      <c r="CJ24" s="675"/>
      <c r="CK24" s="675"/>
      <c r="CL24" s="675"/>
      <c r="CM24" s="675"/>
      <c r="CN24" s="675"/>
      <c r="CO24" s="675"/>
      <c r="CP24" s="675"/>
      <c r="CQ24" s="676"/>
      <c r="CR24" s="668">
        <v>1394784</v>
      </c>
      <c r="CS24" s="669"/>
      <c r="CT24" s="669"/>
      <c r="CU24" s="669"/>
      <c r="CV24" s="669"/>
      <c r="CW24" s="669"/>
      <c r="CX24" s="669"/>
      <c r="CY24" s="715"/>
      <c r="CZ24" s="716">
        <v>36.6</v>
      </c>
      <c r="DA24" s="685"/>
      <c r="DB24" s="685"/>
      <c r="DC24" s="719"/>
      <c r="DD24" s="714">
        <v>1158581</v>
      </c>
      <c r="DE24" s="669"/>
      <c r="DF24" s="669"/>
      <c r="DG24" s="669"/>
      <c r="DH24" s="669"/>
      <c r="DI24" s="669"/>
      <c r="DJ24" s="669"/>
      <c r="DK24" s="715"/>
      <c r="DL24" s="714">
        <v>1150779</v>
      </c>
      <c r="DM24" s="669"/>
      <c r="DN24" s="669"/>
      <c r="DO24" s="669"/>
      <c r="DP24" s="669"/>
      <c r="DQ24" s="669"/>
      <c r="DR24" s="669"/>
      <c r="DS24" s="669"/>
      <c r="DT24" s="669"/>
      <c r="DU24" s="669"/>
      <c r="DV24" s="715"/>
      <c r="DW24" s="716">
        <v>55.1</v>
      </c>
      <c r="DX24" s="685"/>
      <c r="DY24" s="685"/>
      <c r="DZ24" s="685"/>
      <c r="EA24" s="685"/>
      <c r="EB24" s="685"/>
      <c r="EC24" s="717"/>
    </row>
    <row r="25" spans="2:133" ht="11.25" customHeight="1" x14ac:dyDescent="0.15">
      <c r="B25" s="600" t="s">
        <v>290</v>
      </c>
      <c r="C25" s="601"/>
      <c r="D25" s="601"/>
      <c r="E25" s="601"/>
      <c r="F25" s="601"/>
      <c r="G25" s="601"/>
      <c r="H25" s="601"/>
      <c r="I25" s="601"/>
      <c r="J25" s="601"/>
      <c r="K25" s="601"/>
      <c r="L25" s="601"/>
      <c r="M25" s="601"/>
      <c r="N25" s="601"/>
      <c r="O25" s="601"/>
      <c r="P25" s="601"/>
      <c r="Q25" s="602"/>
      <c r="R25" s="603">
        <v>10275</v>
      </c>
      <c r="S25" s="606"/>
      <c r="T25" s="606"/>
      <c r="U25" s="606"/>
      <c r="V25" s="606"/>
      <c r="W25" s="606"/>
      <c r="X25" s="606"/>
      <c r="Y25" s="607"/>
      <c r="Z25" s="665">
        <v>0.3</v>
      </c>
      <c r="AA25" s="665"/>
      <c r="AB25" s="665"/>
      <c r="AC25" s="665"/>
      <c r="AD25" s="666">
        <v>6797</v>
      </c>
      <c r="AE25" s="666"/>
      <c r="AF25" s="666"/>
      <c r="AG25" s="666"/>
      <c r="AH25" s="666"/>
      <c r="AI25" s="666"/>
      <c r="AJ25" s="666"/>
      <c r="AK25" s="666"/>
      <c r="AL25" s="608">
        <v>0.3</v>
      </c>
      <c r="AM25" s="609"/>
      <c r="AN25" s="609"/>
      <c r="AO25" s="667"/>
      <c r="AP25" s="711" t="s">
        <v>291</v>
      </c>
      <c r="AQ25" s="718"/>
      <c r="AR25" s="718"/>
      <c r="AS25" s="718"/>
      <c r="AT25" s="718"/>
      <c r="AU25" s="718"/>
      <c r="AV25" s="718"/>
      <c r="AW25" s="718"/>
      <c r="AX25" s="718"/>
      <c r="AY25" s="718"/>
      <c r="AZ25" s="718"/>
      <c r="BA25" s="718"/>
      <c r="BB25" s="718"/>
      <c r="BC25" s="718"/>
      <c r="BD25" s="718"/>
      <c r="BE25" s="718"/>
      <c r="BF25" s="713"/>
      <c r="BG25" s="603" t="s">
        <v>235</v>
      </c>
      <c r="BH25" s="606"/>
      <c r="BI25" s="606"/>
      <c r="BJ25" s="606"/>
      <c r="BK25" s="606"/>
      <c r="BL25" s="606"/>
      <c r="BM25" s="606"/>
      <c r="BN25" s="607"/>
      <c r="BO25" s="665" t="s">
        <v>168</v>
      </c>
      <c r="BP25" s="665"/>
      <c r="BQ25" s="665"/>
      <c r="BR25" s="665"/>
      <c r="BS25" s="611" t="s">
        <v>235</v>
      </c>
      <c r="BT25" s="606"/>
      <c r="BU25" s="606"/>
      <c r="BV25" s="606"/>
      <c r="BW25" s="606"/>
      <c r="BX25" s="606"/>
      <c r="BY25" s="606"/>
      <c r="BZ25" s="606"/>
      <c r="CA25" s="606"/>
      <c r="CB25" s="646"/>
      <c r="CD25" s="647" t="s">
        <v>292</v>
      </c>
      <c r="CE25" s="644"/>
      <c r="CF25" s="644"/>
      <c r="CG25" s="644"/>
      <c r="CH25" s="644"/>
      <c r="CI25" s="644"/>
      <c r="CJ25" s="644"/>
      <c r="CK25" s="644"/>
      <c r="CL25" s="644"/>
      <c r="CM25" s="644"/>
      <c r="CN25" s="644"/>
      <c r="CO25" s="644"/>
      <c r="CP25" s="644"/>
      <c r="CQ25" s="645"/>
      <c r="CR25" s="603">
        <v>818738</v>
      </c>
      <c r="CS25" s="604"/>
      <c r="CT25" s="604"/>
      <c r="CU25" s="604"/>
      <c r="CV25" s="604"/>
      <c r="CW25" s="604"/>
      <c r="CX25" s="604"/>
      <c r="CY25" s="605"/>
      <c r="CZ25" s="608">
        <v>21.5</v>
      </c>
      <c r="DA25" s="637"/>
      <c r="DB25" s="637"/>
      <c r="DC25" s="638"/>
      <c r="DD25" s="611">
        <v>782055</v>
      </c>
      <c r="DE25" s="604"/>
      <c r="DF25" s="604"/>
      <c r="DG25" s="604"/>
      <c r="DH25" s="604"/>
      <c r="DI25" s="604"/>
      <c r="DJ25" s="604"/>
      <c r="DK25" s="605"/>
      <c r="DL25" s="611">
        <v>774253</v>
      </c>
      <c r="DM25" s="604"/>
      <c r="DN25" s="604"/>
      <c r="DO25" s="604"/>
      <c r="DP25" s="604"/>
      <c r="DQ25" s="604"/>
      <c r="DR25" s="604"/>
      <c r="DS25" s="604"/>
      <c r="DT25" s="604"/>
      <c r="DU25" s="604"/>
      <c r="DV25" s="605"/>
      <c r="DW25" s="608">
        <v>37.1</v>
      </c>
      <c r="DX25" s="637"/>
      <c r="DY25" s="637"/>
      <c r="DZ25" s="637"/>
      <c r="EA25" s="637"/>
      <c r="EB25" s="637"/>
      <c r="EC25" s="639"/>
    </row>
    <row r="26" spans="2:133" ht="11.25" customHeight="1" x14ac:dyDescent="0.15">
      <c r="B26" s="600" t="s">
        <v>293</v>
      </c>
      <c r="C26" s="601"/>
      <c r="D26" s="601"/>
      <c r="E26" s="601"/>
      <c r="F26" s="601"/>
      <c r="G26" s="601"/>
      <c r="H26" s="601"/>
      <c r="I26" s="601"/>
      <c r="J26" s="601"/>
      <c r="K26" s="601"/>
      <c r="L26" s="601"/>
      <c r="M26" s="601"/>
      <c r="N26" s="601"/>
      <c r="O26" s="601"/>
      <c r="P26" s="601"/>
      <c r="Q26" s="602"/>
      <c r="R26" s="603">
        <v>6954</v>
      </c>
      <c r="S26" s="606"/>
      <c r="T26" s="606"/>
      <c r="U26" s="606"/>
      <c r="V26" s="606"/>
      <c r="W26" s="606"/>
      <c r="X26" s="606"/>
      <c r="Y26" s="607"/>
      <c r="Z26" s="665">
        <v>0.2</v>
      </c>
      <c r="AA26" s="665"/>
      <c r="AB26" s="665"/>
      <c r="AC26" s="665"/>
      <c r="AD26" s="666" t="s">
        <v>235</v>
      </c>
      <c r="AE26" s="666"/>
      <c r="AF26" s="666"/>
      <c r="AG26" s="666"/>
      <c r="AH26" s="666"/>
      <c r="AI26" s="666"/>
      <c r="AJ26" s="666"/>
      <c r="AK26" s="666"/>
      <c r="AL26" s="608" t="s">
        <v>168</v>
      </c>
      <c r="AM26" s="609"/>
      <c r="AN26" s="609"/>
      <c r="AO26" s="667"/>
      <c r="AP26" s="711" t="s">
        <v>294</v>
      </c>
      <c r="AQ26" s="712"/>
      <c r="AR26" s="712"/>
      <c r="AS26" s="712"/>
      <c r="AT26" s="712"/>
      <c r="AU26" s="712"/>
      <c r="AV26" s="712"/>
      <c r="AW26" s="712"/>
      <c r="AX26" s="712"/>
      <c r="AY26" s="712"/>
      <c r="AZ26" s="712"/>
      <c r="BA26" s="712"/>
      <c r="BB26" s="712"/>
      <c r="BC26" s="712"/>
      <c r="BD26" s="712"/>
      <c r="BE26" s="712"/>
      <c r="BF26" s="713"/>
      <c r="BG26" s="603" t="s">
        <v>168</v>
      </c>
      <c r="BH26" s="606"/>
      <c r="BI26" s="606"/>
      <c r="BJ26" s="606"/>
      <c r="BK26" s="606"/>
      <c r="BL26" s="606"/>
      <c r="BM26" s="606"/>
      <c r="BN26" s="607"/>
      <c r="BO26" s="665" t="s">
        <v>168</v>
      </c>
      <c r="BP26" s="665"/>
      <c r="BQ26" s="665"/>
      <c r="BR26" s="665"/>
      <c r="BS26" s="611" t="s">
        <v>235</v>
      </c>
      <c r="BT26" s="606"/>
      <c r="BU26" s="606"/>
      <c r="BV26" s="606"/>
      <c r="BW26" s="606"/>
      <c r="BX26" s="606"/>
      <c r="BY26" s="606"/>
      <c r="BZ26" s="606"/>
      <c r="CA26" s="606"/>
      <c r="CB26" s="646"/>
      <c r="CD26" s="647" t="s">
        <v>295</v>
      </c>
      <c r="CE26" s="644"/>
      <c r="CF26" s="644"/>
      <c r="CG26" s="644"/>
      <c r="CH26" s="644"/>
      <c r="CI26" s="644"/>
      <c r="CJ26" s="644"/>
      <c r="CK26" s="644"/>
      <c r="CL26" s="644"/>
      <c r="CM26" s="644"/>
      <c r="CN26" s="644"/>
      <c r="CO26" s="644"/>
      <c r="CP26" s="644"/>
      <c r="CQ26" s="645"/>
      <c r="CR26" s="603">
        <v>520762</v>
      </c>
      <c r="CS26" s="606"/>
      <c r="CT26" s="606"/>
      <c r="CU26" s="606"/>
      <c r="CV26" s="606"/>
      <c r="CW26" s="606"/>
      <c r="CX26" s="606"/>
      <c r="CY26" s="607"/>
      <c r="CZ26" s="608">
        <v>13.7</v>
      </c>
      <c r="DA26" s="637"/>
      <c r="DB26" s="637"/>
      <c r="DC26" s="638"/>
      <c r="DD26" s="611">
        <v>505608</v>
      </c>
      <c r="DE26" s="606"/>
      <c r="DF26" s="606"/>
      <c r="DG26" s="606"/>
      <c r="DH26" s="606"/>
      <c r="DI26" s="606"/>
      <c r="DJ26" s="606"/>
      <c r="DK26" s="607"/>
      <c r="DL26" s="611" t="s">
        <v>235</v>
      </c>
      <c r="DM26" s="606"/>
      <c r="DN26" s="606"/>
      <c r="DO26" s="606"/>
      <c r="DP26" s="606"/>
      <c r="DQ26" s="606"/>
      <c r="DR26" s="606"/>
      <c r="DS26" s="606"/>
      <c r="DT26" s="606"/>
      <c r="DU26" s="606"/>
      <c r="DV26" s="607"/>
      <c r="DW26" s="608" t="s">
        <v>168</v>
      </c>
      <c r="DX26" s="637"/>
      <c r="DY26" s="637"/>
      <c r="DZ26" s="637"/>
      <c r="EA26" s="637"/>
      <c r="EB26" s="637"/>
      <c r="EC26" s="639"/>
    </row>
    <row r="27" spans="2:133" ht="11.25" customHeight="1" x14ac:dyDescent="0.15">
      <c r="B27" s="600" t="s">
        <v>296</v>
      </c>
      <c r="C27" s="601"/>
      <c r="D27" s="601"/>
      <c r="E27" s="601"/>
      <c r="F27" s="601"/>
      <c r="G27" s="601"/>
      <c r="H27" s="601"/>
      <c r="I27" s="601"/>
      <c r="J27" s="601"/>
      <c r="K27" s="601"/>
      <c r="L27" s="601"/>
      <c r="M27" s="601"/>
      <c r="N27" s="601"/>
      <c r="O27" s="601"/>
      <c r="P27" s="601"/>
      <c r="Q27" s="602"/>
      <c r="R27" s="603">
        <v>417998</v>
      </c>
      <c r="S27" s="606"/>
      <c r="T27" s="606"/>
      <c r="U27" s="606"/>
      <c r="V27" s="606"/>
      <c r="W27" s="606"/>
      <c r="X27" s="606"/>
      <c r="Y27" s="607"/>
      <c r="Z27" s="665">
        <v>10.199999999999999</v>
      </c>
      <c r="AA27" s="665"/>
      <c r="AB27" s="665"/>
      <c r="AC27" s="665"/>
      <c r="AD27" s="666" t="s">
        <v>168</v>
      </c>
      <c r="AE27" s="666"/>
      <c r="AF27" s="666"/>
      <c r="AG27" s="666"/>
      <c r="AH27" s="666"/>
      <c r="AI27" s="666"/>
      <c r="AJ27" s="666"/>
      <c r="AK27" s="666"/>
      <c r="AL27" s="608" t="s">
        <v>168</v>
      </c>
      <c r="AM27" s="609"/>
      <c r="AN27" s="609"/>
      <c r="AO27" s="667"/>
      <c r="AP27" s="600" t="s">
        <v>297</v>
      </c>
      <c r="AQ27" s="601"/>
      <c r="AR27" s="601"/>
      <c r="AS27" s="601"/>
      <c r="AT27" s="601"/>
      <c r="AU27" s="601"/>
      <c r="AV27" s="601"/>
      <c r="AW27" s="601"/>
      <c r="AX27" s="601"/>
      <c r="AY27" s="601"/>
      <c r="AZ27" s="601"/>
      <c r="BA27" s="601"/>
      <c r="BB27" s="601"/>
      <c r="BC27" s="601"/>
      <c r="BD27" s="601"/>
      <c r="BE27" s="601"/>
      <c r="BF27" s="602"/>
      <c r="BG27" s="603">
        <v>436807</v>
      </c>
      <c r="BH27" s="606"/>
      <c r="BI27" s="606"/>
      <c r="BJ27" s="606"/>
      <c r="BK27" s="606"/>
      <c r="BL27" s="606"/>
      <c r="BM27" s="606"/>
      <c r="BN27" s="607"/>
      <c r="BO27" s="665">
        <v>100</v>
      </c>
      <c r="BP27" s="665"/>
      <c r="BQ27" s="665"/>
      <c r="BR27" s="665"/>
      <c r="BS27" s="611">
        <v>1590</v>
      </c>
      <c r="BT27" s="606"/>
      <c r="BU27" s="606"/>
      <c r="BV27" s="606"/>
      <c r="BW27" s="606"/>
      <c r="BX27" s="606"/>
      <c r="BY27" s="606"/>
      <c r="BZ27" s="606"/>
      <c r="CA27" s="606"/>
      <c r="CB27" s="646"/>
      <c r="CD27" s="647" t="s">
        <v>298</v>
      </c>
      <c r="CE27" s="644"/>
      <c r="CF27" s="644"/>
      <c r="CG27" s="644"/>
      <c r="CH27" s="644"/>
      <c r="CI27" s="644"/>
      <c r="CJ27" s="644"/>
      <c r="CK27" s="644"/>
      <c r="CL27" s="644"/>
      <c r="CM27" s="644"/>
      <c r="CN27" s="644"/>
      <c r="CO27" s="644"/>
      <c r="CP27" s="644"/>
      <c r="CQ27" s="645"/>
      <c r="CR27" s="603">
        <v>276656</v>
      </c>
      <c r="CS27" s="604"/>
      <c r="CT27" s="604"/>
      <c r="CU27" s="604"/>
      <c r="CV27" s="604"/>
      <c r="CW27" s="604"/>
      <c r="CX27" s="604"/>
      <c r="CY27" s="605"/>
      <c r="CZ27" s="608">
        <v>7.3</v>
      </c>
      <c r="DA27" s="637"/>
      <c r="DB27" s="637"/>
      <c r="DC27" s="638"/>
      <c r="DD27" s="611">
        <v>77136</v>
      </c>
      <c r="DE27" s="604"/>
      <c r="DF27" s="604"/>
      <c r="DG27" s="604"/>
      <c r="DH27" s="604"/>
      <c r="DI27" s="604"/>
      <c r="DJ27" s="604"/>
      <c r="DK27" s="605"/>
      <c r="DL27" s="611">
        <v>77136</v>
      </c>
      <c r="DM27" s="604"/>
      <c r="DN27" s="604"/>
      <c r="DO27" s="604"/>
      <c r="DP27" s="604"/>
      <c r="DQ27" s="604"/>
      <c r="DR27" s="604"/>
      <c r="DS27" s="604"/>
      <c r="DT27" s="604"/>
      <c r="DU27" s="604"/>
      <c r="DV27" s="605"/>
      <c r="DW27" s="608">
        <v>3.7</v>
      </c>
      <c r="DX27" s="637"/>
      <c r="DY27" s="637"/>
      <c r="DZ27" s="637"/>
      <c r="EA27" s="637"/>
      <c r="EB27" s="637"/>
      <c r="EC27" s="639"/>
    </row>
    <row r="28" spans="2:133" ht="11.25" customHeight="1" x14ac:dyDescent="0.15">
      <c r="B28" s="708" t="s">
        <v>299</v>
      </c>
      <c r="C28" s="709"/>
      <c r="D28" s="709"/>
      <c r="E28" s="709"/>
      <c r="F28" s="709"/>
      <c r="G28" s="709"/>
      <c r="H28" s="709"/>
      <c r="I28" s="709"/>
      <c r="J28" s="709"/>
      <c r="K28" s="709"/>
      <c r="L28" s="709"/>
      <c r="M28" s="709"/>
      <c r="N28" s="709"/>
      <c r="O28" s="709"/>
      <c r="P28" s="709"/>
      <c r="Q28" s="710"/>
      <c r="R28" s="603" t="s">
        <v>168</v>
      </c>
      <c r="S28" s="606"/>
      <c r="T28" s="606"/>
      <c r="U28" s="606"/>
      <c r="V28" s="606"/>
      <c r="W28" s="606"/>
      <c r="X28" s="606"/>
      <c r="Y28" s="607"/>
      <c r="Z28" s="665" t="s">
        <v>168</v>
      </c>
      <c r="AA28" s="665"/>
      <c r="AB28" s="665"/>
      <c r="AC28" s="665"/>
      <c r="AD28" s="666" t="s">
        <v>168</v>
      </c>
      <c r="AE28" s="666"/>
      <c r="AF28" s="666"/>
      <c r="AG28" s="666"/>
      <c r="AH28" s="666"/>
      <c r="AI28" s="666"/>
      <c r="AJ28" s="666"/>
      <c r="AK28" s="666"/>
      <c r="AL28" s="608" t="s">
        <v>235</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300</v>
      </c>
      <c r="CE28" s="644"/>
      <c r="CF28" s="644"/>
      <c r="CG28" s="644"/>
      <c r="CH28" s="644"/>
      <c r="CI28" s="644"/>
      <c r="CJ28" s="644"/>
      <c r="CK28" s="644"/>
      <c r="CL28" s="644"/>
      <c r="CM28" s="644"/>
      <c r="CN28" s="644"/>
      <c r="CO28" s="644"/>
      <c r="CP28" s="644"/>
      <c r="CQ28" s="645"/>
      <c r="CR28" s="603">
        <v>299390</v>
      </c>
      <c r="CS28" s="606"/>
      <c r="CT28" s="606"/>
      <c r="CU28" s="606"/>
      <c r="CV28" s="606"/>
      <c r="CW28" s="606"/>
      <c r="CX28" s="606"/>
      <c r="CY28" s="607"/>
      <c r="CZ28" s="608">
        <v>7.9</v>
      </c>
      <c r="DA28" s="637"/>
      <c r="DB28" s="637"/>
      <c r="DC28" s="638"/>
      <c r="DD28" s="611">
        <v>299390</v>
      </c>
      <c r="DE28" s="606"/>
      <c r="DF28" s="606"/>
      <c r="DG28" s="606"/>
      <c r="DH28" s="606"/>
      <c r="DI28" s="606"/>
      <c r="DJ28" s="606"/>
      <c r="DK28" s="607"/>
      <c r="DL28" s="611">
        <v>299390</v>
      </c>
      <c r="DM28" s="606"/>
      <c r="DN28" s="606"/>
      <c r="DO28" s="606"/>
      <c r="DP28" s="606"/>
      <c r="DQ28" s="606"/>
      <c r="DR28" s="606"/>
      <c r="DS28" s="606"/>
      <c r="DT28" s="606"/>
      <c r="DU28" s="606"/>
      <c r="DV28" s="607"/>
      <c r="DW28" s="608">
        <v>14.3</v>
      </c>
      <c r="DX28" s="637"/>
      <c r="DY28" s="637"/>
      <c r="DZ28" s="637"/>
      <c r="EA28" s="637"/>
      <c r="EB28" s="637"/>
      <c r="EC28" s="639"/>
    </row>
    <row r="29" spans="2:133" ht="11.25" customHeight="1" x14ac:dyDescent="0.15">
      <c r="B29" s="600" t="s">
        <v>301</v>
      </c>
      <c r="C29" s="601"/>
      <c r="D29" s="601"/>
      <c r="E29" s="601"/>
      <c r="F29" s="601"/>
      <c r="G29" s="601"/>
      <c r="H29" s="601"/>
      <c r="I29" s="601"/>
      <c r="J29" s="601"/>
      <c r="K29" s="601"/>
      <c r="L29" s="601"/>
      <c r="M29" s="601"/>
      <c r="N29" s="601"/>
      <c r="O29" s="601"/>
      <c r="P29" s="601"/>
      <c r="Q29" s="602"/>
      <c r="R29" s="603">
        <v>257565</v>
      </c>
      <c r="S29" s="606"/>
      <c r="T29" s="606"/>
      <c r="U29" s="606"/>
      <c r="V29" s="606"/>
      <c r="W29" s="606"/>
      <c r="X29" s="606"/>
      <c r="Y29" s="607"/>
      <c r="Z29" s="665">
        <v>6.3</v>
      </c>
      <c r="AA29" s="665"/>
      <c r="AB29" s="665"/>
      <c r="AC29" s="665"/>
      <c r="AD29" s="666" t="s">
        <v>168</v>
      </c>
      <c r="AE29" s="666"/>
      <c r="AF29" s="666"/>
      <c r="AG29" s="666"/>
      <c r="AH29" s="666"/>
      <c r="AI29" s="666"/>
      <c r="AJ29" s="666"/>
      <c r="AK29" s="666"/>
      <c r="AL29" s="608" t="s">
        <v>168</v>
      </c>
      <c r="AM29" s="609"/>
      <c r="AN29" s="609"/>
      <c r="AO29" s="667"/>
      <c r="AP29" s="677" t="s">
        <v>218</v>
      </c>
      <c r="AQ29" s="678"/>
      <c r="AR29" s="678"/>
      <c r="AS29" s="678"/>
      <c r="AT29" s="678"/>
      <c r="AU29" s="678"/>
      <c r="AV29" s="678"/>
      <c r="AW29" s="678"/>
      <c r="AX29" s="678"/>
      <c r="AY29" s="678"/>
      <c r="AZ29" s="678"/>
      <c r="BA29" s="678"/>
      <c r="BB29" s="678"/>
      <c r="BC29" s="678"/>
      <c r="BD29" s="678"/>
      <c r="BE29" s="678"/>
      <c r="BF29" s="679"/>
      <c r="BG29" s="677" t="s">
        <v>302</v>
      </c>
      <c r="BH29" s="705"/>
      <c r="BI29" s="705"/>
      <c r="BJ29" s="705"/>
      <c r="BK29" s="705"/>
      <c r="BL29" s="705"/>
      <c r="BM29" s="705"/>
      <c r="BN29" s="705"/>
      <c r="BO29" s="705"/>
      <c r="BP29" s="705"/>
      <c r="BQ29" s="706"/>
      <c r="BR29" s="677" t="s">
        <v>303</v>
      </c>
      <c r="BS29" s="705"/>
      <c r="BT29" s="705"/>
      <c r="BU29" s="705"/>
      <c r="BV29" s="705"/>
      <c r="BW29" s="705"/>
      <c r="BX29" s="705"/>
      <c r="BY29" s="705"/>
      <c r="BZ29" s="705"/>
      <c r="CA29" s="705"/>
      <c r="CB29" s="706"/>
      <c r="CD29" s="687" t="s">
        <v>304</v>
      </c>
      <c r="CE29" s="688"/>
      <c r="CF29" s="647" t="s">
        <v>305</v>
      </c>
      <c r="CG29" s="644"/>
      <c r="CH29" s="644"/>
      <c r="CI29" s="644"/>
      <c r="CJ29" s="644"/>
      <c r="CK29" s="644"/>
      <c r="CL29" s="644"/>
      <c r="CM29" s="644"/>
      <c r="CN29" s="644"/>
      <c r="CO29" s="644"/>
      <c r="CP29" s="644"/>
      <c r="CQ29" s="645"/>
      <c r="CR29" s="603">
        <v>299390</v>
      </c>
      <c r="CS29" s="604"/>
      <c r="CT29" s="604"/>
      <c r="CU29" s="604"/>
      <c r="CV29" s="604"/>
      <c r="CW29" s="604"/>
      <c r="CX29" s="604"/>
      <c r="CY29" s="605"/>
      <c r="CZ29" s="608">
        <v>7.9</v>
      </c>
      <c r="DA29" s="637"/>
      <c r="DB29" s="637"/>
      <c r="DC29" s="638"/>
      <c r="DD29" s="611">
        <v>299390</v>
      </c>
      <c r="DE29" s="604"/>
      <c r="DF29" s="604"/>
      <c r="DG29" s="604"/>
      <c r="DH29" s="604"/>
      <c r="DI29" s="604"/>
      <c r="DJ29" s="604"/>
      <c r="DK29" s="605"/>
      <c r="DL29" s="611">
        <v>299390</v>
      </c>
      <c r="DM29" s="604"/>
      <c r="DN29" s="604"/>
      <c r="DO29" s="604"/>
      <c r="DP29" s="604"/>
      <c r="DQ29" s="604"/>
      <c r="DR29" s="604"/>
      <c r="DS29" s="604"/>
      <c r="DT29" s="604"/>
      <c r="DU29" s="604"/>
      <c r="DV29" s="605"/>
      <c r="DW29" s="608">
        <v>14.3</v>
      </c>
      <c r="DX29" s="637"/>
      <c r="DY29" s="637"/>
      <c r="DZ29" s="637"/>
      <c r="EA29" s="637"/>
      <c r="EB29" s="637"/>
      <c r="EC29" s="639"/>
    </row>
    <row r="30" spans="2:133" ht="11.25" customHeight="1" x14ac:dyDescent="0.15">
      <c r="B30" s="600" t="s">
        <v>306</v>
      </c>
      <c r="C30" s="601"/>
      <c r="D30" s="601"/>
      <c r="E30" s="601"/>
      <c r="F30" s="601"/>
      <c r="G30" s="601"/>
      <c r="H30" s="601"/>
      <c r="I30" s="601"/>
      <c r="J30" s="601"/>
      <c r="K30" s="601"/>
      <c r="L30" s="601"/>
      <c r="M30" s="601"/>
      <c r="N30" s="601"/>
      <c r="O30" s="601"/>
      <c r="P30" s="601"/>
      <c r="Q30" s="602"/>
      <c r="R30" s="603">
        <v>109936</v>
      </c>
      <c r="S30" s="606"/>
      <c r="T30" s="606"/>
      <c r="U30" s="606"/>
      <c r="V30" s="606"/>
      <c r="W30" s="606"/>
      <c r="X30" s="606"/>
      <c r="Y30" s="607"/>
      <c r="Z30" s="665">
        <v>2.7</v>
      </c>
      <c r="AA30" s="665"/>
      <c r="AB30" s="665"/>
      <c r="AC30" s="665"/>
      <c r="AD30" s="666">
        <v>4691</v>
      </c>
      <c r="AE30" s="666"/>
      <c r="AF30" s="666"/>
      <c r="AG30" s="666"/>
      <c r="AH30" s="666"/>
      <c r="AI30" s="666"/>
      <c r="AJ30" s="666"/>
      <c r="AK30" s="666"/>
      <c r="AL30" s="608">
        <v>0.2</v>
      </c>
      <c r="AM30" s="609"/>
      <c r="AN30" s="609"/>
      <c r="AO30" s="667"/>
      <c r="AP30" s="693" t="s">
        <v>307</v>
      </c>
      <c r="AQ30" s="694"/>
      <c r="AR30" s="694"/>
      <c r="AS30" s="694"/>
      <c r="AT30" s="699" t="s">
        <v>308</v>
      </c>
      <c r="AU30" s="210"/>
      <c r="AV30" s="210"/>
      <c r="AW30" s="210"/>
      <c r="AX30" s="702" t="s">
        <v>181</v>
      </c>
      <c r="AY30" s="703"/>
      <c r="AZ30" s="703"/>
      <c r="BA30" s="703"/>
      <c r="BB30" s="703"/>
      <c r="BC30" s="703"/>
      <c r="BD30" s="703"/>
      <c r="BE30" s="703"/>
      <c r="BF30" s="704"/>
      <c r="BG30" s="683">
        <v>99.8</v>
      </c>
      <c r="BH30" s="684"/>
      <c r="BI30" s="684"/>
      <c r="BJ30" s="684"/>
      <c r="BK30" s="684"/>
      <c r="BL30" s="684"/>
      <c r="BM30" s="685">
        <v>98.9</v>
      </c>
      <c r="BN30" s="684"/>
      <c r="BO30" s="684"/>
      <c r="BP30" s="684"/>
      <c r="BQ30" s="686"/>
      <c r="BR30" s="683">
        <v>99.8</v>
      </c>
      <c r="BS30" s="684"/>
      <c r="BT30" s="684"/>
      <c r="BU30" s="684"/>
      <c r="BV30" s="684"/>
      <c r="BW30" s="684"/>
      <c r="BX30" s="685">
        <v>98.8</v>
      </c>
      <c r="BY30" s="684"/>
      <c r="BZ30" s="684"/>
      <c r="CA30" s="684"/>
      <c r="CB30" s="686"/>
      <c r="CD30" s="689"/>
      <c r="CE30" s="690"/>
      <c r="CF30" s="647" t="s">
        <v>309</v>
      </c>
      <c r="CG30" s="644"/>
      <c r="CH30" s="644"/>
      <c r="CI30" s="644"/>
      <c r="CJ30" s="644"/>
      <c r="CK30" s="644"/>
      <c r="CL30" s="644"/>
      <c r="CM30" s="644"/>
      <c r="CN30" s="644"/>
      <c r="CO30" s="644"/>
      <c r="CP30" s="644"/>
      <c r="CQ30" s="645"/>
      <c r="CR30" s="603">
        <v>279239</v>
      </c>
      <c r="CS30" s="606"/>
      <c r="CT30" s="606"/>
      <c r="CU30" s="606"/>
      <c r="CV30" s="606"/>
      <c r="CW30" s="606"/>
      <c r="CX30" s="606"/>
      <c r="CY30" s="607"/>
      <c r="CZ30" s="608">
        <v>7.3</v>
      </c>
      <c r="DA30" s="637"/>
      <c r="DB30" s="637"/>
      <c r="DC30" s="638"/>
      <c r="DD30" s="611">
        <v>279239</v>
      </c>
      <c r="DE30" s="606"/>
      <c r="DF30" s="606"/>
      <c r="DG30" s="606"/>
      <c r="DH30" s="606"/>
      <c r="DI30" s="606"/>
      <c r="DJ30" s="606"/>
      <c r="DK30" s="607"/>
      <c r="DL30" s="611">
        <v>279239</v>
      </c>
      <c r="DM30" s="606"/>
      <c r="DN30" s="606"/>
      <c r="DO30" s="606"/>
      <c r="DP30" s="606"/>
      <c r="DQ30" s="606"/>
      <c r="DR30" s="606"/>
      <c r="DS30" s="606"/>
      <c r="DT30" s="606"/>
      <c r="DU30" s="606"/>
      <c r="DV30" s="607"/>
      <c r="DW30" s="608">
        <v>13.4</v>
      </c>
      <c r="DX30" s="637"/>
      <c r="DY30" s="637"/>
      <c r="DZ30" s="637"/>
      <c r="EA30" s="637"/>
      <c r="EB30" s="637"/>
      <c r="EC30" s="639"/>
    </row>
    <row r="31" spans="2:133" ht="11.25" customHeight="1" x14ac:dyDescent="0.15">
      <c r="B31" s="600" t="s">
        <v>310</v>
      </c>
      <c r="C31" s="601"/>
      <c r="D31" s="601"/>
      <c r="E31" s="601"/>
      <c r="F31" s="601"/>
      <c r="G31" s="601"/>
      <c r="H31" s="601"/>
      <c r="I31" s="601"/>
      <c r="J31" s="601"/>
      <c r="K31" s="601"/>
      <c r="L31" s="601"/>
      <c r="M31" s="601"/>
      <c r="N31" s="601"/>
      <c r="O31" s="601"/>
      <c r="P31" s="601"/>
      <c r="Q31" s="602"/>
      <c r="R31" s="603">
        <v>12058</v>
      </c>
      <c r="S31" s="606"/>
      <c r="T31" s="606"/>
      <c r="U31" s="606"/>
      <c r="V31" s="606"/>
      <c r="W31" s="606"/>
      <c r="X31" s="606"/>
      <c r="Y31" s="607"/>
      <c r="Z31" s="665">
        <v>0.3</v>
      </c>
      <c r="AA31" s="665"/>
      <c r="AB31" s="665"/>
      <c r="AC31" s="665"/>
      <c r="AD31" s="666" t="s">
        <v>168</v>
      </c>
      <c r="AE31" s="666"/>
      <c r="AF31" s="666"/>
      <c r="AG31" s="666"/>
      <c r="AH31" s="666"/>
      <c r="AI31" s="666"/>
      <c r="AJ31" s="666"/>
      <c r="AK31" s="666"/>
      <c r="AL31" s="608" t="s">
        <v>168</v>
      </c>
      <c r="AM31" s="609"/>
      <c r="AN31" s="609"/>
      <c r="AO31" s="667"/>
      <c r="AP31" s="695"/>
      <c r="AQ31" s="696"/>
      <c r="AR31" s="696"/>
      <c r="AS31" s="696"/>
      <c r="AT31" s="700"/>
      <c r="AU31" s="209" t="s">
        <v>311</v>
      </c>
      <c r="AV31" s="209"/>
      <c r="AW31" s="209"/>
      <c r="AX31" s="600" t="s">
        <v>312</v>
      </c>
      <c r="AY31" s="601"/>
      <c r="AZ31" s="601"/>
      <c r="BA31" s="601"/>
      <c r="BB31" s="601"/>
      <c r="BC31" s="601"/>
      <c r="BD31" s="601"/>
      <c r="BE31" s="601"/>
      <c r="BF31" s="602"/>
      <c r="BG31" s="681">
        <v>99.9</v>
      </c>
      <c r="BH31" s="604"/>
      <c r="BI31" s="604"/>
      <c r="BJ31" s="604"/>
      <c r="BK31" s="604"/>
      <c r="BL31" s="604"/>
      <c r="BM31" s="609">
        <v>99.1</v>
      </c>
      <c r="BN31" s="682"/>
      <c r="BO31" s="682"/>
      <c r="BP31" s="682"/>
      <c r="BQ31" s="643"/>
      <c r="BR31" s="681">
        <v>99.8</v>
      </c>
      <c r="BS31" s="604"/>
      <c r="BT31" s="604"/>
      <c r="BU31" s="604"/>
      <c r="BV31" s="604"/>
      <c r="BW31" s="604"/>
      <c r="BX31" s="609">
        <v>99.1</v>
      </c>
      <c r="BY31" s="682"/>
      <c r="BZ31" s="682"/>
      <c r="CA31" s="682"/>
      <c r="CB31" s="643"/>
      <c r="CD31" s="689"/>
      <c r="CE31" s="690"/>
      <c r="CF31" s="647" t="s">
        <v>313</v>
      </c>
      <c r="CG31" s="644"/>
      <c r="CH31" s="644"/>
      <c r="CI31" s="644"/>
      <c r="CJ31" s="644"/>
      <c r="CK31" s="644"/>
      <c r="CL31" s="644"/>
      <c r="CM31" s="644"/>
      <c r="CN31" s="644"/>
      <c r="CO31" s="644"/>
      <c r="CP31" s="644"/>
      <c r="CQ31" s="645"/>
      <c r="CR31" s="603">
        <v>20151</v>
      </c>
      <c r="CS31" s="604"/>
      <c r="CT31" s="604"/>
      <c r="CU31" s="604"/>
      <c r="CV31" s="604"/>
      <c r="CW31" s="604"/>
      <c r="CX31" s="604"/>
      <c r="CY31" s="605"/>
      <c r="CZ31" s="608">
        <v>0.5</v>
      </c>
      <c r="DA31" s="637"/>
      <c r="DB31" s="637"/>
      <c r="DC31" s="638"/>
      <c r="DD31" s="611">
        <v>20151</v>
      </c>
      <c r="DE31" s="604"/>
      <c r="DF31" s="604"/>
      <c r="DG31" s="604"/>
      <c r="DH31" s="604"/>
      <c r="DI31" s="604"/>
      <c r="DJ31" s="604"/>
      <c r="DK31" s="605"/>
      <c r="DL31" s="611">
        <v>20151</v>
      </c>
      <c r="DM31" s="604"/>
      <c r="DN31" s="604"/>
      <c r="DO31" s="604"/>
      <c r="DP31" s="604"/>
      <c r="DQ31" s="604"/>
      <c r="DR31" s="604"/>
      <c r="DS31" s="604"/>
      <c r="DT31" s="604"/>
      <c r="DU31" s="604"/>
      <c r="DV31" s="605"/>
      <c r="DW31" s="608">
        <v>1</v>
      </c>
      <c r="DX31" s="637"/>
      <c r="DY31" s="637"/>
      <c r="DZ31" s="637"/>
      <c r="EA31" s="637"/>
      <c r="EB31" s="637"/>
      <c r="EC31" s="639"/>
    </row>
    <row r="32" spans="2:133" ht="11.25" customHeight="1" x14ac:dyDescent="0.15">
      <c r="B32" s="600" t="s">
        <v>314</v>
      </c>
      <c r="C32" s="601"/>
      <c r="D32" s="601"/>
      <c r="E32" s="601"/>
      <c r="F32" s="601"/>
      <c r="G32" s="601"/>
      <c r="H32" s="601"/>
      <c r="I32" s="601"/>
      <c r="J32" s="601"/>
      <c r="K32" s="601"/>
      <c r="L32" s="601"/>
      <c r="M32" s="601"/>
      <c r="N32" s="601"/>
      <c r="O32" s="601"/>
      <c r="P32" s="601"/>
      <c r="Q32" s="602"/>
      <c r="R32" s="603">
        <v>159950</v>
      </c>
      <c r="S32" s="606"/>
      <c r="T32" s="606"/>
      <c r="U32" s="606"/>
      <c r="V32" s="606"/>
      <c r="W32" s="606"/>
      <c r="X32" s="606"/>
      <c r="Y32" s="607"/>
      <c r="Z32" s="665">
        <v>3.9</v>
      </c>
      <c r="AA32" s="665"/>
      <c r="AB32" s="665"/>
      <c r="AC32" s="665"/>
      <c r="AD32" s="666" t="s">
        <v>168</v>
      </c>
      <c r="AE32" s="666"/>
      <c r="AF32" s="666"/>
      <c r="AG32" s="666"/>
      <c r="AH32" s="666"/>
      <c r="AI32" s="666"/>
      <c r="AJ32" s="666"/>
      <c r="AK32" s="666"/>
      <c r="AL32" s="608" t="s">
        <v>168</v>
      </c>
      <c r="AM32" s="609"/>
      <c r="AN32" s="609"/>
      <c r="AO32" s="667"/>
      <c r="AP32" s="697"/>
      <c r="AQ32" s="698"/>
      <c r="AR32" s="698"/>
      <c r="AS32" s="698"/>
      <c r="AT32" s="701"/>
      <c r="AU32" s="211"/>
      <c r="AV32" s="211"/>
      <c r="AW32" s="211"/>
      <c r="AX32" s="615" t="s">
        <v>315</v>
      </c>
      <c r="AY32" s="616"/>
      <c r="AZ32" s="616"/>
      <c r="BA32" s="616"/>
      <c r="BB32" s="616"/>
      <c r="BC32" s="616"/>
      <c r="BD32" s="616"/>
      <c r="BE32" s="616"/>
      <c r="BF32" s="617"/>
      <c r="BG32" s="680">
        <v>99.6</v>
      </c>
      <c r="BH32" s="619"/>
      <c r="BI32" s="619"/>
      <c r="BJ32" s="619"/>
      <c r="BK32" s="619"/>
      <c r="BL32" s="619"/>
      <c r="BM32" s="663">
        <v>97.9</v>
      </c>
      <c r="BN32" s="619"/>
      <c r="BO32" s="619"/>
      <c r="BP32" s="619"/>
      <c r="BQ32" s="656"/>
      <c r="BR32" s="680">
        <v>99.7</v>
      </c>
      <c r="BS32" s="619"/>
      <c r="BT32" s="619"/>
      <c r="BU32" s="619"/>
      <c r="BV32" s="619"/>
      <c r="BW32" s="619"/>
      <c r="BX32" s="663">
        <v>97.8</v>
      </c>
      <c r="BY32" s="619"/>
      <c r="BZ32" s="619"/>
      <c r="CA32" s="619"/>
      <c r="CB32" s="656"/>
      <c r="CD32" s="691"/>
      <c r="CE32" s="692"/>
      <c r="CF32" s="647" t="s">
        <v>316</v>
      </c>
      <c r="CG32" s="644"/>
      <c r="CH32" s="644"/>
      <c r="CI32" s="644"/>
      <c r="CJ32" s="644"/>
      <c r="CK32" s="644"/>
      <c r="CL32" s="644"/>
      <c r="CM32" s="644"/>
      <c r="CN32" s="644"/>
      <c r="CO32" s="644"/>
      <c r="CP32" s="644"/>
      <c r="CQ32" s="645"/>
      <c r="CR32" s="603" t="s">
        <v>168</v>
      </c>
      <c r="CS32" s="606"/>
      <c r="CT32" s="606"/>
      <c r="CU32" s="606"/>
      <c r="CV32" s="606"/>
      <c r="CW32" s="606"/>
      <c r="CX32" s="606"/>
      <c r="CY32" s="607"/>
      <c r="CZ32" s="608" t="s">
        <v>168</v>
      </c>
      <c r="DA32" s="637"/>
      <c r="DB32" s="637"/>
      <c r="DC32" s="638"/>
      <c r="DD32" s="611" t="s">
        <v>235</v>
      </c>
      <c r="DE32" s="606"/>
      <c r="DF32" s="606"/>
      <c r="DG32" s="606"/>
      <c r="DH32" s="606"/>
      <c r="DI32" s="606"/>
      <c r="DJ32" s="606"/>
      <c r="DK32" s="607"/>
      <c r="DL32" s="611" t="s">
        <v>235</v>
      </c>
      <c r="DM32" s="606"/>
      <c r="DN32" s="606"/>
      <c r="DO32" s="606"/>
      <c r="DP32" s="606"/>
      <c r="DQ32" s="606"/>
      <c r="DR32" s="606"/>
      <c r="DS32" s="606"/>
      <c r="DT32" s="606"/>
      <c r="DU32" s="606"/>
      <c r="DV32" s="607"/>
      <c r="DW32" s="608" t="s">
        <v>168</v>
      </c>
      <c r="DX32" s="637"/>
      <c r="DY32" s="637"/>
      <c r="DZ32" s="637"/>
      <c r="EA32" s="637"/>
      <c r="EB32" s="637"/>
      <c r="EC32" s="639"/>
    </row>
    <row r="33" spans="2:133" ht="11.25" customHeight="1" x14ac:dyDescent="0.15">
      <c r="B33" s="600" t="s">
        <v>317</v>
      </c>
      <c r="C33" s="601"/>
      <c r="D33" s="601"/>
      <c r="E33" s="601"/>
      <c r="F33" s="601"/>
      <c r="G33" s="601"/>
      <c r="H33" s="601"/>
      <c r="I33" s="601"/>
      <c r="J33" s="601"/>
      <c r="K33" s="601"/>
      <c r="L33" s="601"/>
      <c r="M33" s="601"/>
      <c r="N33" s="601"/>
      <c r="O33" s="601"/>
      <c r="P33" s="601"/>
      <c r="Q33" s="602"/>
      <c r="R33" s="603">
        <v>424797</v>
      </c>
      <c r="S33" s="606"/>
      <c r="T33" s="606"/>
      <c r="U33" s="606"/>
      <c r="V33" s="606"/>
      <c r="W33" s="606"/>
      <c r="X33" s="606"/>
      <c r="Y33" s="607"/>
      <c r="Z33" s="665">
        <v>10.4</v>
      </c>
      <c r="AA33" s="665"/>
      <c r="AB33" s="665"/>
      <c r="AC33" s="665"/>
      <c r="AD33" s="666" t="s">
        <v>168</v>
      </c>
      <c r="AE33" s="666"/>
      <c r="AF33" s="666"/>
      <c r="AG33" s="666"/>
      <c r="AH33" s="666"/>
      <c r="AI33" s="666"/>
      <c r="AJ33" s="666"/>
      <c r="AK33" s="666"/>
      <c r="AL33" s="608" t="s">
        <v>168</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318</v>
      </c>
      <c r="CE33" s="644"/>
      <c r="CF33" s="644"/>
      <c r="CG33" s="644"/>
      <c r="CH33" s="644"/>
      <c r="CI33" s="644"/>
      <c r="CJ33" s="644"/>
      <c r="CK33" s="644"/>
      <c r="CL33" s="644"/>
      <c r="CM33" s="644"/>
      <c r="CN33" s="644"/>
      <c r="CO33" s="644"/>
      <c r="CP33" s="644"/>
      <c r="CQ33" s="645"/>
      <c r="CR33" s="603">
        <v>1665346</v>
      </c>
      <c r="CS33" s="604"/>
      <c r="CT33" s="604"/>
      <c r="CU33" s="604"/>
      <c r="CV33" s="604"/>
      <c r="CW33" s="604"/>
      <c r="CX33" s="604"/>
      <c r="CY33" s="605"/>
      <c r="CZ33" s="608">
        <v>43.7</v>
      </c>
      <c r="DA33" s="637"/>
      <c r="DB33" s="637"/>
      <c r="DC33" s="638"/>
      <c r="DD33" s="611">
        <v>1284295</v>
      </c>
      <c r="DE33" s="604"/>
      <c r="DF33" s="604"/>
      <c r="DG33" s="604"/>
      <c r="DH33" s="604"/>
      <c r="DI33" s="604"/>
      <c r="DJ33" s="604"/>
      <c r="DK33" s="605"/>
      <c r="DL33" s="611">
        <v>842755</v>
      </c>
      <c r="DM33" s="604"/>
      <c r="DN33" s="604"/>
      <c r="DO33" s="604"/>
      <c r="DP33" s="604"/>
      <c r="DQ33" s="604"/>
      <c r="DR33" s="604"/>
      <c r="DS33" s="604"/>
      <c r="DT33" s="604"/>
      <c r="DU33" s="604"/>
      <c r="DV33" s="605"/>
      <c r="DW33" s="608">
        <v>40.4</v>
      </c>
      <c r="DX33" s="637"/>
      <c r="DY33" s="637"/>
      <c r="DZ33" s="637"/>
      <c r="EA33" s="637"/>
      <c r="EB33" s="637"/>
      <c r="EC33" s="639"/>
    </row>
    <row r="34" spans="2:133" ht="11.25" customHeight="1" x14ac:dyDescent="0.15">
      <c r="B34" s="600" t="s">
        <v>319</v>
      </c>
      <c r="C34" s="601"/>
      <c r="D34" s="601"/>
      <c r="E34" s="601"/>
      <c r="F34" s="601"/>
      <c r="G34" s="601"/>
      <c r="H34" s="601"/>
      <c r="I34" s="601"/>
      <c r="J34" s="601"/>
      <c r="K34" s="601"/>
      <c r="L34" s="601"/>
      <c r="M34" s="601"/>
      <c r="N34" s="601"/>
      <c r="O34" s="601"/>
      <c r="P34" s="601"/>
      <c r="Q34" s="602"/>
      <c r="R34" s="603">
        <v>45996</v>
      </c>
      <c r="S34" s="606"/>
      <c r="T34" s="606"/>
      <c r="U34" s="606"/>
      <c r="V34" s="606"/>
      <c r="W34" s="606"/>
      <c r="X34" s="606"/>
      <c r="Y34" s="607"/>
      <c r="Z34" s="665">
        <v>1.1000000000000001</v>
      </c>
      <c r="AA34" s="665"/>
      <c r="AB34" s="665"/>
      <c r="AC34" s="665"/>
      <c r="AD34" s="666">
        <v>117</v>
      </c>
      <c r="AE34" s="666"/>
      <c r="AF34" s="666"/>
      <c r="AG34" s="666"/>
      <c r="AH34" s="666"/>
      <c r="AI34" s="666"/>
      <c r="AJ34" s="666"/>
      <c r="AK34" s="666"/>
      <c r="AL34" s="608">
        <v>0</v>
      </c>
      <c r="AM34" s="609"/>
      <c r="AN34" s="609"/>
      <c r="AO34" s="667"/>
      <c r="AP34" s="214"/>
      <c r="AQ34" s="677" t="s">
        <v>320</v>
      </c>
      <c r="AR34" s="678"/>
      <c r="AS34" s="678"/>
      <c r="AT34" s="678"/>
      <c r="AU34" s="678"/>
      <c r="AV34" s="678"/>
      <c r="AW34" s="678"/>
      <c r="AX34" s="678"/>
      <c r="AY34" s="678"/>
      <c r="AZ34" s="678"/>
      <c r="BA34" s="678"/>
      <c r="BB34" s="678"/>
      <c r="BC34" s="678"/>
      <c r="BD34" s="678"/>
      <c r="BE34" s="678"/>
      <c r="BF34" s="679"/>
      <c r="BG34" s="677" t="s">
        <v>321</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322</v>
      </c>
      <c r="CE34" s="644"/>
      <c r="CF34" s="644"/>
      <c r="CG34" s="644"/>
      <c r="CH34" s="644"/>
      <c r="CI34" s="644"/>
      <c r="CJ34" s="644"/>
      <c r="CK34" s="644"/>
      <c r="CL34" s="644"/>
      <c r="CM34" s="644"/>
      <c r="CN34" s="644"/>
      <c r="CO34" s="644"/>
      <c r="CP34" s="644"/>
      <c r="CQ34" s="645"/>
      <c r="CR34" s="603">
        <v>696486</v>
      </c>
      <c r="CS34" s="606"/>
      <c r="CT34" s="606"/>
      <c r="CU34" s="606"/>
      <c r="CV34" s="606"/>
      <c r="CW34" s="606"/>
      <c r="CX34" s="606"/>
      <c r="CY34" s="607"/>
      <c r="CZ34" s="608">
        <v>18.3</v>
      </c>
      <c r="DA34" s="637"/>
      <c r="DB34" s="637"/>
      <c r="DC34" s="638"/>
      <c r="DD34" s="611">
        <v>478388</v>
      </c>
      <c r="DE34" s="606"/>
      <c r="DF34" s="606"/>
      <c r="DG34" s="606"/>
      <c r="DH34" s="606"/>
      <c r="DI34" s="606"/>
      <c r="DJ34" s="606"/>
      <c r="DK34" s="607"/>
      <c r="DL34" s="611">
        <v>340426</v>
      </c>
      <c r="DM34" s="606"/>
      <c r="DN34" s="606"/>
      <c r="DO34" s="606"/>
      <c r="DP34" s="606"/>
      <c r="DQ34" s="606"/>
      <c r="DR34" s="606"/>
      <c r="DS34" s="606"/>
      <c r="DT34" s="606"/>
      <c r="DU34" s="606"/>
      <c r="DV34" s="607"/>
      <c r="DW34" s="608">
        <v>16.3</v>
      </c>
      <c r="DX34" s="637"/>
      <c r="DY34" s="637"/>
      <c r="DZ34" s="637"/>
      <c r="EA34" s="637"/>
      <c r="EB34" s="637"/>
      <c r="EC34" s="639"/>
    </row>
    <row r="35" spans="2:133" ht="11.25" customHeight="1" x14ac:dyDescent="0.15">
      <c r="B35" s="600" t="s">
        <v>323</v>
      </c>
      <c r="C35" s="601"/>
      <c r="D35" s="601"/>
      <c r="E35" s="601"/>
      <c r="F35" s="601"/>
      <c r="G35" s="601"/>
      <c r="H35" s="601"/>
      <c r="I35" s="601"/>
      <c r="J35" s="601"/>
      <c r="K35" s="601"/>
      <c r="L35" s="601"/>
      <c r="M35" s="601"/>
      <c r="N35" s="601"/>
      <c r="O35" s="601"/>
      <c r="P35" s="601"/>
      <c r="Q35" s="602"/>
      <c r="R35" s="603">
        <v>296800</v>
      </c>
      <c r="S35" s="606"/>
      <c r="T35" s="606"/>
      <c r="U35" s="606"/>
      <c r="V35" s="606"/>
      <c r="W35" s="606"/>
      <c r="X35" s="606"/>
      <c r="Y35" s="607"/>
      <c r="Z35" s="665">
        <v>7.2</v>
      </c>
      <c r="AA35" s="665"/>
      <c r="AB35" s="665"/>
      <c r="AC35" s="665"/>
      <c r="AD35" s="666" t="s">
        <v>168</v>
      </c>
      <c r="AE35" s="666"/>
      <c r="AF35" s="666"/>
      <c r="AG35" s="666"/>
      <c r="AH35" s="666"/>
      <c r="AI35" s="666"/>
      <c r="AJ35" s="666"/>
      <c r="AK35" s="666"/>
      <c r="AL35" s="608" t="s">
        <v>168</v>
      </c>
      <c r="AM35" s="609"/>
      <c r="AN35" s="609"/>
      <c r="AO35" s="667"/>
      <c r="AP35" s="214"/>
      <c r="AQ35" s="671" t="s">
        <v>324</v>
      </c>
      <c r="AR35" s="672"/>
      <c r="AS35" s="672"/>
      <c r="AT35" s="672"/>
      <c r="AU35" s="672"/>
      <c r="AV35" s="672"/>
      <c r="AW35" s="672"/>
      <c r="AX35" s="672"/>
      <c r="AY35" s="673"/>
      <c r="AZ35" s="668">
        <v>451739</v>
      </c>
      <c r="BA35" s="669"/>
      <c r="BB35" s="669"/>
      <c r="BC35" s="669"/>
      <c r="BD35" s="669"/>
      <c r="BE35" s="669"/>
      <c r="BF35" s="670"/>
      <c r="BG35" s="674" t="s">
        <v>325</v>
      </c>
      <c r="BH35" s="675"/>
      <c r="BI35" s="675"/>
      <c r="BJ35" s="675"/>
      <c r="BK35" s="675"/>
      <c r="BL35" s="675"/>
      <c r="BM35" s="675"/>
      <c r="BN35" s="675"/>
      <c r="BO35" s="675"/>
      <c r="BP35" s="675"/>
      <c r="BQ35" s="675"/>
      <c r="BR35" s="675"/>
      <c r="BS35" s="675"/>
      <c r="BT35" s="675"/>
      <c r="BU35" s="676"/>
      <c r="BV35" s="668">
        <v>-39003</v>
      </c>
      <c r="BW35" s="669"/>
      <c r="BX35" s="669"/>
      <c r="BY35" s="669"/>
      <c r="BZ35" s="669"/>
      <c r="CA35" s="669"/>
      <c r="CB35" s="670"/>
      <c r="CD35" s="647" t="s">
        <v>326</v>
      </c>
      <c r="CE35" s="644"/>
      <c r="CF35" s="644"/>
      <c r="CG35" s="644"/>
      <c r="CH35" s="644"/>
      <c r="CI35" s="644"/>
      <c r="CJ35" s="644"/>
      <c r="CK35" s="644"/>
      <c r="CL35" s="644"/>
      <c r="CM35" s="644"/>
      <c r="CN35" s="644"/>
      <c r="CO35" s="644"/>
      <c r="CP35" s="644"/>
      <c r="CQ35" s="645"/>
      <c r="CR35" s="603">
        <v>33014</v>
      </c>
      <c r="CS35" s="604"/>
      <c r="CT35" s="604"/>
      <c r="CU35" s="604"/>
      <c r="CV35" s="604"/>
      <c r="CW35" s="604"/>
      <c r="CX35" s="604"/>
      <c r="CY35" s="605"/>
      <c r="CZ35" s="608">
        <v>0.9</v>
      </c>
      <c r="DA35" s="637"/>
      <c r="DB35" s="637"/>
      <c r="DC35" s="638"/>
      <c r="DD35" s="611">
        <v>33014</v>
      </c>
      <c r="DE35" s="604"/>
      <c r="DF35" s="604"/>
      <c r="DG35" s="604"/>
      <c r="DH35" s="604"/>
      <c r="DI35" s="604"/>
      <c r="DJ35" s="604"/>
      <c r="DK35" s="605"/>
      <c r="DL35" s="611">
        <v>14592</v>
      </c>
      <c r="DM35" s="604"/>
      <c r="DN35" s="604"/>
      <c r="DO35" s="604"/>
      <c r="DP35" s="604"/>
      <c r="DQ35" s="604"/>
      <c r="DR35" s="604"/>
      <c r="DS35" s="604"/>
      <c r="DT35" s="604"/>
      <c r="DU35" s="604"/>
      <c r="DV35" s="605"/>
      <c r="DW35" s="608">
        <v>0.7</v>
      </c>
      <c r="DX35" s="637"/>
      <c r="DY35" s="637"/>
      <c r="DZ35" s="637"/>
      <c r="EA35" s="637"/>
      <c r="EB35" s="637"/>
      <c r="EC35" s="639"/>
    </row>
    <row r="36" spans="2:133" ht="11.25" customHeight="1" x14ac:dyDescent="0.15">
      <c r="B36" s="600" t="s">
        <v>327</v>
      </c>
      <c r="C36" s="601"/>
      <c r="D36" s="601"/>
      <c r="E36" s="601"/>
      <c r="F36" s="601"/>
      <c r="G36" s="601"/>
      <c r="H36" s="601"/>
      <c r="I36" s="601"/>
      <c r="J36" s="601"/>
      <c r="K36" s="601"/>
      <c r="L36" s="601"/>
      <c r="M36" s="601"/>
      <c r="N36" s="601"/>
      <c r="O36" s="601"/>
      <c r="P36" s="601"/>
      <c r="Q36" s="602"/>
      <c r="R36" s="603" t="s">
        <v>235</v>
      </c>
      <c r="S36" s="606"/>
      <c r="T36" s="606"/>
      <c r="U36" s="606"/>
      <c r="V36" s="606"/>
      <c r="W36" s="606"/>
      <c r="X36" s="606"/>
      <c r="Y36" s="607"/>
      <c r="Z36" s="665" t="s">
        <v>235</v>
      </c>
      <c r="AA36" s="665"/>
      <c r="AB36" s="665"/>
      <c r="AC36" s="665"/>
      <c r="AD36" s="666" t="s">
        <v>168</v>
      </c>
      <c r="AE36" s="666"/>
      <c r="AF36" s="666"/>
      <c r="AG36" s="666"/>
      <c r="AH36" s="666"/>
      <c r="AI36" s="666"/>
      <c r="AJ36" s="666"/>
      <c r="AK36" s="666"/>
      <c r="AL36" s="608" t="s">
        <v>168</v>
      </c>
      <c r="AM36" s="609"/>
      <c r="AN36" s="609"/>
      <c r="AO36" s="667"/>
      <c r="AQ36" s="640" t="s">
        <v>328</v>
      </c>
      <c r="AR36" s="641"/>
      <c r="AS36" s="641"/>
      <c r="AT36" s="641"/>
      <c r="AU36" s="641"/>
      <c r="AV36" s="641"/>
      <c r="AW36" s="641"/>
      <c r="AX36" s="641"/>
      <c r="AY36" s="642"/>
      <c r="AZ36" s="603">
        <v>187261</v>
      </c>
      <c r="BA36" s="606"/>
      <c r="BB36" s="606"/>
      <c r="BC36" s="606"/>
      <c r="BD36" s="604"/>
      <c r="BE36" s="604"/>
      <c r="BF36" s="643"/>
      <c r="BG36" s="647" t="s">
        <v>329</v>
      </c>
      <c r="BH36" s="644"/>
      <c r="BI36" s="644"/>
      <c r="BJ36" s="644"/>
      <c r="BK36" s="644"/>
      <c r="BL36" s="644"/>
      <c r="BM36" s="644"/>
      <c r="BN36" s="644"/>
      <c r="BO36" s="644"/>
      <c r="BP36" s="644"/>
      <c r="BQ36" s="644"/>
      <c r="BR36" s="644"/>
      <c r="BS36" s="644"/>
      <c r="BT36" s="644"/>
      <c r="BU36" s="645"/>
      <c r="BV36" s="603">
        <v>-44812</v>
      </c>
      <c r="BW36" s="606"/>
      <c r="BX36" s="606"/>
      <c r="BY36" s="606"/>
      <c r="BZ36" s="606"/>
      <c r="CA36" s="606"/>
      <c r="CB36" s="646"/>
      <c r="CD36" s="647" t="s">
        <v>330</v>
      </c>
      <c r="CE36" s="644"/>
      <c r="CF36" s="644"/>
      <c r="CG36" s="644"/>
      <c r="CH36" s="644"/>
      <c r="CI36" s="644"/>
      <c r="CJ36" s="644"/>
      <c r="CK36" s="644"/>
      <c r="CL36" s="644"/>
      <c r="CM36" s="644"/>
      <c r="CN36" s="644"/>
      <c r="CO36" s="644"/>
      <c r="CP36" s="644"/>
      <c r="CQ36" s="645"/>
      <c r="CR36" s="603">
        <v>371481</v>
      </c>
      <c r="CS36" s="606"/>
      <c r="CT36" s="606"/>
      <c r="CU36" s="606"/>
      <c r="CV36" s="606"/>
      <c r="CW36" s="606"/>
      <c r="CX36" s="606"/>
      <c r="CY36" s="607"/>
      <c r="CZ36" s="608">
        <v>9.6999999999999993</v>
      </c>
      <c r="DA36" s="637"/>
      <c r="DB36" s="637"/>
      <c r="DC36" s="638"/>
      <c r="DD36" s="611">
        <v>267166</v>
      </c>
      <c r="DE36" s="606"/>
      <c r="DF36" s="606"/>
      <c r="DG36" s="606"/>
      <c r="DH36" s="606"/>
      <c r="DI36" s="606"/>
      <c r="DJ36" s="606"/>
      <c r="DK36" s="607"/>
      <c r="DL36" s="611">
        <v>187759</v>
      </c>
      <c r="DM36" s="606"/>
      <c r="DN36" s="606"/>
      <c r="DO36" s="606"/>
      <c r="DP36" s="606"/>
      <c r="DQ36" s="606"/>
      <c r="DR36" s="606"/>
      <c r="DS36" s="606"/>
      <c r="DT36" s="606"/>
      <c r="DU36" s="606"/>
      <c r="DV36" s="607"/>
      <c r="DW36" s="608">
        <v>9</v>
      </c>
      <c r="DX36" s="637"/>
      <c r="DY36" s="637"/>
      <c r="DZ36" s="637"/>
      <c r="EA36" s="637"/>
      <c r="EB36" s="637"/>
      <c r="EC36" s="639"/>
    </row>
    <row r="37" spans="2:133" ht="11.25" customHeight="1" x14ac:dyDescent="0.15">
      <c r="B37" s="600" t="s">
        <v>331</v>
      </c>
      <c r="C37" s="601"/>
      <c r="D37" s="601"/>
      <c r="E37" s="601"/>
      <c r="F37" s="601"/>
      <c r="G37" s="601"/>
      <c r="H37" s="601"/>
      <c r="I37" s="601"/>
      <c r="J37" s="601"/>
      <c r="K37" s="601"/>
      <c r="L37" s="601"/>
      <c r="M37" s="601"/>
      <c r="N37" s="601"/>
      <c r="O37" s="601"/>
      <c r="P37" s="601"/>
      <c r="Q37" s="602"/>
      <c r="R37" s="603">
        <v>87900</v>
      </c>
      <c r="S37" s="606"/>
      <c r="T37" s="606"/>
      <c r="U37" s="606"/>
      <c r="V37" s="606"/>
      <c r="W37" s="606"/>
      <c r="X37" s="606"/>
      <c r="Y37" s="607"/>
      <c r="Z37" s="665">
        <v>2.1</v>
      </c>
      <c r="AA37" s="665"/>
      <c r="AB37" s="665"/>
      <c r="AC37" s="665"/>
      <c r="AD37" s="666" t="s">
        <v>168</v>
      </c>
      <c r="AE37" s="666"/>
      <c r="AF37" s="666"/>
      <c r="AG37" s="666"/>
      <c r="AH37" s="666"/>
      <c r="AI37" s="666"/>
      <c r="AJ37" s="666"/>
      <c r="AK37" s="666"/>
      <c r="AL37" s="608" t="s">
        <v>168</v>
      </c>
      <c r="AM37" s="609"/>
      <c r="AN37" s="609"/>
      <c r="AO37" s="667"/>
      <c r="AQ37" s="640" t="s">
        <v>332</v>
      </c>
      <c r="AR37" s="641"/>
      <c r="AS37" s="641"/>
      <c r="AT37" s="641"/>
      <c r="AU37" s="641"/>
      <c r="AV37" s="641"/>
      <c r="AW37" s="641"/>
      <c r="AX37" s="641"/>
      <c r="AY37" s="642"/>
      <c r="AZ37" s="603">
        <v>1216</v>
      </c>
      <c r="BA37" s="606"/>
      <c r="BB37" s="606"/>
      <c r="BC37" s="606"/>
      <c r="BD37" s="604"/>
      <c r="BE37" s="604"/>
      <c r="BF37" s="643"/>
      <c r="BG37" s="647" t="s">
        <v>333</v>
      </c>
      <c r="BH37" s="644"/>
      <c r="BI37" s="644"/>
      <c r="BJ37" s="644"/>
      <c r="BK37" s="644"/>
      <c r="BL37" s="644"/>
      <c r="BM37" s="644"/>
      <c r="BN37" s="644"/>
      <c r="BO37" s="644"/>
      <c r="BP37" s="644"/>
      <c r="BQ37" s="644"/>
      <c r="BR37" s="644"/>
      <c r="BS37" s="644"/>
      <c r="BT37" s="644"/>
      <c r="BU37" s="645"/>
      <c r="BV37" s="603">
        <v>917</v>
      </c>
      <c r="BW37" s="606"/>
      <c r="BX37" s="606"/>
      <c r="BY37" s="606"/>
      <c r="BZ37" s="606"/>
      <c r="CA37" s="606"/>
      <c r="CB37" s="646"/>
      <c r="CD37" s="647" t="s">
        <v>334</v>
      </c>
      <c r="CE37" s="644"/>
      <c r="CF37" s="644"/>
      <c r="CG37" s="644"/>
      <c r="CH37" s="644"/>
      <c r="CI37" s="644"/>
      <c r="CJ37" s="644"/>
      <c r="CK37" s="644"/>
      <c r="CL37" s="644"/>
      <c r="CM37" s="644"/>
      <c r="CN37" s="644"/>
      <c r="CO37" s="644"/>
      <c r="CP37" s="644"/>
      <c r="CQ37" s="645"/>
      <c r="CR37" s="603">
        <v>104762</v>
      </c>
      <c r="CS37" s="604"/>
      <c r="CT37" s="604"/>
      <c r="CU37" s="604"/>
      <c r="CV37" s="604"/>
      <c r="CW37" s="604"/>
      <c r="CX37" s="604"/>
      <c r="CY37" s="605"/>
      <c r="CZ37" s="608">
        <v>2.7</v>
      </c>
      <c r="DA37" s="637"/>
      <c r="DB37" s="637"/>
      <c r="DC37" s="638"/>
      <c r="DD37" s="611">
        <v>104762</v>
      </c>
      <c r="DE37" s="604"/>
      <c r="DF37" s="604"/>
      <c r="DG37" s="604"/>
      <c r="DH37" s="604"/>
      <c r="DI37" s="604"/>
      <c r="DJ37" s="604"/>
      <c r="DK37" s="605"/>
      <c r="DL37" s="611">
        <v>101448</v>
      </c>
      <c r="DM37" s="604"/>
      <c r="DN37" s="604"/>
      <c r="DO37" s="604"/>
      <c r="DP37" s="604"/>
      <c r="DQ37" s="604"/>
      <c r="DR37" s="604"/>
      <c r="DS37" s="604"/>
      <c r="DT37" s="604"/>
      <c r="DU37" s="604"/>
      <c r="DV37" s="605"/>
      <c r="DW37" s="608">
        <v>4.9000000000000004</v>
      </c>
      <c r="DX37" s="637"/>
      <c r="DY37" s="637"/>
      <c r="DZ37" s="637"/>
      <c r="EA37" s="637"/>
      <c r="EB37" s="637"/>
      <c r="EC37" s="639"/>
    </row>
    <row r="38" spans="2:133" ht="11.25" customHeight="1" x14ac:dyDescent="0.15">
      <c r="B38" s="615" t="s">
        <v>335</v>
      </c>
      <c r="C38" s="616"/>
      <c r="D38" s="616"/>
      <c r="E38" s="616"/>
      <c r="F38" s="616"/>
      <c r="G38" s="616"/>
      <c r="H38" s="616"/>
      <c r="I38" s="616"/>
      <c r="J38" s="616"/>
      <c r="K38" s="616"/>
      <c r="L38" s="616"/>
      <c r="M38" s="616"/>
      <c r="N38" s="616"/>
      <c r="O38" s="616"/>
      <c r="P38" s="616"/>
      <c r="Q38" s="617"/>
      <c r="R38" s="618">
        <v>4095663</v>
      </c>
      <c r="S38" s="655"/>
      <c r="T38" s="655"/>
      <c r="U38" s="655"/>
      <c r="V38" s="655"/>
      <c r="W38" s="655"/>
      <c r="X38" s="655"/>
      <c r="Y38" s="660"/>
      <c r="Z38" s="661">
        <v>100</v>
      </c>
      <c r="AA38" s="661"/>
      <c r="AB38" s="661"/>
      <c r="AC38" s="661"/>
      <c r="AD38" s="662">
        <v>1999630</v>
      </c>
      <c r="AE38" s="662"/>
      <c r="AF38" s="662"/>
      <c r="AG38" s="662"/>
      <c r="AH38" s="662"/>
      <c r="AI38" s="662"/>
      <c r="AJ38" s="662"/>
      <c r="AK38" s="662"/>
      <c r="AL38" s="621">
        <v>100</v>
      </c>
      <c r="AM38" s="663"/>
      <c r="AN38" s="663"/>
      <c r="AO38" s="664"/>
      <c r="AQ38" s="640" t="s">
        <v>336</v>
      </c>
      <c r="AR38" s="641"/>
      <c r="AS38" s="641"/>
      <c r="AT38" s="641"/>
      <c r="AU38" s="641"/>
      <c r="AV38" s="641"/>
      <c r="AW38" s="641"/>
      <c r="AX38" s="641"/>
      <c r="AY38" s="642"/>
      <c r="AZ38" s="603" t="s">
        <v>243</v>
      </c>
      <c r="BA38" s="606"/>
      <c r="BB38" s="606"/>
      <c r="BC38" s="606"/>
      <c r="BD38" s="604"/>
      <c r="BE38" s="604"/>
      <c r="BF38" s="643"/>
      <c r="BG38" s="647" t="s">
        <v>337</v>
      </c>
      <c r="BH38" s="644"/>
      <c r="BI38" s="644"/>
      <c r="BJ38" s="644"/>
      <c r="BK38" s="644"/>
      <c r="BL38" s="644"/>
      <c r="BM38" s="644"/>
      <c r="BN38" s="644"/>
      <c r="BO38" s="644"/>
      <c r="BP38" s="644"/>
      <c r="BQ38" s="644"/>
      <c r="BR38" s="644"/>
      <c r="BS38" s="644"/>
      <c r="BT38" s="644"/>
      <c r="BU38" s="645"/>
      <c r="BV38" s="603">
        <v>1620</v>
      </c>
      <c r="BW38" s="606"/>
      <c r="BX38" s="606"/>
      <c r="BY38" s="606"/>
      <c r="BZ38" s="606"/>
      <c r="CA38" s="606"/>
      <c r="CB38" s="646"/>
      <c r="CD38" s="647" t="s">
        <v>338</v>
      </c>
      <c r="CE38" s="644"/>
      <c r="CF38" s="644"/>
      <c r="CG38" s="644"/>
      <c r="CH38" s="644"/>
      <c r="CI38" s="644"/>
      <c r="CJ38" s="644"/>
      <c r="CK38" s="644"/>
      <c r="CL38" s="644"/>
      <c r="CM38" s="644"/>
      <c r="CN38" s="644"/>
      <c r="CO38" s="644"/>
      <c r="CP38" s="644"/>
      <c r="CQ38" s="645"/>
      <c r="CR38" s="603">
        <v>450523</v>
      </c>
      <c r="CS38" s="606"/>
      <c r="CT38" s="606"/>
      <c r="CU38" s="606"/>
      <c r="CV38" s="606"/>
      <c r="CW38" s="606"/>
      <c r="CX38" s="606"/>
      <c r="CY38" s="607"/>
      <c r="CZ38" s="608">
        <v>11.8</v>
      </c>
      <c r="DA38" s="637"/>
      <c r="DB38" s="637"/>
      <c r="DC38" s="638"/>
      <c r="DD38" s="611">
        <v>405738</v>
      </c>
      <c r="DE38" s="606"/>
      <c r="DF38" s="606"/>
      <c r="DG38" s="606"/>
      <c r="DH38" s="606"/>
      <c r="DI38" s="606"/>
      <c r="DJ38" s="606"/>
      <c r="DK38" s="607"/>
      <c r="DL38" s="611">
        <v>299978</v>
      </c>
      <c r="DM38" s="606"/>
      <c r="DN38" s="606"/>
      <c r="DO38" s="606"/>
      <c r="DP38" s="606"/>
      <c r="DQ38" s="606"/>
      <c r="DR38" s="606"/>
      <c r="DS38" s="606"/>
      <c r="DT38" s="606"/>
      <c r="DU38" s="606"/>
      <c r="DV38" s="607"/>
      <c r="DW38" s="608">
        <v>14.4</v>
      </c>
      <c r="DX38" s="637"/>
      <c r="DY38" s="637"/>
      <c r="DZ38" s="637"/>
      <c r="EA38" s="637"/>
      <c r="EB38" s="637"/>
      <c r="EC38" s="639"/>
    </row>
    <row r="39" spans="2:133" ht="11.25" customHeight="1" x14ac:dyDescent="0.15">
      <c r="AQ39" s="640" t="s">
        <v>339</v>
      </c>
      <c r="AR39" s="641"/>
      <c r="AS39" s="641"/>
      <c r="AT39" s="641"/>
      <c r="AU39" s="641"/>
      <c r="AV39" s="641"/>
      <c r="AW39" s="641"/>
      <c r="AX39" s="641"/>
      <c r="AY39" s="642"/>
      <c r="AZ39" s="603" t="s">
        <v>168</v>
      </c>
      <c r="BA39" s="606"/>
      <c r="BB39" s="606"/>
      <c r="BC39" s="606"/>
      <c r="BD39" s="604"/>
      <c r="BE39" s="604"/>
      <c r="BF39" s="643"/>
      <c r="BG39" s="648" t="s">
        <v>340</v>
      </c>
      <c r="BH39" s="649"/>
      <c r="BI39" s="649"/>
      <c r="BJ39" s="649"/>
      <c r="BK39" s="649"/>
      <c r="BL39" s="215"/>
      <c r="BM39" s="644" t="s">
        <v>341</v>
      </c>
      <c r="BN39" s="644"/>
      <c r="BO39" s="644"/>
      <c r="BP39" s="644"/>
      <c r="BQ39" s="644"/>
      <c r="BR39" s="644"/>
      <c r="BS39" s="644"/>
      <c r="BT39" s="644"/>
      <c r="BU39" s="645"/>
      <c r="BV39" s="603">
        <v>94</v>
      </c>
      <c r="BW39" s="606"/>
      <c r="BX39" s="606"/>
      <c r="BY39" s="606"/>
      <c r="BZ39" s="606"/>
      <c r="CA39" s="606"/>
      <c r="CB39" s="646"/>
      <c r="CD39" s="647" t="s">
        <v>342</v>
      </c>
      <c r="CE39" s="644"/>
      <c r="CF39" s="644"/>
      <c r="CG39" s="644"/>
      <c r="CH39" s="644"/>
      <c r="CI39" s="644"/>
      <c r="CJ39" s="644"/>
      <c r="CK39" s="644"/>
      <c r="CL39" s="644"/>
      <c r="CM39" s="644"/>
      <c r="CN39" s="644"/>
      <c r="CO39" s="644"/>
      <c r="CP39" s="644"/>
      <c r="CQ39" s="645"/>
      <c r="CR39" s="603">
        <v>113842</v>
      </c>
      <c r="CS39" s="604"/>
      <c r="CT39" s="604"/>
      <c r="CU39" s="604"/>
      <c r="CV39" s="604"/>
      <c r="CW39" s="604"/>
      <c r="CX39" s="604"/>
      <c r="CY39" s="605"/>
      <c r="CZ39" s="608">
        <v>3</v>
      </c>
      <c r="DA39" s="637"/>
      <c r="DB39" s="637"/>
      <c r="DC39" s="638"/>
      <c r="DD39" s="611">
        <v>99989</v>
      </c>
      <c r="DE39" s="604"/>
      <c r="DF39" s="604"/>
      <c r="DG39" s="604"/>
      <c r="DH39" s="604"/>
      <c r="DI39" s="604"/>
      <c r="DJ39" s="604"/>
      <c r="DK39" s="605"/>
      <c r="DL39" s="611" t="s">
        <v>235</v>
      </c>
      <c r="DM39" s="604"/>
      <c r="DN39" s="604"/>
      <c r="DO39" s="604"/>
      <c r="DP39" s="604"/>
      <c r="DQ39" s="604"/>
      <c r="DR39" s="604"/>
      <c r="DS39" s="604"/>
      <c r="DT39" s="604"/>
      <c r="DU39" s="604"/>
      <c r="DV39" s="605"/>
      <c r="DW39" s="608" t="s">
        <v>235</v>
      </c>
      <c r="DX39" s="637"/>
      <c r="DY39" s="637"/>
      <c r="DZ39" s="637"/>
      <c r="EA39" s="637"/>
      <c r="EB39" s="637"/>
      <c r="EC39" s="639"/>
    </row>
    <row r="40" spans="2:133" ht="11.25" customHeight="1" x14ac:dyDescent="0.15">
      <c r="AQ40" s="640" t="s">
        <v>343</v>
      </c>
      <c r="AR40" s="641"/>
      <c r="AS40" s="641"/>
      <c r="AT40" s="641"/>
      <c r="AU40" s="641"/>
      <c r="AV40" s="641"/>
      <c r="AW40" s="641"/>
      <c r="AX40" s="641"/>
      <c r="AY40" s="642"/>
      <c r="AZ40" s="603">
        <v>76095</v>
      </c>
      <c r="BA40" s="606"/>
      <c r="BB40" s="606"/>
      <c r="BC40" s="606"/>
      <c r="BD40" s="604"/>
      <c r="BE40" s="604"/>
      <c r="BF40" s="643"/>
      <c r="BG40" s="648"/>
      <c r="BH40" s="649"/>
      <c r="BI40" s="649"/>
      <c r="BJ40" s="649"/>
      <c r="BK40" s="649"/>
      <c r="BL40" s="215"/>
      <c r="BM40" s="644" t="s">
        <v>344</v>
      </c>
      <c r="BN40" s="644"/>
      <c r="BO40" s="644"/>
      <c r="BP40" s="644"/>
      <c r="BQ40" s="644"/>
      <c r="BR40" s="644"/>
      <c r="BS40" s="644"/>
      <c r="BT40" s="644"/>
      <c r="BU40" s="645"/>
      <c r="BV40" s="603">
        <v>112</v>
      </c>
      <c r="BW40" s="606"/>
      <c r="BX40" s="606"/>
      <c r="BY40" s="606"/>
      <c r="BZ40" s="606"/>
      <c r="CA40" s="606"/>
      <c r="CB40" s="646"/>
      <c r="CD40" s="647" t="s">
        <v>345</v>
      </c>
      <c r="CE40" s="644"/>
      <c r="CF40" s="644"/>
      <c r="CG40" s="644"/>
      <c r="CH40" s="644"/>
      <c r="CI40" s="644"/>
      <c r="CJ40" s="644"/>
      <c r="CK40" s="644"/>
      <c r="CL40" s="644"/>
      <c r="CM40" s="644"/>
      <c r="CN40" s="644"/>
      <c r="CO40" s="644"/>
      <c r="CP40" s="644"/>
      <c r="CQ40" s="645"/>
      <c r="CR40" s="603" t="s">
        <v>168</v>
      </c>
      <c r="CS40" s="606"/>
      <c r="CT40" s="606"/>
      <c r="CU40" s="606"/>
      <c r="CV40" s="606"/>
      <c r="CW40" s="606"/>
      <c r="CX40" s="606"/>
      <c r="CY40" s="607"/>
      <c r="CZ40" s="608" t="s">
        <v>235</v>
      </c>
      <c r="DA40" s="637"/>
      <c r="DB40" s="637"/>
      <c r="DC40" s="638"/>
      <c r="DD40" s="611" t="s">
        <v>168</v>
      </c>
      <c r="DE40" s="606"/>
      <c r="DF40" s="606"/>
      <c r="DG40" s="606"/>
      <c r="DH40" s="606"/>
      <c r="DI40" s="606"/>
      <c r="DJ40" s="606"/>
      <c r="DK40" s="607"/>
      <c r="DL40" s="611" t="s">
        <v>235</v>
      </c>
      <c r="DM40" s="606"/>
      <c r="DN40" s="606"/>
      <c r="DO40" s="606"/>
      <c r="DP40" s="606"/>
      <c r="DQ40" s="606"/>
      <c r="DR40" s="606"/>
      <c r="DS40" s="606"/>
      <c r="DT40" s="606"/>
      <c r="DU40" s="606"/>
      <c r="DV40" s="607"/>
      <c r="DW40" s="608" t="s">
        <v>168</v>
      </c>
      <c r="DX40" s="637"/>
      <c r="DY40" s="637"/>
      <c r="DZ40" s="637"/>
      <c r="EA40" s="637"/>
      <c r="EB40" s="637"/>
      <c r="EC40" s="639"/>
    </row>
    <row r="41" spans="2:133" ht="11.25" customHeight="1" x14ac:dyDescent="0.15">
      <c r="AQ41" s="652" t="s">
        <v>346</v>
      </c>
      <c r="AR41" s="653"/>
      <c r="AS41" s="653"/>
      <c r="AT41" s="653"/>
      <c r="AU41" s="653"/>
      <c r="AV41" s="653"/>
      <c r="AW41" s="653"/>
      <c r="AX41" s="653"/>
      <c r="AY41" s="654"/>
      <c r="AZ41" s="618">
        <v>187167</v>
      </c>
      <c r="BA41" s="655"/>
      <c r="BB41" s="655"/>
      <c r="BC41" s="655"/>
      <c r="BD41" s="619"/>
      <c r="BE41" s="619"/>
      <c r="BF41" s="656"/>
      <c r="BG41" s="650"/>
      <c r="BH41" s="651"/>
      <c r="BI41" s="651"/>
      <c r="BJ41" s="651"/>
      <c r="BK41" s="651"/>
      <c r="BL41" s="216"/>
      <c r="BM41" s="657" t="s">
        <v>347</v>
      </c>
      <c r="BN41" s="657"/>
      <c r="BO41" s="657"/>
      <c r="BP41" s="657"/>
      <c r="BQ41" s="657"/>
      <c r="BR41" s="657"/>
      <c r="BS41" s="657"/>
      <c r="BT41" s="657"/>
      <c r="BU41" s="658"/>
      <c r="BV41" s="618">
        <v>312</v>
      </c>
      <c r="BW41" s="655"/>
      <c r="BX41" s="655"/>
      <c r="BY41" s="655"/>
      <c r="BZ41" s="655"/>
      <c r="CA41" s="655"/>
      <c r="CB41" s="659"/>
      <c r="CD41" s="647" t="s">
        <v>348</v>
      </c>
      <c r="CE41" s="644"/>
      <c r="CF41" s="644"/>
      <c r="CG41" s="644"/>
      <c r="CH41" s="644"/>
      <c r="CI41" s="644"/>
      <c r="CJ41" s="644"/>
      <c r="CK41" s="644"/>
      <c r="CL41" s="644"/>
      <c r="CM41" s="644"/>
      <c r="CN41" s="644"/>
      <c r="CO41" s="644"/>
      <c r="CP41" s="644"/>
      <c r="CQ41" s="645"/>
      <c r="CR41" s="603" t="s">
        <v>168</v>
      </c>
      <c r="CS41" s="604"/>
      <c r="CT41" s="604"/>
      <c r="CU41" s="604"/>
      <c r="CV41" s="604"/>
      <c r="CW41" s="604"/>
      <c r="CX41" s="604"/>
      <c r="CY41" s="605"/>
      <c r="CZ41" s="608" t="s">
        <v>168</v>
      </c>
      <c r="DA41" s="637"/>
      <c r="DB41" s="637"/>
      <c r="DC41" s="638"/>
      <c r="DD41" s="611" t="s">
        <v>258</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x14ac:dyDescent="0.15">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350</v>
      </c>
      <c r="CE42" s="601"/>
      <c r="CF42" s="601"/>
      <c r="CG42" s="601"/>
      <c r="CH42" s="601"/>
      <c r="CI42" s="601"/>
      <c r="CJ42" s="601"/>
      <c r="CK42" s="601"/>
      <c r="CL42" s="601"/>
      <c r="CM42" s="601"/>
      <c r="CN42" s="601"/>
      <c r="CO42" s="601"/>
      <c r="CP42" s="601"/>
      <c r="CQ42" s="602"/>
      <c r="CR42" s="603">
        <v>749946</v>
      </c>
      <c r="CS42" s="606"/>
      <c r="CT42" s="606"/>
      <c r="CU42" s="606"/>
      <c r="CV42" s="606"/>
      <c r="CW42" s="606"/>
      <c r="CX42" s="606"/>
      <c r="CY42" s="607"/>
      <c r="CZ42" s="608">
        <v>19.7</v>
      </c>
      <c r="DA42" s="609"/>
      <c r="DB42" s="609"/>
      <c r="DC42" s="610"/>
      <c r="DD42" s="611">
        <v>369029</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x14ac:dyDescent="0.15">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352</v>
      </c>
      <c r="CE43" s="601"/>
      <c r="CF43" s="601"/>
      <c r="CG43" s="601"/>
      <c r="CH43" s="601"/>
      <c r="CI43" s="601"/>
      <c r="CJ43" s="601"/>
      <c r="CK43" s="601"/>
      <c r="CL43" s="601"/>
      <c r="CM43" s="601"/>
      <c r="CN43" s="601"/>
      <c r="CO43" s="601"/>
      <c r="CP43" s="601"/>
      <c r="CQ43" s="602"/>
      <c r="CR43" s="603">
        <v>947</v>
      </c>
      <c r="CS43" s="604"/>
      <c r="CT43" s="604"/>
      <c r="CU43" s="604"/>
      <c r="CV43" s="604"/>
      <c r="CW43" s="604"/>
      <c r="CX43" s="604"/>
      <c r="CY43" s="605"/>
      <c r="CZ43" s="608">
        <v>0</v>
      </c>
      <c r="DA43" s="637"/>
      <c r="DB43" s="637"/>
      <c r="DC43" s="638"/>
      <c r="DD43" s="611" t="s">
        <v>168</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x14ac:dyDescent="0.15">
      <c r="B44" s="220" t="s">
        <v>353</v>
      </c>
      <c r="CD44" s="631" t="s">
        <v>304</v>
      </c>
      <c r="CE44" s="632"/>
      <c r="CF44" s="600" t="s">
        <v>354</v>
      </c>
      <c r="CG44" s="601"/>
      <c r="CH44" s="601"/>
      <c r="CI44" s="601"/>
      <c r="CJ44" s="601"/>
      <c r="CK44" s="601"/>
      <c r="CL44" s="601"/>
      <c r="CM44" s="601"/>
      <c r="CN44" s="601"/>
      <c r="CO44" s="601"/>
      <c r="CP44" s="601"/>
      <c r="CQ44" s="602"/>
      <c r="CR44" s="603">
        <v>702500</v>
      </c>
      <c r="CS44" s="606"/>
      <c r="CT44" s="606"/>
      <c r="CU44" s="606"/>
      <c r="CV44" s="606"/>
      <c r="CW44" s="606"/>
      <c r="CX44" s="606"/>
      <c r="CY44" s="607"/>
      <c r="CZ44" s="608">
        <v>18.399999999999999</v>
      </c>
      <c r="DA44" s="609"/>
      <c r="DB44" s="609"/>
      <c r="DC44" s="610"/>
      <c r="DD44" s="611">
        <v>332012</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x14ac:dyDescent="0.15">
      <c r="CD45" s="633"/>
      <c r="CE45" s="634"/>
      <c r="CF45" s="600" t="s">
        <v>355</v>
      </c>
      <c r="CG45" s="601"/>
      <c r="CH45" s="601"/>
      <c r="CI45" s="601"/>
      <c r="CJ45" s="601"/>
      <c r="CK45" s="601"/>
      <c r="CL45" s="601"/>
      <c r="CM45" s="601"/>
      <c r="CN45" s="601"/>
      <c r="CO45" s="601"/>
      <c r="CP45" s="601"/>
      <c r="CQ45" s="602"/>
      <c r="CR45" s="603">
        <v>298177</v>
      </c>
      <c r="CS45" s="604"/>
      <c r="CT45" s="604"/>
      <c r="CU45" s="604"/>
      <c r="CV45" s="604"/>
      <c r="CW45" s="604"/>
      <c r="CX45" s="604"/>
      <c r="CY45" s="605"/>
      <c r="CZ45" s="608">
        <v>7.8</v>
      </c>
      <c r="DA45" s="637"/>
      <c r="DB45" s="637"/>
      <c r="DC45" s="638"/>
      <c r="DD45" s="611">
        <v>28065</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x14ac:dyDescent="0.15">
      <c r="CD46" s="633"/>
      <c r="CE46" s="634"/>
      <c r="CF46" s="600" t="s">
        <v>356</v>
      </c>
      <c r="CG46" s="601"/>
      <c r="CH46" s="601"/>
      <c r="CI46" s="601"/>
      <c r="CJ46" s="601"/>
      <c r="CK46" s="601"/>
      <c r="CL46" s="601"/>
      <c r="CM46" s="601"/>
      <c r="CN46" s="601"/>
      <c r="CO46" s="601"/>
      <c r="CP46" s="601"/>
      <c r="CQ46" s="602"/>
      <c r="CR46" s="603">
        <v>396564</v>
      </c>
      <c r="CS46" s="606"/>
      <c r="CT46" s="606"/>
      <c r="CU46" s="606"/>
      <c r="CV46" s="606"/>
      <c r="CW46" s="606"/>
      <c r="CX46" s="606"/>
      <c r="CY46" s="607"/>
      <c r="CZ46" s="608">
        <v>10.4</v>
      </c>
      <c r="DA46" s="609"/>
      <c r="DB46" s="609"/>
      <c r="DC46" s="610"/>
      <c r="DD46" s="611">
        <v>303859</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x14ac:dyDescent="0.15">
      <c r="CD47" s="633"/>
      <c r="CE47" s="634"/>
      <c r="CF47" s="600" t="s">
        <v>357</v>
      </c>
      <c r="CG47" s="601"/>
      <c r="CH47" s="601"/>
      <c r="CI47" s="601"/>
      <c r="CJ47" s="601"/>
      <c r="CK47" s="601"/>
      <c r="CL47" s="601"/>
      <c r="CM47" s="601"/>
      <c r="CN47" s="601"/>
      <c r="CO47" s="601"/>
      <c r="CP47" s="601"/>
      <c r="CQ47" s="602"/>
      <c r="CR47" s="603">
        <v>47446</v>
      </c>
      <c r="CS47" s="604"/>
      <c r="CT47" s="604"/>
      <c r="CU47" s="604"/>
      <c r="CV47" s="604"/>
      <c r="CW47" s="604"/>
      <c r="CX47" s="604"/>
      <c r="CY47" s="605"/>
      <c r="CZ47" s="608">
        <v>1.2</v>
      </c>
      <c r="DA47" s="637"/>
      <c r="DB47" s="637"/>
      <c r="DC47" s="638"/>
      <c r="DD47" s="611">
        <v>37017</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x14ac:dyDescent="0.15">
      <c r="CD48" s="635"/>
      <c r="CE48" s="636"/>
      <c r="CF48" s="600" t="s">
        <v>358</v>
      </c>
      <c r="CG48" s="601"/>
      <c r="CH48" s="601"/>
      <c r="CI48" s="601"/>
      <c r="CJ48" s="601"/>
      <c r="CK48" s="601"/>
      <c r="CL48" s="601"/>
      <c r="CM48" s="601"/>
      <c r="CN48" s="601"/>
      <c r="CO48" s="601"/>
      <c r="CP48" s="601"/>
      <c r="CQ48" s="602"/>
      <c r="CR48" s="603" t="s">
        <v>168</v>
      </c>
      <c r="CS48" s="606"/>
      <c r="CT48" s="606"/>
      <c r="CU48" s="606"/>
      <c r="CV48" s="606"/>
      <c r="CW48" s="606"/>
      <c r="CX48" s="606"/>
      <c r="CY48" s="607"/>
      <c r="CZ48" s="608" t="s">
        <v>168</v>
      </c>
      <c r="DA48" s="609"/>
      <c r="DB48" s="609"/>
      <c r="DC48" s="610"/>
      <c r="DD48" s="611" t="s">
        <v>235</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x14ac:dyDescent="0.15">
      <c r="CD49" s="615" t="s">
        <v>359</v>
      </c>
      <c r="CE49" s="616"/>
      <c r="CF49" s="616"/>
      <c r="CG49" s="616"/>
      <c r="CH49" s="616"/>
      <c r="CI49" s="616"/>
      <c r="CJ49" s="616"/>
      <c r="CK49" s="616"/>
      <c r="CL49" s="616"/>
      <c r="CM49" s="616"/>
      <c r="CN49" s="616"/>
      <c r="CO49" s="616"/>
      <c r="CP49" s="616"/>
      <c r="CQ49" s="617"/>
      <c r="CR49" s="618">
        <v>3810076</v>
      </c>
      <c r="CS49" s="619"/>
      <c r="CT49" s="619"/>
      <c r="CU49" s="619"/>
      <c r="CV49" s="619"/>
      <c r="CW49" s="619"/>
      <c r="CX49" s="619"/>
      <c r="CY49" s="620"/>
      <c r="CZ49" s="621">
        <v>100</v>
      </c>
      <c r="DA49" s="622"/>
      <c r="DB49" s="622"/>
      <c r="DC49" s="623"/>
      <c r="DD49" s="624">
        <v>2811905</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x14ac:dyDescent="0.15"/>
    <row r="51" spans="82:133" hidden="1" x14ac:dyDescent="0.15"/>
    <row r="52" spans="82:133" hidden="1" x14ac:dyDescent="0.15"/>
    <row r="53" spans="82:133" hidden="1" x14ac:dyDescent="0.15"/>
  </sheetData>
  <sheetProtection algorithmName="SHA-512" hashValue="ghfkcf06Bkx6ASAV7ksGLhMpp5pGu35cHvZgUpDAE8hu0mP/z+VZ42Oax8EkGNOtQ8kwnMxQOBSTJAfNPvKNEw==" saltValue="lr4FZ81H92N+yI4Flp0NT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56" t="s">
        <v>361</v>
      </c>
      <c r="DK2" s="1157"/>
      <c r="DL2" s="1157"/>
      <c r="DM2" s="1157"/>
      <c r="DN2" s="1157"/>
      <c r="DO2" s="1158"/>
      <c r="DP2" s="229"/>
      <c r="DQ2" s="1156" t="s">
        <v>362</v>
      </c>
      <c r="DR2" s="1157"/>
      <c r="DS2" s="1157"/>
      <c r="DT2" s="1157"/>
      <c r="DU2" s="1157"/>
      <c r="DV2" s="1157"/>
      <c r="DW2" s="1157"/>
      <c r="DX2" s="1157"/>
      <c r="DY2" s="1157"/>
      <c r="DZ2" s="115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07" t="s">
        <v>363</v>
      </c>
      <c r="B4" s="1107"/>
      <c r="C4" s="1107"/>
      <c r="D4" s="1107"/>
      <c r="E4" s="1107"/>
      <c r="F4" s="1107"/>
      <c r="G4" s="1107"/>
      <c r="H4" s="1107"/>
      <c r="I4" s="1107"/>
      <c r="J4" s="1107"/>
      <c r="K4" s="1107"/>
      <c r="L4" s="1107"/>
      <c r="M4" s="1107"/>
      <c r="N4" s="1107"/>
      <c r="O4" s="1107"/>
      <c r="P4" s="1107"/>
      <c r="Q4" s="1107"/>
      <c r="R4" s="1107"/>
      <c r="S4" s="1107"/>
      <c r="T4" s="1107"/>
      <c r="U4" s="1107"/>
      <c r="V4" s="1107"/>
      <c r="W4" s="1107"/>
      <c r="X4" s="1107"/>
      <c r="Y4" s="1107"/>
      <c r="Z4" s="1107"/>
      <c r="AA4" s="1107"/>
      <c r="AB4" s="1107"/>
      <c r="AC4" s="1107"/>
      <c r="AD4" s="1107"/>
      <c r="AE4" s="1107"/>
      <c r="AF4" s="1107"/>
      <c r="AG4" s="1107"/>
      <c r="AH4" s="1107"/>
      <c r="AI4" s="1107"/>
      <c r="AJ4" s="1107"/>
      <c r="AK4" s="1107"/>
      <c r="AL4" s="1107"/>
      <c r="AM4" s="1107"/>
      <c r="AN4" s="1107"/>
      <c r="AO4" s="1107"/>
      <c r="AP4" s="1107"/>
      <c r="AQ4" s="1107"/>
      <c r="AR4" s="1107"/>
      <c r="AS4" s="1107"/>
      <c r="AT4" s="1107"/>
      <c r="AU4" s="1107"/>
      <c r="AV4" s="1107"/>
      <c r="AW4" s="1107"/>
      <c r="AX4" s="1107"/>
      <c r="AY4" s="1107"/>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32" t="s">
        <v>365</v>
      </c>
      <c r="B5" s="1033"/>
      <c r="C5" s="1033"/>
      <c r="D5" s="1033"/>
      <c r="E5" s="1033"/>
      <c r="F5" s="1033"/>
      <c r="G5" s="1033"/>
      <c r="H5" s="1033"/>
      <c r="I5" s="1033"/>
      <c r="J5" s="1033"/>
      <c r="K5" s="1033"/>
      <c r="L5" s="1033"/>
      <c r="M5" s="1033"/>
      <c r="N5" s="1033"/>
      <c r="O5" s="1033"/>
      <c r="P5" s="1034"/>
      <c r="Q5" s="1038" t="s">
        <v>366</v>
      </c>
      <c r="R5" s="1039"/>
      <c r="S5" s="1039"/>
      <c r="T5" s="1039"/>
      <c r="U5" s="1040"/>
      <c r="V5" s="1038" t="s">
        <v>367</v>
      </c>
      <c r="W5" s="1039"/>
      <c r="X5" s="1039"/>
      <c r="Y5" s="1039"/>
      <c r="Z5" s="1040"/>
      <c r="AA5" s="1038" t="s">
        <v>368</v>
      </c>
      <c r="AB5" s="1039"/>
      <c r="AC5" s="1039"/>
      <c r="AD5" s="1039"/>
      <c r="AE5" s="1039"/>
      <c r="AF5" s="1159" t="s">
        <v>369</v>
      </c>
      <c r="AG5" s="1039"/>
      <c r="AH5" s="1039"/>
      <c r="AI5" s="1039"/>
      <c r="AJ5" s="1054"/>
      <c r="AK5" s="1039" t="s">
        <v>370</v>
      </c>
      <c r="AL5" s="1039"/>
      <c r="AM5" s="1039"/>
      <c r="AN5" s="1039"/>
      <c r="AO5" s="1040"/>
      <c r="AP5" s="1038" t="s">
        <v>371</v>
      </c>
      <c r="AQ5" s="1039"/>
      <c r="AR5" s="1039"/>
      <c r="AS5" s="1039"/>
      <c r="AT5" s="1040"/>
      <c r="AU5" s="1038" t="s">
        <v>372</v>
      </c>
      <c r="AV5" s="1039"/>
      <c r="AW5" s="1039"/>
      <c r="AX5" s="1039"/>
      <c r="AY5" s="1054"/>
      <c r="AZ5" s="236"/>
      <c r="BA5" s="236"/>
      <c r="BB5" s="236"/>
      <c r="BC5" s="236"/>
      <c r="BD5" s="236"/>
      <c r="BE5" s="237"/>
      <c r="BF5" s="237"/>
      <c r="BG5" s="237"/>
      <c r="BH5" s="237"/>
      <c r="BI5" s="237"/>
      <c r="BJ5" s="237"/>
      <c r="BK5" s="237"/>
      <c r="BL5" s="237"/>
      <c r="BM5" s="237"/>
      <c r="BN5" s="237"/>
      <c r="BO5" s="237"/>
      <c r="BP5" s="237"/>
      <c r="BQ5" s="1032" t="s">
        <v>373</v>
      </c>
      <c r="BR5" s="1033"/>
      <c r="BS5" s="1033"/>
      <c r="BT5" s="1033"/>
      <c r="BU5" s="1033"/>
      <c r="BV5" s="1033"/>
      <c r="BW5" s="1033"/>
      <c r="BX5" s="1033"/>
      <c r="BY5" s="1033"/>
      <c r="BZ5" s="1033"/>
      <c r="CA5" s="1033"/>
      <c r="CB5" s="1033"/>
      <c r="CC5" s="1033"/>
      <c r="CD5" s="1033"/>
      <c r="CE5" s="1033"/>
      <c r="CF5" s="1033"/>
      <c r="CG5" s="1034"/>
      <c r="CH5" s="1038" t="s">
        <v>374</v>
      </c>
      <c r="CI5" s="1039"/>
      <c r="CJ5" s="1039"/>
      <c r="CK5" s="1039"/>
      <c r="CL5" s="1040"/>
      <c r="CM5" s="1038" t="s">
        <v>375</v>
      </c>
      <c r="CN5" s="1039"/>
      <c r="CO5" s="1039"/>
      <c r="CP5" s="1039"/>
      <c r="CQ5" s="1040"/>
      <c r="CR5" s="1038" t="s">
        <v>376</v>
      </c>
      <c r="CS5" s="1039"/>
      <c r="CT5" s="1039"/>
      <c r="CU5" s="1039"/>
      <c r="CV5" s="1040"/>
      <c r="CW5" s="1038" t="s">
        <v>377</v>
      </c>
      <c r="CX5" s="1039"/>
      <c r="CY5" s="1039"/>
      <c r="CZ5" s="1039"/>
      <c r="DA5" s="1040"/>
      <c r="DB5" s="1038" t="s">
        <v>378</v>
      </c>
      <c r="DC5" s="1039"/>
      <c r="DD5" s="1039"/>
      <c r="DE5" s="1039"/>
      <c r="DF5" s="1040"/>
      <c r="DG5" s="1144" t="s">
        <v>379</v>
      </c>
      <c r="DH5" s="1145"/>
      <c r="DI5" s="1145"/>
      <c r="DJ5" s="1145"/>
      <c r="DK5" s="1146"/>
      <c r="DL5" s="1144" t="s">
        <v>380</v>
      </c>
      <c r="DM5" s="1145"/>
      <c r="DN5" s="1145"/>
      <c r="DO5" s="1145"/>
      <c r="DP5" s="1146"/>
      <c r="DQ5" s="1038" t="s">
        <v>381</v>
      </c>
      <c r="DR5" s="1039"/>
      <c r="DS5" s="1039"/>
      <c r="DT5" s="1039"/>
      <c r="DU5" s="1040"/>
      <c r="DV5" s="1038" t="s">
        <v>372</v>
      </c>
      <c r="DW5" s="1039"/>
      <c r="DX5" s="1039"/>
      <c r="DY5" s="1039"/>
      <c r="DZ5" s="1054"/>
      <c r="EA5" s="234"/>
    </row>
    <row r="6" spans="1:131" s="235" customFormat="1" ht="26.25" customHeight="1" thickBot="1" x14ac:dyDescent="0.2">
      <c r="A6" s="1035"/>
      <c r="B6" s="1036"/>
      <c r="C6" s="1036"/>
      <c r="D6" s="1036"/>
      <c r="E6" s="1036"/>
      <c r="F6" s="1036"/>
      <c r="G6" s="1036"/>
      <c r="H6" s="1036"/>
      <c r="I6" s="1036"/>
      <c r="J6" s="1036"/>
      <c r="K6" s="1036"/>
      <c r="L6" s="1036"/>
      <c r="M6" s="1036"/>
      <c r="N6" s="1036"/>
      <c r="O6" s="1036"/>
      <c r="P6" s="1037"/>
      <c r="Q6" s="1041"/>
      <c r="R6" s="1042"/>
      <c r="S6" s="1042"/>
      <c r="T6" s="1042"/>
      <c r="U6" s="1043"/>
      <c r="V6" s="1041"/>
      <c r="W6" s="1042"/>
      <c r="X6" s="1042"/>
      <c r="Y6" s="1042"/>
      <c r="Z6" s="1043"/>
      <c r="AA6" s="1041"/>
      <c r="AB6" s="1042"/>
      <c r="AC6" s="1042"/>
      <c r="AD6" s="1042"/>
      <c r="AE6" s="1042"/>
      <c r="AF6" s="1160"/>
      <c r="AG6" s="1042"/>
      <c r="AH6" s="1042"/>
      <c r="AI6" s="1042"/>
      <c r="AJ6" s="1055"/>
      <c r="AK6" s="1042"/>
      <c r="AL6" s="1042"/>
      <c r="AM6" s="1042"/>
      <c r="AN6" s="1042"/>
      <c r="AO6" s="1043"/>
      <c r="AP6" s="1041"/>
      <c r="AQ6" s="1042"/>
      <c r="AR6" s="1042"/>
      <c r="AS6" s="1042"/>
      <c r="AT6" s="1043"/>
      <c r="AU6" s="1041"/>
      <c r="AV6" s="1042"/>
      <c r="AW6" s="1042"/>
      <c r="AX6" s="1042"/>
      <c r="AY6" s="1055"/>
      <c r="AZ6" s="232"/>
      <c r="BA6" s="232"/>
      <c r="BB6" s="232"/>
      <c r="BC6" s="232"/>
      <c r="BD6" s="232"/>
      <c r="BE6" s="233"/>
      <c r="BF6" s="233"/>
      <c r="BG6" s="233"/>
      <c r="BH6" s="233"/>
      <c r="BI6" s="233"/>
      <c r="BJ6" s="233"/>
      <c r="BK6" s="233"/>
      <c r="BL6" s="233"/>
      <c r="BM6" s="233"/>
      <c r="BN6" s="233"/>
      <c r="BO6" s="233"/>
      <c r="BP6" s="233"/>
      <c r="BQ6" s="1035"/>
      <c r="BR6" s="1036"/>
      <c r="BS6" s="1036"/>
      <c r="BT6" s="1036"/>
      <c r="BU6" s="1036"/>
      <c r="BV6" s="1036"/>
      <c r="BW6" s="1036"/>
      <c r="BX6" s="1036"/>
      <c r="BY6" s="1036"/>
      <c r="BZ6" s="1036"/>
      <c r="CA6" s="1036"/>
      <c r="CB6" s="1036"/>
      <c r="CC6" s="1036"/>
      <c r="CD6" s="1036"/>
      <c r="CE6" s="1036"/>
      <c r="CF6" s="1036"/>
      <c r="CG6" s="1037"/>
      <c r="CH6" s="1041"/>
      <c r="CI6" s="1042"/>
      <c r="CJ6" s="1042"/>
      <c r="CK6" s="1042"/>
      <c r="CL6" s="1043"/>
      <c r="CM6" s="1041"/>
      <c r="CN6" s="1042"/>
      <c r="CO6" s="1042"/>
      <c r="CP6" s="1042"/>
      <c r="CQ6" s="1043"/>
      <c r="CR6" s="1041"/>
      <c r="CS6" s="1042"/>
      <c r="CT6" s="1042"/>
      <c r="CU6" s="1042"/>
      <c r="CV6" s="1043"/>
      <c r="CW6" s="1041"/>
      <c r="CX6" s="1042"/>
      <c r="CY6" s="1042"/>
      <c r="CZ6" s="1042"/>
      <c r="DA6" s="1043"/>
      <c r="DB6" s="1041"/>
      <c r="DC6" s="1042"/>
      <c r="DD6" s="1042"/>
      <c r="DE6" s="1042"/>
      <c r="DF6" s="1043"/>
      <c r="DG6" s="1147"/>
      <c r="DH6" s="1148"/>
      <c r="DI6" s="1148"/>
      <c r="DJ6" s="1148"/>
      <c r="DK6" s="1149"/>
      <c r="DL6" s="1147"/>
      <c r="DM6" s="1148"/>
      <c r="DN6" s="1148"/>
      <c r="DO6" s="1148"/>
      <c r="DP6" s="1149"/>
      <c r="DQ6" s="1041"/>
      <c r="DR6" s="1042"/>
      <c r="DS6" s="1042"/>
      <c r="DT6" s="1042"/>
      <c r="DU6" s="1043"/>
      <c r="DV6" s="1041"/>
      <c r="DW6" s="1042"/>
      <c r="DX6" s="1042"/>
      <c r="DY6" s="1042"/>
      <c r="DZ6" s="1055"/>
      <c r="EA6" s="234"/>
    </row>
    <row r="7" spans="1:131" s="235" customFormat="1" ht="26.25" customHeight="1" thickTop="1" x14ac:dyDescent="0.15">
      <c r="A7" s="238">
        <v>1</v>
      </c>
      <c r="B7" s="1095" t="s">
        <v>382</v>
      </c>
      <c r="C7" s="1096"/>
      <c r="D7" s="1096"/>
      <c r="E7" s="1096"/>
      <c r="F7" s="1096"/>
      <c r="G7" s="1096"/>
      <c r="H7" s="1096"/>
      <c r="I7" s="1096"/>
      <c r="J7" s="1096"/>
      <c r="K7" s="1096"/>
      <c r="L7" s="1096"/>
      <c r="M7" s="1096"/>
      <c r="N7" s="1096"/>
      <c r="O7" s="1096"/>
      <c r="P7" s="1097"/>
      <c r="Q7" s="1150">
        <v>3905</v>
      </c>
      <c r="R7" s="1151"/>
      <c r="S7" s="1151"/>
      <c r="T7" s="1151"/>
      <c r="U7" s="1151"/>
      <c r="V7" s="1151">
        <v>3633</v>
      </c>
      <c r="W7" s="1151"/>
      <c r="X7" s="1151"/>
      <c r="Y7" s="1151"/>
      <c r="Z7" s="1151"/>
      <c r="AA7" s="1151">
        <v>271</v>
      </c>
      <c r="AB7" s="1151"/>
      <c r="AC7" s="1151"/>
      <c r="AD7" s="1151"/>
      <c r="AE7" s="1152"/>
      <c r="AF7" s="1153">
        <v>207</v>
      </c>
      <c r="AG7" s="1154"/>
      <c r="AH7" s="1154"/>
      <c r="AI7" s="1154"/>
      <c r="AJ7" s="1155"/>
      <c r="AK7" s="1137" t="s">
        <v>594</v>
      </c>
      <c r="AL7" s="1138"/>
      <c r="AM7" s="1138"/>
      <c r="AN7" s="1138"/>
      <c r="AO7" s="1138"/>
      <c r="AP7" s="1138">
        <v>2726</v>
      </c>
      <c r="AQ7" s="1138"/>
      <c r="AR7" s="1138"/>
      <c r="AS7" s="1138"/>
      <c r="AT7" s="1138"/>
      <c r="AU7" s="1139"/>
      <c r="AV7" s="1139"/>
      <c r="AW7" s="1139"/>
      <c r="AX7" s="1139"/>
      <c r="AY7" s="1140"/>
      <c r="AZ7" s="232"/>
      <c r="BA7" s="232"/>
      <c r="BB7" s="232"/>
      <c r="BC7" s="232"/>
      <c r="BD7" s="232"/>
      <c r="BE7" s="233"/>
      <c r="BF7" s="233"/>
      <c r="BG7" s="233"/>
      <c r="BH7" s="233"/>
      <c r="BI7" s="233"/>
      <c r="BJ7" s="233"/>
      <c r="BK7" s="233"/>
      <c r="BL7" s="233"/>
      <c r="BM7" s="233"/>
      <c r="BN7" s="233"/>
      <c r="BO7" s="233"/>
      <c r="BP7" s="233"/>
      <c r="BQ7" s="239">
        <v>1</v>
      </c>
      <c r="BR7" s="240"/>
      <c r="BS7" s="1141" t="s">
        <v>592</v>
      </c>
      <c r="BT7" s="1142"/>
      <c r="BU7" s="1142"/>
      <c r="BV7" s="1142"/>
      <c r="BW7" s="1142"/>
      <c r="BX7" s="1142"/>
      <c r="BY7" s="1142"/>
      <c r="BZ7" s="1142"/>
      <c r="CA7" s="1142"/>
      <c r="CB7" s="1142"/>
      <c r="CC7" s="1142"/>
      <c r="CD7" s="1142"/>
      <c r="CE7" s="1142"/>
      <c r="CF7" s="1142"/>
      <c r="CG7" s="1143"/>
      <c r="CH7" s="1134">
        <v>-4</v>
      </c>
      <c r="CI7" s="1135"/>
      <c r="CJ7" s="1135"/>
      <c r="CK7" s="1135"/>
      <c r="CL7" s="1136"/>
      <c r="CM7" s="1134">
        <v>332</v>
      </c>
      <c r="CN7" s="1135"/>
      <c r="CO7" s="1135"/>
      <c r="CP7" s="1135"/>
      <c r="CQ7" s="1136"/>
      <c r="CR7" s="1134">
        <v>35</v>
      </c>
      <c r="CS7" s="1135"/>
      <c r="CT7" s="1135"/>
      <c r="CU7" s="1135"/>
      <c r="CV7" s="1136"/>
      <c r="CW7" s="1134" t="s">
        <v>595</v>
      </c>
      <c r="CX7" s="1135"/>
      <c r="CY7" s="1135"/>
      <c r="CZ7" s="1135"/>
      <c r="DA7" s="1136"/>
      <c r="DB7" s="1134" t="s">
        <v>594</v>
      </c>
      <c r="DC7" s="1135"/>
      <c r="DD7" s="1135"/>
      <c r="DE7" s="1135"/>
      <c r="DF7" s="1136"/>
      <c r="DG7" s="1134" t="s">
        <v>594</v>
      </c>
      <c r="DH7" s="1135"/>
      <c r="DI7" s="1135"/>
      <c r="DJ7" s="1135"/>
      <c r="DK7" s="1136"/>
      <c r="DL7" s="1134" t="s">
        <v>594</v>
      </c>
      <c r="DM7" s="1135"/>
      <c r="DN7" s="1135"/>
      <c r="DO7" s="1135"/>
      <c r="DP7" s="1136"/>
      <c r="DQ7" s="1134" t="s">
        <v>595</v>
      </c>
      <c r="DR7" s="1135"/>
      <c r="DS7" s="1135"/>
      <c r="DT7" s="1135"/>
      <c r="DU7" s="1136"/>
      <c r="DV7" s="1161"/>
      <c r="DW7" s="1162"/>
      <c r="DX7" s="1162"/>
      <c r="DY7" s="1162"/>
      <c r="DZ7" s="1163"/>
      <c r="EA7" s="234"/>
    </row>
    <row r="8" spans="1:131" s="235" customFormat="1" ht="26.25" customHeight="1" x14ac:dyDescent="0.15">
      <c r="A8" s="241">
        <v>2</v>
      </c>
      <c r="B8" s="1074" t="s">
        <v>383</v>
      </c>
      <c r="C8" s="1075"/>
      <c r="D8" s="1075"/>
      <c r="E8" s="1075"/>
      <c r="F8" s="1075"/>
      <c r="G8" s="1075"/>
      <c r="H8" s="1075"/>
      <c r="I8" s="1075"/>
      <c r="J8" s="1075"/>
      <c r="K8" s="1075"/>
      <c r="L8" s="1075"/>
      <c r="M8" s="1075"/>
      <c r="N8" s="1075"/>
      <c r="O8" s="1075"/>
      <c r="P8" s="1076"/>
      <c r="Q8" s="1080">
        <v>45</v>
      </c>
      <c r="R8" s="1081"/>
      <c r="S8" s="1081"/>
      <c r="T8" s="1081"/>
      <c r="U8" s="1081"/>
      <c r="V8" s="1081">
        <v>40</v>
      </c>
      <c r="W8" s="1081"/>
      <c r="X8" s="1081"/>
      <c r="Y8" s="1081"/>
      <c r="Z8" s="1081"/>
      <c r="AA8" s="1081">
        <v>5</v>
      </c>
      <c r="AB8" s="1081"/>
      <c r="AC8" s="1081"/>
      <c r="AD8" s="1081"/>
      <c r="AE8" s="1082"/>
      <c r="AF8" s="1056">
        <v>5</v>
      </c>
      <c r="AG8" s="1057"/>
      <c r="AH8" s="1057"/>
      <c r="AI8" s="1057"/>
      <c r="AJ8" s="1058"/>
      <c r="AK8" s="1132" t="s">
        <v>594</v>
      </c>
      <c r="AL8" s="1027"/>
      <c r="AM8" s="1027"/>
      <c r="AN8" s="1027"/>
      <c r="AO8" s="1130"/>
      <c r="AP8" s="1133" t="s">
        <v>594</v>
      </c>
      <c r="AQ8" s="1027"/>
      <c r="AR8" s="1027"/>
      <c r="AS8" s="1027"/>
      <c r="AT8" s="1130"/>
      <c r="AU8" s="1128"/>
      <c r="AV8" s="1128"/>
      <c r="AW8" s="1128"/>
      <c r="AX8" s="1128"/>
      <c r="AY8" s="1129"/>
      <c r="AZ8" s="232"/>
      <c r="BA8" s="232"/>
      <c r="BB8" s="232"/>
      <c r="BC8" s="232"/>
      <c r="BD8" s="232"/>
      <c r="BE8" s="233"/>
      <c r="BF8" s="233"/>
      <c r="BG8" s="233"/>
      <c r="BH8" s="233"/>
      <c r="BI8" s="233"/>
      <c r="BJ8" s="233"/>
      <c r="BK8" s="233"/>
      <c r="BL8" s="233"/>
      <c r="BM8" s="233"/>
      <c r="BN8" s="233"/>
      <c r="BO8" s="233"/>
      <c r="BP8" s="233"/>
      <c r="BQ8" s="242">
        <v>2</v>
      </c>
      <c r="BR8" s="243"/>
      <c r="BS8" s="1051" t="s">
        <v>593</v>
      </c>
      <c r="BT8" s="1052"/>
      <c r="BU8" s="1052"/>
      <c r="BV8" s="1052"/>
      <c r="BW8" s="1052"/>
      <c r="BX8" s="1052"/>
      <c r="BY8" s="1052"/>
      <c r="BZ8" s="1052"/>
      <c r="CA8" s="1052"/>
      <c r="CB8" s="1052"/>
      <c r="CC8" s="1052"/>
      <c r="CD8" s="1052"/>
      <c r="CE8" s="1052"/>
      <c r="CF8" s="1052"/>
      <c r="CG8" s="1053"/>
      <c r="CH8" s="1026" t="s">
        <v>594</v>
      </c>
      <c r="CI8" s="1027"/>
      <c r="CJ8" s="1027"/>
      <c r="CK8" s="1027"/>
      <c r="CL8" s="1028"/>
      <c r="CM8" s="1026">
        <v>114</v>
      </c>
      <c r="CN8" s="1027"/>
      <c r="CO8" s="1027"/>
      <c r="CP8" s="1027"/>
      <c r="CQ8" s="1028"/>
      <c r="CR8" s="1026">
        <v>5</v>
      </c>
      <c r="CS8" s="1027"/>
      <c r="CT8" s="1027"/>
      <c r="CU8" s="1027"/>
      <c r="CV8" s="1028"/>
      <c r="CW8" s="1026" t="s">
        <v>594</v>
      </c>
      <c r="CX8" s="1027"/>
      <c r="CY8" s="1027"/>
      <c r="CZ8" s="1027"/>
      <c r="DA8" s="1028"/>
      <c r="DB8" s="1026">
        <v>57</v>
      </c>
      <c r="DC8" s="1027"/>
      <c r="DD8" s="1027"/>
      <c r="DE8" s="1027"/>
      <c r="DF8" s="1028"/>
      <c r="DG8" s="1026" t="s">
        <v>594</v>
      </c>
      <c r="DH8" s="1027"/>
      <c r="DI8" s="1027"/>
      <c r="DJ8" s="1027"/>
      <c r="DK8" s="1028"/>
      <c r="DL8" s="1026" t="s">
        <v>594</v>
      </c>
      <c r="DM8" s="1027"/>
      <c r="DN8" s="1027"/>
      <c r="DO8" s="1027"/>
      <c r="DP8" s="1028"/>
      <c r="DQ8" s="1026" t="s">
        <v>596</v>
      </c>
      <c r="DR8" s="1027"/>
      <c r="DS8" s="1027"/>
      <c r="DT8" s="1027"/>
      <c r="DU8" s="1028"/>
      <c r="DV8" s="1029"/>
      <c r="DW8" s="1030"/>
      <c r="DX8" s="1030"/>
      <c r="DY8" s="1030"/>
      <c r="DZ8" s="1031"/>
      <c r="EA8" s="234"/>
    </row>
    <row r="9" spans="1:131" s="235" customFormat="1" ht="26.25" customHeight="1" x14ac:dyDescent="0.15">
      <c r="A9" s="241">
        <v>3</v>
      </c>
      <c r="B9" s="1074" t="s">
        <v>384</v>
      </c>
      <c r="C9" s="1075"/>
      <c r="D9" s="1075"/>
      <c r="E9" s="1075"/>
      <c r="F9" s="1075"/>
      <c r="G9" s="1075"/>
      <c r="H9" s="1075"/>
      <c r="I9" s="1075"/>
      <c r="J9" s="1075"/>
      <c r="K9" s="1075"/>
      <c r="L9" s="1075"/>
      <c r="M9" s="1075"/>
      <c r="N9" s="1075"/>
      <c r="O9" s="1075"/>
      <c r="P9" s="1076"/>
      <c r="Q9" s="1080">
        <v>14</v>
      </c>
      <c r="R9" s="1081"/>
      <c r="S9" s="1081"/>
      <c r="T9" s="1081"/>
      <c r="U9" s="1081"/>
      <c r="V9" s="1081">
        <v>14</v>
      </c>
      <c r="W9" s="1081"/>
      <c r="X9" s="1081"/>
      <c r="Y9" s="1081"/>
      <c r="Z9" s="1081"/>
      <c r="AA9" s="1081">
        <v>0</v>
      </c>
      <c r="AB9" s="1081"/>
      <c r="AC9" s="1081"/>
      <c r="AD9" s="1081"/>
      <c r="AE9" s="1082"/>
      <c r="AF9" s="1056" t="s">
        <v>385</v>
      </c>
      <c r="AG9" s="1057"/>
      <c r="AH9" s="1057"/>
      <c r="AI9" s="1057"/>
      <c r="AJ9" s="1058"/>
      <c r="AK9" s="1132" t="s">
        <v>594</v>
      </c>
      <c r="AL9" s="1027"/>
      <c r="AM9" s="1027"/>
      <c r="AN9" s="1027"/>
      <c r="AO9" s="1130"/>
      <c r="AP9" s="1133" t="s">
        <v>594</v>
      </c>
      <c r="AQ9" s="1027"/>
      <c r="AR9" s="1027"/>
      <c r="AS9" s="1027"/>
      <c r="AT9" s="1130"/>
      <c r="AU9" s="1128"/>
      <c r="AV9" s="1128"/>
      <c r="AW9" s="1128"/>
      <c r="AX9" s="1128"/>
      <c r="AY9" s="1129"/>
      <c r="AZ9" s="232"/>
      <c r="BA9" s="232"/>
      <c r="BB9" s="232"/>
      <c r="BC9" s="232"/>
      <c r="BD9" s="232"/>
      <c r="BE9" s="233"/>
      <c r="BF9" s="233"/>
      <c r="BG9" s="233"/>
      <c r="BH9" s="233"/>
      <c r="BI9" s="233"/>
      <c r="BJ9" s="233"/>
      <c r="BK9" s="233"/>
      <c r="BL9" s="233"/>
      <c r="BM9" s="233"/>
      <c r="BN9" s="233"/>
      <c r="BO9" s="233"/>
      <c r="BP9" s="233"/>
      <c r="BQ9" s="242">
        <v>3</v>
      </c>
      <c r="BR9" s="243"/>
      <c r="BS9" s="1051"/>
      <c r="BT9" s="1052"/>
      <c r="BU9" s="1052"/>
      <c r="BV9" s="1052"/>
      <c r="BW9" s="1052"/>
      <c r="BX9" s="1052"/>
      <c r="BY9" s="1052"/>
      <c r="BZ9" s="1052"/>
      <c r="CA9" s="1052"/>
      <c r="CB9" s="1052"/>
      <c r="CC9" s="1052"/>
      <c r="CD9" s="1052"/>
      <c r="CE9" s="1052"/>
      <c r="CF9" s="1052"/>
      <c r="CG9" s="1053"/>
      <c r="CH9" s="1026"/>
      <c r="CI9" s="1027"/>
      <c r="CJ9" s="1027"/>
      <c r="CK9" s="1027"/>
      <c r="CL9" s="1028"/>
      <c r="CM9" s="1026"/>
      <c r="CN9" s="1027"/>
      <c r="CO9" s="1027"/>
      <c r="CP9" s="1027"/>
      <c r="CQ9" s="1028"/>
      <c r="CR9" s="1026"/>
      <c r="CS9" s="1027"/>
      <c r="CT9" s="1027"/>
      <c r="CU9" s="1027"/>
      <c r="CV9" s="1028"/>
      <c r="CW9" s="1026"/>
      <c r="CX9" s="1027"/>
      <c r="CY9" s="1027"/>
      <c r="CZ9" s="1027"/>
      <c r="DA9" s="1028"/>
      <c r="DB9" s="1026"/>
      <c r="DC9" s="1027"/>
      <c r="DD9" s="1027"/>
      <c r="DE9" s="1027"/>
      <c r="DF9" s="1028"/>
      <c r="DG9" s="1026"/>
      <c r="DH9" s="1027"/>
      <c r="DI9" s="1027"/>
      <c r="DJ9" s="1027"/>
      <c r="DK9" s="1028"/>
      <c r="DL9" s="1026"/>
      <c r="DM9" s="1027"/>
      <c r="DN9" s="1027"/>
      <c r="DO9" s="1027"/>
      <c r="DP9" s="1028"/>
      <c r="DQ9" s="1026"/>
      <c r="DR9" s="1027"/>
      <c r="DS9" s="1027"/>
      <c r="DT9" s="1027"/>
      <c r="DU9" s="1028"/>
      <c r="DV9" s="1029"/>
      <c r="DW9" s="1030"/>
      <c r="DX9" s="1030"/>
      <c r="DY9" s="1030"/>
      <c r="DZ9" s="1031"/>
      <c r="EA9" s="234"/>
    </row>
    <row r="10" spans="1:131" s="235" customFormat="1" ht="26.25" customHeight="1" x14ac:dyDescent="0.15">
      <c r="A10" s="241">
        <v>4</v>
      </c>
      <c r="B10" s="1074" t="s">
        <v>386</v>
      </c>
      <c r="C10" s="1075"/>
      <c r="D10" s="1075"/>
      <c r="E10" s="1075"/>
      <c r="F10" s="1075"/>
      <c r="G10" s="1075"/>
      <c r="H10" s="1075"/>
      <c r="I10" s="1075"/>
      <c r="J10" s="1075"/>
      <c r="K10" s="1075"/>
      <c r="L10" s="1075"/>
      <c r="M10" s="1075"/>
      <c r="N10" s="1075"/>
      <c r="O10" s="1075"/>
      <c r="P10" s="1076"/>
      <c r="Q10" s="1080">
        <v>3</v>
      </c>
      <c r="R10" s="1081"/>
      <c r="S10" s="1081"/>
      <c r="T10" s="1081"/>
      <c r="U10" s="1081"/>
      <c r="V10" s="1081">
        <v>3</v>
      </c>
      <c r="W10" s="1081"/>
      <c r="X10" s="1081"/>
      <c r="Y10" s="1081"/>
      <c r="Z10" s="1081"/>
      <c r="AA10" s="1081">
        <v>0</v>
      </c>
      <c r="AB10" s="1081"/>
      <c r="AC10" s="1081"/>
      <c r="AD10" s="1081"/>
      <c r="AE10" s="1082"/>
      <c r="AF10" s="1056" t="s">
        <v>387</v>
      </c>
      <c r="AG10" s="1057"/>
      <c r="AH10" s="1057"/>
      <c r="AI10" s="1057"/>
      <c r="AJ10" s="1058"/>
      <c r="AK10" s="1132" t="s">
        <v>594</v>
      </c>
      <c r="AL10" s="1027"/>
      <c r="AM10" s="1027"/>
      <c r="AN10" s="1027"/>
      <c r="AO10" s="1130"/>
      <c r="AP10" s="1133" t="s">
        <v>594</v>
      </c>
      <c r="AQ10" s="1027"/>
      <c r="AR10" s="1027"/>
      <c r="AS10" s="1027"/>
      <c r="AT10" s="1130"/>
      <c r="AU10" s="1128"/>
      <c r="AV10" s="1128"/>
      <c r="AW10" s="1128"/>
      <c r="AX10" s="1128"/>
      <c r="AY10" s="1129"/>
      <c r="AZ10" s="232"/>
      <c r="BA10" s="232"/>
      <c r="BB10" s="232"/>
      <c r="BC10" s="232"/>
      <c r="BD10" s="232"/>
      <c r="BE10" s="233"/>
      <c r="BF10" s="233"/>
      <c r="BG10" s="233"/>
      <c r="BH10" s="233"/>
      <c r="BI10" s="233"/>
      <c r="BJ10" s="233"/>
      <c r="BK10" s="233"/>
      <c r="BL10" s="233"/>
      <c r="BM10" s="233"/>
      <c r="BN10" s="233"/>
      <c r="BO10" s="233"/>
      <c r="BP10" s="233"/>
      <c r="BQ10" s="242">
        <v>4</v>
      </c>
      <c r="BR10" s="243"/>
      <c r="BS10" s="1051"/>
      <c r="BT10" s="1052"/>
      <c r="BU10" s="1052"/>
      <c r="BV10" s="1052"/>
      <c r="BW10" s="1052"/>
      <c r="BX10" s="1052"/>
      <c r="BY10" s="1052"/>
      <c r="BZ10" s="1052"/>
      <c r="CA10" s="1052"/>
      <c r="CB10" s="1052"/>
      <c r="CC10" s="1052"/>
      <c r="CD10" s="1052"/>
      <c r="CE10" s="1052"/>
      <c r="CF10" s="1052"/>
      <c r="CG10" s="1053"/>
      <c r="CH10" s="1026"/>
      <c r="CI10" s="1027"/>
      <c r="CJ10" s="1027"/>
      <c r="CK10" s="1027"/>
      <c r="CL10" s="1028"/>
      <c r="CM10" s="1026"/>
      <c r="CN10" s="1027"/>
      <c r="CO10" s="1027"/>
      <c r="CP10" s="1027"/>
      <c r="CQ10" s="1028"/>
      <c r="CR10" s="1026"/>
      <c r="CS10" s="1027"/>
      <c r="CT10" s="1027"/>
      <c r="CU10" s="1027"/>
      <c r="CV10" s="1028"/>
      <c r="CW10" s="1026"/>
      <c r="CX10" s="1027"/>
      <c r="CY10" s="1027"/>
      <c r="CZ10" s="1027"/>
      <c r="DA10" s="1028"/>
      <c r="DB10" s="1026"/>
      <c r="DC10" s="1027"/>
      <c r="DD10" s="1027"/>
      <c r="DE10" s="1027"/>
      <c r="DF10" s="1028"/>
      <c r="DG10" s="1026"/>
      <c r="DH10" s="1027"/>
      <c r="DI10" s="1027"/>
      <c r="DJ10" s="1027"/>
      <c r="DK10" s="1028"/>
      <c r="DL10" s="1026"/>
      <c r="DM10" s="1027"/>
      <c r="DN10" s="1027"/>
      <c r="DO10" s="1027"/>
      <c r="DP10" s="1028"/>
      <c r="DQ10" s="1026"/>
      <c r="DR10" s="1027"/>
      <c r="DS10" s="1027"/>
      <c r="DT10" s="1027"/>
      <c r="DU10" s="1028"/>
      <c r="DV10" s="1029"/>
      <c r="DW10" s="1030"/>
      <c r="DX10" s="1030"/>
      <c r="DY10" s="1030"/>
      <c r="DZ10" s="1031"/>
      <c r="EA10" s="234"/>
    </row>
    <row r="11" spans="1:131" s="235" customFormat="1" ht="26.25" customHeight="1" x14ac:dyDescent="0.15">
      <c r="A11" s="241">
        <v>5</v>
      </c>
      <c r="B11" s="1074" t="s">
        <v>388</v>
      </c>
      <c r="C11" s="1075"/>
      <c r="D11" s="1075"/>
      <c r="E11" s="1075"/>
      <c r="F11" s="1075"/>
      <c r="G11" s="1075"/>
      <c r="H11" s="1075"/>
      <c r="I11" s="1075"/>
      <c r="J11" s="1075"/>
      <c r="K11" s="1075"/>
      <c r="L11" s="1075"/>
      <c r="M11" s="1075"/>
      <c r="N11" s="1075"/>
      <c r="O11" s="1075"/>
      <c r="P11" s="1076"/>
      <c r="Q11" s="1080">
        <v>219</v>
      </c>
      <c r="R11" s="1081"/>
      <c r="S11" s="1081"/>
      <c r="T11" s="1081"/>
      <c r="U11" s="1081"/>
      <c r="V11" s="1081">
        <v>209</v>
      </c>
      <c r="W11" s="1081"/>
      <c r="X11" s="1081"/>
      <c r="Y11" s="1081"/>
      <c r="Z11" s="1081"/>
      <c r="AA11" s="1081">
        <v>9</v>
      </c>
      <c r="AB11" s="1081"/>
      <c r="AC11" s="1081"/>
      <c r="AD11" s="1081"/>
      <c r="AE11" s="1082"/>
      <c r="AF11" s="1056" t="s">
        <v>389</v>
      </c>
      <c r="AG11" s="1057"/>
      <c r="AH11" s="1057"/>
      <c r="AI11" s="1057"/>
      <c r="AJ11" s="1058"/>
      <c r="AK11" s="1132" t="s">
        <v>594</v>
      </c>
      <c r="AL11" s="1027"/>
      <c r="AM11" s="1027"/>
      <c r="AN11" s="1027"/>
      <c r="AO11" s="1130"/>
      <c r="AP11" s="1133" t="s">
        <v>594</v>
      </c>
      <c r="AQ11" s="1027"/>
      <c r="AR11" s="1027"/>
      <c r="AS11" s="1027"/>
      <c r="AT11" s="1130"/>
      <c r="AU11" s="1128"/>
      <c r="AV11" s="1128"/>
      <c r="AW11" s="1128"/>
      <c r="AX11" s="1128"/>
      <c r="AY11" s="1129"/>
      <c r="AZ11" s="232"/>
      <c r="BA11" s="232"/>
      <c r="BB11" s="232"/>
      <c r="BC11" s="232"/>
      <c r="BD11" s="232"/>
      <c r="BE11" s="233"/>
      <c r="BF11" s="233"/>
      <c r="BG11" s="233"/>
      <c r="BH11" s="233"/>
      <c r="BI11" s="233"/>
      <c r="BJ11" s="233"/>
      <c r="BK11" s="233"/>
      <c r="BL11" s="233"/>
      <c r="BM11" s="233"/>
      <c r="BN11" s="233"/>
      <c r="BO11" s="233"/>
      <c r="BP11" s="233"/>
      <c r="BQ11" s="242">
        <v>5</v>
      </c>
      <c r="BR11" s="243"/>
      <c r="BS11" s="1051"/>
      <c r="BT11" s="1052"/>
      <c r="BU11" s="1052"/>
      <c r="BV11" s="1052"/>
      <c r="BW11" s="1052"/>
      <c r="BX11" s="1052"/>
      <c r="BY11" s="1052"/>
      <c r="BZ11" s="1052"/>
      <c r="CA11" s="1052"/>
      <c r="CB11" s="1052"/>
      <c r="CC11" s="1052"/>
      <c r="CD11" s="1052"/>
      <c r="CE11" s="1052"/>
      <c r="CF11" s="1052"/>
      <c r="CG11" s="1053"/>
      <c r="CH11" s="1026"/>
      <c r="CI11" s="1027"/>
      <c r="CJ11" s="1027"/>
      <c r="CK11" s="1027"/>
      <c r="CL11" s="1028"/>
      <c r="CM11" s="1026"/>
      <c r="CN11" s="1027"/>
      <c r="CO11" s="1027"/>
      <c r="CP11" s="1027"/>
      <c r="CQ11" s="1028"/>
      <c r="CR11" s="1026"/>
      <c r="CS11" s="1027"/>
      <c r="CT11" s="1027"/>
      <c r="CU11" s="1027"/>
      <c r="CV11" s="1028"/>
      <c r="CW11" s="1026"/>
      <c r="CX11" s="1027"/>
      <c r="CY11" s="1027"/>
      <c r="CZ11" s="1027"/>
      <c r="DA11" s="1028"/>
      <c r="DB11" s="1026"/>
      <c r="DC11" s="1027"/>
      <c r="DD11" s="1027"/>
      <c r="DE11" s="1027"/>
      <c r="DF11" s="1028"/>
      <c r="DG11" s="1026"/>
      <c r="DH11" s="1027"/>
      <c r="DI11" s="1027"/>
      <c r="DJ11" s="1027"/>
      <c r="DK11" s="1028"/>
      <c r="DL11" s="1026"/>
      <c r="DM11" s="1027"/>
      <c r="DN11" s="1027"/>
      <c r="DO11" s="1027"/>
      <c r="DP11" s="1028"/>
      <c r="DQ11" s="1026"/>
      <c r="DR11" s="1027"/>
      <c r="DS11" s="1027"/>
      <c r="DT11" s="1027"/>
      <c r="DU11" s="1028"/>
      <c r="DV11" s="1029"/>
      <c r="DW11" s="1030"/>
      <c r="DX11" s="1030"/>
      <c r="DY11" s="1030"/>
      <c r="DZ11" s="1031"/>
      <c r="EA11" s="234"/>
    </row>
    <row r="12" spans="1:131" s="235" customFormat="1" ht="26.25" customHeight="1" x14ac:dyDescent="0.15">
      <c r="A12" s="241">
        <v>6</v>
      </c>
      <c r="B12" s="1074"/>
      <c r="C12" s="1075"/>
      <c r="D12" s="1075"/>
      <c r="E12" s="1075"/>
      <c r="F12" s="1075"/>
      <c r="G12" s="1075"/>
      <c r="H12" s="1075"/>
      <c r="I12" s="1075"/>
      <c r="J12" s="1075"/>
      <c r="K12" s="1075"/>
      <c r="L12" s="1075"/>
      <c r="M12" s="1075"/>
      <c r="N12" s="1075"/>
      <c r="O12" s="1075"/>
      <c r="P12" s="1076"/>
      <c r="Q12" s="1080"/>
      <c r="R12" s="1081"/>
      <c r="S12" s="1081"/>
      <c r="T12" s="1081"/>
      <c r="U12" s="1081"/>
      <c r="V12" s="1081"/>
      <c r="W12" s="1081"/>
      <c r="X12" s="1081"/>
      <c r="Y12" s="1081"/>
      <c r="Z12" s="1081"/>
      <c r="AA12" s="1081"/>
      <c r="AB12" s="1081"/>
      <c r="AC12" s="1081"/>
      <c r="AD12" s="1081"/>
      <c r="AE12" s="1082"/>
      <c r="AF12" s="1056"/>
      <c r="AG12" s="1057"/>
      <c r="AH12" s="1057"/>
      <c r="AI12" s="1057"/>
      <c r="AJ12" s="1058"/>
      <c r="AK12" s="1130"/>
      <c r="AL12" s="1131"/>
      <c r="AM12" s="1131"/>
      <c r="AN12" s="1131"/>
      <c r="AO12" s="1131"/>
      <c r="AP12" s="1131"/>
      <c r="AQ12" s="1131"/>
      <c r="AR12" s="1131"/>
      <c r="AS12" s="1131"/>
      <c r="AT12" s="1131"/>
      <c r="AU12" s="1128"/>
      <c r="AV12" s="1128"/>
      <c r="AW12" s="1128"/>
      <c r="AX12" s="1128"/>
      <c r="AY12" s="1129"/>
      <c r="AZ12" s="232"/>
      <c r="BA12" s="232"/>
      <c r="BB12" s="232"/>
      <c r="BC12" s="232"/>
      <c r="BD12" s="232"/>
      <c r="BE12" s="233"/>
      <c r="BF12" s="233"/>
      <c r="BG12" s="233"/>
      <c r="BH12" s="233"/>
      <c r="BI12" s="233"/>
      <c r="BJ12" s="233"/>
      <c r="BK12" s="233"/>
      <c r="BL12" s="233"/>
      <c r="BM12" s="233"/>
      <c r="BN12" s="233"/>
      <c r="BO12" s="233"/>
      <c r="BP12" s="233"/>
      <c r="BQ12" s="242">
        <v>6</v>
      </c>
      <c r="BR12" s="243"/>
      <c r="BS12" s="1051"/>
      <c r="BT12" s="1052"/>
      <c r="BU12" s="1052"/>
      <c r="BV12" s="1052"/>
      <c r="BW12" s="1052"/>
      <c r="BX12" s="1052"/>
      <c r="BY12" s="1052"/>
      <c r="BZ12" s="1052"/>
      <c r="CA12" s="1052"/>
      <c r="CB12" s="1052"/>
      <c r="CC12" s="1052"/>
      <c r="CD12" s="1052"/>
      <c r="CE12" s="1052"/>
      <c r="CF12" s="1052"/>
      <c r="CG12" s="1053"/>
      <c r="CH12" s="1026"/>
      <c r="CI12" s="1027"/>
      <c r="CJ12" s="1027"/>
      <c r="CK12" s="1027"/>
      <c r="CL12" s="1028"/>
      <c r="CM12" s="1026"/>
      <c r="CN12" s="1027"/>
      <c r="CO12" s="1027"/>
      <c r="CP12" s="1027"/>
      <c r="CQ12" s="1028"/>
      <c r="CR12" s="1026"/>
      <c r="CS12" s="1027"/>
      <c r="CT12" s="1027"/>
      <c r="CU12" s="1027"/>
      <c r="CV12" s="1028"/>
      <c r="CW12" s="1026"/>
      <c r="CX12" s="1027"/>
      <c r="CY12" s="1027"/>
      <c r="CZ12" s="1027"/>
      <c r="DA12" s="1028"/>
      <c r="DB12" s="1026"/>
      <c r="DC12" s="1027"/>
      <c r="DD12" s="1027"/>
      <c r="DE12" s="1027"/>
      <c r="DF12" s="1028"/>
      <c r="DG12" s="1026"/>
      <c r="DH12" s="1027"/>
      <c r="DI12" s="1027"/>
      <c r="DJ12" s="1027"/>
      <c r="DK12" s="1028"/>
      <c r="DL12" s="1026"/>
      <c r="DM12" s="1027"/>
      <c r="DN12" s="1027"/>
      <c r="DO12" s="1027"/>
      <c r="DP12" s="1028"/>
      <c r="DQ12" s="1026"/>
      <c r="DR12" s="1027"/>
      <c r="DS12" s="1027"/>
      <c r="DT12" s="1027"/>
      <c r="DU12" s="1028"/>
      <c r="DV12" s="1029"/>
      <c r="DW12" s="1030"/>
      <c r="DX12" s="1030"/>
      <c r="DY12" s="1030"/>
      <c r="DZ12" s="1031"/>
      <c r="EA12" s="234"/>
    </row>
    <row r="13" spans="1:131" s="235" customFormat="1" ht="26.25" customHeight="1" x14ac:dyDescent="0.15">
      <c r="A13" s="241">
        <v>7</v>
      </c>
      <c r="B13" s="1074"/>
      <c r="C13" s="1075"/>
      <c r="D13" s="1075"/>
      <c r="E13" s="1075"/>
      <c r="F13" s="1075"/>
      <c r="G13" s="1075"/>
      <c r="H13" s="1075"/>
      <c r="I13" s="1075"/>
      <c r="J13" s="1075"/>
      <c r="K13" s="1075"/>
      <c r="L13" s="1075"/>
      <c r="M13" s="1075"/>
      <c r="N13" s="1075"/>
      <c r="O13" s="1075"/>
      <c r="P13" s="1076"/>
      <c r="Q13" s="1080"/>
      <c r="R13" s="1081"/>
      <c r="S13" s="1081"/>
      <c r="T13" s="1081"/>
      <c r="U13" s="1081"/>
      <c r="V13" s="1081"/>
      <c r="W13" s="1081"/>
      <c r="X13" s="1081"/>
      <c r="Y13" s="1081"/>
      <c r="Z13" s="1081"/>
      <c r="AA13" s="1081"/>
      <c r="AB13" s="1081"/>
      <c r="AC13" s="1081"/>
      <c r="AD13" s="1081"/>
      <c r="AE13" s="1082"/>
      <c r="AF13" s="1056"/>
      <c r="AG13" s="1057"/>
      <c r="AH13" s="1057"/>
      <c r="AI13" s="1057"/>
      <c r="AJ13" s="1058"/>
      <c r="AK13" s="1130"/>
      <c r="AL13" s="1131"/>
      <c r="AM13" s="1131"/>
      <c r="AN13" s="1131"/>
      <c r="AO13" s="1131"/>
      <c r="AP13" s="1131"/>
      <c r="AQ13" s="1131"/>
      <c r="AR13" s="1131"/>
      <c r="AS13" s="1131"/>
      <c r="AT13" s="1131"/>
      <c r="AU13" s="1128"/>
      <c r="AV13" s="1128"/>
      <c r="AW13" s="1128"/>
      <c r="AX13" s="1128"/>
      <c r="AY13" s="1129"/>
      <c r="AZ13" s="232"/>
      <c r="BA13" s="232"/>
      <c r="BB13" s="232"/>
      <c r="BC13" s="232"/>
      <c r="BD13" s="232"/>
      <c r="BE13" s="233"/>
      <c r="BF13" s="233"/>
      <c r="BG13" s="233"/>
      <c r="BH13" s="233"/>
      <c r="BI13" s="233"/>
      <c r="BJ13" s="233"/>
      <c r="BK13" s="233"/>
      <c r="BL13" s="233"/>
      <c r="BM13" s="233"/>
      <c r="BN13" s="233"/>
      <c r="BO13" s="233"/>
      <c r="BP13" s="233"/>
      <c r="BQ13" s="242">
        <v>7</v>
      </c>
      <c r="BR13" s="243"/>
      <c r="BS13" s="1051"/>
      <c r="BT13" s="1052"/>
      <c r="BU13" s="1052"/>
      <c r="BV13" s="1052"/>
      <c r="BW13" s="1052"/>
      <c r="BX13" s="1052"/>
      <c r="BY13" s="1052"/>
      <c r="BZ13" s="1052"/>
      <c r="CA13" s="1052"/>
      <c r="CB13" s="1052"/>
      <c r="CC13" s="1052"/>
      <c r="CD13" s="1052"/>
      <c r="CE13" s="1052"/>
      <c r="CF13" s="1052"/>
      <c r="CG13" s="1053"/>
      <c r="CH13" s="1026"/>
      <c r="CI13" s="1027"/>
      <c r="CJ13" s="1027"/>
      <c r="CK13" s="1027"/>
      <c r="CL13" s="1028"/>
      <c r="CM13" s="1026"/>
      <c r="CN13" s="1027"/>
      <c r="CO13" s="1027"/>
      <c r="CP13" s="1027"/>
      <c r="CQ13" s="1028"/>
      <c r="CR13" s="1026"/>
      <c r="CS13" s="1027"/>
      <c r="CT13" s="1027"/>
      <c r="CU13" s="1027"/>
      <c r="CV13" s="1028"/>
      <c r="CW13" s="1026"/>
      <c r="CX13" s="1027"/>
      <c r="CY13" s="1027"/>
      <c r="CZ13" s="1027"/>
      <c r="DA13" s="1028"/>
      <c r="DB13" s="1026"/>
      <c r="DC13" s="1027"/>
      <c r="DD13" s="1027"/>
      <c r="DE13" s="1027"/>
      <c r="DF13" s="1028"/>
      <c r="DG13" s="1026"/>
      <c r="DH13" s="1027"/>
      <c r="DI13" s="1027"/>
      <c r="DJ13" s="1027"/>
      <c r="DK13" s="1028"/>
      <c r="DL13" s="1026"/>
      <c r="DM13" s="1027"/>
      <c r="DN13" s="1027"/>
      <c r="DO13" s="1027"/>
      <c r="DP13" s="1028"/>
      <c r="DQ13" s="1026"/>
      <c r="DR13" s="1027"/>
      <c r="DS13" s="1027"/>
      <c r="DT13" s="1027"/>
      <c r="DU13" s="1028"/>
      <c r="DV13" s="1029"/>
      <c r="DW13" s="1030"/>
      <c r="DX13" s="1030"/>
      <c r="DY13" s="1030"/>
      <c r="DZ13" s="1031"/>
      <c r="EA13" s="234"/>
    </row>
    <row r="14" spans="1:131" s="235" customFormat="1" ht="26.25" customHeight="1" x14ac:dyDescent="0.15">
      <c r="A14" s="241">
        <v>8</v>
      </c>
      <c r="B14" s="1074"/>
      <c r="C14" s="1075"/>
      <c r="D14" s="1075"/>
      <c r="E14" s="1075"/>
      <c r="F14" s="1075"/>
      <c r="G14" s="1075"/>
      <c r="H14" s="1075"/>
      <c r="I14" s="1075"/>
      <c r="J14" s="1075"/>
      <c r="K14" s="1075"/>
      <c r="L14" s="1075"/>
      <c r="M14" s="1075"/>
      <c r="N14" s="1075"/>
      <c r="O14" s="1075"/>
      <c r="P14" s="1076"/>
      <c r="Q14" s="1080"/>
      <c r="R14" s="1081"/>
      <c r="S14" s="1081"/>
      <c r="T14" s="1081"/>
      <c r="U14" s="1081"/>
      <c r="V14" s="1081"/>
      <c r="W14" s="1081"/>
      <c r="X14" s="1081"/>
      <c r="Y14" s="1081"/>
      <c r="Z14" s="1081"/>
      <c r="AA14" s="1081"/>
      <c r="AB14" s="1081"/>
      <c r="AC14" s="1081"/>
      <c r="AD14" s="1081"/>
      <c r="AE14" s="1082"/>
      <c r="AF14" s="1056"/>
      <c r="AG14" s="1057"/>
      <c r="AH14" s="1057"/>
      <c r="AI14" s="1057"/>
      <c r="AJ14" s="1058"/>
      <c r="AK14" s="1130"/>
      <c r="AL14" s="1131"/>
      <c r="AM14" s="1131"/>
      <c r="AN14" s="1131"/>
      <c r="AO14" s="1131"/>
      <c r="AP14" s="1131"/>
      <c r="AQ14" s="1131"/>
      <c r="AR14" s="1131"/>
      <c r="AS14" s="1131"/>
      <c r="AT14" s="1131"/>
      <c r="AU14" s="1128"/>
      <c r="AV14" s="1128"/>
      <c r="AW14" s="1128"/>
      <c r="AX14" s="1128"/>
      <c r="AY14" s="1129"/>
      <c r="AZ14" s="232"/>
      <c r="BA14" s="232"/>
      <c r="BB14" s="232"/>
      <c r="BC14" s="232"/>
      <c r="BD14" s="232"/>
      <c r="BE14" s="233"/>
      <c r="BF14" s="233"/>
      <c r="BG14" s="233"/>
      <c r="BH14" s="233"/>
      <c r="BI14" s="233"/>
      <c r="BJ14" s="233"/>
      <c r="BK14" s="233"/>
      <c r="BL14" s="233"/>
      <c r="BM14" s="233"/>
      <c r="BN14" s="233"/>
      <c r="BO14" s="233"/>
      <c r="BP14" s="233"/>
      <c r="BQ14" s="242">
        <v>8</v>
      </c>
      <c r="BR14" s="243"/>
      <c r="BS14" s="1051"/>
      <c r="BT14" s="1052"/>
      <c r="BU14" s="1052"/>
      <c r="BV14" s="1052"/>
      <c r="BW14" s="1052"/>
      <c r="BX14" s="1052"/>
      <c r="BY14" s="1052"/>
      <c r="BZ14" s="1052"/>
      <c r="CA14" s="1052"/>
      <c r="CB14" s="1052"/>
      <c r="CC14" s="1052"/>
      <c r="CD14" s="1052"/>
      <c r="CE14" s="1052"/>
      <c r="CF14" s="1052"/>
      <c r="CG14" s="1053"/>
      <c r="CH14" s="1026"/>
      <c r="CI14" s="1027"/>
      <c r="CJ14" s="1027"/>
      <c r="CK14" s="1027"/>
      <c r="CL14" s="1028"/>
      <c r="CM14" s="1026"/>
      <c r="CN14" s="1027"/>
      <c r="CO14" s="1027"/>
      <c r="CP14" s="1027"/>
      <c r="CQ14" s="1028"/>
      <c r="CR14" s="1026"/>
      <c r="CS14" s="1027"/>
      <c r="CT14" s="1027"/>
      <c r="CU14" s="1027"/>
      <c r="CV14" s="1028"/>
      <c r="CW14" s="1026"/>
      <c r="CX14" s="1027"/>
      <c r="CY14" s="1027"/>
      <c r="CZ14" s="1027"/>
      <c r="DA14" s="1028"/>
      <c r="DB14" s="1026"/>
      <c r="DC14" s="1027"/>
      <c r="DD14" s="1027"/>
      <c r="DE14" s="1027"/>
      <c r="DF14" s="1028"/>
      <c r="DG14" s="1026"/>
      <c r="DH14" s="1027"/>
      <c r="DI14" s="1027"/>
      <c r="DJ14" s="1027"/>
      <c r="DK14" s="1028"/>
      <c r="DL14" s="1026"/>
      <c r="DM14" s="1027"/>
      <c r="DN14" s="1027"/>
      <c r="DO14" s="1027"/>
      <c r="DP14" s="1028"/>
      <c r="DQ14" s="1026"/>
      <c r="DR14" s="1027"/>
      <c r="DS14" s="1027"/>
      <c r="DT14" s="1027"/>
      <c r="DU14" s="1028"/>
      <c r="DV14" s="1029"/>
      <c r="DW14" s="1030"/>
      <c r="DX14" s="1030"/>
      <c r="DY14" s="1030"/>
      <c r="DZ14" s="1031"/>
      <c r="EA14" s="234"/>
    </row>
    <row r="15" spans="1:131" s="235" customFormat="1" ht="26.25" customHeight="1" x14ac:dyDescent="0.15">
      <c r="A15" s="241">
        <v>9</v>
      </c>
      <c r="B15" s="1074"/>
      <c r="C15" s="1075"/>
      <c r="D15" s="1075"/>
      <c r="E15" s="1075"/>
      <c r="F15" s="1075"/>
      <c r="G15" s="1075"/>
      <c r="H15" s="1075"/>
      <c r="I15" s="1075"/>
      <c r="J15" s="1075"/>
      <c r="K15" s="1075"/>
      <c r="L15" s="1075"/>
      <c r="M15" s="1075"/>
      <c r="N15" s="1075"/>
      <c r="O15" s="1075"/>
      <c r="P15" s="1076"/>
      <c r="Q15" s="1080"/>
      <c r="R15" s="1081"/>
      <c r="S15" s="1081"/>
      <c r="T15" s="1081"/>
      <c r="U15" s="1081"/>
      <c r="V15" s="1081"/>
      <c r="W15" s="1081"/>
      <c r="X15" s="1081"/>
      <c r="Y15" s="1081"/>
      <c r="Z15" s="1081"/>
      <c r="AA15" s="1081"/>
      <c r="AB15" s="1081"/>
      <c r="AC15" s="1081"/>
      <c r="AD15" s="1081"/>
      <c r="AE15" s="1082"/>
      <c r="AF15" s="1056"/>
      <c r="AG15" s="1057"/>
      <c r="AH15" s="1057"/>
      <c r="AI15" s="1057"/>
      <c r="AJ15" s="1058"/>
      <c r="AK15" s="1130"/>
      <c r="AL15" s="1131"/>
      <c r="AM15" s="1131"/>
      <c r="AN15" s="1131"/>
      <c r="AO15" s="1131"/>
      <c r="AP15" s="1131"/>
      <c r="AQ15" s="1131"/>
      <c r="AR15" s="1131"/>
      <c r="AS15" s="1131"/>
      <c r="AT15" s="1131"/>
      <c r="AU15" s="1128"/>
      <c r="AV15" s="1128"/>
      <c r="AW15" s="1128"/>
      <c r="AX15" s="1128"/>
      <c r="AY15" s="1129"/>
      <c r="AZ15" s="232"/>
      <c r="BA15" s="232"/>
      <c r="BB15" s="232"/>
      <c r="BC15" s="232"/>
      <c r="BD15" s="232"/>
      <c r="BE15" s="233"/>
      <c r="BF15" s="233"/>
      <c r="BG15" s="233"/>
      <c r="BH15" s="233"/>
      <c r="BI15" s="233"/>
      <c r="BJ15" s="233"/>
      <c r="BK15" s="233"/>
      <c r="BL15" s="233"/>
      <c r="BM15" s="233"/>
      <c r="BN15" s="233"/>
      <c r="BO15" s="233"/>
      <c r="BP15" s="233"/>
      <c r="BQ15" s="242">
        <v>9</v>
      </c>
      <c r="BR15" s="243"/>
      <c r="BS15" s="1051"/>
      <c r="BT15" s="1052"/>
      <c r="BU15" s="1052"/>
      <c r="BV15" s="1052"/>
      <c r="BW15" s="1052"/>
      <c r="BX15" s="1052"/>
      <c r="BY15" s="1052"/>
      <c r="BZ15" s="1052"/>
      <c r="CA15" s="1052"/>
      <c r="CB15" s="1052"/>
      <c r="CC15" s="1052"/>
      <c r="CD15" s="1052"/>
      <c r="CE15" s="1052"/>
      <c r="CF15" s="1052"/>
      <c r="CG15" s="1053"/>
      <c r="CH15" s="1026"/>
      <c r="CI15" s="1027"/>
      <c r="CJ15" s="1027"/>
      <c r="CK15" s="1027"/>
      <c r="CL15" s="1028"/>
      <c r="CM15" s="1026"/>
      <c r="CN15" s="1027"/>
      <c r="CO15" s="1027"/>
      <c r="CP15" s="1027"/>
      <c r="CQ15" s="1028"/>
      <c r="CR15" s="1026"/>
      <c r="CS15" s="1027"/>
      <c r="CT15" s="1027"/>
      <c r="CU15" s="1027"/>
      <c r="CV15" s="1028"/>
      <c r="CW15" s="1026"/>
      <c r="CX15" s="1027"/>
      <c r="CY15" s="1027"/>
      <c r="CZ15" s="1027"/>
      <c r="DA15" s="1028"/>
      <c r="DB15" s="1026"/>
      <c r="DC15" s="1027"/>
      <c r="DD15" s="1027"/>
      <c r="DE15" s="1027"/>
      <c r="DF15" s="1028"/>
      <c r="DG15" s="1026"/>
      <c r="DH15" s="1027"/>
      <c r="DI15" s="1027"/>
      <c r="DJ15" s="1027"/>
      <c r="DK15" s="1028"/>
      <c r="DL15" s="1026"/>
      <c r="DM15" s="1027"/>
      <c r="DN15" s="1027"/>
      <c r="DO15" s="1027"/>
      <c r="DP15" s="1028"/>
      <c r="DQ15" s="1026"/>
      <c r="DR15" s="1027"/>
      <c r="DS15" s="1027"/>
      <c r="DT15" s="1027"/>
      <c r="DU15" s="1028"/>
      <c r="DV15" s="1029"/>
      <c r="DW15" s="1030"/>
      <c r="DX15" s="1030"/>
      <c r="DY15" s="1030"/>
      <c r="DZ15" s="1031"/>
      <c r="EA15" s="234"/>
    </row>
    <row r="16" spans="1:131" s="235" customFormat="1" ht="26.25" customHeight="1" x14ac:dyDescent="0.15">
      <c r="A16" s="241">
        <v>10</v>
      </c>
      <c r="B16" s="1074"/>
      <c r="C16" s="1075"/>
      <c r="D16" s="1075"/>
      <c r="E16" s="1075"/>
      <c r="F16" s="1075"/>
      <c r="G16" s="1075"/>
      <c r="H16" s="1075"/>
      <c r="I16" s="1075"/>
      <c r="J16" s="1075"/>
      <c r="K16" s="1075"/>
      <c r="L16" s="1075"/>
      <c r="M16" s="1075"/>
      <c r="N16" s="1075"/>
      <c r="O16" s="1075"/>
      <c r="P16" s="1076"/>
      <c r="Q16" s="1080"/>
      <c r="R16" s="1081"/>
      <c r="S16" s="1081"/>
      <c r="T16" s="1081"/>
      <c r="U16" s="1081"/>
      <c r="V16" s="1081"/>
      <c r="W16" s="1081"/>
      <c r="X16" s="1081"/>
      <c r="Y16" s="1081"/>
      <c r="Z16" s="1081"/>
      <c r="AA16" s="1081"/>
      <c r="AB16" s="1081"/>
      <c r="AC16" s="1081"/>
      <c r="AD16" s="1081"/>
      <c r="AE16" s="1082"/>
      <c r="AF16" s="1056"/>
      <c r="AG16" s="1057"/>
      <c r="AH16" s="1057"/>
      <c r="AI16" s="1057"/>
      <c r="AJ16" s="1058"/>
      <c r="AK16" s="1130"/>
      <c r="AL16" s="1131"/>
      <c r="AM16" s="1131"/>
      <c r="AN16" s="1131"/>
      <c r="AO16" s="1131"/>
      <c r="AP16" s="1131"/>
      <c r="AQ16" s="1131"/>
      <c r="AR16" s="1131"/>
      <c r="AS16" s="1131"/>
      <c r="AT16" s="1131"/>
      <c r="AU16" s="1128"/>
      <c r="AV16" s="1128"/>
      <c r="AW16" s="1128"/>
      <c r="AX16" s="1128"/>
      <c r="AY16" s="1129"/>
      <c r="AZ16" s="232"/>
      <c r="BA16" s="232"/>
      <c r="BB16" s="232"/>
      <c r="BC16" s="232"/>
      <c r="BD16" s="232"/>
      <c r="BE16" s="233"/>
      <c r="BF16" s="233"/>
      <c r="BG16" s="233"/>
      <c r="BH16" s="233"/>
      <c r="BI16" s="233"/>
      <c r="BJ16" s="233"/>
      <c r="BK16" s="233"/>
      <c r="BL16" s="233"/>
      <c r="BM16" s="233"/>
      <c r="BN16" s="233"/>
      <c r="BO16" s="233"/>
      <c r="BP16" s="233"/>
      <c r="BQ16" s="242">
        <v>10</v>
      </c>
      <c r="BR16" s="243"/>
      <c r="BS16" s="1051"/>
      <c r="BT16" s="1052"/>
      <c r="BU16" s="1052"/>
      <c r="BV16" s="1052"/>
      <c r="BW16" s="1052"/>
      <c r="BX16" s="1052"/>
      <c r="BY16" s="1052"/>
      <c r="BZ16" s="1052"/>
      <c r="CA16" s="1052"/>
      <c r="CB16" s="1052"/>
      <c r="CC16" s="1052"/>
      <c r="CD16" s="1052"/>
      <c r="CE16" s="1052"/>
      <c r="CF16" s="1052"/>
      <c r="CG16" s="1053"/>
      <c r="CH16" s="1026"/>
      <c r="CI16" s="1027"/>
      <c r="CJ16" s="1027"/>
      <c r="CK16" s="1027"/>
      <c r="CL16" s="1028"/>
      <c r="CM16" s="1026"/>
      <c r="CN16" s="1027"/>
      <c r="CO16" s="1027"/>
      <c r="CP16" s="1027"/>
      <c r="CQ16" s="1028"/>
      <c r="CR16" s="1026"/>
      <c r="CS16" s="1027"/>
      <c r="CT16" s="1027"/>
      <c r="CU16" s="1027"/>
      <c r="CV16" s="1028"/>
      <c r="CW16" s="1026"/>
      <c r="CX16" s="1027"/>
      <c r="CY16" s="1027"/>
      <c r="CZ16" s="1027"/>
      <c r="DA16" s="1028"/>
      <c r="DB16" s="1026"/>
      <c r="DC16" s="1027"/>
      <c r="DD16" s="1027"/>
      <c r="DE16" s="1027"/>
      <c r="DF16" s="1028"/>
      <c r="DG16" s="1026"/>
      <c r="DH16" s="1027"/>
      <c r="DI16" s="1027"/>
      <c r="DJ16" s="1027"/>
      <c r="DK16" s="1028"/>
      <c r="DL16" s="1026"/>
      <c r="DM16" s="1027"/>
      <c r="DN16" s="1027"/>
      <c r="DO16" s="1027"/>
      <c r="DP16" s="1028"/>
      <c r="DQ16" s="1026"/>
      <c r="DR16" s="1027"/>
      <c r="DS16" s="1027"/>
      <c r="DT16" s="1027"/>
      <c r="DU16" s="1028"/>
      <c r="DV16" s="1029"/>
      <c r="DW16" s="1030"/>
      <c r="DX16" s="1030"/>
      <c r="DY16" s="1030"/>
      <c r="DZ16" s="1031"/>
      <c r="EA16" s="234"/>
    </row>
    <row r="17" spans="1:131" s="235" customFormat="1" ht="26.25" customHeight="1" x14ac:dyDescent="0.15">
      <c r="A17" s="241">
        <v>11</v>
      </c>
      <c r="B17" s="1074"/>
      <c r="C17" s="1075"/>
      <c r="D17" s="1075"/>
      <c r="E17" s="1075"/>
      <c r="F17" s="1075"/>
      <c r="G17" s="1075"/>
      <c r="H17" s="1075"/>
      <c r="I17" s="1075"/>
      <c r="J17" s="1075"/>
      <c r="K17" s="1075"/>
      <c r="L17" s="1075"/>
      <c r="M17" s="1075"/>
      <c r="N17" s="1075"/>
      <c r="O17" s="1075"/>
      <c r="P17" s="1076"/>
      <c r="Q17" s="1080"/>
      <c r="R17" s="1081"/>
      <c r="S17" s="1081"/>
      <c r="T17" s="1081"/>
      <c r="U17" s="1081"/>
      <c r="V17" s="1081"/>
      <c r="W17" s="1081"/>
      <c r="X17" s="1081"/>
      <c r="Y17" s="1081"/>
      <c r="Z17" s="1081"/>
      <c r="AA17" s="1081"/>
      <c r="AB17" s="1081"/>
      <c r="AC17" s="1081"/>
      <c r="AD17" s="1081"/>
      <c r="AE17" s="1082"/>
      <c r="AF17" s="1056"/>
      <c r="AG17" s="1057"/>
      <c r="AH17" s="1057"/>
      <c r="AI17" s="1057"/>
      <c r="AJ17" s="1058"/>
      <c r="AK17" s="1130"/>
      <c r="AL17" s="1131"/>
      <c r="AM17" s="1131"/>
      <c r="AN17" s="1131"/>
      <c r="AO17" s="1131"/>
      <c r="AP17" s="1131"/>
      <c r="AQ17" s="1131"/>
      <c r="AR17" s="1131"/>
      <c r="AS17" s="1131"/>
      <c r="AT17" s="1131"/>
      <c r="AU17" s="1128"/>
      <c r="AV17" s="1128"/>
      <c r="AW17" s="1128"/>
      <c r="AX17" s="1128"/>
      <c r="AY17" s="1129"/>
      <c r="AZ17" s="232"/>
      <c r="BA17" s="232"/>
      <c r="BB17" s="232"/>
      <c r="BC17" s="232"/>
      <c r="BD17" s="232"/>
      <c r="BE17" s="233"/>
      <c r="BF17" s="233"/>
      <c r="BG17" s="233"/>
      <c r="BH17" s="233"/>
      <c r="BI17" s="233"/>
      <c r="BJ17" s="233"/>
      <c r="BK17" s="233"/>
      <c r="BL17" s="233"/>
      <c r="BM17" s="233"/>
      <c r="BN17" s="233"/>
      <c r="BO17" s="233"/>
      <c r="BP17" s="233"/>
      <c r="BQ17" s="242">
        <v>11</v>
      </c>
      <c r="BR17" s="243"/>
      <c r="BS17" s="1051"/>
      <c r="BT17" s="1052"/>
      <c r="BU17" s="1052"/>
      <c r="BV17" s="1052"/>
      <c r="BW17" s="1052"/>
      <c r="BX17" s="1052"/>
      <c r="BY17" s="1052"/>
      <c r="BZ17" s="1052"/>
      <c r="CA17" s="1052"/>
      <c r="CB17" s="1052"/>
      <c r="CC17" s="1052"/>
      <c r="CD17" s="1052"/>
      <c r="CE17" s="1052"/>
      <c r="CF17" s="1052"/>
      <c r="CG17" s="1053"/>
      <c r="CH17" s="1026"/>
      <c r="CI17" s="1027"/>
      <c r="CJ17" s="1027"/>
      <c r="CK17" s="1027"/>
      <c r="CL17" s="1028"/>
      <c r="CM17" s="1026"/>
      <c r="CN17" s="1027"/>
      <c r="CO17" s="1027"/>
      <c r="CP17" s="1027"/>
      <c r="CQ17" s="1028"/>
      <c r="CR17" s="1026"/>
      <c r="CS17" s="1027"/>
      <c r="CT17" s="1027"/>
      <c r="CU17" s="1027"/>
      <c r="CV17" s="1028"/>
      <c r="CW17" s="1026"/>
      <c r="CX17" s="1027"/>
      <c r="CY17" s="1027"/>
      <c r="CZ17" s="1027"/>
      <c r="DA17" s="1028"/>
      <c r="DB17" s="1026"/>
      <c r="DC17" s="1027"/>
      <c r="DD17" s="1027"/>
      <c r="DE17" s="1027"/>
      <c r="DF17" s="1028"/>
      <c r="DG17" s="1026"/>
      <c r="DH17" s="1027"/>
      <c r="DI17" s="1027"/>
      <c r="DJ17" s="1027"/>
      <c r="DK17" s="1028"/>
      <c r="DL17" s="1026"/>
      <c r="DM17" s="1027"/>
      <c r="DN17" s="1027"/>
      <c r="DO17" s="1027"/>
      <c r="DP17" s="1028"/>
      <c r="DQ17" s="1026"/>
      <c r="DR17" s="1027"/>
      <c r="DS17" s="1027"/>
      <c r="DT17" s="1027"/>
      <c r="DU17" s="1028"/>
      <c r="DV17" s="1029"/>
      <c r="DW17" s="1030"/>
      <c r="DX17" s="1030"/>
      <c r="DY17" s="1030"/>
      <c r="DZ17" s="1031"/>
      <c r="EA17" s="234"/>
    </row>
    <row r="18" spans="1:131" s="235" customFormat="1" ht="26.25" customHeight="1" x14ac:dyDescent="0.15">
      <c r="A18" s="241">
        <v>12</v>
      </c>
      <c r="B18" s="1074"/>
      <c r="C18" s="1075"/>
      <c r="D18" s="1075"/>
      <c r="E18" s="1075"/>
      <c r="F18" s="1075"/>
      <c r="G18" s="1075"/>
      <c r="H18" s="1075"/>
      <c r="I18" s="1075"/>
      <c r="J18" s="1075"/>
      <c r="K18" s="1075"/>
      <c r="L18" s="1075"/>
      <c r="M18" s="1075"/>
      <c r="N18" s="1075"/>
      <c r="O18" s="1075"/>
      <c r="P18" s="1076"/>
      <c r="Q18" s="1080"/>
      <c r="R18" s="1081"/>
      <c r="S18" s="1081"/>
      <c r="T18" s="1081"/>
      <c r="U18" s="1081"/>
      <c r="V18" s="1081"/>
      <c r="W18" s="1081"/>
      <c r="X18" s="1081"/>
      <c r="Y18" s="1081"/>
      <c r="Z18" s="1081"/>
      <c r="AA18" s="1081"/>
      <c r="AB18" s="1081"/>
      <c r="AC18" s="1081"/>
      <c r="AD18" s="1081"/>
      <c r="AE18" s="1082"/>
      <c r="AF18" s="1056"/>
      <c r="AG18" s="1057"/>
      <c r="AH18" s="1057"/>
      <c r="AI18" s="1057"/>
      <c r="AJ18" s="1058"/>
      <c r="AK18" s="1130"/>
      <c r="AL18" s="1131"/>
      <c r="AM18" s="1131"/>
      <c r="AN18" s="1131"/>
      <c r="AO18" s="1131"/>
      <c r="AP18" s="1131"/>
      <c r="AQ18" s="1131"/>
      <c r="AR18" s="1131"/>
      <c r="AS18" s="1131"/>
      <c r="AT18" s="1131"/>
      <c r="AU18" s="1128"/>
      <c r="AV18" s="1128"/>
      <c r="AW18" s="1128"/>
      <c r="AX18" s="1128"/>
      <c r="AY18" s="1129"/>
      <c r="AZ18" s="232"/>
      <c r="BA18" s="232"/>
      <c r="BB18" s="232"/>
      <c r="BC18" s="232"/>
      <c r="BD18" s="232"/>
      <c r="BE18" s="233"/>
      <c r="BF18" s="233"/>
      <c r="BG18" s="233"/>
      <c r="BH18" s="233"/>
      <c r="BI18" s="233"/>
      <c r="BJ18" s="233"/>
      <c r="BK18" s="233"/>
      <c r="BL18" s="233"/>
      <c r="BM18" s="233"/>
      <c r="BN18" s="233"/>
      <c r="BO18" s="233"/>
      <c r="BP18" s="233"/>
      <c r="BQ18" s="242">
        <v>12</v>
      </c>
      <c r="BR18" s="243"/>
      <c r="BS18" s="1051"/>
      <c r="BT18" s="1052"/>
      <c r="BU18" s="1052"/>
      <c r="BV18" s="1052"/>
      <c r="BW18" s="1052"/>
      <c r="BX18" s="1052"/>
      <c r="BY18" s="1052"/>
      <c r="BZ18" s="1052"/>
      <c r="CA18" s="1052"/>
      <c r="CB18" s="1052"/>
      <c r="CC18" s="1052"/>
      <c r="CD18" s="1052"/>
      <c r="CE18" s="1052"/>
      <c r="CF18" s="1052"/>
      <c r="CG18" s="1053"/>
      <c r="CH18" s="1026"/>
      <c r="CI18" s="1027"/>
      <c r="CJ18" s="1027"/>
      <c r="CK18" s="1027"/>
      <c r="CL18" s="1028"/>
      <c r="CM18" s="1026"/>
      <c r="CN18" s="1027"/>
      <c r="CO18" s="1027"/>
      <c r="CP18" s="1027"/>
      <c r="CQ18" s="1028"/>
      <c r="CR18" s="1026"/>
      <c r="CS18" s="1027"/>
      <c r="CT18" s="1027"/>
      <c r="CU18" s="1027"/>
      <c r="CV18" s="1028"/>
      <c r="CW18" s="1026"/>
      <c r="CX18" s="1027"/>
      <c r="CY18" s="1027"/>
      <c r="CZ18" s="1027"/>
      <c r="DA18" s="1028"/>
      <c r="DB18" s="1026"/>
      <c r="DC18" s="1027"/>
      <c r="DD18" s="1027"/>
      <c r="DE18" s="1027"/>
      <c r="DF18" s="1028"/>
      <c r="DG18" s="1026"/>
      <c r="DH18" s="1027"/>
      <c r="DI18" s="1027"/>
      <c r="DJ18" s="1027"/>
      <c r="DK18" s="1028"/>
      <c r="DL18" s="1026"/>
      <c r="DM18" s="1027"/>
      <c r="DN18" s="1027"/>
      <c r="DO18" s="1027"/>
      <c r="DP18" s="1028"/>
      <c r="DQ18" s="1026"/>
      <c r="DR18" s="1027"/>
      <c r="DS18" s="1027"/>
      <c r="DT18" s="1027"/>
      <c r="DU18" s="1028"/>
      <c r="DV18" s="1029"/>
      <c r="DW18" s="1030"/>
      <c r="DX18" s="1030"/>
      <c r="DY18" s="1030"/>
      <c r="DZ18" s="1031"/>
      <c r="EA18" s="234"/>
    </row>
    <row r="19" spans="1:131" s="235" customFormat="1" ht="26.25" customHeight="1" x14ac:dyDescent="0.15">
      <c r="A19" s="241">
        <v>13</v>
      </c>
      <c r="B19" s="1074"/>
      <c r="C19" s="1075"/>
      <c r="D19" s="1075"/>
      <c r="E19" s="1075"/>
      <c r="F19" s="1075"/>
      <c r="G19" s="1075"/>
      <c r="H19" s="1075"/>
      <c r="I19" s="1075"/>
      <c r="J19" s="1075"/>
      <c r="K19" s="1075"/>
      <c r="L19" s="1075"/>
      <c r="M19" s="1075"/>
      <c r="N19" s="1075"/>
      <c r="O19" s="1075"/>
      <c r="P19" s="1076"/>
      <c r="Q19" s="1080"/>
      <c r="R19" s="1081"/>
      <c r="S19" s="1081"/>
      <c r="T19" s="1081"/>
      <c r="U19" s="1081"/>
      <c r="V19" s="1081"/>
      <c r="W19" s="1081"/>
      <c r="X19" s="1081"/>
      <c r="Y19" s="1081"/>
      <c r="Z19" s="1081"/>
      <c r="AA19" s="1081"/>
      <c r="AB19" s="1081"/>
      <c r="AC19" s="1081"/>
      <c r="AD19" s="1081"/>
      <c r="AE19" s="1082"/>
      <c r="AF19" s="1056"/>
      <c r="AG19" s="1057"/>
      <c r="AH19" s="1057"/>
      <c r="AI19" s="1057"/>
      <c r="AJ19" s="1058"/>
      <c r="AK19" s="1130"/>
      <c r="AL19" s="1131"/>
      <c r="AM19" s="1131"/>
      <c r="AN19" s="1131"/>
      <c r="AO19" s="1131"/>
      <c r="AP19" s="1131"/>
      <c r="AQ19" s="1131"/>
      <c r="AR19" s="1131"/>
      <c r="AS19" s="1131"/>
      <c r="AT19" s="1131"/>
      <c r="AU19" s="1128"/>
      <c r="AV19" s="1128"/>
      <c r="AW19" s="1128"/>
      <c r="AX19" s="1128"/>
      <c r="AY19" s="1129"/>
      <c r="AZ19" s="232"/>
      <c r="BA19" s="232"/>
      <c r="BB19" s="232"/>
      <c r="BC19" s="232"/>
      <c r="BD19" s="232"/>
      <c r="BE19" s="233"/>
      <c r="BF19" s="233"/>
      <c r="BG19" s="233"/>
      <c r="BH19" s="233"/>
      <c r="BI19" s="233"/>
      <c r="BJ19" s="233"/>
      <c r="BK19" s="233"/>
      <c r="BL19" s="233"/>
      <c r="BM19" s="233"/>
      <c r="BN19" s="233"/>
      <c r="BO19" s="233"/>
      <c r="BP19" s="233"/>
      <c r="BQ19" s="242">
        <v>13</v>
      </c>
      <c r="BR19" s="243"/>
      <c r="BS19" s="1051"/>
      <c r="BT19" s="1052"/>
      <c r="BU19" s="1052"/>
      <c r="BV19" s="1052"/>
      <c r="BW19" s="1052"/>
      <c r="BX19" s="1052"/>
      <c r="BY19" s="1052"/>
      <c r="BZ19" s="1052"/>
      <c r="CA19" s="1052"/>
      <c r="CB19" s="1052"/>
      <c r="CC19" s="1052"/>
      <c r="CD19" s="1052"/>
      <c r="CE19" s="1052"/>
      <c r="CF19" s="1052"/>
      <c r="CG19" s="1053"/>
      <c r="CH19" s="1026"/>
      <c r="CI19" s="1027"/>
      <c r="CJ19" s="1027"/>
      <c r="CK19" s="1027"/>
      <c r="CL19" s="1028"/>
      <c r="CM19" s="1026"/>
      <c r="CN19" s="1027"/>
      <c r="CO19" s="1027"/>
      <c r="CP19" s="1027"/>
      <c r="CQ19" s="1028"/>
      <c r="CR19" s="1026"/>
      <c r="CS19" s="1027"/>
      <c r="CT19" s="1027"/>
      <c r="CU19" s="1027"/>
      <c r="CV19" s="1028"/>
      <c r="CW19" s="1026"/>
      <c r="CX19" s="1027"/>
      <c r="CY19" s="1027"/>
      <c r="CZ19" s="1027"/>
      <c r="DA19" s="1028"/>
      <c r="DB19" s="1026"/>
      <c r="DC19" s="1027"/>
      <c r="DD19" s="1027"/>
      <c r="DE19" s="1027"/>
      <c r="DF19" s="1028"/>
      <c r="DG19" s="1026"/>
      <c r="DH19" s="1027"/>
      <c r="DI19" s="1027"/>
      <c r="DJ19" s="1027"/>
      <c r="DK19" s="1028"/>
      <c r="DL19" s="1026"/>
      <c r="DM19" s="1027"/>
      <c r="DN19" s="1027"/>
      <c r="DO19" s="1027"/>
      <c r="DP19" s="1028"/>
      <c r="DQ19" s="1026"/>
      <c r="DR19" s="1027"/>
      <c r="DS19" s="1027"/>
      <c r="DT19" s="1027"/>
      <c r="DU19" s="1028"/>
      <c r="DV19" s="1029"/>
      <c r="DW19" s="1030"/>
      <c r="DX19" s="1030"/>
      <c r="DY19" s="1030"/>
      <c r="DZ19" s="1031"/>
      <c r="EA19" s="234"/>
    </row>
    <row r="20" spans="1:131" s="235" customFormat="1" ht="26.25" customHeight="1" x14ac:dyDescent="0.15">
      <c r="A20" s="241">
        <v>14</v>
      </c>
      <c r="B20" s="1074"/>
      <c r="C20" s="1075"/>
      <c r="D20" s="1075"/>
      <c r="E20" s="1075"/>
      <c r="F20" s="1075"/>
      <c r="G20" s="1075"/>
      <c r="H20" s="1075"/>
      <c r="I20" s="1075"/>
      <c r="J20" s="1075"/>
      <c r="K20" s="1075"/>
      <c r="L20" s="1075"/>
      <c r="M20" s="1075"/>
      <c r="N20" s="1075"/>
      <c r="O20" s="1075"/>
      <c r="P20" s="1076"/>
      <c r="Q20" s="1080"/>
      <c r="R20" s="1081"/>
      <c r="S20" s="1081"/>
      <c r="T20" s="1081"/>
      <c r="U20" s="1081"/>
      <c r="V20" s="1081"/>
      <c r="W20" s="1081"/>
      <c r="X20" s="1081"/>
      <c r="Y20" s="1081"/>
      <c r="Z20" s="1081"/>
      <c r="AA20" s="1081"/>
      <c r="AB20" s="1081"/>
      <c r="AC20" s="1081"/>
      <c r="AD20" s="1081"/>
      <c r="AE20" s="1082"/>
      <c r="AF20" s="1056"/>
      <c r="AG20" s="1057"/>
      <c r="AH20" s="1057"/>
      <c r="AI20" s="1057"/>
      <c r="AJ20" s="1058"/>
      <c r="AK20" s="1130"/>
      <c r="AL20" s="1131"/>
      <c r="AM20" s="1131"/>
      <c r="AN20" s="1131"/>
      <c r="AO20" s="1131"/>
      <c r="AP20" s="1131"/>
      <c r="AQ20" s="1131"/>
      <c r="AR20" s="1131"/>
      <c r="AS20" s="1131"/>
      <c r="AT20" s="1131"/>
      <c r="AU20" s="1128"/>
      <c r="AV20" s="1128"/>
      <c r="AW20" s="1128"/>
      <c r="AX20" s="1128"/>
      <c r="AY20" s="1129"/>
      <c r="AZ20" s="232"/>
      <c r="BA20" s="232"/>
      <c r="BB20" s="232"/>
      <c r="BC20" s="232"/>
      <c r="BD20" s="232"/>
      <c r="BE20" s="233"/>
      <c r="BF20" s="233"/>
      <c r="BG20" s="233"/>
      <c r="BH20" s="233"/>
      <c r="BI20" s="233"/>
      <c r="BJ20" s="233"/>
      <c r="BK20" s="233"/>
      <c r="BL20" s="233"/>
      <c r="BM20" s="233"/>
      <c r="BN20" s="233"/>
      <c r="BO20" s="233"/>
      <c r="BP20" s="233"/>
      <c r="BQ20" s="242">
        <v>14</v>
      </c>
      <c r="BR20" s="243"/>
      <c r="BS20" s="1051"/>
      <c r="BT20" s="1052"/>
      <c r="BU20" s="1052"/>
      <c r="BV20" s="1052"/>
      <c r="BW20" s="1052"/>
      <c r="BX20" s="1052"/>
      <c r="BY20" s="1052"/>
      <c r="BZ20" s="1052"/>
      <c r="CA20" s="1052"/>
      <c r="CB20" s="1052"/>
      <c r="CC20" s="1052"/>
      <c r="CD20" s="1052"/>
      <c r="CE20" s="1052"/>
      <c r="CF20" s="1052"/>
      <c r="CG20" s="1053"/>
      <c r="CH20" s="1026"/>
      <c r="CI20" s="1027"/>
      <c r="CJ20" s="1027"/>
      <c r="CK20" s="1027"/>
      <c r="CL20" s="1028"/>
      <c r="CM20" s="1026"/>
      <c r="CN20" s="1027"/>
      <c r="CO20" s="1027"/>
      <c r="CP20" s="1027"/>
      <c r="CQ20" s="1028"/>
      <c r="CR20" s="1026"/>
      <c r="CS20" s="1027"/>
      <c r="CT20" s="1027"/>
      <c r="CU20" s="1027"/>
      <c r="CV20" s="1028"/>
      <c r="CW20" s="1026"/>
      <c r="CX20" s="1027"/>
      <c r="CY20" s="1027"/>
      <c r="CZ20" s="1027"/>
      <c r="DA20" s="1028"/>
      <c r="DB20" s="1026"/>
      <c r="DC20" s="1027"/>
      <c r="DD20" s="1027"/>
      <c r="DE20" s="1027"/>
      <c r="DF20" s="1028"/>
      <c r="DG20" s="1026"/>
      <c r="DH20" s="1027"/>
      <c r="DI20" s="1027"/>
      <c r="DJ20" s="1027"/>
      <c r="DK20" s="1028"/>
      <c r="DL20" s="1026"/>
      <c r="DM20" s="1027"/>
      <c r="DN20" s="1027"/>
      <c r="DO20" s="1027"/>
      <c r="DP20" s="1028"/>
      <c r="DQ20" s="1026"/>
      <c r="DR20" s="1027"/>
      <c r="DS20" s="1027"/>
      <c r="DT20" s="1027"/>
      <c r="DU20" s="1028"/>
      <c r="DV20" s="1029"/>
      <c r="DW20" s="1030"/>
      <c r="DX20" s="1030"/>
      <c r="DY20" s="1030"/>
      <c r="DZ20" s="1031"/>
      <c r="EA20" s="234"/>
    </row>
    <row r="21" spans="1:131" s="235" customFormat="1" ht="26.25" customHeight="1" thickBot="1" x14ac:dyDescent="0.2">
      <c r="A21" s="241">
        <v>15</v>
      </c>
      <c r="B21" s="1074"/>
      <c r="C21" s="1075"/>
      <c r="D21" s="1075"/>
      <c r="E21" s="1075"/>
      <c r="F21" s="1075"/>
      <c r="G21" s="1075"/>
      <c r="H21" s="1075"/>
      <c r="I21" s="1075"/>
      <c r="J21" s="1075"/>
      <c r="K21" s="1075"/>
      <c r="L21" s="1075"/>
      <c r="M21" s="1075"/>
      <c r="N21" s="1075"/>
      <c r="O21" s="1075"/>
      <c r="P21" s="1076"/>
      <c r="Q21" s="1080"/>
      <c r="R21" s="1081"/>
      <c r="S21" s="1081"/>
      <c r="T21" s="1081"/>
      <c r="U21" s="1081"/>
      <c r="V21" s="1081"/>
      <c r="W21" s="1081"/>
      <c r="X21" s="1081"/>
      <c r="Y21" s="1081"/>
      <c r="Z21" s="1081"/>
      <c r="AA21" s="1081"/>
      <c r="AB21" s="1081"/>
      <c r="AC21" s="1081"/>
      <c r="AD21" s="1081"/>
      <c r="AE21" s="1082"/>
      <c r="AF21" s="1056"/>
      <c r="AG21" s="1057"/>
      <c r="AH21" s="1057"/>
      <c r="AI21" s="1057"/>
      <c r="AJ21" s="1058"/>
      <c r="AK21" s="1130"/>
      <c r="AL21" s="1131"/>
      <c r="AM21" s="1131"/>
      <c r="AN21" s="1131"/>
      <c r="AO21" s="1131"/>
      <c r="AP21" s="1131"/>
      <c r="AQ21" s="1131"/>
      <c r="AR21" s="1131"/>
      <c r="AS21" s="1131"/>
      <c r="AT21" s="1131"/>
      <c r="AU21" s="1128"/>
      <c r="AV21" s="1128"/>
      <c r="AW21" s="1128"/>
      <c r="AX21" s="1128"/>
      <c r="AY21" s="1129"/>
      <c r="AZ21" s="232"/>
      <c r="BA21" s="232"/>
      <c r="BB21" s="232"/>
      <c r="BC21" s="232"/>
      <c r="BD21" s="232"/>
      <c r="BE21" s="233"/>
      <c r="BF21" s="233"/>
      <c r="BG21" s="233"/>
      <c r="BH21" s="233"/>
      <c r="BI21" s="233"/>
      <c r="BJ21" s="233"/>
      <c r="BK21" s="233"/>
      <c r="BL21" s="233"/>
      <c r="BM21" s="233"/>
      <c r="BN21" s="233"/>
      <c r="BO21" s="233"/>
      <c r="BP21" s="233"/>
      <c r="BQ21" s="242">
        <v>15</v>
      </c>
      <c r="BR21" s="243"/>
      <c r="BS21" s="1051"/>
      <c r="BT21" s="1052"/>
      <c r="BU21" s="1052"/>
      <c r="BV21" s="1052"/>
      <c r="BW21" s="1052"/>
      <c r="BX21" s="1052"/>
      <c r="BY21" s="1052"/>
      <c r="BZ21" s="1052"/>
      <c r="CA21" s="1052"/>
      <c r="CB21" s="1052"/>
      <c r="CC21" s="1052"/>
      <c r="CD21" s="1052"/>
      <c r="CE21" s="1052"/>
      <c r="CF21" s="1052"/>
      <c r="CG21" s="1053"/>
      <c r="CH21" s="1026"/>
      <c r="CI21" s="1027"/>
      <c r="CJ21" s="1027"/>
      <c r="CK21" s="1027"/>
      <c r="CL21" s="1028"/>
      <c r="CM21" s="1026"/>
      <c r="CN21" s="1027"/>
      <c r="CO21" s="1027"/>
      <c r="CP21" s="1027"/>
      <c r="CQ21" s="1028"/>
      <c r="CR21" s="1026"/>
      <c r="CS21" s="1027"/>
      <c r="CT21" s="1027"/>
      <c r="CU21" s="1027"/>
      <c r="CV21" s="1028"/>
      <c r="CW21" s="1026"/>
      <c r="CX21" s="1027"/>
      <c r="CY21" s="1027"/>
      <c r="CZ21" s="1027"/>
      <c r="DA21" s="1028"/>
      <c r="DB21" s="1026"/>
      <c r="DC21" s="1027"/>
      <c r="DD21" s="1027"/>
      <c r="DE21" s="1027"/>
      <c r="DF21" s="1028"/>
      <c r="DG21" s="1026"/>
      <c r="DH21" s="1027"/>
      <c r="DI21" s="1027"/>
      <c r="DJ21" s="1027"/>
      <c r="DK21" s="1028"/>
      <c r="DL21" s="1026"/>
      <c r="DM21" s="1027"/>
      <c r="DN21" s="1027"/>
      <c r="DO21" s="1027"/>
      <c r="DP21" s="1028"/>
      <c r="DQ21" s="1026"/>
      <c r="DR21" s="1027"/>
      <c r="DS21" s="1027"/>
      <c r="DT21" s="1027"/>
      <c r="DU21" s="1028"/>
      <c r="DV21" s="1029"/>
      <c r="DW21" s="1030"/>
      <c r="DX21" s="1030"/>
      <c r="DY21" s="1030"/>
      <c r="DZ21" s="1031"/>
      <c r="EA21" s="234"/>
    </row>
    <row r="22" spans="1:131" s="235" customFormat="1" ht="26.25" customHeight="1" x14ac:dyDescent="0.15">
      <c r="A22" s="241">
        <v>16</v>
      </c>
      <c r="B22" s="1074"/>
      <c r="C22" s="1075"/>
      <c r="D22" s="1075"/>
      <c r="E22" s="1075"/>
      <c r="F22" s="1075"/>
      <c r="G22" s="1075"/>
      <c r="H22" s="1075"/>
      <c r="I22" s="1075"/>
      <c r="J22" s="1075"/>
      <c r="K22" s="1075"/>
      <c r="L22" s="1075"/>
      <c r="M22" s="1075"/>
      <c r="N22" s="1075"/>
      <c r="O22" s="1075"/>
      <c r="P22" s="1076"/>
      <c r="Q22" s="1125"/>
      <c r="R22" s="1126"/>
      <c r="S22" s="1126"/>
      <c r="T22" s="1126"/>
      <c r="U22" s="1126"/>
      <c r="V22" s="1126"/>
      <c r="W22" s="1126"/>
      <c r="X22" s="1126"/>
      <c r="Y22" s="1126"/>
      <c r="Z22" s="1126"/>
      <c r="AA22" s="1126"/>
      <c r="AB22" s="1126"/>
      <c r="AC22" s="1126"/>
      <c r="AD22" s="1126"/>
      <c r="AE22" s="1127"/>
      <c r="AF22" s="1056"/>
      <c r="AG22" s="1057"/>
      <c r="AH22" s="1057"/>
      <c r="AI22" s="1057"/>
      <c r="AJ22" s="1058"/>
      <c r="AK22" s="1121"/>
      <c r="AL22" s="1122"/>
      <c r="AM22" s="1122"/>
      <c r="AN22" s="1122"/>
      <c r="AO22" s="1122"/>
      <c r="AP22" s="1122"/>
      <c r="AQ22" s="1122"/>
      <c r="AR22" s="1122"/>
      <c r="AS22" s="1122"/>
      <c r="AT22" s="1122"/>
      <c r="AU22" s="1123"/>
      <c r="AV22" s="1123"/>
      <c r="AW22" s="1123"/>
      <c r="AX22" s="1123"/>
      <c r="AY22" s="1124"/>
      <c r="AZ22" s="1072" t="s">
        <v>390</v>
      </c>
      <c r="BA22" s="1072"/>
      <c r="BB22" s="1072"/>
      <c r="BC22" s="1072"/>
      <c r="BD22" s="1073"/>
      <c r="BE22" s="233"/>
      <c r="BF22" s="233"/>
      <c r="BG22" s="233"/>
      <c r="BH22" s="233"/>
      <c r="BI22" s="233"/>
      <c r="BJ22" s="233"/>
      <c r="BK22" s="233"/>
      <c r="BL22" s="233"/>
      <c r="BM22" s="233"/>
      <c r="BN22" s="233"/>
      <c r="BO22" s="233"/>
      <c r="BP22" s="233"/>
      <c r="BQ22" s="242">
        <v>16</v>
      </c>
      <c r="BR22" s="243"/>
      <c r="BS22" s="1051"/>
      <c r="BT22" s="1052"/>
      <c r="BU22" s="1052"/>
      <c r="BV22" s="1052"/>
      <c r="BW22" s="1052"/>
      <c r="BX22" s="1052"/>
      <c r="BY22" s="1052"/>
      <c r="BZ22" s="1052"/>
      <c r="CA22" s="1052"/>
      <c r="CB22" s="1052"/>
      <c r="CC22" s="1052"/>
      <c r="CD22" s="1052"/>
      <c r="CE22" s="1052"/>
      <c r="CF22" s="1052"/>
      <c r="CG22" s="1053"/>
      <c r="CH22" s="1026"/>
      <c r="CI22" s="1027"/>
      <c r="CJ22" s="1027"/>
      <c r="CK22" s="1027"/>
      <c r="CL22" s="1028"/>
      <c r="CM22" s="1026"/>
      <c r="CN22" s="1027"/>
      <c r="CO22" s="1027"/>
      <c r="CP22" s="1027"/>
      <c r="CQ22" s="1028"/>
      <c r="CR22" s="1026"/>
      <c r="CS22" s="1027"/>
      <c r="CT22" s="1027"/>
      <c r="CU22" s="1027"/>
      <c r="CV22" s="1028"/>
      <c r="CW22" s="1026"/>
      <c r="CX22" s="1027"/>
      <c r="CY22" s="1027"/>
      <c r="CZ22" s="1027"/>
      <c r="DA22" s="1028"/>
      <c r="DB22" s="1026"/>
      <c r="DC22" s="1027"/>
      <c r="DD22" s="1027"/>
      <c r="DE22" s="1027"/>
      <c r="DF22" s="1028"/>
      <c r="DG22" s="1026"/>
      <c r="DH22" s="1027"/>
      <c r="DI22" s="1027"/>
      <c r="DJ22" s="1027"/>
      <c r="DK22" s="1028"/>
      <c r="DL22" s="1026"/>
      <c r="DM22" s="1027"/>
      <c r="DN22" s="1027"/>
      <c r="DO22" s="1027"/>
      <c r="DP22" s="1028"/>
      <c r="DQ22" s="1026"/>
      <c r="DR22" s="1027"/>
      <c r="DS22" s="1027"/>
      <c r="DT22" s="1027"/>
      <c r="DU22" s="1028"/>
      <c r="DV22" s="1029"/>
      <c r="DW22" s="1030"/>
      <c r="DX22" s="1030"/>
      <c r="DY22" s="1030"/>
      <c r="DZ22" s="1031"/>
      <c r="EA22" s="234"/>
    </row>
    <row r="23" spans="1:131" s="235" customFormat="1" ht="26.25" customHeight="1" thickBot="1" x14ac:dyDescent="0.2">
      <c r="A23" s="244" t="s">
        <v>391</v>
      </c>
      <c r="B23" s="975" t="s">
        <v>392</v>
      </c>
      <c r="C23" s="976"/>
      <c r="D23" s="976"/>
      <c r="E23" s="976"/>
      <c r="F23" s="976"/>
      <c r="G23" s="976"/>
      <c r="H23" s="976"/>
      <c r="I23" s="976"/>
      <c r="J23" s="976"/>
      <c r="K23" s="976"/>
      <c r="L23" s="976"/>
      <c r="M23" s="976"/>
      <c r="N23" s="976"/>
      <c r="O23" s="976"/>
      <c r="P23" s="977"/>
      <c r="Q23" s="1112"/>
      <c r="R23" s="1113"/>
      <c r="S23" s="1113"/>
      <c r="T23" s="1113"/>
      <c r="U23" s="1113"/>
      <c r="V23" s="1113"/>
      <c r="W23" s="1113"/>
      <c r="X23" s="1113"/>
      <c r="Y23" s="1113"/>
      <c r="Z23" s="1113"/>
      <c r="AA23" s="1113"/>
      <c r="AB23" s="1113"/>
      <c r="AC23" s="1113"/>
      <c r="AD23" s="1113"/>
      <c r="AE23" s="1114"/>
      <c r="AF23" s="1115">
        <v>212</v>
      </c>
      <c r="AG23" s="1113"/>
      <c r="AH23" s="1113"/>
      <c r="AI23" s="1113"/>
      <c r="AJ23" s="1116"/>
      <c r="AK23" s="1117"/>
      <c r="AL23" s="1118"/>
      <c r="AM23" s="1118"/>
      <c r="AN23" s="1118"/>
      <c r="AO23" s="1118"/>
      <c r="AP23" s="1113"/>
      <c r="AQ23" s="1113"/>
      <c r="AR23" s="1113"/>
      <c r="AS23" s="1113"/>
      <c r="AT23" s="1113"/>
      <c r="AU23" s="1119"/>
      <c r="AV23" s="1119"/>
      <c r="AW23" s="1119"/>
      <c r="AX23" s="1119"/>
      <c r="AY23" s="1120"/>
      <c r="AZ23" s="1109" t="s">
        <v>389</v>
      </c>
      <c r="BA23" s="1110"/>
      <c r="BB23" s="1110"/>
      <c r="BC23" s="1110"/>
      <c r="BD23" s="1111"/>
      <c r="BE23" s="233"/>
      <c r="BF23" s="233"/>
      <c r="BG23" s="233"/>
      <c r="BH23" s="233"/>
      <c r="BI23" s="233"/>
      <c r="BJ23" s="233"/>
      <c r="BK23" s="233"/>
      <c r="BL23" s="233"/>
      <c r="BM23" s="233"/>
      <c r="BN23" s="233"/>
      <c r="BO23" s="233"/>
      <c r="BP23" s="233"/>
      <c r="BQ23" s="242">
        <v>17</v>
      </c>
      <c r="BR23" s="243"/>
      <c r="BS23" s="1051"/>
      <c r="BT23" s="1052"/>
      <c r="BU23" s="1052"/>
      <c r="BV23" s="1052"/>
      <c r="BW23" s="1052"/>
      <c r="BX23" s="1052"/>
      <c r="BY23" s="1052"/>
      <c r="BZ23" s="1052"/>
      <c r="CA23" s="1052"/>
      <c r="CB23" s="1052"/>
      <c r="CC23" s="1052"/>
      <c r="CD23" s="1052"/>
      <c r="CE23" s="1052"/>
      <c r="CF23" s="1052"/>
      <c r="CG23" s="1053"/>
      <c r="CH23" s="1026"/>
      <c r="CI23" s="1027"/>
      <c r="CJ23" s="1027"/>
      <c r="CK23" s="1027"/>
      <c r="CL23" s="1028"/>
      <c r="CM23" s="1026"/>
      <c r="CN23" s="1027"/>
      <c r="CO23" s="1027"/>
      <c r="CP23" s="1027"/>
      <c r="CQ23" s="1028"/>
      <c r="CR23" s="1026"/>
      <c r="CS23" s="1027"/>
      <c r="CT23" s="1027"/>
      <c r="CU23" s="1027"/>
      <c r="CV23" s="1028"/>
      <c r="CW23" s="1026"/>
      <c r="CX23" s="1027"/>
      <c r="CY23" s="1027"/>
      <c r="CZ23" s="1027"/>
      <c r="DA23" s="1028"/>
      <c r="DB23" s="1026"/>
      <c r="DC23" s="1027"/>
      <c r="DD23" s="1027"/>
      <c r="DE23" s="1027"/>
      <c r="DF23" s="1028"/>
      <c r="DG23" s="1026"/>
      <c r="DH23" s="1027"/>
      <c r="DI23" s="1027"/>
      <c r="DJ23" s="1027"/>
      <c r="DK23" s="1028"/>
      <c r="DL23" s="1026"/>
      <c r="DM23" s="1027"/>
      <c r="DN23" s="1027"/>
      <c r="DO23" s="1027"/>
      <c r="DP23" s="1028"/>
      <c r="DQ23" s="1026"/>
      <c r="DR23" s="1027"/>
      <c r="DS23" s="1027"/>
      <c r="DT23" s="1027"/>
      <c r="DU23" s="1028"/>
      <c r="DV23" s="1029"/>
      <c r="DW23" s="1030"/>
      <c r="DX23" s="1030"/>
      <c r="DY23" s="1030"/>
      <c r="DZ23" s="1031"/>
      <c r="EA23" s="234"/>
    </row>
    <row r="24" spans="1:131" s="235" customFormat="1" ht="26.25" customHeight="1" x14ac:dyDescent="0.15">
      <c r="A24" s="1108" t="s">
        <v>393</v>
      </c>
      <c r="B24" s="1108"/>
      <c r="C24" s="1108"/>
      <c r="D24" s="1108"/>
      <c r="E24" s="1108"/>
      <c r="F24" s="1108"/>
      <c r="G24" s="1108"/>
      <c r="H24" s="1108"/>
      <c r="I24" s="1108"/>
      <c r="J24" s="1108"/>
      <c r="K24" s="1108"/>
      <c r="L24" s="1108"/>
      <c r="M24" s="1108"/>
      <c r="N24" s="1108"/>
      <c r="O24" s="1108"/>
      <c r="P24" s="1108"/>
      <c r="Q24" s="1108"/>
      <c r="R24" s="1108"/>
      <c r="S24" s="1108"/>
      <c r="T24" s="1108"/>
      <c r="U24" s="1108"/>
      <c r="V24" s="1108"/>
      <c r="W24" s="1108"/>
      <c r="X24" s="1108"/>
      <c r="Y24" s="1108"/>
      <c r="Z24" s="1108"/>
      <c r="AA24" s="1108"/>
      <c r="AB24" s="1108"/>
      <c r="AC24" s="1108"/>
      <c r="AD24" s="1108"/>
      <c r="AE24" s="1108"/>
      <c r="AF24" s="1108"/>
      <c r="AG24" s="1108"/>
      <c r="AH24" s="1108"/>
      <c r="AI24" s="1108"/>
      <c r="AJ24" s="1108"/>
      <c r="AK24" s="1108"/>
      <c r="AL24" s="1108"/>
      <c r="AM24" s="1108"/>
      <c r="AN24" s="1108"/>
      <c r="AO24" s="1108"/>
      <c r="AP24" s="1108"/>
      <c r="AQ24" s="1108"/>
      <c r="AR24" s="1108"/>
      <c r="AS24" s="1108"/>
      <c r="AT24" s="1108"/>
      <c r="AU24" s="1108"/>
      <c r="AV24" s="1108"/>
      <c r="AW24" s="1108"/>
      <c r="AX24" s="1108"/>
      <c r="AY24" s="1108"/>
      <c r="AZ24" s="232"/>
      <c r="BA24" s="232"/>
      <c r="BB24" s="232"/>
      <c r="BC24" s="232"/>
      <c r="BD24" s="232"/>
      <c r="BE24" s="233"/>
      <c r="BF24" s="233"/>
      <c r="BG24" s="233"/>
      <c r="BH24" s="233"/>
      <c r="BI24" s="233"/>
      <c r="BJ24" s="233"/>
      <c r="BK24" s="233"/>
      <c r="BL24" s="233"/>
      <c r="BM24" s="233"/>
      <c r="BN24" s="233"/>
      <c r="BO24" s="233"/>
      <c r="BP24" s="233"/>
      <c r="BQ24" s="242">
        <v>18</v>
      </c>
      <c r="BR24" s="243"/>
      <c r="BS24" s="1051"/>
      <c r="BT24" s="1052"/>
      <c r="BU24" s="1052"/>
      <c r="BV24" s="1052"/>
      <c r="BW24" s="1052"/>
      <c r="BX24" s="1052"/>
      <c r="BY24" s="1052"/>
      <c r="BZ24" s="1052"/>
      <c r="CA24" s="1052"/>
      <c r="CB24" s="1052"/>
      <c r="CC24" s="1052"/>
      <c r="CD24" s="1052"/>
      <c r="CE24" s="1052"/>
      <c r="CF24" s="1052"/>
      <c r="CG24" s="1053"/>
      <c r="CH24" s="1026"/>
      <c r="CI24" s="1027"/>
      <c r="CJ24" s="1027"/>
      <c r="CK24" s="1027"/>
      <c r="CL24" s="1028"/>
      <c r="CM24" s="1026"/>
      <c r="CN24" s="1027"/>
      <c r="CO24" s="1027"/>
      <c r="CP24" s="1027"/>
      <c r="CQ24" s="1028"/>
      <c r="CR24" s="1026"/>
      <c r="CS24" s="1027"/>
      <c r="CT24" s="1027"/>
      <c r="CU24" s="1027"/>
      <c r="CV24" s="1028"/>
      <c r="CW24" s="1026"/>
      <c r="CX24" s="1027"/>
      <c r="CY24" s="1027"/>
      <c r="CZ24" s="1027"/>
      <c r="DA24" s="1028"/>
      <c r="DB24" s="1026"/>
      <c r="DC24" s="1027"/>
      <c r="DD24" s="1027"/>
      <c r="DE24" s="1027"/>
      <c r="DF24" s="1028"/>
      <c r="DG24" s="1026"/>
      <c r="DH24" s="1027"/>
      <c r="DI24" s="1027"/>
      <c r="DJ24" s="1027"/>
      <c r="DK24" s="1028"/>
      <c r="DL24" s="1026"/>
      <c r="DM24" s="1027"/>
      <c r="DN24" s="1027"/>
      <c r="DO24" s="1027"/>
      <c r="DP24" s="1028"/>
      <c r="DQ24" s="1026"/>
      <c r="DR24" s="1027"/>
      <c r="DS24" s="1027"/>
      <c r="DT24" s="1027"/>
      <c r="DU24" s="1028"/>
      <c r="DV24" s="1029"/>
      <c r="DW24" s="1030"/>
      <c r="DX24" s="1030"/>
      <c r="DY24" s="1030"/>
      <c r="DZ24" s="1031"/>
      <c r="EA24" s="234"/>
    </row>
    <row r="25" spans="1:131" s="227" customFormat="1" ht="26.25" customHeight="1" thickBot="1" x14ac:dyDescent="0.2">
      <c r="A25" s="1107" t="s">
        <v>394</v>
      </c>
      <c r="B25" s="1107"/>
      <c r="C25" s="1107"/>
      <c r="D25" s="1107"/>
      <c r="E25" s="1107"/>
      <c r="F25" s="1107"/>
      <c r="G25" s="1107"/>
      <c r="H25" s="1107"/>
      <c r="I25" s="1107"/>
      <c r="J25" s="1107"/>
      <c r="K25" s="1107"/>
      <c r="L25" s="1107"/>
      <c r="M25" s="1107"/>
      <c r="N25" s="1107"/>
      <c r="O25" s="1107"/>
      <c r="P25" s="1107"/>
      <c r="Q25" s="1107"/>
      <c r="R25" s="1107"/>
      <c r="S25" s="1107"/>
      <c r="T25" s="1107"/>
      <c r="U25" s="1107"/>
      <c r="V25" s="1107"/>
      <c r="W25" s="1107"/>
      <c r="X25" s="1107"/>
      <c r="Y25" s="1107"/>
      <c r="Z25" s="1107"/>
      <c r="AA25" s="1107"/>
      <c r="AB25" s="1107"/>
      <c r="AC25" s="1107"/>
      <c r="AD25" s="1107"/>
      <c r="AE25" s="1107"/>
      <c r="AF25" s="1107"/>
      <c r="AG25" s="1107"/>
      <c r="AH25" s="1107"/>
      <c r="AI25" s="1107"/>
      <c r="AJ25" s="1107"/>
      <c r="AK25" s="1107"/>
      <c r="AL25" s="1107"/>
      <c r="AM25" s="1107"/>
      <c r="AN25" s="1107"/>
      <c r="AO25" s="1107"/>
      <c r="AP25" s="1107"/>
      <c r="AQ25" s="1107"/>
      <c r="AR25" s="1107"/>
      <c r="AS25" s="1107"/>
      <c r="AT25" s="1107"/>
      <c r="AU25" s="1107"/>
      <c r="AV25" s="1107"/>
      <c r="AW25" s="1107"/>
      <c r="AX25" s="1107"/>
      <c r="AY25" s="1107"/>
      <c r="AZ25" s="1107"/>
      <c r="BA25" s="1107"/>
      <c r="BB25" s="1107"/>
      <c r="BC25" s="1107"/>
      <c r="BD25" s="1107"/>
      <c r="BE25" s="1107"/>
      <c r="BF25" s="1107"/>
      <c r="BG25" s="1107"/>
      <c r="BH25" s="1107"/>
      <c r="BI25" s="1107"/>
      <c r="BJ25" s="232"/>
      <c r="BK25" s="232"/>
      <c r="BL25" s="232"/>
      <c r="BM25" s="232"/>
      <c r="BN25" s="232"/>
      <c r="BO25" s="245"/>
      <c r="BP25" s="245"/>
      <c r="BQ25" s="242">
        <v>19</v>
      </c>
      <c r="BR25" s="243"/>
      <c r="BS25" s="1051"/>
      <c r="BT25" s="1052"/>
      <c r="BU25" s="1052"/>
      <c r="BV25" s="1052"/>
      <c r="BW25" s="1052"/>
      <c r="BX25" s="1052"/>
      <c r="BY25" s="1052"/>
      <c r="BZ25" s="1052"/>
      <c r="CA25" s="1052"/>
      <c r="CB25" s="1052"/>
      <c r="CC25" s="1052"/>
      <c r="CD25" s="1052"/>
      <c r="CE25" s="1052"/>
      <c r="CF25" s="1052"/>
      <c r="CG25" s="1053"/>
      <c r="CH25" s="1026"/>
      <c r="CI25" s="1027"/>
      <c r="CJ25" s="1027"/>
      <c r="CK25" s="1027"/>
      <c r="CL25" s="1028"/>
      <c r="CM25" s="1026"/>
      <c r="CN25" s="1027"/>
      <c r="CO25" s="1027"/>
      <c r="CP25" s="1027"/>
      <c r="CQ25" s="1028"/>
      <c r="CR25" s="1026"/>
      <c r="CS25" s="1027"/>
      <c r="CT25" s="1027"/>
      <c r="CU25" s="1027"/>
      <c r="CV25" s="1028"/>
      <c r="CW25" s="1026"/>
      <c r="CX25" s="1027"/>
      <c r="CY25" s="1027"/>
      <c r="CZ25" s="1027"/>
      <c r="DA25" s="1028"/>
      <c r="DB25" s="1026"/>
      <c r="DC25" s="1027"/>
      <c r="DD25" s="1027"/>
      <c r="DE25" s="1027"/>
      <c r="DF25" s="1028"/>
      <c r="DG25" s="1026"/>
      <c r="DH25" s="1027"/>
      <c r="DI25" s="1027"/>
      <c r="DJ25" s="1027"/>
      <c r="DK25" s="1028"/>
      <c r="DL25" s="1026"/>
      <c r="DM25" s="1027"/>
      <c r="DN25" s="1027"/>
      <c r="DO25" s="1027"/>
      <c r="DP25" s="1028"/>
      <c r="DQ25" s="1026"/>
      <c r="DR25" s="1027"/>
      <c r="DS25" s="1027"/>
      <c r="DT25" s="1027"/>
      <c r="DU25" s="1028"/>
      <c r="DV25" s="1029"/>
      <c r="DW25" s="1030"/>
      <c r="DX25" s="1030"/>
      <c r="DY25" s="1030"/>
      <c r="DZ25" s="1031"/>
      <c r="EA25" s="226"/>
    </row>
    <row r="26" spans="1:131" s="227" customFormat="1" ht="26.25" customHeight="1" x14ac:dyDescent="0.15">
      <c r="A26" s="1032" t="s">
        <v>365</v>
      </c>
      <c r="B26" s="1033"/>
      <c r="C26" s="1033"/>
      <c r="D26" s="1033"/>
      <c r="E26" s="1033"/>
      <c r="F26" s="1033"/>
      <c r="G26" s="1033"/>
      <c r="H26" s="1033"/>
      <c r="I26" s="1033"/>
      <c r="J26" s="1033"/>
      <c r="K26" s="1033"/>
      <c r="L26" s="1033"/>
      <c r="M26" s="1033"/>
      <c r="N26" s="1033"/>
      <c r="O26" s="1033"/>
      <c r="P26" s="1034"/>
      <c r="Q26" s="1038" t="s">
        <v>395</v>
      </c>
      <c r="R26" s="1039"/>
      <c r="S26" s="1039"/>
      <c r="T26" s="1039"/>
      <c r="U26" s="1040"/>
      <c r="V26" s="1038" t="s">
        <v>396</v>
      </c>
      <c r="W26" s="1039"/>
      <c r="X26" s="1039"/>
      <c r="Y26" s="1039"/>
      <c r="Z26" s="1040"/>
      <c r="AA26" s="1038" t="s">
        <v>397</v>
      </c>
      <c r="AB26" s="1039"/>
      <c r="AC26" s="1039"/>
      <c r="AD26" s="1039"/>
      <c r="AE26" s="1039"/>
      <c r="AF26" s="1103" t="s">
        <v>398</v>
      </c>
      <c r="AG26" s="1045"/>
      <c r="AH26" s="1045"/>
      <c r="AI26" s="1045"/>
      <c r="AJ26" s="1104"/>
      <c r="AK26" s="1039" t="s">
        <v>399</v>
      </c>
      <c r="AL26" s="1039"/>
      <c r="AM26" s="1039"/>
      <c r="AN26" s="1039"/>
      <c r="AO26" s="1040"/>
      <c r="AP26" s="1038" t="s">
        <v>400</v>
      </c>
      <c r="AQ26" s="1039"/>
      <c r="AR26" s="1039"/>
      <c r="AS26" s="1039"/>
      <c r="AT26" s="1040"/>
      <c r="AU26" s="1038" t="s">
        <v>401</v>
      </c>
      <c r="AV26" s="1039"/>
      <c r="AW26" s="1039"/>
      <c r="AX26" s="1039"/>
      <c r="AY26" s="1040"/>
      <c r="AZ26" s="1038" t="s">
        <v>402</v>
      </c>
      <c r="BA26" s="1039"/>
      <c r="BB26" s="1039"/>
      <c r="BC26" s="1039"/>
      <c r="BD26" s="1040"/>
      <c r="BE26" s="1038" t="s">
        <v>372</v>
      </c>
      <c r="BF26" s="1039"/>
      <c r="BG26" s="1039"/>
      <c r="BH26" s="1039"/>
      <c r="BI26" s="1054"/>
      <c r="BJ26" s="232"/>
      <c r="BK26" s="232"/>
      <c r="BL26" s="232"/>
      <c r="BM26" s="232"/>
      <c r="BN26" s="232"/>
      <c r="BO26" s="245"/>
      <c r="BP26" s="245"/>
      <c r="BQ26" s="242">
        <v>20</v>
      </c>
      <c r="BR26" s="243"/>
      <c r="BS26" s="1051"/>
      <c r="BT26" s="1052"/>
      <c r="BU26" s="1052"/>
      <c r="BV26" s="1052"/>
      <c r="BW26" s="1052"/>
      <c r="BX26" s="1052"/>
      <c r="BY26" s="1052"/>
      <c r="BZ26" s="1052"/>
      <c r="CA26" s="1052"/>
      <c r="CB26" s="1052"/>
      <c r="CC26" s="1052"/>
      <c r="CD26" s="1052"/>
      <c r="CE26" s="1052"/>
      <c r="CF26" s="1052"/>
      <c r="CG26" s="1053"/>
      <c r="CH26" s="1026"/>
      <c r="CI26" s="1027"/>
      <c r="CJ26" s="1027"/>
      <c r="CK26" s="1027"/>
      <c r="CL26" s="1028"/>
      <c r="CM26" s="1026"/>
      <c r="CN26" s="1027"/>
      <c r="CO26" s="1027"/>
      <c r="CP26" s="1027"/>
      <c r="CQ26" s="1028"/>
      <c r="CR26" s="1026"/>
      <c r="CS26" s="1027"/>
      <c r="CT26" s="1027"/>
      <c r="CU26" s="1027"/>
      <c r="CV26" s="1028"/>
      <c r="CW26" s="1026"/>
      <c r="CX26" s="1027"/>
      <c r="CY26" s="1027"/>
      <c r="CZ26" s="1027"/>
      <c r="DA26" s="1028"/>
      <c r="DB26" s="1026"/>
      <c r="DC26" s="1027"/>
      <c r="DD26" s="1027"/>
      <c r="DE26" s="1027"/>
      <c r="DF26" s="1028"/>
      <c r="DG26" s="1026"/>
      <c r="DH26" s="1027"/>
      <c r="DI26" s="1027"/>
      <c r="DJ26" s="1027"/>
      <c r="DK26" s="1028"/>
      <c r="DL26" s="1026"/>
      <c r="DM26" s="1027"/>
      <c r="DN26" s="1027"/>
      <c r="DO26" s="1027"/>
      <c r="DP26" s="1028"/>
      <c r="DQ26" s="1026"/>
      <c r="DR26" s="1027"/>
      <c r="DS26" s="1027"/>
      <c r="DT26" s="1027"/>
      <c r="DU26" s="1028"/>
      <c r="DV26" s="1029"/>
      <c r="DW26" s="1030"/>
      <c r="DX26" s="1030"/>
      <c r="DY26" s="1030"/>
      <c r="DZ26" s="1031"/>
      <c r="EA26" s="226"/>
    </row>
    <row r="27" spans="1:131" s="227" customFormat="1" ht="26.25" customHeight="1" thickBot="1" x14ac:dyDescent="0.2">
      <c r="A27" s="1035"/>
      <c r="B27" s="1036"/>
      <c r="C27" s="1036"/>
      <c r="D27" s="1036"/>
      <c r="E27" s="1036"/>
      <c r="F27" s="1036"/>
      <c r="G27" s="1036"/>
      <c r="H27" s="1036"/>
      <c r="I27" s="1036"/>
      <c r="J27" s="1036"/>
      <c r="K27" s="1036"/>
      <c r="L27" s="1036"/>
      <c r="M27" s="1036"/>
      <c r="N27" s="1036"/>
      <c r="O27" s="1036"/>
      <c r="P27" s="1037"/>
      <c r="Q27" s="1041"/>
      <c r="R27" s="1042"/>
      <c r="S27" s="1042"/>
      <c r="T27" s="1042"/>
      <c r="U27" s="1043"/>
      <c r="V27" s="1041"/>
      <c r="W27" s="1042"/>
      <c r="X27" s="1042"/>
      <c r="Y27" s="1042"/>
      <c r="Z27" s="1043"/>
      <c r="AA27" s="1041"/>
      <c r="AB27" s="1042"/>
      <c r="AC27" s="1042"/>
      <c r="AD27" s="1042"/>
      <c r="AE27" s="1042"/>
      <c r="AF27" s="1105"/>
      <c r="AG27" s="1048"/>
      <c r="AH27" s="1048"/>
      <c r="AI27" s="1048"/>
      <c r="AJ27" s="1106"/>
      <c r="AK27" s="1042"/>
      <c r="AL27" s="1042"/>
      <c r="AM27" s="1042"/>
      <c r="AN27" s="1042"/>
      <c r="AO27" s="1043"/>
      <c r="AP27" s="1041"/>
      <c r="AQ27" s="1042"/>
      <c r="AR27" s="1042"/>
      <c r="AS27" s="1042"/>
      <c r="AT27" s="1043"/>
      <c r="AU27" s="1041"/>
      <c r="AV27" s="1042"/>
      <c r="AW27" s="1042"/>
      <c r="AX27" s="1042"/>
      <c r="AY27" s="1043"/>
      <c r="AZ27" s="1041"/>
      <c r="BA27" s="1042"/>
      <c r="BB27" s="1042"/>
      <c r="BC27" s="1042"/>
      <c r="BD27" s="1043"/>
      <c r="BE27" s="1041"/>
      <c r="BF27" s="1042"/>
      <c r="BG27" s="1042"/>
      <c r="BH27" s="1042"/>
      <c r="BI27" s="1055"/>
      <c r="BJ27" s="232"/>
      <c r="BK27" s="232"/>
      <c r="BL27" s="232"/>
      <c r="BM27" s="232"/>
      <c r="BN27" s="232"/>
      <c r="BO27" s="245"/>
      <c r="BP27" s="245"/>
      <c r="BQ27" s="242">
        <v>21</v>
      </c>
      <c r="BR27" s="243"/>
      <c r="BS27" s="1051"/>
      <c r="BT27" s="1052"/>
      <c r="BU27" s="1052"/>
      <c r="BV27" s="1052"/>
      <c r="BW27" s="1052"/>
      <c r="BX27" s="1052"/>
      <c r="BY27" s="1052"/>
      <c r="BZ27" s="1052"/>
      <c r="CA27" s="1052"/>
      <c r="CB27" s="1052"/>
      <c r="CC27" s="1052"/>
      <c r="CD27" s="1052"/>
      <c r="CE27" s="1052"/>
      <c r="CF27" s="1052"/>
      <c r="CG27" s="1053"/>
      <c r="CH27" s="1026"/>
      <c r="CI27" s="1027"/>
      <c r="CJ27" s="1027"/>
      <c r="CK27" s="1027"/>
      <c r="CL27" s="1028"/>
      <c r="CM27" s="1026"/>
      <c r="CN27" s="1027"/>
      <c r="CO27" s="1027"/>
      <c r="CP27" s="1027"/>
      <c r="CQ27" s="1028"/>
      <c r="CR27" s="1026"/>
      <c r="CS27" s="1027"/>
      <c r="CT27" s="1027"/>
      <c r="CU27" s="1027"/>
      <c r="CV27" s="1028"/>
      <c r="CW27" s="1026"/>
      <c r="CX27" s="1027"/>
      <c r="CY27" s="1027"/>
      <c r="CZ27" s="1027"/>
      <c r="DA27" s="1028"/>
      <c r="DB27" s="1026"/>
      <c r="DC27" s="1027"/>
      <c r="DD27" s="1027"/>
      <c r="DE27" s="1027"/>
      <c r="DF27" s="1028"/>
      <c r="DG27" s="1026"/>
      <c r="DH27" s="1027"/>
      <c r="DI27" s="1027"/>
      <c r="DJ27" s="1027"/>
      <c r="DK27" s="1028"/>
      <c r="DL27" s="1026"/>
      <c r="DM27" s="1027"/>
      <c r="DN27" s="1027"/>
      <c r="DO27" s="1027"/>
      <c r="DP27" s="1028"/>
      <c r="DQ27" s="1026"/>
      <c r="DR27" s="1027"/>
      <c r="DS27" s="1027"/>
      <c r="DT27" s="1027"/>
      <c r="DU27" s="1028"/>
      <c r="DV27" s="1029"/>
      <c r="DW27" s="1030"/>
      <c r="DX27" s="1030"/>
      <c r="DY27" s="1030"/>
      <c r="DZ27" s="1031"/>
      <c r="EA27" s="226"/>
    </row>
    <row r="28" spans="1:131" s="227" customFormat="1" ht="26.25" customHeight="1" thickTop="1" x14ac:dyDescent="0.15">
      <c r="A28" s="246">
        <v>1</v>
      </c>
      <c r="B28" s="1095" t="s">
        <v>403</v>
      </c>
      <c r="C28" s="1096"/>
      <c r="D28" s="1096"/>
      <c r="E28" s="1096"/>
      <c r="F28" s="1096"/>
      <c r="G28" s="1096"/>
      <c r="H28" s="1096"/>
      <c r="I28" s="1096"/>
      <c r="J28" s="1096"/>
      <c r="K28" s="1096"/>
      <c r="L28" s="1096"/>
      <c r="M28" s="1096"/>
      <c r="N28" s="1096"/>
      <c r="O28" s="1096"/>
      <c r="P28" s="1097"/>
      <c r="Q28" s="1098">
        <v>863</v>
      </c>
      <c r="R28" s="1099"/>
      <c r="S28" s="1099"/>
      <c r="T28" s="1099"/>
      <c r="U28" s="1099"/>
      <c r="V28" s="1099">
        <v>902</v>
      </c>
      <c r="W28" s="1099"/>
      <c r="X28" s="1099"/>
      <c r="Y28" s="1099"/>
      <c r="Z28" s="1099"/>
      <c r="AA28" s="1099">
        <v>-39</v>
      </c>
      <c r="AB28" s="1099"/>
      <c r="AC28" s="1099"/>
      <c r="AD28" s="1099"/>
      <c r="AE28" s="1100"/>
      <c r="AF28" s="1101">
        <v>-39</v>
      </c>
      <c r="AG28" s="1099"/>
      <c r="AH28" s="1099"/>
      <c r="AI28" s="1099"/>
      <c r="AJ28" s="1102"/>
      <c r="AK28" s="1016" t="s">
        <v>594</v>
      </c>
      <c r="AL28" s="1017"/>
      <c r="AM28" s="1017"/>
      <c r="AN28" s="1017"/>
      <c r="AO28" s="1017"/>
      <c r="AP28" s="1087" t="s">
        <v>594</v>
      </c>
      <c r="AQ28" s="1088"/>
      <c r="AR28" s="1088"/>
      <c r="AS28" s="1088"/>
      <c r="AT28" s="1089"/>
      <c r="AU28" s="1087" t="s">
        <v>594</v>
      </c>
      <c r="AV28" s="1088"/>
      <c r="AW28" s="1088"/>
      <c r="AX28" s="1088"/>
      <c r="AY28" s="1089"/>
      <c r="AZ28" s="1090" t="s">
        <v>594</v>
      </c>
      <c r="BA28" s="1091"/>
      <c r="BB28" s="1091"/>
      <c r="BC28" s="1091"/>
      <c r="BD28" s="1092"/>
      <c r="BE28" s="1093"/>
      <c r="BF28" s="1093"/>
      <c r="BG28" s="1093"/>
      <c r="BH28" s="1093"/>
      <c r="BI28" s="1094"/>
      <c r="BJ28" s="232"/>
      <c r="BK28" s="232"/>
      <c r="BL28" s="232"/>
      <c r="BM28" s="232"/>
      <c r="BN28" s="232"/>
      <c r="BO28" s="245"/>
      <c r="BP28" s="245"/>
      <c r="BQ28" s="242">
        <v>22</v>
      </c>
      <c r="BR28" s="243"/>
      <c r="BS28" s="1051"/>
      <c r="BT28" s="1052"/>
      <c r="BU28" s="1052"/>
      <c r="BV28" s="1052"/>
      <c r="BW28" s="1052"/>
      <c r="BX28" s="1052"/>
      <c r="BY28" s="1052"/>
      <c r="BZ28" s="1052"/>
      <c r="CA28" s="1052"/>
      <c r="CB28" s="1052"/>
      <c r="CC28" s="1052"/>
      <c r="CD28" s="1052"/>
      <c r="CE28" s="1052"/>
      <c r="CF28" s="1052"/>
      <c r="CG28" s="1053"/>
      <c r="CH28" s="1026"/>
      <c r="CI28" s="1027"/>
      <c r="CJ28" s="1027"/>
      <c r="CK28" s="1027"/>
      <c r="CL28" s="1028"/>
      <c r="CM28" s="1026"/>
      <c r="CN28" s="1027"/>
      <c r="CO28" s="1027"/>
      <c r="CP28" s="1027"/>
      <c r="CQ28" s="1028"/>
      <c r="CR28" s="1026"/>
      <c r="CS28" s="1027"/>
      <c r="CT28" s="1027"/>
      <c r="CU28" s="1027"/>
      <c r="CV28" s="1028"/>
      <c r="CW28" s="1026"/>
      <c r="CX28" s="1027"/>
      <c r="CY28" s="1027"/>
      <c r="CZ28" s="1027"/>
      <c r="DA28" s="1028"/>
      <c r="DB28" s="1026"/>
      <c r="DC28" s="1027"/>
      <c r="DD28" s="1027"/>
      <c r="DE28" s="1027"/>
      <c r="DF28" s="1028"/>
      <c r="DG28" s="1026"/>
      <c r="DH28" s="1027"/>
      <c r="DI28" s="1027"/>
      <c r="DJ28" s="1027"/>
      <c r="DK28" s="1028"/>
      <c r="DL28" s="1026"/>
      <c r="DM28" s="1027"/>
      <c r="DN28" s="1027"/>
      <c r="DO28" s="1027"/>
      <c r="DP28" s="1028"/>
      <c r="DQ28" s="1026"/>
      <c r="DR28" s="1027"/>
      <c r="DS28" s="1027"/>
      <c r="DT28" s="1027"/>
      <c r="DU28" s="1028"/>
      <c r="DV28" s="1029"/>
      <c r="DW28" s="1030"/>
      <c r="DX28" s="1030"/>
      <c r="DY28" s="1030"/>
      <c r="DZ28" s="1031"/>
      <c r="EA28" s="226"/>
    </row>
    <row r="29" spans="1:131" s="227" customFormat="1" ht="26.25" customHeight="1" x14ac:dyDescent="0.15">
      <c r="A29" s="246">
        <v>2</v>
      </c>
      <c r="B29" s="1074" t="s">
        <v>404</v>
      </c>
      <c r="C29" s="1075"/>
      <c r="D29" s="1075"/>
      <c r="E29" s="1075"/>
      <c r="F29" s="1075"/>
      <c r="G29" s="1075"/>
      <c r="H29" s="1075"/>
      <c r="I29" s="1075"/>
      <c r="J29" s="1075"/>
      <c r="K29" s="1075"/>
      <c r="L29" s="1075"/>
      <c r="M29" s="1075"/>
      <c r="N29" s="1075"/>
      <c r="O29" s="1075"/>
      <c r="P29" s="1076"/>
      <c r="Q29" s="1080">
        <v>10</v>
      </c>
      <c r="R29" s="1081"/>
      <c r="S29" s="1081"/>
      <c r="T29" s="1081"/>
      <c r="U29" s="1081"/>
      <c r="V29" s="1081">
        <v>10</v>
      </c>
      <c r="W29" s="1081"/>
      <c r="X29" s="1081"/>
      <c r="Y29" s="1081"/>
      <c r="Z29" s="1081"/>
      <c r="AA29" s="1081">
        <v>0</v>
      </c>
      <c r="AB29" s="1081"/>
      <c r="AC29" s="1081"/>
      <c r="AD29" s="1081"/>
      <c r="AE29" s="1082"/>
      <c r="AF29" s="1056" t="s">
        <v>387</v>
      </c>
      <c r="AG29" s="1057"/>
      <c r="AH29" s="1057"/>
      <c r="AI29" s="1057"/>
      <c r="AJ29" s="1058"/>
      <c r="AK29" s="1086" t="s">
        <v>594</v>
      </c>
      <c r="AL29" s="1010"/>
      <c r="AM29" s="1010"/>
      <c r="AN29" s="1010"/>
      <c r="AO29" s="1011"/>
      <c r="AP29" s="1012" t="s">
        <v>594</v>
      </c>
      <c r="AQ29" s="1010"/>
      <c r="AR29" s="1010"/>
      <c r="AS29" s="1010"/>
      <c r="AT29" s="1011"/>
      <c r="AU29" s="1012" t="s">
        <v>594</v>
      </c>
      <c r="AV29" s="1010"/>
      <c r="AW29" s="1010"/>
      <c r="AX29" s="1010"/>
      <c r="AY29" s="1011"/>
      <c r="AZ29" s="1083" t="s">
        <v>594</v>
      </c>
      <c r="BA29" s="1084"/>
      <c r="BB29" s="1084"/>
      <c r="BC29" s="1084"/>
      <c r="BD29" s="1085"/>
      <c r="BE29" s="1069"/>
      <c r="BF29" s="1069"/>
      <c r="BG29" s="1069"/>
      <c r="BH29" s="1069"/>
      <c r="BI29" s="1070"/>
      <c r="BJ29" s="232"/>
      <c r="BK29" s="232"/>
      <c r="BL29" s="232"/>
      <c r="BM29" s="232"/>
      <c r="BN29" s="232"/>
      <c r="BO29" s="245"/>
      <c r="BP29" s="245"/>
      <c r="BQ29" s="242">
        <v>23</v>
      </c>
      <c r="BR29" s="243"/>
      <c r="BS29" s="1051"/>
      <c r="BT29" s="1052"/>
      <c r="BU29" s="1052"/>
      <c r="BV29" s="1052"/>
      <c r="BW29" s="1052"/>
      <c r="BX29" s="1052"/>
      <c r="BY29" s="1052"/>
      <c r="BZ29" s="1052"/>
      <c r="CA29" s="1052"/>
      <c r="CB29" s="1052"/>
      <c r="CC29" s="1052"/>
      <c r="CD29" s="1052"/>
      <c r="CE29" s="1052"/>
      <c r="CF29" s="1052"/>
      <c r="CG29" s="1053"/>
      <c r="CH29" s="1026"/>
      <c r="CI29" s="1027"/>
      <c r="CJ29" s="1027"/>
      <c r="CK29" s="1027"/>
      <c r="CL29" s="1028"/>
      <c r="CM29" s="1026"/>
      <c r="CN29" s="1027"/>
      <c r="CO29" s="1027"/>
      <c r="CP29" s="1027"/>
      <c r="CQ29" s="1028"/>
      <c r="CR29" s="1026"/>
      <c r="CS29" s="1027"/>
      <c r="CT29" s="1027"/>
      <c r="CU29" s="1027"/>
      <c r="CV29" s="1028"/>
      <c r="CW29" s="1026"/>
      <c r="CX29" s="1027"/>
      <c r="CY29" s="1027"/>
      <c r="CZ29" s="1027"/>
      <c r="DA29" s="1028"/>
      <c r="DB29" s="1026"/>
      <c r="DC29" s="1027"/>
      <c r="DD29" s="1027"/>
      <c r="DE29" s="1027"/>
      <c r="DF29" s="1028"/>
      <c r="DG29" s="1026"/>
      <c r="DH29" s="1027"/>
      <c r="DI29" s="1027"/>
      <c r="DJ29" s="1027"/>
      <c r="DK29" s="1028"/>
      <c r="DL29" s="1026"/>
      <c r="DM29" s="1027"/>
      <c r="DN29" s="1027"/>
      <c r="DO29" s="1027"/>
      <c r="DP29" s="1028"/>
      <c r="DQ29" s="1026"/>
      <c r="DR29" s="1027"/>
      <c r="DS29" s="1027"/>
      <c r="DT29" s="1027"/>
      <c r="DU29" s="1028"/>
      <c r="DV29" s="1029"/>
      <c r="DW29" s="1030"/>
      <c r="DX29" s="1030"/>
      <c r="DY29" s="1030"/>
      <c r="DZ29" s="1031"/>
      <c r="EA29" s="226"/>
    </row>
    <row r="30" spans="1:131" s="227" customFormat="1" ht="26.25" customHeight="1" x14ac:dyDescent="0.15">
      <c r="A30" s="246">
        <v>3</v>
      </c>
      <c r="B30" s="1074" t="s">
        <v>405</v>
      </c>
      <c r="C30" s="1075"/>
      <c r="D30" s="1075"/>
      <c r="E30" s="1075"/>
      <c r="F30" s="1075"/>
      <c r="G30" s="1075"/>
      <c r="H30" s="1075"/>
      <c r="I30" s="1075"/>
      <c r="J30" s="1075"/>
      <c r="K30" s="1075"/>
      <c r="L30" s="1075"/>
      <c r="M30" s="1075"/>
      <c r="N30" s="1075"/>
      <c r="O30" s="1075"/>
      <c r="P30" s="1076"/>
      <c r="Q30" s="1080">
        <v>593</v>
      </c>
      <c r="R30" s="1081"/>
      <c r="S30" s="1081"/>
      <c r="T30" s="1081"/>
      <c r="U30" s="1081"/>
      <c r="V30" s="1081">
        <v>585</v>
      </c>
      <c r="W30" s="1081"/>
      <c r="X30" s="1081"/>
      <c r="Y30" s="1081"/>
      <c r="Z30" s="1081"/>
      <c r="AA30" s="1081">
        <v>8</v>
      </c>
      <c r="AB30" s="1081"/>
      <c r="AC30" s="1081"/>
      <c r="AD30" s="1081"/>
      <c r="AE30" s="1082"/>
      <c r="AF30" s="1056">
        <v>8</v>
      </c>
      <c r="AG30" s="1057"/>
      <c r="AH30" s="1057"/>
      <c r="AI30" s="1057"/>
      <c r="AJ30" s="1058"/>
      <c r="AK30" s="1086" t="s">
        <v>594</v>
      </c>
      <c r="AL30" s="1010"/>
      <c r="AM30" s="1010"/>
      <c r="AN30" s="1010"/>
      <c r="AO30" s="1011"/>
      <c r="AP30" s="1012" t="s">
        <v>594</v>
      </c>
      <c r="AQ30" s="1010"/>
      <c r="AR30" s="1010"/>
      <c r="AS30" s="1010"/>
      <c r="AT30" s="1011"/>
      <c r="AU30" s="1012" t="s">
        <v>594</v>
      </c>
      <c r="AV30" s="1010"/>
      <c r="AW30" s="1010"/>
      <c r="AX30" s="1010"/>
      <c r="AY30" s="1011"/>
      <c r="AZ30" s="1083" t="s">
        <v>594</v>
      </c>
      <c r="BA30" s="1084"/>
      <c r="BB30" s="1084"/>
      <c r="BC30" s="1084"/>
      <c r="BD30" s="1085"/>
      <c r="BE30" s="1069"/>
      <c r="BF30" s="1069"/>
      <c r="BG30" s="1069"/>
      <c r="BH30" s="1069"/>
      <c r="BI30" s="1070"/>
      <c r="BJ30" s="232"/>
      <c r="BK30" s="232"/>
      <c r="BL30" s="232"/>
      <c r="BM30" s="232"/>
      <c r="BN30" s="232"/>
      <c r="BO30" s="245"/>
      <c r="BP30" s="245"/>
      <c r="BQ30" s="242">
        <v>24</v>
      </c>
      <c r="BR30" s="243"/>
      <c r="BS30" s="1051"/>
      <c r="BT30" s="1052"/>
      <c r="BU30" s="1052"/>
      <c r="BV30" s="1052"/>
      <c r="BW30" s="1052"/>
      <c r="BX30" s="1052"/>
      <c r="BY30" s="1052"/>
      <c r="BZ30" s="1052"/>
      <c r="CA30" s="1052"/>
      <c r="CB30" s="1052"/>
      <c r="CC30" s="1052"/>
      <c r="CD30" s="1052"/>
      <c r="CE30" s="1052"/>
      <c r="CF30" s="1052"/>
      <c r="CG30" s="1053"/>
      <c r="CH30" s="1026"/>
      <c r="CI30" s="1027"/>
      <c r="CJ30" s="1027"/>
      <c r="CK30" s="1027"/>
      <c r="CL30" s="1028"/>
      <c r="CM30" s="1026"/>
      <c r="CN30" s="1027"/>
      <c r="CO30" s="1027"/>
      <c r="CP30" s="1027"/>
      <c r="CQ30" s="1028"/>
      <c r="CR30" s="1026"/>
      <c r="CS30" s="1027"/>
      <c r="CT30" s="1027"/>
      <c r="CU30" s="1027"/>
      <c r="CV30" s="1028"/>
      <c r="CW30" s="1026"/>
      <c r="CX30" s="1027"/>
      <c r="CY30" s="1027"/>
      <c r="CZ30" s="1027"/>
      <c r="DA30" s="1028"/>
      <c r="DB30" s="1026"/>
      <c r="DC30" s="1027"/>
      <c r="DD30" s="1027"/>
      <c r="DE30" s="1027"/>
      <c r="DF30" s="1028"/>
      <c r="DG30" s="1026"/>
      <c r="DH30" s="1027"/>
      <c r="DI30" s="1027"/>
      <c r="DJ30" s="1027"/>
      <c r="DK30" s="1028"/>
      <c r="DL30" s="1026"/>
      <c r="DM30" s="1027"/>
      <c r="DN30" s="1027"/>
      <c r="DO30" s="1027"/>
      <c r="DP30" s="1028"/>
      <c r="DQ30" s="1026"/>
      <c r="DR30" s="1027"/>
      <c r="DS30" s="1027"/>
      <c r="DT30" s="1027"/>
      <c r="DU30" s="1028"/>
      <c r="DV30" s="1029"/>
      <c r="DW30" s="1030"/>
      <c r="DX30" s="1030"/>
      <c r="DY30" s="1030"/>
      <c r="DZ30" s="1031"/>
      <c r="EA30" s="226"/>
    </row>
    <row r="31" spans="1:131" s="227" customFormat="1" ht="26.25" customHeight="1" x14ac:dyDescent="0.15">
      <c r="A31" s="246">
        <v>4</v>
      </c>
      <c r="B31" s="1074" t="s">
        <v>406</v>
      </c>
      <c r="C31" s="1075"/>
      <c r="D31" s="1075"/>
      <c r="E31" s="1075"/>
      <c r="F31" s="1075"/>
      <c r="G31" s="1075"/>
      <c r="H31" s="1075"/>
      <c r="I31" s="1075"/>
      <c r="J31" s="1075"/>
      <c r="K31" s="1075"/>
      <c r="L31" s="1075"/>
      <c r="M31" s="1075"/>
      <c r="N31" s="1075"/>
      <c r="O31" s="1075"/>
      <c r="P31" s="1076"/>
      <c r="Q31" s="1080">
        <v>6</v>
      </c>
      <c r="R31" s="1081"/>
      <c r="S31" s="1081"/>
      <c r="T31" s="1081"/>
      <c r="U31" s="1081"/>
      <c r="V31" s="1081">
        <v>5</v>
      </c>
      <c r="W31" s="1081"/>
      <c r="X31" s="1081"/>
      <c r="Y31" s="1081"/>
      <c r="Z31" s="1081"/>
      <c r="AA31" s="1081">
        <v>1</v>
      </c>
      <c r="AB31" s="1081"/>
      <c r="AC31" s="1081"/>
      <c r="AD31" s="1081"/>
      <c r="AE31" s="1082"/>
      <c r="AF31" s="1056">
        <v>1</v>
      </c>
      <c r="AG31" s="1057"/>
      <c r="AH31" s="1057"/>
      <c r="AI31" s="1057"/>
      <c r="AJ31" s="1058"/>
      <c r="AK31" s="1086" t="s">
        <v>594</v>
      </c>
      <c r="AL31" s="1010"/>
      <c r="AM31" s="1010"/>
      <c r="AN31" s="1010"/>
      <c r="AO31" s="1011"/>
      <c r="AP31" s="1012" t="s">
        <v>594</v>
      </c>
      <c r="AQ31" s="1010"/>
      <c r="AR31" s="1010"/>
      <c r="AS31" s="1010"/>
      <c r="AT31" s="1011"/>
      <c r="AU31" s="1012" t="s">
        <v>594</v>
      </c>
      <c r="AV31" s="1010"/>
      <c r="AW31" s="1010"/>
      <c r="AX31" s="1010"/>
      <c r="AY31" s="1011"/>
      <c r="AZ31" s="1083" t="s">
        <v>594</v>
      </c>
      <c r="BA31" s="1084"/>
      <c r="BB31" s="1084"/>
      <c r="BC31" s="1084"/>
      <c r="BD31" s="1085"/>
      <c r="BE31" s="1069"/>
      <c r="BF31" s="1069"/>
      <c r="BG31" s="1069"/>
      <c r="BH31" s="1069"/>
      <c r="BI31" s="1070"/>
      <c r="BJ31" s="232"/>
      <c r="BK31" s="232"/>
      <c r="BL31" s="232"/>
      <c r="BM31" s="232"/>
      <c r="BN31" s="232"/>
      <c r="BO31" s="245"/>
      <c r="BP31" s="245"/>
      <c r="BQ31" s="242">
        <v>25</v>
      </c>
      <c r="BR31" s="243"/>
      <c r="BS31" s="1051"/>
      <c r="BT31" s="1052"/>
      <c r="BU31" s="1052"/>
      <c r="BV31" s="1052"/>
      <c r="BW31" s="1052"/>
      <c r="BX31" s="1052"/>
      <c r="BY31" s="1052"/>
      <c r="BZ31" s="1052"/>
      <c r="CA31" s="1052"/>
      <c r="CB31" s="1052"/>
      <c r="CC31" s="1052"/>
      <c r="CD31" s="1052"/>
      <c r="CE31" s="1052"/>
      <c r="CF31" s="1052"/>
      <c r="CG31" s="1053"/>
      <c r="CH31" s="1026"/>
      <c r="CI31" s="1027"/>
      <c r="CJ31" s="1027"/>
      <c r="CK31" s="1027"/>
      <c r="CL31" s="1028"/>
      <c r="CM31" s="1026"/>
      <c r="CN31" s="1027"/>
      <c r="CO31" s="1027"/>
      <c r="CP31" s="1027"/>
      <c r="CQ31" s="1028"/>
      <c r="CR31" s="1026"/>
      <c r="CS31" s="1027"/>
      <c r="CT31" s="1027"/>
      <c r="CU31" s="1027"/>
      <c r="CV31" s="1028"/>
      <c r="CW31" s="1026"/>
      <c r="CX31" s="1027"/>
      <c r="CY31" s="1027"/>
      <c r="CZ31" s="1027"/>
      <c r="DA31" s="1028"/>
      <c r="DB31" s="1026"/>
      <c r="DC31" s="1027"/>
      <c r="DD31" s="1027"/>
      <c r="DE31" s="1027"/>
      <c r="DF31" s="1028"/>
      <c r="DG31" s="1026"/>
      <c r="DH31" s="1027"/>
      <c r="DI31" s="1027"/>
      <c r="DJ31" s="1027"/>
      <c r="DK31" s="1028"/>
      <c r="DL31" s="1026"/>
      <c r="DM31" s="1027"/>
      <c r="DN31" s="1027"/>
      <c r="DO31" s="1027"/>
      <c r="DP31" s="1028"/>
      <c r="DQ31" s="1026"/>
      <c r="DR31" s="1027"/>
      <c r="DS31" s="1027"/>
      <c r="DT31" s="1027"/>
      <c r="DU31" s="1028"/>
      <c r="DV31" s="1029"/>
      <c r="DW31" s="1030"/>
      <c r="DX31" s="1030"/>
      <c r="DY31" s="1030"/>
      <c r="DZ31" s="1031"/>
      <c r="EA31" s="226"/>
    </row>
    <row r="32" spans="1:131" s="227" customFormat="1" ht="26.25" customHeight="1" x14ac:dyDescent="0.15">
      <c r="A32" s="246">
        <v>5</v>
      </c>
      <c r="B32" s="1074" t="s">
        <v>407</v>
      </c>
      <c r="C32" s="1075"/>
      <c r="D32" s="1075"/>
      <c r="E32" s="1075"/>
      <c r="F32" s="1075"/>
      <c r="G32" s="1075"/>
      <c r="H32" s="1075"/>
      <c r="I32" s="1075"/>
      <c r="J32" s="1075"/>
      <c r="K32" s="1075"/>
      <c r="L32" s="1075"/>
      <c r="M32" s="1075"/>
      <c r="N32" s="1075"/>
      <c r="O32" s="1075"/>
      <c r="P32" s="1076"/>
      <c r="Q32" s="1080">
        <v>89</v>
      </c>
      <c r="R32" s="1081"/>
      <c r="S32" s="1081"/>
      <c r="T32" s="1081"/>
      <c r="U32" s="1081"/>
      <c r="V32" s="1081">
        <v>89</v>
      </c>
      <c r="W32" s="1081"/>
      <c r="X32" s="1081"/>
      <c r="Y32" s="1081"/>
      <c r="Z32" s="1081"/>
      <c r="AA32" s="1081">
        <v>0</v>
      </c>
      <c r="AB32" s="1081"/>
      <c r="AC32" s="1081"/>
      <c r="AD32" s="1081"/>
      <c r="AE32" s="1082"/>
      <c r="AF32" s="1056">
        <v>0</v>
      </c>
      <c r="AG32" s="1057"/>
      <c r="AH32" s="1057"/>
      <c r="AI32" s="1057"/>
      <c r="AJ32" s="1058"/>
      <c r="AK32" s="1086" t="s">
        <v>594</v>
      </c>
      <c r="AL32" s="1010"/>
      <c r="AM32" s="1010"/>
      <c r="AN32" s="1010"/>
      <c r="AO32" s="1011"/>
      <c r="AP32" s="1012" t="s">
        <v>594</v>
      </c>
      <c r="AQ32" s="1010"/>
      <c r="AR32" s="1010"/>
      <c r="AS32" s="1010"/>
      <c r="AT32" s="1011"/>
      <c r="AU32" s="1012" t="s">
        <v>594</v>
      </c>
      <c r="AV32" s="1010"/>
      <c r="AW32" s="1010"/>
      <c r="AX32" s="1010"/>
      <c r="AY32" s="1011"/>
      <c r="AZ32" s="1083" t="s">
        <v>594</v>
      </c>
      <c r="BA32" s="1084"/>
      <c r="BB32" s="1084"/>
      <c r="BC32" s="1084"/>
      <c r="BD32" s="1085"/>
      <c r="BE32" s="1069"/>
      <c r="BF32" s="1069"/>
      <c r="BG32" s="1069"/>
      <c r="BH32" s="1069"/>
      <c r="BI32" s="1070"/>
      <c r="BJ32" s="232"/>
      <c r="BK32" s="232"/>
      <c r="BL32" s="232"/>
      <c r="BM32" s="232"/>
      <c r="BN32" s="232"/>
      <c r="BO32" s="245"/>
      <c r="BP32" s="245"/>
      <c r="BQ32" s="242">
        <v>26</v>
      </c>
      <c r="BR32" s="243"/>
      <c r="BS32" s="1051"/>
      <c r="BT32" s="1052"/>
      <c r="BU32" s="1052"/>
      <c r="BV32" s="1052"/>
      <c r="BW32" s="1052"/>
      <c r="BX32" s="1052"/>
      <c r="BY32" s="1052"/>
      <c r="BZ32" s="1052"/>
      <c r="CA32" s="1052"/>
      <c r="CB32" s="1052"/>
      <c r="CC32" s="1052"/>
      <c r="CD32" s="1052"/>
      <c r="CE32" s="1052"/>
      <c r="CF32" s="1052"/>
      <c r="CG32" s="1053"/>
      <c r="CH32" s="1026"/>
      <c r="CI32" s="1027"/>
      <c r="CJ32" s="1027"/>
      <c r="CK32" s="1027"/>
      <c r="CL32" s="1028"/>
      <c r="CM32" s="1026"/>
      <c r="CN32" s="1027"/>
      <c r="CO32" s="1027"/>
      <c r="CP32" s="1027"/>
      <c r="CQ32" s="1028"/>
      <c r="CR32" s="1026"/>
      <c r="CS32" s="1027"/>
      <c r="CT32" s="1027"/>
      <c r="CU32" s="1027"/>
      <c r="CV32" s="1028"/>
      <c r="CW32" s="1026"/>
      <c r="CX32" s="1027"/>
      <c r="CY32" s="1027"/>
      <c r="CZ32" s="1027"/>
      <c r="DA32" s="1028"/>
      <c r="DB32" s="1026"/>
      <c r="DC32" s="1027"/>
      <c r="DD32" s="1027"/>
      <c r="DE32" s="1027"/>
      <c r="DF32" s="1028"/>
      <c r="DG32" s="1026"/>
      <c r="DH32" s="1027"/>
      <c r="DI32" s="1027"/>
      <c r="DJ32" s="1027"/>
      <c r="DK32" s="1028"/>
      <c r="DL32" s="1026"/>
      <c r="DM32" s="1027"/>
      <c r="DN32" s="1027"/>
      <c r="DO32" s="1027"/>
      <c r="DP32" s="1028"/>
      <c r="DQ32" s="1026"/>
      <c r="DR32" s="1027"/>
      <c r="DS32" s="1027"/>
      <c r="DT32" s="1027"/>
      <c r="DU32" s="1028"/>
      <c r="DV32" s="1029"/>
      <c r="DW32" s="1030"/>
      <c r="DX32" s="1030"/>
      <c r="DY32" s="1030"/>
      <c r="DZ32" s="1031"/>
      <c r="EA32" s="226"/>
    </row>
    <row r="33" spans="1:131" s="227" customFormat="1" ht="26.25" customHeight="1" x14ac:dyDescent="0.15">
      <c r="A33" s="246">
        <v>6</v>
      </c>
      <c r="B33" s="1074" t="s">
        <v>408</v>
      </c>
      <c r="C33" s="1075"/>
      <c r="D33" s="1075"/>
      <c r="E33" s="1075"/>
      <c r="F33" s="1075"/>
      <c r="G33" s="1075"/>
      <c r="H33" s="1075"/>
      <c r="I33" s="1075"/>
      <c r="J33" s="1075"/>
      <c r="K33" s="1075"/>
      <c r="L33" s="1075"/>
      <c r="M33" s="1075"/>
      <c r="N33" s="1075"/>
      <c r="O33" s="1075"/>
      <c r="P33" s="1076"/>
      <c r="Q33" s="1080">
        <v>236</v>
      </c>
      <c r="R33" s="1081"/>
      <c r="S33" s="1081"/>
      <c r="T33" s="1081"/>
      <c r="U33" s="1081"/>
      <c r="V33" s="1081">
        <v>251</v>
      </c>
      <c r="W33" s="1081"/>
      <c r="X33" s="1081"/>
      <c r="Y33" s="1081"/>
      <c r="Z33" s="1081"/>
      <c r="AA33" s="1081">
        <v>-15</v>
      </c>
      <c r="AB33" s="1081"/>
      <c r="AC33" s="1081"/>
      <c r="AD33" s="1081"/>
      <c r="AE33" s="1082"/>
      <c r="AF33" s="1056">
        <v>478</v>
      </c>
      <c r="AG33" s="1057"/>
      <c r="AH33" s="1057"/>
      <c r="AI33" s="1057"/>
      <c r="AJ33" s="1058"/>
      <c r="AK33" s="1086" t="s">
        <v>594</v>
      </c>
      <c r="AL33" s="1010"/>
      <c r="AM33" s="1010"/>
      <c r="AN33" s="1010"/>
      <c r="AO33" s="1011"/>
      <c r="AP33" s="1000">
        <v>626</v>
      </c>
      <c r="AQ33" s="1000"/>
      <c r="AR33" s="1000"/>
      <c r="AS33" s="1000"/>
      <c r="AT33" s="1000"/>
      <c r="AU33" s="1012" t="s">
        <v>594</v>
      </c>
      <c r="AV33" s="1010"/>
      <c r="AW33" s="1010"/>
      <c r="AX33" s="1010"/>
      <c r="AY33" s="1011"/>
      <c r="AZ33" s="1083" t="s">
        <v>594</v>
      </c>
      <c r="BA33" s="1084"/>
      <c r="BB33" s="1084"/>
      <c r="BC33" s="1084"/>
      <c r="BD33" s="1085"/>
      <c r="BE33" s="1069" t="s">
        <v>409</v>
      </c>
      <c r="BF33" s="1069"/>
      <c r="BG33" s="1069"/>
      <c r="BH33" s="1069"/>
      <c r="BI33" s="1070"/>
      <c r="BJ33" s="232"/>
      <c r="BK33" s="232"/>
      <c r="BL33" s="232"/>
      <c r="BM33" s="232"/>
      <c r="BN33" s="232"/>
      <c r="BO33" s="245"/>
      <c r="BP33" s="245"/>
      <c r="BQ33" s="242">
        <v>27</v>
      </c>
      <c r="BR33" s="243"/>
      <c r="BS33" s="1051"/>
      <c r="BT33" s="1052"/>
      <c r="BU33" s="1052"/>
      <c r="BV33" s="1052"/>
      <c r="BW33" s="1052"/>
      <c r="BX33" s="1052"/>
      <c r="BY33" s="1052"/>
      <c r="BZ33" s="1052"/>
      <c r="CA33" s="1052"/>
      <c r="CB33" s="1052"/>
      <c r="CC33" s="1052"/>
      <c r="CD33" s="1052"/>
      <c r="CE33" s="1052"/>
      <c r="CF33" s="1052"/>
      <c r="CG33" s="1053"/>
      <c r="CH33" s="1026"/>
      <c r="CI33" s="1027"/>
      <c r="CJ33" s="1027"/>
      <c r="CK33" s="1027"/>
      <c r="CL33" s="1028"/>
      <c r="CM33" s="1026"/>
      <c r="CN33" s="1027"/>
      <c r="CO33" s="1027"/>
      <c r="CP33" s="1027"/>
      <c r="CQ33" s="1028"/>
      <c r="CR33" s="1026"/>
      <c r="CS33" s="1027"/>
      <c r="CT33" s="1027"/>
      <c r="CU33" s="1027"/>
      <c r="CV33" s="1028"/>
      <c r="CW33" s="1026"/>
      <c r="CX33" s="1027"/>
      <c r="CY33" s="1027"/>
      <c r="CZ33" s="1027"/>
      <c r="DA33" s="1028"/>
      <c r="DB33" s="1026"/>
      <c r="DC33" s="1027"/>
      <c r="DD33" s="1027"/>
      <c r="DE33" s="1027"/>
      <c r="DF33" s="1028"/>
      <c r="DG33" s="1026"/>
      <c r="DH33" s="1027"/>
      <c r="DI33" s="1027"/>
      <c r="DJ33" s="1027"/>
      <c r="DK33" s="1028"/>
      <c r="DL33" s="1026"/>
      <c r="DM33" s="1027"/>
      <c r="DN33" s="1027"/>
      <c r="DO33" s="1027"/>
      <c r="DP33" s="1028"/>
      <c r="DQ33" s="1026"/>
      <c r="DR33" s="1027"/>
      <c r="DS33" s="1027"/>
      <c r="DT33" s="1027"/>
      <c r="DU33" s="1028"/>
      <c r="DV33" s="1029"/>
      <c r="DW33" s="1030"/>
      <c r="DX33" s="1030"/>
      <c r="DY33" s="1030"/>
      <c r="DZ33" s="1031"/>
      <c r="EA33" s="226"/>
    </row>
    <row r="34" spans="1:131" s="227" customFormat="1" ht="26.25" customHeight="1" x14ac:dyDescent="0.15">
      <c r="A34" s="246">
        <v>7</v>
      </c>
      <c r="B34" s="1074" t="s">
        <v>410</v>
      </c>
      <c r="C34" s="1075"/>
      <c r="D34" s="1075"/>
      <c r="E34" s="1075"/>
      <c r="F34" s="1075"/>
      <c r="G34" s="1075"/>
      <c r="H34" s="1075"/>
      <c r="I34" s="1075"/>
      <c r="J34" s="1075"/>
      <c r="K34" s="1075"/>
      <c r="L34" s="1075"/>
      <c r="M34" s="1075"/>
      <c r="N34" s="1075"/>
      <c r="O34" s="1075"/>
      <c r="P34" s="1076"/>
      <c r="Q34" s="1080">
        <v>284</v>
      </c>
      <c r="R34" s="1081"/>
      <c r="S34" s="1081"/>
      <c r="T34" s="1081"/>
      <c r="U34" s="1081"/>
      <c r="V34" s="1081">
        <v>284</v>
      </c>
      <c r="W34" s="1081"/>
      <c r="X34" s="1081"/>
      <c r="Y34" s="1081"/>
      <c r="Z34" s="1081"/>
      <c r="AA34" s="1081">
        <v>0</v>
      </c>
      <c r="AB34" s="1081"/>
      <c r="AC34" s="1081"/>
      <c r="AD34" s="1081"/>
      <c r="AE34" s="1082"/>
      <c r="AF34" s="1056" t="s">
        <v>411</v>
      </c>
      <c r="AG34" s="1057"/>
      <c r="AH34" s="1057"/>
      <c r="AI34" s="1057"/>
      <c r="AJ34" s="1058"/>
      <c r="AK34" s="1011">
        <v>187</v>
      </c>
      <c r="AL34" s="1000"/>
      <c r="AM34" s="1000"/>
      <c r="AN34" s="1000"/>
      <c r="AO34" s="1000"/>
      <c r="AP34" s="1000">
        <v>1790</v>
      </c>
      <c r="AQ34" s="1000"/>
      <c r="AR34" s="1000"/>
      <c r="AS34" s="1000"/>
      <c r="AT34" s="1000"/>
      <c r="AU34" s="1000">
        <v>1417</v>
      </c>
      <c r="AV34" s="1000"/>
      <c r="AW34" s="1000"/>
      <c r="AX34" s="1000"/>
      <c r="AY34" s="1000"/>
      <c r="AZ34" s="1083" t="s">
        <v>594</v>
      </c>
      <c r="BA34" s="1084"/>
      <c r="BB34" s="1084"/>
      <c r="BC34" s="1084"/>
      <c r="BD34" s="1085"/>
      <c r="BE34" s="1069" t="s">
        <v>412</v>
      </c>
      <c r="BF34" s="1069"/>
      <c r="BG34" s="1069"/>
      <c r="BH34" s="1069"/>
      <c r="BI34" s="1070"/>
      <c r="BJ34" s="232"/>
      <c r="BK34" s="232"/>
      <c r="BL34" s="232"/>
      <c r="BM34" s="232"/>
      <c r="BN34" s="232"/>
      <c r="BO34" s="245"/>
      <c r="BP34" s="245"/>
      <c r="BQ34" s="242">
        <v>28</v>
      </c>
      <c r="BR34" s="243"/>
      <c r="BS34" s="1051"/>
      <c r="BT34" s="1052"/>
      <c r="BU34" s="1052"/>
      <c r="BV34" s="1052"/>
      <c r="BW34" s="1052"/>
      <c r="BX34" s="1052"/>
      <c r="BY34" s="1052"/>
      <c r="BZ34" s="1052"/>
      <c r="CA34" s="1052"/>
      <c r="CB34" s="1052"/>
      <c r="CC34" s="1052"/>
      <c r="CD34" s="1052"/>
      <c r="CE34" s="1052"/>
      <c r="CF34" s="1052"/>
      <c r="CG34" s="1053"/>
      <c r="CH34" s="1026"/>
      <c r="CI34" s="1027"/>
      <c r="CJ34" s="1027"/>
      <c r="CK34" s="1027"/>
      <c r="CL34" s="1028"/>
      <c r="CM34" s="1026"/>
      <c r="CN34" s="1027"/>
      <c r="CO34" s="1027"/>
      <c r="CP34" s="1027"/>
      <c r="CQ34" s="1028"/>
      <c r="CR34" s="1026"/>
      <c r="CS34" s="1027"/>
      <c r="CT34" s="1027"/>
      <c r="CU34" s="1027"/>
      <c r="CV34" s="1028"/>
      <c r="CW34" s="1026"/>
      <c r="CX34" s="1027"/>
      <c r="CY34" s="1027"/>
      <c r="CZ34" s="1027"/>
      <c r="DA34" s="1028"/>
      <c r="DB34" s="1026"/>
      <c r="DC34" s="1027"/>
      <c r="DD34" s="1027"/>
      <c r="DE34" s="1027"/>
      <c r="DF34" s="1028"/>
      <c r="DG34" s="1026"/>
      <c r="DH34" s="1027"/>
      <c r="DI34" s="1027"/>
      <c r="DJ34" s="1027"/>
      <c r="DK34" s="1028"/>
      <c r="DL34" s="1026"/>
      <c r="DM34" s="1027"/>
      <c r="DN34" s="1027"/>
      <c r="DO34" s="1027"/>
      <c r="DP34" s="1028"/>
      <c r="DQ34" s="1026"/>
      <c r="DR34" s="1027"/>
      <c r="DS34" s="1027"/>
      <c r="DT34" s="1027"/>
      <c r="DU34" s="1028"/>
      <c r="DV34" s="1029"/>
      <c r="DW34" s="1030"/>
      <c r="DX34" s="1030"/>
      <c r="DY34" s="1030"/>
      <c r="DZ34" s="1031"/>
      <c r="EA34" s="226"/>
    </row>
    <row r="35" spans="1:131" s="227" customFormat="1" ht="26.25" customHeight="1" x14ac:dyDescent="0.15">
      <c r="A35" s="246">
        <v>8</v>
      </c>
      <c r="B35" s="1074"/>
      <c r="C35" s="1075"/>
      <c r="D35" s="1075"/>
      <c r="E35" s="1075"/>
      <c r="F35" s="1075"/>
      <c r="G35" s="1075"/>
      <c r="H35" s="1075"/>
      <c r="I35" s="1075"/>
      <c r="J35" s="1075"/>
      <c r="K35" s="1075"/>
      <c r="L35" s="1075"/>
      <c r="M35" s="1075"/>
      <c r="N35" s="1075"/>
      <c r="O35" s="1075"/>
      <c r="P35" s="1076"/>
      <c r="Q35" s="1080"/>
      <c r="R35" s="1081"/>
      <c r="S35" s="1081"/>
      <c r="T35" s="1081"/>
      <c r="U35" s="1081"/>
      <c r="V35" s="1081"/>
      <c r="W35" s="1081"/>
      <c r="X35" s="1081"/>
      <c r="Y35" s="1081"/>
      <c r="Z35" s="1081"/>
      <c r="AA35" s="1081"/>
      <c r="AB35" s="1081"/>
      <c r="AC35" s="1081"/>
      <c r="AD35" s="1081"/>
      <c r="AE35" s="1082"/>
      <c r="AF35" s="1056"/>
      <c r="AG35" s="1057"/>
      <c r="AH35" s="1057"/>
      <c r="AI35" s="1057"/>
      <c r="AJ35" s="1058"/>
      <c r="AK35" s="1011"/>
      <c r="AL35" s="1000"/>
      <c r="AM35" s="1000"/>
      <c r="AN35" s="1000"/>
      <c r="AO35" s="1000"/>
      <c r="AP35" s="1000"/>
      <c r="AQ35" s="1000"/>
      <c r="AR35" s="1000"/>
      <c r="AS35" s="1000"/>
      <c r="AT35" s="1000"/>
      <c r="AU35" s="1000"/>
      <c r="AV35" s="1000"/>
      <c r="AW35" s="1000"/>
      <c r="AX35" s="1000"/>
      <c r="AY35" s="1000"/>
      <c r="AZ35" s="1079"/>
      <c r="BA35" s="1079"/>
      <c r="BB35" s="1079"/>
      <c r="BC35" s="1079"/>
      <c r="BD35" s="1079"/>
      <c r="BE35" s="1069"/>
      <c r="BF35" s="1069"/>
      <c r="BG35" s="1069"/>
      <c r="BH35" s="1069"/>
      <c r="BI35" s="1070"/>
      <c r="BJ35" s="232"/>
      <c r="BK35" s="232"/>
      <c r="BL35" s="232"/>
      <c r="BM35" s="232"/>
      <c r="BN35" s="232"/>
      <c r="BO35" s="245"/>
      <c r="BP35" s="245"/>
      <c r="BQ35" s="242">
        <v>29</v>
      </c>
      <c r="BR35" s="243"/>
      <c r="BS35" s="1051"/>
      <c r="BT35" s="1052"/>
      <c r="BU35" s="1052"/>
      <c r="BV35" s="1052"/>
      <c r="BW35" s="1052"/>
      <c r="BX35" s="1052"/>
      <c r="BY35" s="1052"/>
      <c r="BZ35" s="1052"/>
      <c r="CA35" s="1052"/>
      <c r="CB35" s="1052"/>
      <c r="CC35" s="1052"/>
      <c r="CD35" s="1052"/>
      <c r="CE35" s="1052"/>
      <c r="CF35" s="1052"/>
      <c r="CG35" s="1053"/>
      <c r="CH35" s="1026"/>
      <c r="CI35" s="1027"/>
      <c r="CJ35" s="1027"/>
      <c r="CK35" s="1027"/>
      <c r="CL35" s="1028"/>
      <c r="CM35" s="1026"/>
      <c r="CN35" s="1027"/>
      <c r="CO35" s="1027"/>
      <c r="CP35" s="1027"/>
      <c r="CQ35" s="1028"/>
      <c r="CR35" s="1026"/>
      <c r="CS35" s="1027"/>
      <c r="CT35" s="1027"/>
      <c r="CU35" s="1027"/>
      <c r="CV35" s="1028"/>
      <c r="CW35" s="1026"/>
      <c r="CX35" s="1027"/>
      <c r="CY35" s="1027"/>
      <c r="CZ35" s="1027"/>
      <c r="DA35" s="1028"/>
      <c r="DB35" s="1026"/>
      <c r="DC35" s="1027"/>
      <c r="DD35" s="1027"/>
      <c r="DE35" s="1027"/>
      <c r="DF35" s="1028"/>
      <c r="DG35" s="1026"/>
      <c r="DH35" s="1027"/>
      <c r="DI35" s="1027"/>
      <c r="DJ35" s="1027"/>
      <c r="DK35" s="1028"/>
      <c r="DL35" s="1026"/>
      <c r="DM35" s="1027"/>
      <c r="DN35" s="1027"/>
      <c r="DO35" s="1027"/>
      <c r="DP35" s="1028"/>
      <c r="DQ35" s="1026"/>
      <c r="DR35" s="1027"/>
      <c r="DS35" s="1027"/>
      <c r="DT35" s="1027"/>
      <c r="DU35" s="1028"/>
      <c r="DV35" s="1029"/>
      <c r="DW35" s="1030"/>
      <c r="DX35" s="1030"/>
      <c r="DY35" s="1030"/>
      <c r="DZ35" s="1031"/>
      <c r="EA35" s="226"/>
    </row>
    <row r="36" spans="1:131" s="227" customFormat="1" ht="26.25" customHeight="1" x14ac:dyDescent="0.15">
      <c r="A36" s="246">
        <v>9</v>
      </c>
      <c r="B36" s="1074"/>
      <c r="C36" s="1075"/>
      <c r="D36" s="1075"/>
      <c r="E36" s="1075"/>
      <c r="F36" s="1075"/>
      <c r="G36" s="1075"/>
      <c r="H36" s="1075"/>
      <c r="I36" s="1075"/>
      <c r="J36" s="1075"/>
      <c r="K36" s="1075"/>
      <c r="L36" s="1075"/>
      <c r="M36" s="1075"/>
      <c r="N36" s="1075"/>
      <c r="O36" s="1075"/>
      <c r="P36" s="1076"/>
      <c r="Q36" s="1080"/>
      <c r="R36" s="1081"/>
      <c r="S36" s="1081"/>
      <c r="T36" s="1081"/>
      <c r="U36" s="1081"/>
      <c r="V36" s="1081"/>
      <c r="W36" s="1081"/>
      <c r="X36" s="1081"/>
      <c r="Y36" s="1081"/>
      <c r="Z36" s="1081"/>
      <c r="AA36" s="1081"/>
      <c r="AB36" s="1081"/>
      <c r="AC36" s="1081"/>
      <c r="AD36" s="1081"/>
      <c r="AE36" s="1082"/>
      <c r="AF36" s="1056"/>
      <c r="AG36" s="1057"/>
      <c r="AH36" s="1057"/>
      <c r="AI36" s="1057"/>
      <c r="AJ36" s="1058"/>
      <c r="AK36" s="1011"/>
      <c r="AL36" s="1000"/>
      <c r="AM36" s="1000"/>
      <c r="AN36" s="1000"/>
      <c r="AO36" s="1000"/>
      <c r="AP36" s="1000"/>
      <c r="AQ36" s="1000"/>
      <c r="AR36" s="1000"/>
      <c r="AS36" s="1000"/>
      <c r="AT36" s="1000"/>
      <c r="AU36" s="1000"/>
      <c r="AV36" s="1000"/>
      <c r="AW36" s="1000"/>
      <c r="AX36" s="1000"/>
      <c r="AY36" s="1000"/>
      <c r="AZ36" s="1079"/>
      <c r="BA36" s="1079"/>
      <c r="BB36" s="1079"/>
      <c r="BC36" s="1079"/>
      <c r="BD36" s="1079"/>
      <c r="BE36" s="1069"/>
      <c r="BF36" s="1069"/>
      <c r="BG36" s="1069"/>
      <c r="BH36" s="1069"/>
      <c r="BI36" s="1070"/>
      <c r="BJ36" s="232"/>
      <c r="BK36" s="232"/>
      <c r="BL36" s="232"/>
      <c r="BM36" s="232"/>
      <c r="BN36" s="232"/>
      <c r="BO36" s="245"/>
      <c r="BP36" s="245"/>
      <c r="BQ36" s="242">
        <v>30</v>
      </c>
      <c r="BR36" s="243"/>
      <c r="BS36" s="1051"/>
      <c r="BT36" s="1052"/>
      <c r="BU36" s="1052"/>
      <c r="BV36" s="1052"/>
      <c r="BW36" s="1052"/>
      <c r="BX36" s="1052"/>
      <c r="BY36" s="1052"/>
      <c r="BZ36" s="1052"/>
      <c r="CA36" s="1052"/>
      <c r="CB36" s="1052"/>
      <c r="CC36" s="1052"/>
      <c r="CD36" s="1052"/>
      <c r="CE36" s="1052"/>
      <c r="CF36" s="1052"/>
      <c r="CG36" s="1053"/>
      <c r="CH36" s="1026"/>
      <c r="CI36" s="1027"/>
      <c r="CJ36" s="1027"/>
      <c r="CK36" s="1027"/>
      <c r="CL36" s="1028"/>
      <c r="CM36" s="1026"/>
      <c r="CN36" s="1027"/>
      <c r="CO36" s="1027"/>
      <c r="CP36" s="1027"/>
      <c r="CQ36" s="1028"/>
      <c r="CR36" s="1026"/>
      <c r="CS36" s="1027"/>
      <c r="CT36" s="1027"/>
      <c r="CU36" s="1027"/>
      <c r="CV36" s="1028"/>
      <c r="CW36" s="1026"/>
      <c r="CX36" s="1027"/>
      <c r="CY36" s="1027"/>
      <c r="CZ36" s="1027"/>
      <c r="DA36" s="1028"/>
      <c r="DB36" s="1026"/>
      <c r="DC36" s="1027"/>
      <c r="DD36" s="1027"/>
      <c r="DE36" s="1027"/>
      <c r="DF36" s="1028"/>
      <c r="DG36" s="1026"/>
      <c r="DH36" s="1027"/>
      <c r="DI36" s="1027"/>
      <c r="DJ36" s="1027"/>
      <c r="DK36" s="1028"/>
      <c r="DL36" s="1026"/>
      <c r="DM36" s="1027"/>
      <c r="DN36" s="1027"/>
      <c r="DO36" s="1027"/>
      <c r="DP36" s="1028"/>
      <c r="DQ36" s="1026"/>
      <c r="DR36" s="1027"/>
      <c r="DS36" s="1027"/>
      <c r="DT36" s="1027"/>
      <c r="DU36" s="1028"/>
      <c r="DV36" s="1029"/>
      <c r="DW36" s="1030"/>
      <c r="DX36" s="1030"/>
      <c r="DY36" s="1030"/>
      <c r="DZ36" s="1031"/>
      <c r="EA36" s="226"/>
    </row>
    <row r="37" spans="1:131" s="227" customFormat="1" ht="26.25" customHeight="1" x14ac:dyDescent="0.15">
      <c r="A37" s="246">
        <v>10</v>
      </c>
      <c r="B37" s="1074"/>
      <c r="C37" s="1075"/>
      <c r="D37" s="1075"/>
      <c r="E37" s="1075"/>
      <c r="F37" s="1075"/>
      <c r="G37" s="1075"/>
      <c r="H37" s="1075"/>
      <c r="I37" s="1075"/>
      <c r="J37" s="1075"/>
      <c r="K37" s="1075"/>
      <c r="L37" s="1075"/>
      <c r="M37" s="1075"/>
      <c r="N37" s="1075"/>
      <c r="O37" s="1075"/>
      <c r="P37" s="1076"/>
      <c r="Q37" s="1080"/>
      <c r="R37" s="1081"/>
      <c r="S37" s="1081"/>
      <c r="T37" s="1081"/>
      <c r="U37" s="1081"/>
      <c r="V37" s="1081"/>
      <c r="W37" s="1081"/>
      <c r="X37" s="1081"/>
      <c r="Y37" s="1081"/>
      <c r="Z37" s="1081"/>
      <c r="AA37" s="1081"/>
      <c r="AB37" s="1081"/>
      <c r="AC37" s="1081"/>
      <c r="AD37" s="1081"/>
      <c r="AE37" s="1082"/>
      <c r="AF37" s="1056"/>
      <c r="AG37" s="1057"/>
      <c r="AH37" s="1057"/>
      <c r="AI37" s="1057"/>
      <c r="AJ37" s="1058"/>
      <c r="AK37" s="1011"/>
      <c r="AL37" s="1000"/>
      <c r="AM37" s="1000"/>
      <c r="AN37" s="1000"/>
      <c r="AO37" s="1000"/>
      <c r="AP37" s="1000"/>
      <c r="AQ37" s="1000"/>
      <c r="AR37" s="1000"/>
      <c r="AS37" s="1000"/>
      <c r="AT37" s="1000"/>
      <c r="AU37" s="1000"/>
      <c r="AV37" s="1000"/>
      <c r="AW37" s="1000"/>
      <c r="AX37" s="1000"/>
      <c r="AY37" s="1000"/>
      <c r="AZ37" s="1079"/>
      <c r="BA37" s="1079"/>
      <c r="BB37" s="1079"/>
      <c r="BC37" s="1079"/>
      <c r="BD37" s="1079"/>
      <c r="BE37" s="1069"/>
      <c r="BF37" s="1069"/>
      <c r="BG37" s="1069"/>
      <c r="BH37" s="1069"/>
      <c r="BI37" s="1070"/>
      <c r="BJ37" s="232"/>
      <c r="BK37" s="232"/>
      <c r="BL37" s="232"/>
      <c r="BM37" s="232"/>
      <c r="BN37" s="232"/>
      <c r="BO37" s="245"/>
      <c r="BP37" s="245"/>
      <c r="BQ37" s="242">
        <v>31</v>
      </c>
      <c r="BR37" s="243"/>
      <c r="BS37" s="1051"/>
      <c r="BT37" s="1052"/>
      <c r="BU37" s="1052"/>
      <c r="BV37" s="1052"/>
      <c r="BW37" s="1052"/>
      <c r="BX37" s="1052"/>
      <c r="BY37" s="1052"/>
      <c r="BZ37" s="1052"/>
      <c r="CA37" s="1052"/>
      <c r="CB37" s="1052"/>
      <c r="CC37" s="1052"/>
      <c r="CD37" s="1052"/>
      <c r="CE37" s="1052"/>
      <c r="CF37" s="1052"/>
      <c r="CG37" s="1053"/>
      <c r="CH37" s="1026"/>
      <c r="CI37" s="1027"/>
      <c r="CJ37" s="1027"/>
      <c r="CK37" s="1027"/>
      <c r="CL37" s="1028"/>
      <c r="CM37" s="1026"/>
      <c r="CN37" s="1027"/>
      <c r="CO37" s="1027"/>
      <c r="CP37" s="1027"/>
      <c r="CQ37" s="1028"/>
      <c r="CR37" s="1026"/>
      <c r="CS37" s="1027"/>
      <c r="CT37" s="1027"/>
      <c r="CU37" s="1027"/>
      <c r="CV37" s="1028"/>
      <c r="CW37" s="1026"/>
      <c r="CX37" s="1027"/>
      <c r="CY37" s="1027"/>
      <c r="CZ37" s="1027"/>
      <c r="DA37" s="1028"/>
      <c r="DB37" s="1026"/>
      <c r="DC37" s="1027"/>
      <c r="DD37" s="1027"/>
      <c r="DE37" s="1027"/>
      <c r="DF37" s="1028"/>
      <c r="DG37" s="1026"/>
      <c r="DH37" s="1027"/>
      <c r="DI37" s="1027"/>
      <c r="DJ37" s="1027"/>
      <c r="DK37" s="1028"/>
      <c r="DL37" s="1026"/>
      <c r="DM37" s="1027"/>
      <c r="DN37" s="1027"/>
      <c r="DO37" s="1027"/>
      <c r="DP37" s="1028"/>
      <c r="DQ37" s="1026"/>
      <c r="DR37" s="1027"/>
      <c r="DS37" s="1027"/>
      <c r="DT37" s="1027"/>
      <c r="DU37" s="1028"/>
      <c r="DV37" s="1029"/>
      <c r="DW37" s="1030"/>
      <c r="DX37" s="1030"/>
      <c r="DY37" s="1030"/>
      <c r="DZ37" s="1031"/>
      <c r="EA37" s="226"/>
    </row>
    <row r="38" spans="1:131" s="227" customFormat="1" ht="26.25" customHeight="1" x14ac:dyDescent="0.15">
      <c r="A38" s="246">
        <v>11</v>
      </c>
      <c r="B38" s="1074"/>
      <c r="C38" s="1075"/>
      <c r="D38" s="1075"/>
      <c r="E38" s="1075"/>
      <c r="F38" s="1075"/>
      <c r="G38" s="1075"/>
      <c r="H38" s="1075"/>
      <c r="I38" s="1075"/>
      <c r="J38" s="1075"/>
      <c r="K38" s="1075"/>
      <c r="L38" s="1075"/>
      <c r="M38" s="1075"/>
      <c r="N38" s="1075"/>
      <c r="O38" s="1075"/>
      <c r="P38" s="1076"/>
      <c r="Q38" s="1080"/>
      <c r="R38" s="1081"/>
      <c r="S38" s="1081"/>
      <c r="T38" s="1081"/>
      <c r="U38" s="1081"/>
      <c r="V38" s="1081"/>
      <c r="W38" s="1081"/>
      <c r="X38" s="1081"/>
      <c r="Y38" s="1081"/>
      <c r="Z38" s="1081"/>
      <c r="AA38" s="1081"/>
      <c r="AB38" s="1081"/>
      <c r="AC38" s="1081"/>
      <c r="AD38" s="1081"/>
      <c r="AE38" s="1082"/>
      <c r="AF38" s="1056"/>
      <c r="AG38" s="1057"/>
      <c r="AH38" s="1057"/>
      <c r="AI38" s="1057"/>
      <c r="AJ38" s="1058"/>
      <c r="AK38" s="1011"/>
      <c r="AL38" s="1000"/>
      <c r="AM38" s="1000"/>
      <c r="AN38" s="1000"/>
      <c r="AO38" s="1000"/>
      <c r="AP38" s="1000"/>
      <c r="AQ38" s="1000"/>
      <c r="AR38" s="1000"/>
      <c r="AS38" s="1000"/>
      <c r="AT38" s="1000"/>
      <c r="AU38" s="1000"/>
      <c r="AV38" s="1000"/>
      <c r="AW38" s="1000"/>
      <c r="AX38" s="1000"/>
      <c r="AY38" s="1000"/>
      <c r="AZ38" s="1079"/>
      <c r="BA38" s="1079"/>
      <c r="BB38" s="1079"/>
      <c r="BC38" s="1079"/>
      <c r="BD38" s="1079"/>
      <c r="BE38" s="1069"/>
      <c r="BF38" s="1069"/>
      <c r="BG38" s="1069"/>
      <c r="BH38" s="1069"/>
      <c r="BI38" s="1070"/>
      <c r="BJ38" s="232"/>
      <c r="BK38" s="232"/>
      <c r="BL38" s="232"/>
      <c r="BM38" s="232"/>
      <c r="BN38" s="232"/>
      <c r="BO38" s="245"/>
      <c r="BP38" s="245"/>
      <c r="BQ38" s="242">
        <v>32</v>
      </c>
      <c r="BR38" s="243"/>
      <c r="BS38" s="1051"/>
      <c r="BT38" s="1052"/>
      <c r="BU38" s="1052"/>
      <c r="BV38" s="1052"/>
      <c r="BW38" s="1052"/>
      <c r="BX38" s="1052"/>
      <c r="BY38" s="1052"/>
      <c r="BZ38" s="1052"/>
      <c r="CA38" s="1052"/>
      <c r="CB38" s="1052"/>
      <c r="CC38" s="1052"/>
      <c r="CD38" s="1052"/>
      <c r="CE38" s="1052"/>
      <c r="CF38" s="1052"/>
      <c r="CG38" s="1053"/>
      <c r="CH38" s="1026"/>
      <c r="CI38" s="1027"/>
      <c r="CJ38" s="1027"/>
      <c r="CK38" s="1027"/>
      <c r="CL38" s="1028"/>
      <c r="CM38" s="1026"/>
      <c r="CN38" s="1027"/>
      <c r="CO38" s="1027"/>
      <c r="CP38" s="1027"/>
      <c r="CQ38" s="1028"/>
      <c r="CR38" s="1026"/>
      <c r="CS38" s="1027"/>
      <c r="CT38" s="1027"/>
      <c r="CU38" s="1027"/>
      <c r="CV38" s="1028"/>
      <c r="CW38" s="1026"/>
      <c r="CX38" s="1027"/>
      <c r="CY38" s="1027"/>
      <c r="CZ38" s="1027"/>
      <c r="DA38" s="1028"/>
      <c r="DB38" s="1026"/>
      <c r="DC38" s="1027"/>
      <c r="DD38" s="1027"/>
      <c r="DE38" s="1027"/>
      <c r="DF38" s="1028"/>
      <c r="DG38" s="1026"/>
      <c r="DH38" s="1027"/>
      <c r="DI38" s="1027"/>
      <c r="DJ38" s="1027"/>
      <c r="DK38" s="1028"/>
      <c r="DL38" s="1026"/>
      <c r="DM38" s="1027"/>
      <c r="DN38" s="1027"/>
      <c r="DO38" s="1027"/>
      <c r="DP38" s="1028"/>
      <c r="DQ38" s="1026"/>
      <c r="DR38" s="1027"/>
      <c r="DS38" s="1027"/>
      <c r="DT38" s="1027"/>
      <c r="DU38" s="1028"/>
      <c r="DV38" s="1029"/>
      <c r="DW38" s="1030"/>
      <c r="DX38" s="1030"/>
      <c r="DY38" s="1030"/>
      <c r="DZ38" s="1031"/>
      <c r="EA38" s="226"/>
    </row>
    <row r="39" spans="1:131" s="227" customFormat="1" ht="26.25" customHeight="1" x14ac:dyDescent="0.15">
      <c r="A39" s="246">
        <v>12</v>
      </c>
      <c r="B39" s="1074"/>
      <c r="C39" s="1075"/>
      <c r="D39" s="1075"/>
      <c r="E39" s="1075"/>
      <c r="F39" s="1075"/>
      <c r="G39" s="1075"/>
      <c r="H39" s="1075"/>
      <c r="I39" s="1075"/>
      <c r="J39" s="1075"/>
      <c r="K39" s="1075"/>
      <c r="L39" s="1075"/>
      <c r="M39" s="1075"/>
      <c r="N39" s="1075"/>
      <c r="O39" s="1075"/>
      <c r="P39" s="1076"/>
      <c r="Q39" s="1080"/>
      <c r="R39" s="1081"/>
      <c r="S39" s="1081"/>
      <c r="T39" s="1081"/>
      <c r="U39" s="1081"/>
      <c r="V39" s="1081"/>
      <c r="W39" s="1081"/>
      <c r="X39" s="1081"/>
      <c r="Y39" s="1081"/>
      <c r="Z39" s="1081"/>
      <c r="AA39" s="1081"/>
      <c r="AB39" s="1081"/>
      <c r="AC39" s="1081"/>
      <c r="AD39" s="1081"/>
      <c r="AE39" s="1082"/>
      <c r="AF39" s="1056"/>
      <c r="AG39" s="1057"/>
      <c r="AH39" s="1057"/>
      <c r="AI39" s="1057"/>
      <c r="AJ39" s="1058"/>
      <c r="AK39" s="1011"/>
      <c r="AL39" s="1000"/>
      <c r="AM39" s="1000"/>
      <c r="AN39" s="1000"/>
      <c r="AO39" s="1000"/>
      <c r="AP39" s="1000"/>
      <c r="AQ39" s="1000"/>
      <c r="AR39" s="1000"/>
      <c r="AS39" s="1000"/>
      <c r="AT39" s="1000"/>
      <c r="AU39" s="1000"/>
      <c r="AV39" s="1000"/>
      <c r="AW39" s="1000"/>
      <c r="AX39" s="1000"/>
      <c r="AY39" s="1000"/>
      <c r="AZ39" s="1079"/>
      <c r="BA39" s="1079"/>
      <c r="BB39" s="1079"/>
      <c r="BC39" s="1079"/>
      <c r="BD39" s="1079"/>
      <c r="BE39" s="1069"/>
      <c r="BF39" s="1069"/>
      <c r="BG39" s="1069"/>
      <c r="BH39" s="1069"/>
      <c r="BI39" s="1070"/>
      <c r="BJ39" s="232"/>
      <c r="BK39" s="232"/>
      <c r="BL39" s="232"/>
      <c r="BM39" s="232"/>
      <c r="BN39" s="232"/>
      <c r="BO39" s="245"/>
      <c r="BP39" s="245"/>
      <c r="BQ39" s="242">
        <v>33</v>
      </c>
      <c r="BR39" s="243"/>
      <c r="BS39" s="1051"/>
      <c r="BT39" s="1052"/>
      <c r="BU39" s="1052"/>
      <c r="BV39" s="1052"/>
      <c r="BW39" s="1052"/>
      <c r="BX39" s="1052"/>
      <c r="BY39" s="1052"/>
      <c r="BZ39" s="1052"/>
      <c r="CA39" s="1052"/>
      <c r="CB39" s="1052"/>
      <c r="CC39" s="1052"/>
      <c r="CD39" s="1052"/>
      <c r="CE39" s="1052"/>
      <c r="CF39" s="1052"/>
      <c r="CG39" s="1053"/>
      <c r="CH39" s="1026"/>
      <c r="CI39" s="1027"/>
      <c r="CJ39" s="1027"/>
      <c r="CK39" s="1027"/>
      <c r="CL39" s="1028"/>
      <c r="CM39" s="1026"/>
      <c r="CN39" s="1027"/>
      <c r="CO39" s="1027"/>
      <c r="CP39" s="1027"/>
      <c r="CQ39" s="1028"/>
      <c r="CR39" s="1026"/>
      <c r="CS39" s="1027"/>
      <c r="CT39" s="1027"/>
      <c r="CU39" s="1027"/>
      <c r="CV39" s="1028"/>
      <c r="CW39" s="1026"/>
      <c r="CX39" s="1027"/>
      <c r="CY39" s="1027"/>
      <c r="CZ39" s="1027"/>
      <c r="DA39" s="1028"/>
      <c r="DB39" s="1026"/>
      <c r="DC39" s="1027"/>
      <c r="DD39" s="1027"/>
      <c r="DE39" s="1027"/>
      <c r="DF39" s="1028"/>
      <c r="DG39" s="1026"/>
      <c r="DH39" s="1027"/>
      <c r="DI39" s="1027"/>
      <c r="DJ39" s="1027"/>
      <c r="DK39" s="1028"/>
      <c r="DL39" s="1026"/>
      <c r="DM39" s="1027"/>
      <c r="DN39" s="1027"/>
      <c r="DO39" s="1027"/>
      <c r="DP39" s="1028"/>
      <c r="DQ39" s="1026"/>
      <c r="DR39" s="1027"/>
      <c r="DS39" s="1027"/>
      <c r="DT39" s="1027"/>
      <c r="DU39" s="1028"/>
      <c r="DV39" s="1029"/>
      <c r="DW39" s="1030"/>
      <c r="DX39" s="1030"/>
      <c r="DY39" s="1030"/>
      <c r="DZ39" s="1031"/>
      <c r="EA39" s="226"/>
    </row>
    <row r="40" spans="1:131" s="227" customFormat="1" ht="26.25" customHeight="1" x14ac:dyDescent="0.15">
      <c r="A40" s="241">
        <v>13</v>
      </c>
      <c r="B40" s="1074"/>
      <c r="C40" s="1075"/>
      <c r="D40" s="1075"/>
      <c r="E40" s="1075"/>
      <c r="F40" s="1075"/>
      <c r="G40" s="1075"/>
      <c r="H40" s="1075"/>
      <c r="I40" s="1075"/>
      <c r="J40" s="1075"/>
      <c r="K40" s="1075"/>
      <c r="L40" s="1075"/>
      <c r="M40" s="1075"/>
      <c r="N40" s="1075"/>
      <c r="O40" s="1075"/>
      <c r="P40" s="1076"/>
      <c r="Q40" s="1080"/>
      <c r="R40" s="1081"/>
      <c r="S40" s="1081"/>
      <c r="T40" s="1081"/>
      <c r="U40" s="1081"/>
      <c r="V40" s="1081"/>
      <c r="W40" s="1081"/>
      <c r="X40" s="1081"/>
      <c r="Y40" s="1081"/>
      <c r="Z40" s="1081"/>
      <c r="AA40" s="1081"/>
      <c r="AB40" s="1081"/>
      <c r="AC40" s="1081"/>
      <c r="AD40" s="1081"/>
      <c r="AE40" s="1082"/>
      <c r="AF40" s="1056"/>
      <c r="AG40" s="1057"/>
      <c r="AH40" s="1057"/>
      <c r="AI40" s="1057"/>
      <c r="AJ40" s="1058"/>
      <c r="AK40" s="1011"/>
      <c r="AL40" s="1000"/>
      <c r="AM40" s="1000"/>
      <c r="AN40" s="1000"/>
      <c r="AO40" s="1000"/>
      <c r="AP40" s="1000"/>
      <c r="AQ40" s="1000"/>
      <c r="AR40" s="1000"/>
      <c r="AS40" s="1000"/>
      <c r="AT40" s="1000"/>
      <c r="AU40" s="1000"/>
      <c r="AV40" s="1000"/>
      <c r="AW40" s="1000"/>
      <c r="AX40" s="1000"/>
      <c r="AY40" s="1000"/>
      <c r="AZ40" s="1079"/>
      <c r="BA40" s="1079"/>
      <c r="BB40" s="1079"/>
      <c r="BC40" s="1079"/>
      <c r="BD40" s="1079"/>
      <c r="BE40" s="1069"/>
      <c r="BF40" s="1069"/>
      <c r="BG40" s="1069"/>
      <c r="BH40" s="1069"/>
      <c r="BI40" s="1070"/>
      <c r="BJ40" s="232"/>
      <c r="BK40" s="232"/>
      <c r="BL40" s="232"/>
      <c r="BM40" s="232"/>
      <c r="BN40" s="232"/>
      <c r="BO40" s="245"/>
      <c r="BP40" s="245"/>
      <c r="BQ40" s="242">
        <v>34</v>
      </c>
      <c r="BR40" s="243"/>
      <c r="BS40" s="1051"/>
      <c r="BT40" s="1052"/>
      <c r="BU40" s="1052"/>
      <c r="BV40" s="1052"/>
      <c r="BW40" s="1052"/>
      <c r="BX40" s="1052"/>
      <c r="BY40" s="1052"/>
      <c r="BZ40" s="1052"/>
      <c r="CA40" s="1052"/>
      <c r="CB40" s="1052"/>
      <c r="CC40" s="1052"/>
      <c r="CD40" s="1052"/>
      <c r="CE40" s="1052"/>
      <c r="CF40" s="1052"/>
      <c r="CG40" s="1053"/>
      <c r="CH40" s="1026"/>
      <c r="CI40" s="1027"/>
      <c r="CJ40" s="1027"/>
      <c r="CK40" s="1027"/>
      <c r="CL40" s="1028"/>
      <c r="CM40" s="1026"/>
      <c r="CN40" s="1027"/>
      <c r="CO40" s="1027"/>
      <c r="CP40" s="1027"/>
      <c r="CQ40" s="1028"/>
      <c r="CR40" s="1026"/>
      <c r="CS40" s="1027"/>
      <c r="CT40" s="1027"/>
      <c r="CU40" s="1027"/>
      <c r="CV40" s="1028"/>
      <c r="CW40" s="1026"/>
      <c r="CX40" s="1027"/>
      <c r="CY40" s="1027"/>
      <c r="CZ40" s="1027"/>
      <c r="DA40" s="1028"/>
      <c r="DB40" s="1026"/>
      <c r="DC40" s="1027"/>
      <c r="DD40" s="1027"/>
      <c r="DE40" s="1027"/>
      <c r="DF40" s="1028"/>
      <c r="DG40" s="1026"/>
      <c r="DH40" s="1027"/>
      <c r="DI40" s="1027"/>
      <c r="DJ40" s="1027"/>
      <c r="DK40" s="1028"/>
      <c r="DL40" s="1026"/>
      <c r="DM40" s="1027"/>
      <c r="DN40" s="1027"/>
      <c r="DO40" s="1027"/>
      <c r="DP40" s="1028"/>
      <c r="DQ40" s="1026"/>
      <c r="DR40" s="1027"/>
      <c r="DS40" s="1027"/>
      <c r="DT40" s="1027"/>
      <c r="DU40" s="1028"/>
      <c r="DV40" s="1029"/>
      <c r="DW40" s="1030"/>
      <c r="DX40" s="1030"/>
      <c r="DY40" s="1030"/>
      <c r="DZ40" s="1031"/>
      <c r="EA40" s="226"/>
    </row>
    <row r="41" spans="1:131" s="227" customFormat="1" ht="26.25" customHeight="1" x14ac:dyDescent="0.15">
      <c r="A41" s="241">
        <v>14</v>
      </c>
      <c r="B41" s="1074"/>
      <c r="C41" s="1075"/>
      <c r="D41" s="1075"/>
      <c r="E41" s="1075"/>
      <c r="F41" s="1075"/>
      <c r="G41" s="1075"/>
      <c r="H41" s="1075"/>
      <c r="I41" s="1075"/>
      <c r="J41" s="1075"/>
      <c r="K41" s="1075"/>
      <c r="L41" s="1075"/>
      <c r="M41" s="1075"/>
      <c r="N41" s="1075"/>
      <c r="O41" s="1075"/>
      <c r="P41" s="1076"/>
      <c r="Q41" s="1080"/>
      <c r="R41" s="1081"/>
      <c r="S41" s="1081"/>
      <c r="T41" s="1081"/>
      <c r="U41" s="1081"/>
      <c r="V41" s="1081"/>
      <c r="W41" s="1081"/>
      <c r="X41" s="1081"/>
      <c r="Y41" s="1081"/>
      <c r="Z41" s="1081"/>
      <c r="AA41" s="1081"/>
      <c r="AB41" s="1081"/>
      <c r="AC41" s="1081"/>
      <c r="AD41" s="1081"/>
      <c r="AE41" s="1082"/>
      <c r="AF41" s="1056"/>
      <c r="AG41" s="1057"/>
      <c r="AH41" s="1057"/>
      <c r="AI41" s="1057"/>
      <c r="AJ41" s="1058"/>
      <c r="AK41" s="1011"/>
      <c r="AL41" s="1000"/>
      <c r="AM41" s="1000"/>
      <c r="AN41" s="1000"/>
      <c r="AO41" s="1000"/>
      <c r="AP41" s="1000"/>
      <c r="AQ41" s="1000"/>
      <c r="AR41" s="1000"/>
      <c r="AS41" s="1000"/>
      <c r="AT41" s="1000"/>
      <c r="AU41" s="1000"/>
      <c r="AV41" s="1000"/>
      <c r="AW41" s="1000"/>
      <c r="AX41" s="1000"/>
      <c r="AY41" s="1000"/>
      <c r="AZ41" s="1079"/>
      <c r="BA41" s="1079"/>
      <c r="BB41" s="1079"/>
      <c r="BC41" s="1079"/>
      <c r="BD41" s="1079"/>
      <c r="BE41" s="1069"/>
      <c r="BF41" s="1069"/>
      <c r="BG41" s="1069"/>
      <c r="BH41" s="1069"/>
      <c r="BI41" s="1070"/>
      <c r="BJ41" s="232"/>
      <c r="BK41" s="232"/>
      <c r="BL41" s="232"/>
      <c r="BM41" s="232"/>
      <c r="BN41" s="232"/>
      <c r="BO41" s="245"/>
      <c r="BP41" s="245"/>
      <c r="BQ41" s="242">
        <v>35</v>
      </c>
      <c r="BR41" s="243"/>
      <c r="BS41" s="1051"/>
      <c r="BT41" s="1052"/>
      <c r="BU41" s="1052"/>
      <c r="BV41" s="1052"/>
      <c r="BW41" s="1052"/>
      <c r="BX41" s="1052"/>
      <c r="BY41" s="1052"/>
      <c r="BZ41" s="1052"/>
      <c r="CA41" s="1052"/>
      <c r="CB41" s="1052"/>
      <c r="CC41" s="1052"/>
      <c r="CD41" s="1052"/>
      <c r="CE41" s="1052"/>
      <c r="CF41" s="1052"/>
      <c r="CG41" s="1053"/>
      <c r="CH41" s="1026"/>
      <c r="CI41" s="1027"/>
      <c r="CJ41" s="1027"/>
      <c r="CK41" s="1027"/>
      <c r="CL41" s="1028"/>
      <c r="CM41" s="1026"/>
      <c r="CN41" s="1027"/>
      <c r="CO41" s="1027"/>
      <c r="CP41" s="1027"/>
      <c r="CQ41" s="1028"/>
      <c r="CR41" s="1026"/>
      <c r="CS41" s="1027"/>
      <c r="CT41" s="1027"/>
      <c r="CU41" s="1027"/>
      <c r="CV41" s="1028"/>
      <c r="CW41" s="1026"/>
      <c r="CX41" s="1027"/>
      <c r="CY41" s="1027"/>
      <c r="CZ41" s="1027"/>
      <c r="DA41" s="1028"/>
      <c r="DB41" s="1026"/>
      <c r="DC41" s="1027"/>
      <c r="DD41" s="1027"/>
      <c r="DE41" s="1027"/>
      <c r="DF41" s="1028"/>
      <c r="DG41" s="1026"/>
      <c r="DH41" s="1027"/>
      <c r="DI41" s="1027"/>
      <c r="DJ41" s="1027"/>
      <c r="DK41" s="1028"/>
      <c r="DL41" s="1026"/>
      <c r="DM41" s="1027"/>
      <c r="DN41" s="1027"/>
      <c r="DO41" s="1027"/>
      <c r="DP41" s="1028"/>
      <c r="DQ41" s="1026"/>
      <c r="DR41" s="1027"/>
      <c r="DS41" s="1027"/>
      <c r="DT41" s="1027"/>
      <c r="DU41" s="1028"/>
      <c r="DV41" s="1029"/>
      <c r="DW41" s="1030"/>
      <c r="DX41" s="1030"/>
      <c r="DY41" s="1030"/>
      <c r="DZ41" s="1031"/>
      <c r="EA41" s="226"/>
    </row>
    <row r="42" spans="1:131" s="227" customFormat="1" ht="26.25" customHeight="1" x14ac:dyDescent="0.15">
      <c r="A42" s="241">
        <v>15</v>
      </c>
      <c r="B42" s="1074"/>
      <c r="C42" s="1075"/>
      <c r="D42" s="1075"/>
      <c r="E42" s="1075"/>
      <c r="F42" s="1075"/>
      <c r="G42" s="1075"/>
      <c r="H42" s="1075"/>
      <c r="I42" s="1075"/>
      <c r="J42" s="1075"/>
      <c r="K42" s="1075"/>
      <c r="L42" s="1075"/>
      <c r="M42" s="1075"/>
      <c r="N42" s="1075"/>
      <c r="O42" s="1075"/>
      <c r="P42" s="1076"/>
      <c r="Q42" s="1080"/>
      <c r="R42" s="1081"/>
      <c r="S42" s="1081"/>
      <c r="T42" s="1081"/>
      <c r="U42" s="1081"/>
      <c r="V42" s="1081"/>
      <c r="W42" s="1081"/>
      <c r="X42" s="1081"/>
      <c r="Y42" s="1081"/>
      <c r="Z42" s="1081"/>
      <c r="AA42" s="1081"/>
      <c r="AB42" s="1081"/>
      <c r="AC42" s="1081"/>
      <c r="AD42" s="1081"/>
      <c r="AE42" s="1082"/>
      <c r="AF42" s="1056"/>
      <c r="AG42" s="1057"/>
      <c r="AH42" s="1057"/>
      <c r="AI42" s="1057"/>
      <c r="AJ42" s="1058"/>
      <c r="AK42" s="1011"/>
      <c r="AL42" s="1000"/>
      <c r="AM42" s="1000"/>
      <c r="AN42" s="1000"/>
      <c r="AO42" s="1000"/>
      <c r="AP42" s="1000"/>
      <c r="AQ42" s="1000"/>
      <c r="AR42" s="1000"/>
      <c r="AS42" s="1000"/>
      <c r="AT42" s="1000"/>
      <c r="AU42" s="1000"/>
      <c r="AV42" s="1000"/>
      <c r="AW42" s="1000"/>
      <c r="AX42" s="1000"/>
      <c r="AY42" s="1000"/>
      <c r="AZ42" s="1079"/>
      <c r="BA42" s="1079"/>
      <c r="BB42" s="1079"/>
      <c r="BC42" s="1079"/>
      <c r="BD42" s="1079"/>
      <c r="BE42" s="1069"/>
      <c r="BF42" s="1069"/>
      <c r="BG42" s="1069"/>
      <c r="BH42" s="1069"/>
      <c r="BI42" s="1070"/>
      <c r="BJ42" s="232"/>
      <c r="BK42" s="232"/>
      <c r="BL42" s="232"/>
      <c r="BM42" s="232"/>
      <c r="BN42" s="232"/>
      <c r="BO42" s="245"/>
      <c r="BP42" s="245"/>
      <c r="BQ42" s="242">
        <v>36</v>
      </c>
      <c r="BR42" s="243"/>
      <c r="BS42" s="1051"/>
      <c r="BT42" s="1052"/>
      <c r="BU42" s="1052"/>
      <c r="BV42" s="1052"/>
      <c r="BW42" s="1052"/>
      <c r="BX42" s="1052"/>
      <c r="BY42" s="1052"/>
      <c r="BZ42" s="1052"/>
      <c r="CA42" s="1052"/>
      <c r="CB42" s="1052"/>
      <c r="CC42" s="1052"/>
      <c r="CD42" s="1052"/>
      <c r="CE42" s="1052"/>
      <c r="CF42" s="1052"/>
      <c r="CG42" s="1053"/>
      <c r="CH42" s="1026"/>
      <c r="CI42" s="1027"/>
      <c r="CJ42" s="1027"/>
      <c r="CK42" s="1027"/>
      <c r="CL42" s="1028"/>
      <c r="CM42" s="1026"/>
      <c r="CN42" s="1027"/>
      <c r="CO42" s="1027"/>
      <c r="CP42" s="1027"/>
      <c r="CQ42" s="1028"/>
      <c r="CR42" s="1026"/>
      <c r="CS42" s="1027"/>
      <c r="CT42" s="1027"/>
      <c r="CU42" s="1027"/>
      <c r="CV42" s="1028"/>
      <c r="CW42" s="1026"/>
      <c r="CX42" s="1027"/>
      <c r="CY42" s="1027"/>
      <c r="CZ42" s="1027"/>
      <c r="DA42" s="1028"/>
      <c r="DB42" s="1026"/>
      <c r="DC42" s="1027"/>
      <c r="DD42" s="1027"/>
      <c r="DE42" s="1027"/>
      <c r="DF42" s="1028"/>
      <c r="DG42" s="1026"/>
      <c r="DH42" s="1027"/>
      <c r="DI42" s="1027"/>
      <c r="DJ42" s="1027"/>
      <c r="DK42" s="1028"/>
      <c r="DL42" s="1026"/>
      <c r="DM42" s="1027"/>
      <c r="DN42" s="1027"/>
      <c r="DO42" s="1027"/>
      <c r="DP42" s="1028"/>
      <c r="DQ42" s="1026"/>
      <c r="DR42" s="1027"/>
      <c r="DS42" s="1027"/>
      <c r="DT42" s="1027"/>
      <c r="DU42" s="1028"/>
      <c r="DV42" s="1029"/>
      <c r="DW42" s="1030"/>
      <c r="DX42" s="1030"/>
      <c r="DY42" s="1030"/>
      <c r="DZ42" s="1031"/>
      <c r="EA42" s="226"/>
    </row>
    <row r="43" spans="1:131" s="227" customFormat="1" ht="26.25" customHeight="1" x14ac:dyDescent="0.15">
      <c r="A43" s="241">
        <v>16</v>
      </c>
      <c r="B43" s="1074"/>
      <c r="C43" s="1075"/>
      <c r="D43" s="1075"/>
      <c r="E43" s="1075"/>
      <c r="F43" s="1075"/>
      <c r="G43" s="1075"/>
      <c r="H43" s="1075"/>
      <c r="I43" s="1075"/>
      <c r="J43" s="1075"/>
      <c r="K43" s="1075"/>
      <c r="L43" s="1075"/>
      <c r="M43" s="1075"/>
      <c r="N43" s="1075"/>
      <c r="O43" s="1075"/>
      <c r="P43" s="1076"/>
      <c r="Q43" s="1080"/>
      <c r="R43" s="1081"/>
      <c r="S43" s="1081"/>
      <c r="T43" s="1081"/>
      <c r="U43" s="1081"/>
      <c r="V43" s="1081"/>
      <c r="W43" s="1081"/>
      <c r="X43" s="1081"/>
      <c r="Y43" s="1081"/>
      <c r="Z43" s="1081"/>
      <c r="AA43" s="1081"/>
      <c r="AB43" s="1081"/>
      <c r="AC43" s="1081"/>
      <c r="AD43" s="1081"/>
      <c r="AE43" s="1082"/>
      <c r="AF43" s="1056"/>
      <c r="AG43" s="1057"/>
      <c r="AH43" s="1057"/>
      <c r="AI43" s="1057"/>
      <c r="AJ43" s="1058"/>
      <c r="AK43" s="1011"/>
      <c r="AL43" s="1000"/>
      <c r="AM43" s="1000"/>
      <c r="AN43" s="1000"/>
      <c r="AO43" s="1000"/>
      <c r="AP43" s="1000"/>
      <c r="AQ43" s="1000"/>
      <c r="AR43" s="1000"/>
      <c r="AS43" s="1000"/>
      <c r="AT43" s="1000"/>
      <c r="AU43" s="1000"/>
      <c r="AV43" s="1000"/>
      <c r="AW43" s="1000"/>
      <c r="AX43" s="1000"/>
      <c r="AY43" s="1000"/>
      <c r="AZ43" s="1079"/>
      <c r="BA43" s="1079"/>
      <c r="BB43" s="1079"/>
      <c r="BC43" s="1079"/>
      <c r="BD43" s="1079"/>
      <c r="BE43" s="1069"/>
      <c r="BF43" s="1069"/>
      <c r="BG43" s="1069"/>
      <c r="BH43" s="1069"/>
      <c r="BI43" s="1070"/>
      <c r="BJ43" s="232"/>
      <c r="BK43" s="232"/>
      <c r="BL43" s="232"/>
      <c r="BM43" s="232"/>
      <c r="BN43" s="232"/>
      <c r="BO43" s="245"/>
      <c r="BP43" s="245"/>
      <c r="BQ43" s="242">
        <v>37</v>
      </c>
      <c r="BR43" s="243"/>
      <c r="BS43" s="1051"/>
      <c r="BT43" s="1052"/>
      <c r="BU43" s="1052"/>
      <c r="BV43" s="1052"/>
      <c r="BW43" s="1052"/>
      <c r="BX43" s="1052"/>
      <c r="BY43" s="1052"/>
      <c r="BZ43" s="1052"/>
      <c r="CA43" s="1052"/>
      <c r="CB43" s="1052"/>
      <c r="CC43" s="1052"/>
      <c r="CD43" s="1052"/>
      <c r="CE43" s="1052"/>
      <c r="CF43" s="1052"/>
      <c r="CG43" s="1053"/>
      <c r="CH43" s="1026"/>
      <c r="CI43" s="1027"/>
      <c r="CJ43" s="1027"/>
      <c r="CK43" s="1027"/>
      <c r="CL43" s="1028"/>
      <c r="CM43" s="1026"/>
      <c r="CN43" s="1027"/>
      <c r="CO43" s="1027"/>
      <c r="CP43" s="1027"/>
      <c r="CQ43" s="1028"/>
      <c r="CR43" s="1026"/>
      <c r="CS43" s="1027"/>
      <c r="CT43" s="1027"/>
      <c r="CU43" s="1027"/>
      <c r="CV43" s="1028"/>
      <c r="CW43" s="1026"/>
      <c r="CX43" s="1027"/>
      <c r="CY43" s="1027"/>
      <c r="CZ43" s="1027"/>
      <c r="DA43" s="1028"/>
      <c r="DB43" s="1026"/>
      <c r="DC43" s="1027"/>
      <c r="DD43" s="1027"/>
      <c r="DE43" s="1027"/>
      <c r="DF43" s="1028"/>
      <c r="DG43" s="1026"/>
      <c r="DH43" s="1027"/>
      <c r="DI43" s="1027"/>
      <c r="DJ43" s="1027"/>
      <c r="DK43" s="1028"/>
      <c r="DL43" s="1026"/>
      <c r="DM43" s="1027"/>
      <c r="DN43" s="1027"/>
      <c r="DO43" s="1027"/>
      <c r="DP43" s="1028"/>
      <c r="DQ43" s="1026"/>
      <c r="DR43" s="1027"/>
      <c r="DS43" s="1027"/>
      <c r="DT43" s="1027"/>
      <c r="DU43" s="1028"/>
      <c r="DV43" s="1029"/>
      <c r="DW43" s="1030"/>
      <c r="DX43" s="1030"/>
      <c r="DY43" s="1030"/>
      <c r="DZ43" s="1031"/>
      <c r="EA43" s="226"/>
    </row>
    <row r="44" spans="1:131" s="227" customFormat="1" ht="26.25" customHeight="1" x14ac:dyDescent="0.15">
      <c r="A44" s="241">
        <v>17</v>
      </c>
      <c r="B44" s="1074"/>
      <c r="C44" s="1075"/>
      <c r="D44" s="1075"/>
      <c r="E44" s="1075"/>
      <c r="F44" s="1075"/>
      <c r="G44" s="1075"/>
      <c r="H44" s="1075"/>
      <c r="I44" s="1075"/>
      <c r="J44" s="1075"/>
      <c r="K44" s="1075"/>
      <c r="L44" s="1075"/>
      <c r="M44" s="1075"/>
      <c r="N44" s="1075"/>
      <c r="O44" s="1075"/>
      <c r="P44" s="1076"/>
      <c r="Q44" s="1080"/>
      <c r="R44" s="1081"/>
      <c r="S44" s="1081"/>
      <c r="T44" s="1081"/>
      <c r="U44" s="1081"/>
      <c r="V44" s="1081"/>
      <c r="W44" s="1081"/>
      <c r="X44" s="1081"/>
      <c r="Y44" s="1081"/>
      <c r="Z44" s="1081"/>
      <c r="AA44" s="1081"/>
      <c r="AB44" s="1081"/>
      <c r="AC44" s="1081"/>
      <c r="AD44" s="1081"/>
      <c r="AE44" s="1082"/>
      <c r="AF44" s="1056"/>
      <c r="AG44" s="1057"/>
      <c r="AH44" s="1057"/>
      <c r="AI44" s="1057"/>
      <c r="AJ44" s="1058"/>
      <c r="AK44" s="1011"/>
      <c r="AL44" s="1000"/>
      <c r="AM44" s="1000"/>
      <c r="AN44" s="1000"/>
      <c r="AO44" s="1000"/>
      <c r="AP44" s="1000"/>
      <c r="AQ44" s="1000"/>
      <c r="AR44" s="1000"/>
      <c r="AS44" s="1000"/>
      <c r="AT44" s="1000"/>
      <c r="AU44" s="1000"/>
      <c r="AV44" s="1000"/>
      <c r="AW44" s="1000"/>
      <c r="AX44" s="1000"/>
      <c r="AY44" s="1000"/>
      <c r="AZ44" s="1079"/>
      <c r="BA44" s="1079"/>
      <c r="BB44" s="1079"/>
      <c r="BC44" s="1079"/>
      <c r="BD44" s="1079"/>
      <c r="BE44" s="1069"/>
      <c r="BF44" s="1069"/>
      <c r="BG44" s="1069"/>
      <c r="BH44" s="1069"/>
      <c r="BI44" s="1070"/>
      <c r="BJ44" s="232"/>
      <c r="BK44" s="232"/>
      <c r="BL44" s="232"/>
      <c r="BM44" s="232"/>
      <c r="BN44" s="232"/>
      <c r="BO44" s="245"/>
      <c r="BP44" s="245"/>
      <c r="BQ44" s="242">
        <v>38</v>
      </c>
      <c r="BR44" s="243"/>
      <c r="BS44" s="1051"/>
      <c r="BT44" s="1052"/>
      <c r="BU44" s="1052"/>
      <c r="BV44" s="1052"/>
      <c r="BW44" s="1052"/>
      <c r="BX44" s="1052"/>
      <c r="BY44" s="1052"/>
      <c r="BZ44" s="1052"/>
      <c r="CA44" s="1052"/>
      <c r="CB44" s="1052"/>
      <c r="CC44" s="1052"/>
      <c r="CD44" s="1052"/>
      <c r="CE44" s="1052"/>
      <c r="CF44" s="1052"/>
      <c r="CG44" s="1053"/>
      <c r="CH44" s="1026"/>
      <c r="CI44" s="1027"/>
      <c r="CJ44" s="1027"/>
      <c r="CK44" s="1027"/>
      <c r="CL44" s="1028"/>
      <c r="CM44" s="1026"/>
      <c r="CN44" s="1027"/>
      <c r="CO44" s="1027"/>
      <c r="CP44" s="1027"/>
      <c r="CQ44" s="1028"/>
      <c r="CR44" s="1026"/>
      <c r="CS44" s="1027"/>
      <c r="CT44" s="1027"/>
      <c r="CU44" s="1027"/>
      <c r="CV44" s="1028"/>
      <c r="CW44" s="1026"/>
      <c r="CX44" s="1027"/>
      <c r="CY44" s="1027"/>
      <c r="CZ44" s="1027"/>
      <c r="DA44" s="1028"/>
      <c r="DB44" s="1026"/>
      <c r="DC44" s="1027"/>
      <c r="DD44" s="1027"/>
      <c r="DE44" s="1027"/>
      <c r="DF44" s="1028"/>
      <c r="DG44" s="1026"/>
      <c r="DH44" s="1027"/>
      <c r="DI44" s="1027"/>
      <c r="DJ44" s="1027"/>
      <c r="DK44" s="1028"/>
      <c r="DL44" s="1026"/>
      <c r="DM44" s="1027"/>
      <c r="DN44" s="1027"/>
      <c r="DO44" s="1027"/>
      <c r="DP44" s="1028"/>
      <c r="DQ44" s="1026"/>
      <c r="DR44" s="1027"/>
      <c r="DS44" s="1027"/>
      <c r="DT44" s="1027"/>
      <c r="DU44" s="1028"/>
      <c r="DV44" s="1029"/>
      <c r="DW44" s="1030"/>
      <c r="DX44" s="1030"/>
      <c r="DY44" s="1030"/>
      <c r="DZ44" s="1031"/>
      <c r="EA44" s="226"/>
    </row>
    <row r="45" spans="1:131" s="227" customFormat="1" ht="26.25" customHeight="1" x14ac:dyDescent="0.15">
      <c r="A45" s="241">
        <v>18</v>
      </c>
      <c r="B45" s="1074"/>
      <c r="C45" s="1075"/>
      <c r="D45" s="1075"/>
      <c r="E45" s="1075"/>
      <c r="F45" s="1075"/>
      <c r="G45" s="1075"/>
      <c r="H45" s="1075"/>
      <c r="I45" s="1075"/>
      <c r="J45" s="1075"/>
      <c r="K45" s="1075"/>
      <c r="L45" s="1075"/>
      <c r="M45" s="1075"/>
      <c r="N45" s="1075"/>
      <c r="O45" s="1075"/>
      <c r="P45" s="1076"/>
      <c r="Q45" s="1080"/>
      <c r="R45" s="1081"/>
      <c r="S45" s="1081"/>
      <c r="T45" s="1081"/>
      <c r="U45" s="1081"/>
      <c r="V45" s="1081"/>
      <c r="W45" s="1081"/>
      <c r="X45" s="1081"/>
      <c r="Y45" s="1081"/>
      <c r="Z45" s="1081"/>
      <c r="AA45" s="1081"/>
      <c r="AB45" s="1081"/>
      <c r="AC45" s="1081"/>
      <c r="AD45" s="1081"/>
      <c r="AE45" s="1082"/>
      <c r="AF45" s="1056"/>
      <c r="AG45" s="1057"/>
      <c r="AH45" s="1057"/>
      <c r="AI45" s="1057"/>
      <c r="AJ45" s="1058"/>
      <c r="AK45" s="1011"/>
      <c r="AL45" s="1000"/>
      <c r="AM45" s="1000"/>
      <c r="AN45" s="1000"/>
      <c r="AO45" s="1000"/>
      <c r="AP45" s="1000"/>
      <c r="AQ45" s="1000"/>
      <c r="AR45" s="1000"/>
      <c r="AS45" s="1000"/>
      <c r="AT45" s="1000"/>
      <c r="AU45" s="1000"/>
      <c r="AV45" s="1000"/>
      <c r="AW45" s="1000"/>
      <c r="AX45" s="1000"/>
      <c r="AY45" s="1000"/>
      <c r="AZ45" s="1079"/>
      <c r="BA45" s="1079"/>
      <c r="BB45" s="1079"/>
      <c r="BC45" s="1079"/>
      <c r="BD45" s="1079"/>
      <c r="BE45" s="1069"/>
      <c r="BF45" s="1069"/>
      <c r="BG45" s="1069"/>
      <c r="BH45" s="1069"/>
      <c r="BI45" s="1070"/>
      <c r="BJ45" s="232"/>
      <c r="BK45" s="232"/>
      <c r="BL45" s="232"/>
      <c r="BM45" s="232"/>
      <c r="BN45" s="232"/>
      <c r="BO45" s="245"/>
      <c r="BP45" s="245"/>
      <c r="BQ45" s="242">
        <v>39</v>
      </c>
      <c r="BR45" s="243"/>
      <c r="BS45" s="1051"/>
      <c r="BT45" s="1052"/>
      <c r="BU45" s="1052"/>
      <c r="BV45" s="1052"/>
      <c r="BW45" s="1052"/>
      <c r="BX45" s="1052"/>
      <c r="BY45" s="1052"/>
      <c r="BZ45" s="1052"/>
      <c r="CA45" s="1052"/>
      <c r="CB45" s="1052"/>
      <c r="CC45" s="1052"/>
      <c r="CD45" s="1052"/>
      <c r="CE45" s="1052"/>
      <c r="CF45" s="1052"/>
      <c r="CG45" s="1053"/>
      <c r="CH45" s="1026"/>
      <c r="CI45" s="1027"/>
      <c r="CJ45" s="1027"/>
      <c r="CK45" s="1027"/>
      <c r="CL45" s="1028"/>
      <c r="CM45" s="1026"/>
      <c r="CN45" s="1027"/>
      <c r="CO45" s="1027"/>
      <c r="CP45" s="1027"/>
      <c r="CQ45" s="1028"/>
      <c r="CR45" s="1026"/>
      <c r="CS45" s="1027"/>
      <c r="CT45" s="1027"/>
      <c r="CU45" s="1027"/>
      <c r="CV45" s="1028"/>
      <c r="CW45" s="1026"/>
      <c r="CX45" s="1027"/>
      <c r="CY45" s="1027"/>
      <c r="CZ45" s="1027"/>
      <c r="DA45" s="1028"/>
      <c r="DB45" s="1026"/>
      <c r="DC45" s="1027"/>
      <c r="DD45" s="1027"/>
      <c r="DE45" s="1027"/>
      <c r="DF45" s="1028"/>
      <c r="DG45" s="1026"/>
      <c r="DH45" s="1027"/>
      <c r="DI45" s="1027"/>
      <c r="DJ45" s="1027"/>
      <c r="DK45" s="1028"/>
      <c r="DL45" s="1026"/>
      <c r="DM45" s="1027"/>
      <c r="DN45" s="1027"/>
      <c r="DO45" s="1027"/>
      <c r="DP45" s="1028"/>
      <c r="DQ45" s="1026"/>
      <c r="DR45" s="1027"/>
      <c r="DS45" s="1027"/>
      <c r="DT45" s="1027"/>
      <c r="DU45" s="1028"/>
      <c r="DV45" s="1029"/>
      <c r="DW45" s="1030"/>
      <c r="DX45" s="1030"/>
      <c r="DY45" s="1030"/>
      <c r="DZ45" s="1031"/>
      <c r="EA45" s="226"/>
    </row>
    <row r="46" spans="1:131" s="227" customFormat="1" ht="26.25" customHeight="1" x14ac:dyDescent="0.15">
      <c r="A46" s="241">
        <v>19</v>
      </c>
      <c r="B46" s="1074"/>
      <c r="C46" s="1075"/>
      <c r="D46" s="1075"/>
      <c r="E46" s="1075"/>
      <c r="F46" s="1075"/>
      <c r="G46" s="1075"/>
      <c r="H46" s="1075"/>
      <c r="I46" s="1075"/>
      <c r="J46" s="1075"/>
      <c r="K46" s="1075"/>
      <c r="L46" s="1075"/>
      <c r="M46" s="1075"/>
      <c r="N46" s="1075"/>
      <c r="O46" s="1075"/>
      <c r="P46" s="1076"/>
      <c r="Q46" s="1080"/>
      <c r="R46" s="1081"/>
      <c r="S46" s="1081"/>
      <c r="T46" s="1081"/>
      <c r="U46" s="1081"/>
      <c r="V46" s="1081"/>
      <c r="W46" s="1081"/>
      <c r="X46" s="1081"/>
      <c r="Y46" s="1081"/>
      <c r="Z46" s="1081"/>
      <c r="AA46" s="1081"/>
      <c r="AB46" s="1081"/>
      <c r="AC46" s="1081"/>
      <c r="AD46" s="1081"/>
      <c r="AE46" s="1082"/>
      <c r="AF46" s="1056"/>
      <c r="AG46" s="1057"/>
      <c r="AH46" s="1057"/>
      <c r="AI46" s="1057"/>
      <c r="AJ46" s="1058"/>
      <c r="AK46" s="1011"/>
      <c r="AL46" s="1000"/>
      <c r="AM46" s="1000"/>
      <c r="AN46" s="1000"/>
      <c r="AO46" s="1000"/>
      <c r="AP46" s="1000"/>
      <c r="AQ46" s="1000"/>
      <c r="AR46" s="1000"/>
      <c r="AS46" s="1000"/>
      <c r="AT46" s="1000"/>
      <c r="AU46" s="1000"/>
      <c r="AV46" s="1000"/>
      <c r="AW46" s="1000"/>
      <c r="AX46" s="1000"/>
      <c r="AY46" s="1000"/>
      <c r="AZ46" s="1079"/>
      <c r="BA46" s="1079"/>
      <c r="BB46" s="1079"/>
      <c r="BC46" s="1079"/>
      <c r="BD46" s="1079"/>
      <c r="BE46" s="1069"/>
      <c r="BF46" s="1069"/>
      <c r="BG46" s="1069"/>
      <c r="BH46" s="1069"/>
      <c r="BI46" s="1070"/>
      <c r="BJ46" s="232"/>
      <c r="BK46" s="232"/>
      <c r="BL46" s="232"/>
      <c r="BM46" s="232"/>
      <c r="BN46" s="232"/>
      <c r="BO46" s="245"/>
      <c r="BP46" s="245"/>
      <c r="BQ46" s="242">
        <v>40</v>
      </c>
      <c r="BR46" s="243"/>
      <c r="BS46" s="1051"/>
      <c r="BT46" s="1052"/>
      <c r="BU46" s="1052"/>
      <c r="BV46" s="1052"/>
      <c r="BW46" s="1052"/>
      <c r="BX46" s="1052"/>
      <c r="BY46" s="1052"/>
      <c r="BZ46" s="1052"/>
      <c r="CA46" s="1052"/>
      <c r="CB46" s="1052"/>
      <c r="CC46" s="1052"/>
      <c r="CD46" s="1052"/>
      <c r="CE46" s="1052"/>
      <c r="CF46" s="1052"/>
      <c r="CG46" s="1053"/>
      <c r="CH46" s="1026"/>
      <c r="CI46" s="1027"/>
      <c r="CJ46" s="1027"/>
      <c r="CK46" s="1027"/>
      <c r="CL46" s="1028"/>
      <c r="CM46" s="1026"/>
      <c r="CN46" s="1027"/>
      <c r="CO46" s="1027"/>
      <c r="CP46" s="1027"/>
      <c r="CQ46" s="1028"/>
      <c r="CR46" s="1026"/>
      <c r="CS46" s="1027"/>
      <c r="CT46" s="1027"/>
      <c r="CU46" s="1027"/>
      <c r="CV46" s="1028"/>
      <c r="CW46" s="1026"/>
      <c r="CX46" s="1027"/>
      <c r="CY46" s="1027"/>
      <c r="CZ46" s="1027"/>
      <c r="DA46" s="1028"/>
      <c r="DB46" s="1026"/>
      <c r="DC46" s="1027"/>
      <c r="DD46" s="1027"/>
      <c r="DE46" s="1027"/>
      <c r="DF46" s="1028"/>
      <c r="DG46" s="1026"/>
      <c r="DH46" s="1027"/>
      <c r="DI46" s="1027"/>
      <c r="DJ46" s="1027"/>
      <c r="DK46" s="1028"/>
      <c r="DL46" s="1026"/>
      <c r="DM46" s="1027"/>
      <c r="DN46" s="1027"/>
      <c r="DO46" s="1027"/>
      <c r="DP46" s="1028"/>
      <c r="DQ46" s="1026"/>
      <c r="DR46" s="1027"/>
      <c r="DS46" s="1027"/>
      <c r="DT46" s="1027"/>
      <c r="DU46" s="1028"/>
      <c r="DV46" s="1029"/>
      <c r="DW46" s="1030"/>
      <c r="DX46" s="1030"/>
      <c r="DY46" s="1030"/>
      <c r="DZ46" s="1031"/>
      <c r="EA46" s="226"/>
    </row>
    <row r="47" spans="1:131" s="227" customFormat="1" ht="26.25" customHeight="1" x14ac:dyDescent="0.15">
      <c r="A47" s="241">
        <v>20</v>
      </c>
      <c r="B47" s="1074"/>
      <c r="C47" s="1075"/>
      <c r="D47" s="1075"/>
      <c r="E47" s="1075"/>
      <c r="F47" s="1075"/>
      <c r="G47" s="1075"/>
      <c r="H47" s="1075"/>
      <c r="I47" s="1075"/>
      <c r="J47" s="1075"/>
      <c r="K47" s="1075"/>
      <c r="L47" s="1075"/>
      <c r="M47" s="1075"/>
      <c r="N47" s="1075"/>
      <c r="O47" s="1075"/>
      <c r="P47" s="1076"/>
      <c r="Q47" s="1080"/>
      <c r="R47" s="1081"/>
      <c r="S47" s="1081"/>
      <c r="T47" s="1081"/>
      <c r="U47" s="1081"/>
      <c r="V47" s="1081"/>
      <c r="W47" s="1081"/>
      <c r="X47" s="1081"/>
      <c r="Y47" s="1081"/>
      <c r="Z47" s="1081"/>
      <c r="AA47" s="1081"/>
      <c r="AB47" s="1081"/>
      <c r="AC47" s="1081"/>
      <c r="AD47" s="1081"/>
      <c r="AE47" s="1082"/>
      <c r="AF47" s="1056"/>
      <c r="AG47" s="1057"/>
      <c r="AH47" s="1057"/>
      <c r="AI47" s="1057"/>
      <c r="AJ47" s="1058"/>
      <c r="AK47" s="1011"/>
      <c r="AL47" s="1000"/>
      <c r="AM47" s="1000"/>
      <c r="AN47" s="1000"/>
      <c r="AO47" s="1000"/>
      <c r="AP47" s="1000"/>
      <c r="AQ47" s="1000"/>
      <c r="AR47" s="1000"/>
      <c r="AS47" s="1000"/>
      <c r="AT47" s="1000"/>
      <c r="AU47" s="1000"/>
      <c r="AV47" s="1000"/>
      <c r="AW47" s="1000"/>
      <c r="AX47" s="1000"/>
      <c r="AY47" s="1000"/>
      <c r="AZ47" s="1079"/>
      <c r="BA47" s="1079"/>
      <c r="BB47" s="1079"/>
      <c r="BC47" s="1079"/>
      <c r="BD47" s="1079"/>
      <c r="BE47" s="1069"/>
      <c r="BF47" s="1069"/>
      <c r="BG47" s="1069"/>
      <c r="BH47" s="1069"/>
      <c r="BI47" s="1070"/>
      <c r="BJ47" s="232"/>
      <c r="BK47" s="232"/>
      <c r="BL47" s="232"/>
      <c r="BM47" s="232"/>
      <c r="BN47" s="232"/>
      <c r="BO47" s="245"/>
      <c r="BP47" s="245"/>
      <c r="BQ47" s="242">
        <v>41</v>
      </c>
      <c r="BR47" s="243"/>
      <c r="BS47" s="1051"/>
      <c r="BT47" s="1052"/>
      <c r="BU47" s="1052"/>
      <c r="BV47" s="1052"/>
      <c r="BW47" s="1052"/>
      <c r="BX47" s="1052"/>
      <c r="BY47" s="1052"/>
      <c r="BZ47" s="1052"/>
      <c r="CA47" s="1052"/>
      <c r="CB47" s="1052"/>
      <c r="CC47" s="1052"/>
      <c r="CD47" s="1052"/>
      <c r="CE47" s="1052"/>
      <c r="CF47" s="1052"/>
      <c r="CG47" s="1053"/>
      <c r="CH47" s="1026"/>
      <c r="CI47" s="1027"/>
      <c r="CJ47" s="1027"/>
      <c r="CK47" s="1027"/>
      <c r="CL47" s="1028"/>
      <c r="CM47" s="1026"/>
      <c r="CN47" s="1027"/>
      <c r="CO47" s="1027"/>
      <c r="CP47" s="1027"/>
      <c r="CQ47" s="1028"/>
      <c r="CR47" s="1026"/>
      <c r="CS47" s="1027"/>
      <c r="CT47" s="1027"/>
      <c r="CU47" s="1027"/>
      <c r="CV47" s="1028"/>
      <c r="CW47" s="1026"/>
      <c r="CX47" s="1027"/>
      <c r="CY47" s="1027"/>
      <c r="CZ47" s="1027"/>
      <c r="DA47" s="1028"/>
      <c r="DB47" s="1026"/>
      <c r="DC47" s="1027"/>
      <c r="DD47" s="1027"/>
      <c r="DE47" s="1027"/>
      <c r="DF47" s="1028"/>
      <c r="DG47" s="1026"/>
      <c r="DH47" s="1027"/>
      <c r="DI47" s="1027"/>
      <c r="DJ47" s="1027"/>
      <c r="DK47" s="1028"/>
      <c r="DL47" s="1026"/>
      <c r="DM47" s="1027"/>
      <c r="DN47" s="1027"/>
      <c r="DO47" s="1027"/>
      <c r="DP47" s="1028"/>
      <c r="DQ47" s="1026"/>
      <c r="DR47" s="1027"/>
      <c r="DS47" s="1027"/>
      <c r="DT47" s="1027"/>
      <c r="DU47" s="1028"/>
      <c r="DV47" s="1029"/>
      <c r="DW47" s="1030"/>
      <c r="DX47" s="1030"/>
      <c r="DY47" s="1030"/>
      <c r="DZ47" s="1031"/>
      <c r="EA47" s="226"/>
    </row>
    <row r="48" spans="1:131" s="227" customFormat="1" ht="26.25" customHeight="1" x14ac:dyDescent="0.15">
      <c r="A48" s="241">
        <v>21</v>
      </c>
      <c r="B48" s="1074"/>
      <c r="C48" s="1075"/>
      <c r="D48" s="1075"/>
      <c r="E48" s="1075"/>
      <c r="F48" s="1075"/>
      <c r="G48" s="1075"/>
      <c r="H48" s="1075"/>
      <c r="I48" s="1075"/>
      <c r="J48" s="1075"/>
      <c r="K48" s="1075"/>
      <c r="L48" s="1075"/>
      <c r="M48" s="1075"/>
      <c r="N48" s="1075"/>
      <c r="O48" s="1075"/>
      <c r="P48" s="1076"/>
      <c r="Q48" s="1080"/>
      <c r="R48" s="1081"/>
      <c r="S48" s="1081"/>
      <c r="T48" s="1081"/>
      <c r="U48" s="1081"/>
      <c r="V48" s="1081"/>
      <c r="W48" s="1081"/>
      <c r="X48" s="1081"/>
      <c r="Y48" s="1081"/>
      <c r="Z48" s="1081"/>
      <c r="AA48" s="1081"/>
      <c r="AB48" s="1081"/>
      <c r="AC48" s="1081"/>
      <c r="AD48" s="1081"/>
      <c r="AE48" s="1082"/>
      <c r="AF48" s="1056"/>
      <c r="AG48" s="1057"/>
      <c r="AH48" s="1057"/>
      <c r="AI48" s="1057"/>
      <c r="AJ48" s="1058"/>
      <c r="AK48" s="1011"/>
      <c r="AL48" s="1000"/>
      <c r="AM48" s="1000"/>
      <c r="AN48" s="1000"/>
      <c r="AO48" s="1000"/>
      <c r="AP48" s="1000"/>
      <c r="AQ48" s="1000"/>
      <c r="AR48" s="1000"/>
      <c r="AS48" s="1000"/>
      <c r="AT48" s="1000"/>
      <c r="AU48" s="1000"/>
      <c r="AV48" s="1000"/>
      <c r="AW48" s="1000"/>
      <c r="AX48" s="1000"/>
      <c r="AY48" s="1000"/>
      <c r="AZ48" s="1079"/>
      <c r="BA48" s="1079"/>
      <c r="BB48" s="1079"/>
      <c r="BC48" s="1079"/>
      <c r="BD48" s="1079"/>
      <c r="BE48" s="1069"/>
      <c r="BF48" s="1069"/>
      <c r="BG48" s="1069"/>
      <c r="BH48" s="1069"/>
      <c r="BI48" s="1070"/>
      <c r="BJ48" s="232"/>
      <c r="BK48" s="232"/>
      <c r="BL48" s="232"/>
      <c r="BM48" s="232"/>
      <c r="BN48" s="232"/>
      <c r="BO48" s="245"/>
      <c r="BP48" s="245"/>
      <c r="BQ48" s="242">
        <v>42</v>
      </c>
      <c r="BR48" s="243"/>
      <c r="BS48" s="1051"/>
      <c r="BT48" s="1052"/>
      <c r="BU48" s="1052"/>
      <c r="BV48" s="1052"/>
      <c r="BW48" s="1052"/>
      <c r="BX48" s="1052"/>
      <c r="BY48" s="1052"/>
      <c r="BZ48" s="1052"/>
      <c r="CA48" s="1052"/>
      <c r="CB48" s="1052"/>
      <c r="CC48" s="1052"/>
      <c r="CD48" s="1052"/>
      <c r="CE48" s="1052"/>
      <c r="CF48" s="1052"/>
      <c r="CG48" s="1053"/>
      <c r="CH48" s="1026"/>
      <c r="CI48" s="1027"/>
      <c r="CJ48" s="1027"/>
      <c r="CK48" s="1027"/>
      <c r="CL48" s="1028"/>
      <c r="CM48" s="1026"/>
      <c r="CN48" s="1027"/>
      <c r="CO48" s="1027"/>
      <c r="CP48" s="1027"/>
      <c r="CQ48" s="1028"/>
      <c r="CR48" s="1026"/>
      <c r="CS48" s="1027"/>
      <c r="CT48" s="1027"/>
      <c r="CU48" s="1027"/>
      <c r="CV48" s="1028"/>
      <c r="CW48" s="1026"/>
      <c r="CX48" s="1027"/>
      <c r="CY48" s="1027"/>
      <c r="CZ48" s="1027"/>
      <c r="DA48" s="1028"/>
      <c r="DB48" s="1026"/>
      <c r="DC48" s="1027"/>
      <c r="DD48" s="1027"/>
      <c r="DE48" s="1027"/>
      <c r="DF48" s="1028"/>
      <c r="DG48" s="1026"/>
      <c r="DH48" s="1027"/>
      <c r="DI48" s="1027"/>
      <c r="DJ48" s="1027"/>
      <c r="DK48" s="1028"/>
      <c r="DL48" s="1026"/>
      <c r="DM48" s="1027"/>
      <c r="DN48" s="1027"/>
      <c r="DO48" s="1027"/>
      <c r="DP48" s="1028"/>
      <c r="DQ48" s="1026"/>
      <c r="DR48" s="1027"/>
      <c r="DS48" s="1027"/>
      <c r="DT48" s="1027"/>
      <c r="DU48" s="1028"/>
      <c r="DV48" s="1029"/>
      <c r="DW48" s="1030"/>
      <c r="DX48" s="1030"/>
      <c r="DY48" s="1030"/>
      <c r="DZ48" s="1031"/>
      <c r="EA48" s="226"/>
    </row>
    <row r="49" spans="1:131" s="227" customFormat="1" ht="26.25" customHeight="1" x14ac:dyDescent="0.15">
      <c r="A49" s="241">
        <v>22</v>
      </c>
      <c r="B49" s="1074"/>
      <c r="C49" s="1075"/>
      <c r="D49" s="1075"/>
      <c r="E49" s="1075"/>
      <c r="F49" s="1075"/>
      <c r="G49" s="1075"/>
      <c r="H49" s="1075"/>
      <c r="I49" s="1075"/>
      <c r="J49" s="1075"/>
      <c r="K49" s="1075"/>
      <c r="L49" s="1075"/>
      <c r="M49" s="1075"/>
      <c r="N49" s="1075"/>
      <c r="O49" s="1075"/>
      <c r="P49" s="1076"/>
      <c r="Q49" s="1080"/>
      <c r="R49" s="1081"/>
      <c r="S49" s="1081"/>
      <c r="T49" s="1081"/>
      <c r="U49" s="1081"/>
      <c r="V49" s="1081"/>
      <c r="W49" s="1081"/>
      <c r="X49" s="1081"/>
      <c r="Y49" s="1081"/>
      <c r="Z49" s="1081"/>
      <c r="AA49" s="1081"/>
      <c r="AB49" s="1081"/>
      <c r="AC49" s="1081"/>
      <c r="AD49" s="1081"/>
      <c r="AE49" s="1082"/>
      <c r="AF49" s="1056"/>
      <c r="AG49" s="1057"/>
      <c r="AH49" s="1057"/>
      <c r="AI49" s="1057"/>
      <c r="AJ49" s="1058"/>
      <c r="AK49" s="1011"/>
      <c r="AL49" s="1000"/>
      <c r="AM49" s="1000"/>
      <c r="AN49" s="1000"/>
      <c r="AO49" s="1000"/>
      <c r="AP49" s="1000"/>
      <c r="AQ49" s="1000"/>
      <c r="AR49" s="1000"/>
      <c r="AS49" s="1000"/>
      <c r="AT49" s="1000"/>
      <c r="AU49" s="1000"/>
      <c r="AV49" s="1000"/>
      <c r="AW49" s="1000"/>
      <c r="AX49" s="1000"/>
      <c r="AY49" s="1000"/>
      <c r="AZ49" s="1079"/>
      <c r="BA49" s="1079"/>
      <c r="BB49" s="1079"/>
      <c r="BC49" s="1079"/>
      <c r="BD49" s="1079"/>
      <c r="BE49" s="1069"/>
      <c r="BF49" s="1069"/>
      <c r="BG49" s="1069"/>
      <c r="BH49" s="1069"/>
      <c r="BI49" s="1070"/>
      <c r="BJ49" s="232"/>
      <c r="BK49" s="232"/>
      <c r="BL49" s="232"/>
      <c r="BM49" s="232"/>
      <c r="BN49" s="232"/>
      <c r="BO49" s="245"/>
      <c r="BP49" s="245"/>
      <c r="BQ49" s="242">
        <v>43</v>
      </c>
      <c r="BR49" s="243"/>
      <c r="BS49" s="1051"/>
      <c r="BT49" s="1052"/>
      <c r="BU49" s="1052"/>
      <c r="BV49" s="1052"/>
      <c r="BW49" s="1052"/>
      <c r="BX49" s="1052"/>
      <c r="BY49" s="1052"/>
      <c r="BZ49" s="1052"/>
      <c r="CA49" s="1052"/>
      <c r="CB49" s="1052"/>
      <c r="CC49" s="1052"/>
      <c r="CD49" s="1052"/>
      <c r="CE49" s="1052"/>
      <c r="CF49" s="1052"/>
      <c r="CG49" s="1053"/>
      <c r="CH49" s="1026"/>
      <c r="CI49" s="1027"/>
      <c r="CJ49" s="1027"/>
      <c r="CK49" s="1027"/>
      <c r="CL49" s="1028"/>
      <c r="CM49" s="1026"/>
      <c r="CN49" s="1027"/>
      <c r="CO49" s="1027"/>
      <c r="CP49" s="1027"/>
      <c r="CQ49" s="1028"/>
      <c r="CR49" s="1026"/>
      <c r="CS49" s="1027"/>
      <c r="CT49" s="1027"/>
      <c r="CU49" s="1027"/>
      <c r="CV49" s="1028"/>
      <c r="CW49" s="1026"/>
      <c r="CX49" s="1027"/>
      <c r="CY49" s="1027"/>
      <c r="CZ49" s="1027"/>
      <c r="DA49" s="1028"/>
      <c r="DB49" s="1026"/>
      <c r="DC49" s="1027"/>
      <c r="DD49" s="1027"/>
      <c r="DE49" s="1027"/>
      <c r="DF49" s="1028"/>
      <c r="DG49" s="1026"/>
      <c r="DH49" s="1027"/>
      <c r="DI49" s="1027"/>
      <c r="DJ49" s="1027"/>
      <c r="DK49" s="1028"/>
      <c r="DL49" s="1026"/>
      <c r="DM49" s="1027"/>
      <c r="DN49" s="1027"/>
      <c r="DO49" s="1027"/>
      <c r="DP49" s="1028"/>
      <c r="DQ49" s="1026"/>
      <c r="DR49" s="1027"/>
      <c r="DS49" s="1027"/>
      <c r="DT49" s="1027"/>
      <c r="DU49" s="1028"/>
      <c r="DV49" s="1029"/>
      <c r="DW49" s="1030"/>
      <c r="DX49" s="1030"/>
      <c r="DY49" s="1030"/>
      <c r="DZ49" s="1031"/>
      <c r="EA49" s="226"/>
    </row>
    <row r="50" spans="1:131" s="227" customFormat="1" ht="26.25" customHeight="1" x14ac:dyDescent="0.15">
      <c r="A50" s="241">
        <v>23</v>
      </c>
      <c r="B50" s="1074"/>
      <c r="C50" s="1075"/>
      <c r="D50" s="1075"/>
      <c r="E50" s="1075"/>
      <c r="F50" s="1075"/>
      <c r="G50" s="1075"/>
      <c r="H50" s="1075"/>
      <c r="I50" s="1075"/>
      <c r="J50" s="1075"/>
      <c r="K50" s="1075"/>
      <c r="L50" s="1075"/>
      <c r="M50" s="1075"/>
      <c r="N50" s="1075"/>
      <c r="O50" s="1075"/>
      <c r="P50" s="1076"/>
      <c r="Q50" s="1077"/>
      <c r="R50" s="1060"/>
      <c r="S50" s="1060"/>
      <c r="T50" s="1060"/>
      <c r="U50" s="1060"/>
      <c r="V50" s="1060"/>
      <c r="W50" s="1060"/>
      <c r="X50" s="1060"/>
      <c r="Y50" s="1060"/>
      <c r="Z50" s="1060"/>
      <c r="AA50" s="1060"/>
      <c r="AB50" s="1060"/>
      <c r="AC50" s="1060"/>
      <c r="AD50" s="1060"/>
      <c r="AE50" s="1078"/>
      <c r="AF50" s="1056"/>
      <c r="AG50" s="1057"/>
      <c r="AH50" s="1057"/>
      <c r="AI50" s="1057"/>
      <c r="AJ50" s="1058"/>
      <c r="AK50" s="1059"/>
      <c r="AL50" s="1060"/>
      <c r="AM50" s="1060"/>
      <c r="AN50" s="1060"/>
      <c r="AO50" s="1060"/>
      <c r="AP50" s="1060"/>
      <c r="AQ50" s="1060"/>
      <c r="AR50" s="1060"/>
      <c r="AS50" s="1060"/>
      <c r="AT50" s="1060"/>
      <c r="AU50" s="1060"/>
      <c r="AV50" s="1060"/>
      <c r="AW50" s="1060"/>
      <c r="AX50" s="1060"/>
      <c r="AY50" s="1060"/>
      <c r="AZ50" s="1061"/>
      <c r="BA50" s="1061"/>
      <c r="BB50" s="1061"/>
      <c r="BC50" s="1061"/>
      <c r="BD50" s="1061"/>
      <c r="BE50" s="1069"/>
      <c r="BF50" s="1069"/>
      <c r="BG50" s="1069"/>
      <c r="BH50" s="1069"/>
      <c r="BI50" s="1070"/>
      <c r="BJ50" s="232"/>
      <c r="BK50" s="232"/>
      <c r="BL50" s="232"/>
      <c r="BM50" s="232"/>
      <c r="BN50" s="232"/>
      <c r="BO50" s="245"/>
      <c r="BP50" s="245"/>
      <c r="BQ50" s="242">
        <v>44</v>
      </c>
      <c r="BR50" s="243"/>
      <c r="BS50" s="1051"/>
      <c r="BT50" s="1052"/>
      <c r="BU50" s="1052"/>
      <c r="BV50" s="1052"/>
      <c r="BW50" s="1052"/>
      <c r="BX50" s="1052"/>
      <c r="BY50" s="1052"/>
      <c r="BZ50" s="1052"/>
      <c r="CA50" s="1052"/>
      <c r="CB50" s="1052"/>
      <c r="CC50" s="1052"/>
      <c r="CD50" s="1052"/>
      <c r="CE50" s="1052"/>
      <c r="CF50" s="1052"/>
      <c r="CG50" s="1053"/>
      <c r="CH50" s="1026"/>
      <c r="CI50" s="1027"/>
      <c r="CJ50" s="1027"/>
      <c r="CK50" s="1027"/>
      <c r="CL50" s="1028"/>
      <c r="CM50" s="1026"/>
      <c r="CN50" s="1027"/>
      <c r="CO50" s="1027"/>
      <c r="CP50" s="1027"/>
      <c r="CQ50" s="1028"/>
      <c r="CR50" s="1026"/>
      <c r="CS50" s="1027"/>
      <c r="CT50" s="1027"/>
      <c r="CU50" s="1027"/>
      <c r="CV50" s="1028"/>
      <c r="CW50" s="1026"/>
      <c r="CX50" s="1027"/>
      <c r="CY50" s="1027"/>
      <c r="CZ50" s="1027"/>
      <c r="DA50" s="1028"/>
      <c r="DB50" s="1026"/>
      <c r="DC50" s="1027"/>
      <c r="DD50" s="1027"/>
      <c r="DE50" s="1027"/>
      <c r="DF50" s="1028"/>
      <c r="DG50" s="1026"/>
      <c r="DH50" s="1027"/>
      <c r="DI50" s="1027"/>
      <c r="DJ50" s="1027"/>
      <c r="DK50" s="1028"/>
      <c r="DL50" s="1026"/>
      <c r="DM50" s="1027"/>
      <c r="DN50" s="1027"/>
      <c r="DO50" s="1027"/>
      <c r="DP50" s="1028"/>
      <c r="DQ50" s="1026"/>
      <c r="DR50" s="1027"/>
      <c r="DS50" s="1027"/>
      <c r="DT50" s="1027"/>
      <c r="DU50" s="1028"/>
      <c r="DV50" s="1029"/>
      <c r="DW50" s="1030"/>
      <c r="DX50" s="1030"/>
      <c r="DY50" s="1030"/>
      <c r="DZ50" s="1031"/>
      <c r="EA50" s="226"/>
    </row>
    <row r="51" spans="1:131" s="227" customFormat="1" ht="26.25" customHeight="1" x14ac:dyDescent="0.15">
      <c r="A51" s="241">
        <v>24</v>
      </c>
      <c r="B51" s="1074"/>
      <c r="C51" s="1075"/>
      <c r="D51" s="1075"/>
      <c r="E51" s="1075"/>
      <c r="F51" s="1075"/>
      <c r="G51" s="1075"/>
      <c r="H51" s="1075"/>
      <c r="I51" s="1075"/>
      <c r="J51" s="1075"/>
      <c r="K51" s="1075"/>
      <c r="L51" s="1075"/>
      <c r="M51" s="1075"/>
      <c r="N51" s="1075"/>
      <c r="O51" s="1075"/>
      <c r="P51" s="1076"/>
      <c r="Q51" s="1077"/>
      <c r="R51" s="1060"/>
      <c r="S51" s="1060"/>
      <c r="T51" s="1060"/>
      <c r="U51" s="1060"/>
      <c r="V51" s="1060"/>
      <c r="W51" s="1060"/>
      <c r="X51" s="1060"/>
      <c r="Y51" s="1060"/>
      <c r="Z51" s="1060"/>
      <c r="AA51" s="1060"/>
      <c r="AB51" s="1060"/>
      <c r="AC51" s="1060"/>
      <c r="AD51" s="1060"/>
      <c r="AE51" s="1078"/>
      <c r="AF51" s="1056"/>
      <c r="AG51" s="1057"/>
      <c r="AH51" s="1057"/>
      <c r="AI51" s="1057"/>
      <c r="AJ51" s="1058"/>
      <c r="AK51" s="1059"/>
      <c r="AL51" s="1060"/>
      <c r="AM51" s="1060"/>
      <c r="AN51" s="1060"/>
      <c r="AO51" s="1060"/>
      <c r="AP51" s="1060"/>
      <c r="AQ51" s="1060"/>
      <c r="AR51" s="1060"/>
      <c r="AS51" s="1060"/>
      <c r="AT51" s="1060"/>
      <c r="AU51" s="1060"/>
      <c r="AV51" s="1060"/>
      <c r="AW51" s="1060"/>
      <c r="AX51" s="1060"/>
      <c r="AY51" s="1060"/>
      <c r="AZ51" s="1061"/>
      <c r="BA51" s="1061"/>
      <c r="BB51" s="1061"/>
      <c r="BC51" s="1061"/>
      <c r="BD51" s="1061"/>
      <c r="BE51" s="1069"/>
      <c r="BF51" s="1069"/>
      <c r="BG51" s="1069"/>
      <c r="BH51" s="1069"/>
      <c r="BI51" s="1070"/>
      <c r="BJ51" s="232"/>
      <c r="BK51" s="232"/>
      <c r="BL51" s="232"/>
      <c r="BM51" s="232"/>
      <c r="BN51" s="232"/>
      <c r="BO51" s="245"/>
      <c r="BP51" s="245"/>
      <c r="BQ51" s="242">
        <v>45</v>
      </c>
      <c r="BR51" s="243"/>
      <c r="BS51" s="1051"/>
      <c r="BT51" s="1052"/>
      <c r="BU51" s="1052"/>
      <c r="BV51" s="1052"/>
      <c r="BW51" s="1052"/>
      <c r="BX51" s="1052"/>
      <c r="BY51" s="1052"/>
      <c r="BZ51" s="1052"/>
      <c r="CA51" s="1052"/>
      <c r="CB51" s="1052"/>
      <c r="CC51" s="1052"/>
      <c r="CD51" s="1052"/>
      <c r="CE51" s="1052"/>
      <c r="CF51" s="1052"/>
      <c r="CG51" s="1053"/>
      <c r="CH51" s="1026"/>
      <c r="CI51" s="1027"/>
      <c r="CJ51" s="1027"/>
      <c r="CK51" s="1027"/>
      <c r="CL51" s="1028"/>
      <c r="CM51" s="1026"/>
      <c r="CN51" s="1027"/>
      <c r="CO51" s="1027"/>
      <c r="CP51" s="1027"/>
      <c r="CQ51" s="1028"/>
      <c r="CR51" s="1026"/>
      <c r="CS51" s="1027"/>
      <c r="CT51" s="1027"/>
      <c r="CU51" s="1027"/>
      <c r="CV51" s="1028"/>
      <c r="CW51" s="1026"/>
      <c r="CX51" s="1027"/>
      <c r="CY51" s="1027"/>
      <c r="CZ51" s="1027"/>
      <c r="DA51" s="1028"/>
      <c r="DB51" s="1026"/>
      <c r="DC51" s="1027"/>
      <c r="DD51" s="1027"/>
      <c r="DE51" s="1027"/>
      <c r="DF51" s="1028"/>
      <c r="DG51" s="1026"/>
      <c r="DH51" s="1027"/>
      <c r="DI51" s="1027"/>
      <c r="DJ51" s="1027"/>
      <c r="DK51" s="1028"/>
      <c r="DL51" s="1026"/>
      <c r="DM51" s="1027"/>
      <c r="DN51" s="1027"/>
      <c r="DO51" s="1027"/>
      <c r="DP51" s="1028"/>
      <c r="DQ51" s="1026"/>
      <c r="DR51" s="1027"/>
      <c r="DS51" s="1027"/>
      <c r="DT51" s="1027"/>
      <c r="DU51" s="1028"/>
      <c r="DV51" s="1029"/>
      <c r="DW51" s="1030"/>
      <c r="DX51" s="1030"/>
      <c r="DY51" s="1030"/>
      <c r="DZ51" s="1031"/>
      <c r="EA51" s="226"/>
    </row>
    <row r="52" spans="1:131" s="227" customFormat="1" ht="26.25" customHeight="1" x14ac:dyDescent="0.15">
      <c r="A52" s="241">
        <v>25</v>
      </c>
      <c r="B52" s="1074"/>
      <c r="C52" s="1075"/>
      <c r="D52" s="1075"/>
      <c r="E52" s="1075"/>
      <c r="F52" s="1075"/>
      <c r="G52" s="1075"/>
      <c r="H52" s="1075"/>
      <c r="I52" s="1075"/>
      <c r="J52" s="1075"/>
      <c r="K52" s="1075"/>
      <c r="L52" s="1075"/>
      <c r="M52" s="1075"/>
      <c r="N52" s="1075"/>
      <c r="O52" s="1075"/>
      <c r="P52" s="1076"/>
      <c r="Q52" s="1077"/>
      <c r="R52" s="1060"/>
      <c r="S52" s="1060"/>
      <c r="T52" s="1060"/>
      <c r="U52" s="1060"/>
      <c r="V52" s="1060"/>
      <c r="W52" s="1060"/>
      <c r="X52" s="1060"/>
      <c r="Y52" s="1060"/>
      <c r="Z52" s="1060"/>
      <c r="AA52" s="1060"/>
      <c r="AB52" s="1060"/>
      <c r="AC52" s="1060"/>
      <c r="AD52" s="1060"/>
      <c r="AE52" s="1078"/>
      <c r="AF52" s="1056"/>
      <c r="AG52" s="1057"/>
      <c r="AH52" s="1057"/>
      <c r="AI52" s="1057"/>
      <c r="AJ52" s="1058"/>
      <c r="AK52" s="1059"/>
      <c r="AL52" s="1060"/>
      <c r="AM52" s="1060"/>
      <c r="AN52" s="1060"/>
      <c r="AO52" s="1060"/>
      <c r="AP52" s="1060"/>
      <c r="AQ52" s="1060"/>
      <c r="AR52" s="1060"/>
      <c r="AS52" s="1060"/>
      <c r="AT52" s="1060"/>
      <c r="AU52" s="1060"/>
      <c r="AV52" s="1060"/>
      <c r="AW52" s="1060"/>
      <c r="AX52" s="1060"/>
      <c r="AY52" s="1060"/>
      <c r="AZ52" s="1061"/>
      <c r="BA52" s="1061"/>
      <c r="BB52" s="1061"/>
      <c r="BC52" s="1061"/>
      <c r="BD52" s="1061"/>
      <c r="BE52" s="1069"/>
      <c r="BF52" s="1069"/>
      <c r="BG52" s="1069"/>
      <c r="BH52" s="1069"/>
      <c r="BI52" s="1070"/>
      <c r="BJ52" s="232"/>
      <c r="BK52" s="232"/>
      <c r="BL52" s="232"/>
      <c r="BM52" s="232"/>
      <c r="BN52" s="232"/>
      <c r="BO52" s="245"/>
      <c r="BP52" s="245"/>
      <c r="BQ52" s="242">
        <v>46</v>
      </c>
      <c r="BR52" s="243"/>
      <c r="BS52" s="1051"/>
      <c r="BT52" s="1052"/>
      <c r="BU52" s="1052"/>
      <c r="BV52" s="1052"/>
      <c r="BW52" s="1052"/>
      <c r="BX52" s="1052"/>
      <c r="BY52" s="1052"/>
      <c r="BZ52" s="1052"/>
      <c r="CA52" s="1052"/>
      <c r="CB52" s="1052"/>
      <c r="CC52" s="1052"/>
      <c r="CD52" s="1052"/>
      <c r="CE52" s="1052"/>
      <c r="CF52" s="1052"/>
      <c r="CG52" s="1053"/>
      <c r="CH52" s="1026"/>
      <c r="CI52" s="1027"/>
      <c r="CJ52" s="1027"/>
      <c r="CK52" s="1027"/>
      <c r="CL52" s="1028"/>
      <c r="CM52" s="1026"/>
      <c r="CN52" s="1027"/>
      <c r="CO52" s="1027"/>
      <c r="CP52" s="1027"/>
      <c r="CQ52" s="1028"/>
      <c r="CR52" s="1026"/>
      <c r="CS52" s="1027"/>
      <c r="CT52" s="1027"/>
      <c r="CU52" s="1027"/>
      <c r="CV52" s="1028"/>
      <c r="CW52" s="1026"/>
      <c r="CX52" s="1027"/>
      <c r="CY52" s="1027"/>
      <c r="CZ52" s="1027"/>
      <c r="DA52" s="1028"/>
      <c r="DB52" s="1026"/>
      <c r="DC52" s="1027"/>
      <c r="DD52" s="1027"/>
      <c r="DE52" s="1027"/>
      <c r="DF52" s="1028"/>
      <c r="DG52" s="1026"/>
      <c r="DH52" s="1027"/>
      <c r="DI52" s="1027"/>
      <c r="DJ52" s="1027"/>
      <c r="DK52" s="1028"/>
      <c r="DL52" s="1026"/>
      <c r="DM52" s="1027"/>
      <c r="DN52" s="1027"/>
      <c r="DO52" s="1027"/>
      <c r="DP52" s="1028"/>
      <c r="DQ52" s="1026"/>
      <c r="DR52" s="1027"/>
      <c r="DS52" s="1027"/>
      <c r="DT52" s="1027"/>
      <c r="DU52" s="1028"/>
      <c r="DV52" s="1029"/>
      <c r="DW52" s="1030"/>
      <c r="DX52" s="1030"/>
      <c r="DY52" s="1030"/>
      <c r="DZ52" s="1031"/>
      <c r="EA52" s="226"/>
    </row>
    <row r="53" spans="1:131" s="227" customFormat="1" ht="26.25" customHeight="1" x14ac:dyDescent="0.15">
      <c r="A53" s="241">
        <v>26</v>
      </c>
      <c r="B53" s="1074"/>
      <c r="C53" s="1075"/>
      <c r="D53" s="1075"/>
      <c r="E53" s="1075"/>
      <c r="F53" s="1075"/>
      <c r="G53" s="1075"/>
      <c r="H53" s="1075"/>
      <c r="I53" s="1075"/>
      <c r="J53" s="1075"/>
      <c r="K53" s="1075"/>
      <c r="L53" s="1075"/>
      <c r="M53" s="1075"/>
      <c r="N53" s="1075"/>
      <c r="O53" s="1075"/>
      <c r="P53" s="1076"/>
      <c r="Q53" s="1077"/>
      <c r="R53" s="1060"/>
      <c r="S53" s="1060"/>
      <c r="T53" s="1060"/>
      <c r="U53" s="1060"/>
      <c r="V53" s="1060"/>
      <c r="W53" s="1060"/>
      <c r="X53" s="1060"/>
      <c r="Y53" s="1060"/>
      <c r="Z53" s="1060"/>
      <c r="AA53" s="1060"/>
      <c r="AB53" s="1060"/>
      <c r="AC53" s="1060"/>
      <c r="AD53" s="1060"/>
      <c r="AE53" s="1078"/>
      <c r="AF53" s="1056"/>
      <c r="AG53" s="1057"/>
      <c r="AH53" s="1057"/>
      <c r="AI53" s="1057"/>
      <c r="AJ53" s="1058"/>
      <c r="AK53" s="1059"/>
      <c r="AL53" s="1060"/>
      <c r="AM53" s="1060"/>
      <c r="AN53" s="1060"/>
      <c r="AO53" s="1060"/>
      <c r="AP53" s="1060"/>
      <c r="AQ53" s="1060"/>
      <c r="AR53" s="1060"/>
      <c r="AS53" s="1060"/>
      <c r="AT53" s="1060"/>
      <c r="AU53" s="1060"/>
      <c r="AV53" s="1060"/>
      <c r="AW53" s="1060"/>
      <c r="AX53" s="1060"/>
      <c r="AY53" s="1060"/>
      <c r="AZ53" s="1061"/>
      <c r="BA53" s="1061"/>
      <c r="BB53" s="1061"/>
      <c r="BC53" s="1061"/>
      <c r="BD53" s="1061"/>
      <c r="BE53" s="1069"/>
      <c r="BF53" s="1069"/>
      <c r="BG53" s="1069"/>
      <c r="BH53" s="1069"/>
      <c r="BI53" s="1070"/>
      <c r="BJ53" s="232"/>
      <c r="BK53" s="232"/>
      <c r="BL53" s="232"/>
      <c r="BM53" s="232"/>
      <c r="BN53" s="232"/>
      <c r="BO53" s="245"/>
      <c r="BP53" s="245"/>
      <c r="BQ53" s="242">
        <v>47</v>
      </c>
      <c r="BR53" s="243"/>
      <c r="BS53" s="1051"/>
      <c r="BT53" s="1052"/>
      <c r="BU53" s="1052"/>
      <c r="BV53" s="1052"/>
      <c r="BW53" s="1052"/>
      <c r="BX53" s="1052"/>
      <c r="BY53" s="1052"/>
      <c r="BZ53" s="1052"/>
      <c r="CA53" s="1052"/>
      <c r="CB53" s="1052"/>
      <c r="CC53" s="1052"/>
      <c r="CD53" s="1052"/>
      <c r="CE53" s="1052"/>
      <c r="CF53" s="1052"/>
      <c r="CG53" s="1053"/>
      <c r="CH53" s="1026"/>
      <c r="CI53" s="1027"/>
      <c r="CJ53" s="1027"/>
      <c r="CK53" s="1027"/>
      <c r="CL53" s="1028"/>
      <c r="CM53" s="1026"/>
      <c r="CN53" s="1027"/>
      <c r="CO53" s="1027"/>
      <c r="CP53" s="1027"/>
      <c r="CQ53" s="1028"/>
      <c r="CR53" s="1026"/>
      <c r="CS53" s="1027"/>
      <c r="CT53" s="1027"/>
      <c r="CU53" s="1027"/>
      <c r="CV53" s="1028"/>
      <c r="CW53" s="1026"/>
      <c r="CX53" s="1027"/>
      <c r="CY53" s="1027"/>
      <c r="CZ53" s="1027"/>
      <c r="DA53" s="1028"/>
      <c r="DB53" s="1026"/>
      <c r="DC53" s="1027"/>
      <c r="DD53" s="1027"/>
      <c r="DE53" s="1027"/>
      <c r="DF53" s="1028"/>
      <c r="DG53" s="1026"/>
      <c r="DH53" s="1027"/>
      <c r="DI53" s="1027"/>
      <c r="DJ53" s="1027"/>
      <c r="DK53" s="1028"/>
      <c r="DL53" s="1026"/>
      <c r="DM53" s="1027"/>
      <c r="DN53" s="1027"/>
      <c r="DO53" s="1027"/>
      <c r="DP53" s="1028"/>
      <c r="DQ53" s="1026"/>
      <c r="DR53" s="1027"/>
      <c r="DS53" s="1027"/>
      <c r="DT53" s="1027"/>
      <c r="DU53" s="1028"/>
      <c r="DV53" s="1029"/>
      <c r="DW53" s="1030"/>
      <c r="DX53" s="1030"/>
      <c r="DY53" s="1030"/>
      <c r="DZ53" s="1031"/>
      <c r="EA53" s="226"/>
    </row>
    <row r="54" spans="1:131" s="227" customFormat="1" ht="26.25" customHeight="1" x14ac:dyDescent="0.15">
      <c r="A54" s="241">
        <v>27</v>
      </c>
      <c r="B54" s="1074"/>
      <c r="C54" s="1075"/>
      <c r="D54" s="1075"/>
      <c r="E54" s="1075"/>
      <c r="F54" s="1075"/>
      <c r="G54" s="1075"/>
      <c r="H54" s="1075"/>
      <c r="I54" s="1075"/>
      <c r="J54" s="1075"/>
      <c r="K54" s="1075"/>
      <c r="L54" s="1075"/>
      <c r="M54" s="1075"/>
      <c r="N54" s="1075"/>
      <c r="O54" s="1075"/>
      <c r="P54" s="1076"/>
      <c r="Q54" s="1077"/>
      <c r="R54" s="1060"/>
      <c r="S54" s="1060"/>
      <c r="T54" s="1060"/>
      <c r="U54" s="1060"/>
      <c r="V54" s="1060"/>
      <c r="W54" s="1060"/>
      <c r="X54" s="1060"/>
      <c r="Y54" s="1060"/>
      <c r="Z54" s="1060"/>
      <c r="AA54" s="1060"/>
      <c r="AB54" s="1060"/>
      <c r="AC54" s="1060"/>
      <c r="AD54" s="1060"/>
      <c r="AE54" s="1078"/>
      <c r="AF54" s="1056"/>
      <c r="AG54" s="1057"/>
      <c r="AH54" s="1057"/>
      <c r="AI54" s="1057"/>
      <c r="AJ54" s="1058"/>
      <c r="AK54" s="1059"/>
      <c r="AL54" s="1060"/>
      <c r="AM54" s="1060"/>
      <c r="AN54" s="1060"/>
      <c r="AO54" s="1060"/>
      <c r="AP54" s="1060"/>
      <c r="AQ54" s="1060"/>
      <c r="AR54" s="1060"/>
      <c r="AS54" s="1060"/>
      <c r="AT54" s="1060"/>
      <c r="AU54" s="1060"/>
      <c r="AV54" s="1060"/>
      <c r="AW54" s="1060"/>
      <c r="AX54" s="1060"/>
      <c r="AY54" s="1060"/>
      <c r="AZ54" s="1061"/>
      <c r="BA54" s="1061"/>
      <c r="BB54" s="1061"/>
      <c r="BC54" s="1061"/>
      <c r="BD54" s="1061"/>
      <c r="BE54" s="1069"/>
      <c r="BF54" s="1069"/>
      <c r="BG54" s="1069"/>
      <c r="BH54" s="1069"/>
      <c r="BI54" s="1070"/>
      <c r="BJ54" s="232"/>
      <c r="BK54" s="232"/>
      <c r="BL54" s="232"/>
      <c r="BM54" s="232"/>
      <c r="BN54" s="232"/>
      <c r="BO54" s="245"/>
      <c r="BP54" s="245"/>
      <c r="BQ54" s="242">
        <v>48</v>
      </c>
      <c r="BR54" s="243"/>
      <c r="BS54" s="1051"/>
      <c r="BT54" s="1052"/>
      <c r="BU54" s="1052"/>
      <c r="BV54" s="1052"/>
      <c r="BW54" s="1052"/>
      <c r="BX54" s="1052"/>
      <c r="BY54" s="1052"/>
      <c r="BZ54" s="1052"/>
      <c r="CA54" s="1052"/>
      <c r="CB54" s="1052"/>
      <c r="CC54" s="1052"/>
      <c r="CD54" s="1052"/>
      <c r="CE54" s="1052"/>
      <c r="CF54" s="1052"/>
      <c r="CG54" s="1053"/>
      <c r="CH54" s="1026"/>
      <c r="CI54" s="1027"/>
      <c r="CJ54" s="1027"/>
      <c r="CK54" s="1027"/>
      <c r="CL54" s="1028"/>
      <c r="CM54" s="1026"/>
      <c r="CN54" s="1027"/>
      <c r="CO54" s="1027"/>
      <c r="CP54" s="1027"/>
      <c r="CQ54" s="1028"/>
      <c r="CR54" s="1026"/>
      <c r="CS54" s="1027"/>
      <c r="CT54" s="1027"/>
      <c r="CU54" s="1027"/>
      <c r="CV54" s="1028"/>
      <c r="CW54" s="1026"/>
      <c r="CX54" s="1027"/>
      <c r="CY54" s="1027"/>
      <c r="CZ54" s="1027"/>
      <c r="DA54" s="1028"/>
      <c r="DB54" s="1026"/>
      <c r="DC54" s="1027"/>
      <c r="DD54" s="1027"/>
      <c r="DE54" s="1027"/>
      <c r="DF54" s="1028"/>
      <c r="DG54" s="1026"/>
      <c r="DH54" s="1027"/>
      <c r="DI54" s="1027"/>
      <c r="DJ54" s="1027"/>
      <c r="DK54" s="1028"/>
      <c r="DL54" s="1026"/>
      <c r="DM54" s="1027"/>
      <c r="DN54" s="1027"/>
      <c r="DO54" s="1027"/>
      <c r="DP54" s="1028"/>
      <c r="DQ54" s="1026"/>
      <c r="DR54" s="1027"/>
      <c r="DS54" s="1027"/>
      <c r="DT54" s="1027"/>
      <c r="DU54" s="1028"/>
      <c r="DV54" s="1029"/>
      <c r="DW54" s="1030"/>
      <c r="DX54" s="1030"/>
      <c r="DY54" s="1030"/>
      <c r="DZ54" s="1031"/>
      <c r="EA54" s="226"/>
    </row>
    <row r="55" spans="1:131" s="227" customFormat="1" ht="26.25" customHeight="1" x14ac:dyDescent="0.15">
      <c r="A55" s="241">
        <v>28</v>
      </c>
      <c r="B55" s="1074"/>
      <c r="C55" s="1075"/>
      <c r="D55" s="1075"/>
      <c r="E55" s="1075"/>
      <c r="F55" s="1075"/>
      <c r="G55" s="1075"/>
      <c r="H55" s="1075"/>
      <c r="I55" s="1075"/>
      <c r="J55" s="1075"/>
      <c r="K55" s="1075"/>
      <c r="L55" s="1075"/>
      <c r="M55" s="1075"/>
      <c r="N55" s="1075"/>
      <c r="O55" s="1075"/>
      <c r="P55" s="1076"/>
      <c r="Q55" s="1077"/>
      <c r="R55" s="1060"/>
      <c r="S55" s="1060"/>
      <c r="T55" s="1060"/>
      <c r="U55" s="1060"/>
      <c r="V55" s="1060"/>
      <c r="W55" s="1060"/>
      <c r="X55" s="1060"/>
      <c r="Y55" s="1060"/>
      <c r="Z55" s="1060"/>
      <c r="AA55" s="1060"/>
      <c r="AB55" s="1060"/>
      <c r="AC55" s="1060"/>
      <c r="AD55" s="1060"/>
      <c r="AE55" s="1078"/>
      <c r="AF55" s="1056"/>
      <c r="AG55" s="1057"/>
      <c r="AH55" s="1057"/>
      <c r="AI55" s="1057"/>
      <c r="AJ55" s="1058"/>
      <c r="AK55" s="1059"/>
      <c r="AL55" s="1060"/>
      <c r="AM55" s="1060"/>
      <c r="AN55" s="1060"/>
      <c r="AO55" s="1060"/>
      <c r="AP55" s="1060"/>
      <c r="AQ55" s="1060"/>
      <c r="AR55" s="1060"/>
      <c r="AS55" s="1060"/>
      <c r="AT55" s="1060"/>
      <c r="AU55" s="1060"/>
      <c r="AV55" s="1060"/>
      <c r="AW55" s="1060"/>
      <c r="AX55" s="1060"/>
      <c r="AY55" s="1060"/>
      <c r="AZ55" s="1061"/>
      <c r="BA55" s="1061"/>
      <c r="BB55" s="1061"/>
      <c r="BC55" s="1061"/>
      <c r="BD55" s="1061"/>
      <c r="BE55" s="1069"/>
      <c r="BF55" s="1069"/>
      <c r="BG55" s="1069"/>
      <c r="BH55" s="1069"/>
      <c r="BI55" s="1070"/>
      <c r="BJ55" s="232"/>
      <c r="BK55" s="232"/>
      <c r="BL55" s="232"/>
      <c r="BM55" s="232"/>
      <c r="BN55" s="232"/>
      <c r="BO55" s="245"/>
      <c r="BP55" s="245"/>
      <c r="BQ55" s="242">
        <v>49</v>
      </c>
      <c r="BR55" s="243"/>
      <c r="BS55" s="1051"/>
      <c r="BT55" s="1052"/>
      <c r="BU55" s="1052"/>
      <c r="BV55" s="1052"/>
      <c r="BW55" s="1052"/>
      <c r="BX55" s="1052"/>
      <c r="BY55" s="1052"/>
      <c r="BZ55" s="1052"/>
      <c r="CA55" s="1052"/>
      <c r="CB55" s="1052"/>
      <c r="CC55" s="1052"/>
      <c r="CD55" s="1052"/>
      <c r="CE55" s="1052"/>
      <c r="CF55" s="1052"/>
      <c r="CG55" s="1053"/>
      <c r="CH55" s="1026"/>
      <c r="CI55" s="1027"/>
      <c r="CJ55" s="1027"/>
      <c r="CK55" s="1027"/>
      <c r="CL55" s="1028"/>
      <c r="CM55" s="1026"/>
      <c r="CN55" s="1027"/>
      <c r="CO55" s="1027"/>
      <c r="CP55" s="1027"/>
      <c r="CQ55" s="1028"/>
      <c r="CR55" s="1026"/>
      <c r="CS55" s="1027"/>
      <c r="CT55" s="1027"/>
      <c r="CU55" s="1027"/>
      <c r="CV55" s="1028"/>
      <c r="CW55" s="1026"/>
      <c r="CX55" s="1027"/>
      <c r="CY55" s="1027"/>
      <c r="CZ55" s="1027"/>
      <c r="DA55" s="1028"/>
      <c r="DB55" s="1026"/>
      <c r="DC55" s="1027"/>
      <c r="DD55" s="1027"/>
      <c r="DE55" s="1027"/>
      <c r="DF55" s="1028"/>
      <c r="DG55" s="1026"/>
      <c r="DH55" s="1027"/>
      <c r="DI55" s="1027"/>
      <c r="DJ55" s="1027"/>
      <c r="DK55" s="1028"/>
      <c r="DL55" s="1026"/>
      <c r="DM55" s="1027"/>
      <c r="DN55" s="1027"/>
      <c r="DO55" s="1027"/>
      <c r="DP55" s="1028"/>
      <c r="DQ55" s="1026"/>
      <c r="DR55" s="1027"/>
      <c r="DS55" s="1027"/>
      <c r="DT55" s="1027"/>
      <c r="DU55" s="1028"/>
      <c r="DV55" s="1029"/>
      <c r="DW55" s="1030"/>
      <c r="DX55" s="1030"/>
      <c r="DY55" s="1030"/>
      <c r="DZ55" s="1031"/>
      <c r="EA55" s="226"/>
    </row>
    <row r="56" spans="1:131" s="227" customFormat="1" ht="26.25" customHeight="1" x14ac:dyDescent="0.15">
      <c r="A56" s="241">
        <v>29</v>
      </c>
      <c r="B56" s="1074"/>
      <c r="C56" s="1075"/>
      <c r="D56" s="1075"/>
      <c r="E56" s="1075"/>
      <c r="F56" s="1075"/>
      <c r="G56" s="1075"/>
      <c r="H56" s="1075"/>
      <c r="I56" s="1075"/>
      <c r="J56" s="1075"/>
      <c r="K56" s="1075"/>
      <c r="L56" s="1075"/>
      <c r="M56" s="1075"/>
      <c r="N56" s="1075"/>
      <c r="O56" s="1075"/>
      <c r="P56" s="1076"/>
      <c r="Q56" s="1077"/>
      <c r="R56" s="1060"/>
      <c r="S56" s="1060"/>
      <c r="T56" s="1060"/>
      <c r="U56" s="1060"/>
      <c r="V56" s="1060"/>
      <c r="W56" s="1060"/>
      <c r="X56" s="1060"/>
      <c r="Y56" s="1060"/>
      <c r="Z56" s="1060"/>
      <c r="AA56" s="1060"/>
      <c r="AB56" s="1060"/>
      <c r="AC56" s="1060"/>
      <c r="AD56" s="1060"/>
      <c r="AE56" s="1078"/>
      <c r="AF56" s="1056"/>
      <c r="AG56" s="1057"/>
      <c r="AH56" s="1057"/>
      <c r="AI56" s="1057"/>
      <c r="AJ56" s="1058"/>
      <c r="AK56" s="1059"/>
      <c r="AL56" s="1060"/>
      <c r="AM56" s="1060"/>
      <c r="AN56" s="1060"/>
      <c r="AO56" s="1060"/>
      <c r="AP56" s="1060"/>
      <c r="AQ56" s="1060"/>
      <c r="AR56" s="1060"/>
      <c r="AS56" s="1060"/>
      <c r="AT56" s="1060"/>
      <c r="AU56" s="1060"/>
      <c r="AV56" s="1060"/>
      <c r="AW56" s="1060"/>
      <c r="AX56" s="1060"/>
      <c r="AY56" s="1060"/>
      <c r="AZ56" s="1061"/>
      <c r="BA56" s="1061"/>
      <c r="BB56" s="1061"/>
      <c r="BC56" s="1061"/>
      <c r="BD56" s="1061"/>
      <c r="BE56" s="1069"/>
      <c r="BF56" s="1069"/>
      <c r="BG56" s="1069"/>
      <c r="BH56" s="1069"/>
      <c r="BI56" s="1070"/>
      <c r="BJ56" s="232"/>
      <c r="BK56" s="232"/>
      <c r="BL56" s="232"/>
      <c r="BM56" s="232"/>
      <c r="BN56" s="232"/>
      <c r="BO56" s="245"/>
      <c r="BP56" s="245"/>
      <c r="BQ56" s="242">
        <v>50</v>
      </c>
      <c r="BR56" s="243"/>
      <c r="BS56" s="1051"/>
      <c r="BT56" s="1052"/>
      <c r="BU56" s="1052"/>
      <c r="BV56" s="1052"/>
      <c r="BW56" s="1052"/>
      <c r="BX56" s="1052"/>
      <c r="BY56" s="1052"/>
      <c r="BZ56" s="1052"/>
      <c r="CA56" s="1052"/>
      <c r="CB56" s="1052"/>
      <c r="CC56" s="1052"/>
      <c r="CD56" s="1052"/>
      <c r="CE56" s="1052"/>
      <c r="CF56" s="1052"/>
      <c r="CG56" s="1053"/>
      <c r="CH56" s="1026"/>
      <c r="CI56" s="1027"/>
      <c r="CJ56" s="1027"/>
      <c r="CK56" s="1027"/>
      <c r="CL56" s="1028"/>
      <c r="CM56" s="1026"/>
      <c r="CN56" s="1027"/>
      <c r="CO56" s="1027"/>
      <c r="CP56" s="1027"/>
      <c r="CQ56" s="1028"/>
      <c r="CR56" s="1026"/>
      <c r="CS56" s="1027"/>
      <c r="CT56" s="1027"/>
      <c r="CU56" s="1027"/>
      <c r="CV56" s="1028"/>
      <c r="CW56" s="1026"/>
      <c r="CX56" s="1027"/>
      <c r="CY56" s="1027"/>
      <c r="CZ56" s="1027"/>
      <c r="DA56" s="1028"/>
      <c r="DB56" s="1026"/>
      <c r="DC56" s="1027"/>
      <c r="DD56" s="1027"/>
      <c r="DE56" s="1027"/>
      <c r="DF56" s="1028"/>
      <c r="DG56" s="1026"/>
      <c r="DH56" s="1027"/>
      <c r="DI56" s="1027"/>
      <c r="DJ56" s="1027"/>
      <c r="DK56" s="1028"/>
      <c r="DL56" s="1026"/>
      <c r="DM56" s="1027"/>
      <c r="DN56" s="1027"/>
      <c r="DO56" s="1027"/>
      <c r="DP56" s="1028"/>
      <c r="DQ56" s="1026"/>
      <c r="DR56" s="1027"/>
      <c r="DS56" s="1027"/>
      <c r="DT56" s="1027"/>
      <c r="DU56" s="1028"/>
      <c r="DV56" s="1029"/>
      <c r="DW56" s="1030"/>
      <c r="DX56" s="1030"/>
      <c r="DY56" s="1030"/>
      <c r="DZ56" s="1031"/>
      <c r="EA56" s="226"/>
    </row>
    <row r="57" spans="1:131" s="227" customFormat="1" ht="26.25" customHeight="1" x14ac:dyDescent="0.15">
      <c r="A57" s="241">
        <v>30</v>
      </c>
      <c r="B57" s="1074"/>
      <c r="C57" s="1075"/>
      <c r="D57" s="1075"/>
      <c r="E57" s="1075"/>
      <c r="F57" s="1075"/>
      <c r="G57" s="1075"/>
      <c r="H57" s="1075"/>
      <c r="I57" s="1075"/>
      <c r="J57" s="1075"/>
      <c r="K57" s="1075"/>
      <c r="L57" s="1075"/>
      <c r="M57" s="1075"/>
      <c r="N57" s="1075"/>
      <c r="O57" s="1075"/>
      <c r="P57" s="1076"/>
      <c r="Q57" s="1077"/>
      <c r="R57" s="1060"/>
      <c r="S57" s="1060"/>
      <c r="T57" s="1060"/>
      <c r="U57" s="1060"/>
      <c r="V57" s="1060"/>
      <c r="W57" s="1060"/>
      <c r="X57" s="1060"/>
      <c r="Y57" s="1060"/>
      <c r="Z57" s="1060"/>
      <c r="AA57" s="1060"/>
      <c r="AB57" s="1060"/>
      <c r="AC57" s="1060"/>
      <c r="AD57" s="1060"/>
      <c r="AE57" s="1078"/>
      <c r="AF57" s="1056"/>
      <c r="AG57" s="1057"/>
      <c r="AH57" s="1057"/>
      <c r="AI57" s="1057"/>
      <c r="AJ57" s="1058"/>
      <c r="AK57" s="1059"/>
      <c r="AL57" s="1060"/>
      <c r="AM57" s="1060"/>
      <c r="AN57" s="1060"/>
      <c r="AO57" s="1060"/>
      <c r="AP57" s="1060"/>
      <c r="AQ57" s="1060"/>
      <c r="AR57" s="1060"/>
      <c r="AS57" s="1060"/>
      <c r="AT57" s="1060"/>
      <c r="AU57" s="1060"/>
      <c r="AV57" s="1060"/>
      <c r="AW57" s="1060"/>
      <c r="AX57" s="1060"/>
      <c r="AY57" s="1060"/>
      <c r="AZ57" s="1061"/>
      <c r="BA57" s="1061"/>
      <c r="BB57" s="1061"/>
      <c r="BC57" s="1061"/>
      <c r="BD57" s="1061"/>
      <c r="BE57" s="1069"/>
      <c r="BF57" s="1069"/>
      <c r="BG57" s="1069"/>
      <c r="BH57" s="1069"/>
      <c r="BI57" s="1070"/>
      <c r="BJ57" s="232"/>
      <c r="BK57" s="232"/>
      <c r="BL57" s="232"/>
      <c r="BM57" s="232"/>
      <c r="BN57" s="232"/>
      <c r="BO57" s="245"/>
      <c r="BP57" s="245"/>
      <c r="BQ57" s="242">
        <v>51</v>
      </c>
      <c r="BR57" s="243"/>
      <c r="BS57" s="1051"/>
      <c r="BT57" s="1052"/>
      <c r="BU57" s="1052"/>
      <c r="BV57" s="1052"/>
      <c r="BW57" s="1052"/>
      <c r="BX57" s="1052"/>
      <c r="BY57" s="1052"/>
      <c r="BZ57" s="1052"/>
      <c r="CA57" s="1052"/>
      <c r="CB57" s="1052"/>
      <c r="CC57" s="1052"/>
      <c r="CD57" s="1052"/>
      <c r="CE57" s="1052"/>
      <c r="CF57" s="1052"/>
      <c r="CG57" s="1053"/>
      <c r="CH57" s="1026"/>
      <c r="CI57" s="1027"/>
      <c r="CJ57" s="1027"/>
      <c r="CK57" s="1027"/>
      <c r="CL57" s="1028"/>
      <c r="CM57" s="1026"/>
      <c r="CN57" s="1027"/>
      <c r="CO57" s="1027"/>
      <c r="CP57" s="1027"/>
      <c r="CQ57" s="1028"/>
      <c r="CR57" s="1026"/>
      <c r="CS57" s="1027"/>
      <c r="CT57" s="1027"/>
      <c r="CU57" s="1027"/>
      <c r="CV57" s="1028"/>
      <c r="CW57" s="1026"/>
      <c r="CX57" s="1027"/>
      <c r="CY57" s="1027"/>
      <c r="CZ57" s="1027"/>
      <c r="DA57" s="1028"/>
      <c r="DB57" s="1026"/>
      <c r="DC57" s="1027"/>
      <c r="DD57" s="1027"/>
      <c r="DE57" s="1027"/>
      <c r="DF57" s="1028"/>
      <c r="DG57" s="1026"/>
      <c r="DH57" s="1027"/>
      <c r="DI57" s="1027"/>
      <c r="DJ57" s="1027"/>
      <c r="DK57" s="1028"/>
      <c r="DL57" s="1026"/>
      <c r="DM57" s="1027"/>
      <c r="DN57" s="1027"/>
      <c r="DO57" s="1027"/>
      <c r="DP57" s="1028"/>
      <c r="DQ57" s="1026"/>
      <c r="DR57" s="1027"/>
      <c r="DS57" s="1027"/>
      <c r="DT57" s="1027"/>
      <c r="DU57" s="1028"/>
      <c r="DV57" s="1029"/>
      <c r="DW57" s="1030"/>
      <c r="DX57" s="1030"/>
      <c r="DY57" s="1030"/>
      <c r="DZ57" s="1031"/>
      <c r="EA57" s="226"/>
    </row>
    <row r="58" spans="1:131" s="227" customFormat="1" ht="26.25" customHeight="1" x14ac:dyDescent="0.15">
      <c r="A58" s="241">
        <v>31</v>
      </c>
      <c r="B58" s="1074"/>
      <c r="C58" s="1075"/>
      <c r="D58" s="1075"/>
      <c r="E58" s="1075"/>
      <c r="F58" s="1075"/>
      <c r="G58" s="1075"/>
      <c r="H58" s="1075"/>
      <c r="I58" s="1075"/>
      <c r="J58" s="1075"/>
      <c r="K58" s="1075"/>
      <c r="L58" s="1075"/>
      <c r="M58" s="1075"/>
      <c r="N58" s="1075"/>
      <c r="O58" s="1075"/>
      <c r="P58" s="1076"/>
      <c r="Q58" s="1077"/>
      <c r="R58" s="1060"/>
      <c r="S58" s="1060"/>
      <c r="T58" s="1060"/>
      <c r="U58" s="1060"/>
      <c r="V58" s="1060"/>
      <c r="W58" s="1060"/>
      <c r="X58" s="1060"/>
      <c r="Y58" s="1060"/>
      <c r="Z58" s="1060"/>
      <c r="AA58" s="1060"/>
      <c r="AB58" s="1060"/>
      <c r="AC58" s="1060"/>
      <c r="AD58" s="1060"/>
      <c r="AE58" s="1078"/>
      <c r="AF58" s="1056"/>
      <c r="AG58" s="1057"/>
      <c r="AH58" s="1057"/>
      <c r="AI58" s="1057"/>
      <c r="AJ58" s="1058"/>
      <c r="AK58" s="1059"/>
      <c r="AL58" s="1060"/>
      <c r="AM58" s="1060"/>
      <c r="AN58" s="1060"/>
      <c r="AO58" s="1060"/>
      <c r="AP58" s="1060"/>
      <c r="AQ58" s="1060"/>
      <c r="AR58" s="1060"/>
      <c r="AS58" s="1060"/>
      <c r="AT58" s="1060"/>
      <c r="AU58" s="1060"/>
      <c r="AV58" s="1060"/>
      <c r="AW58" s="1060"/>
      <c r="AX58" s="1060"/>
      <c r="AY58" s="1060"/>
      <c r="AZ58" s="1061"/>
      <c r="BA58" s="1061"/>
      <c r="BB58" s="1061"/>
      <c r="BC58" s="1061"/>
      <c r="BD58" s="1061"/>
      <c r="BE58" s="1069"/>
      <c r="BF58" s="1069"/>
      <c r="BG58" s="1069"/>
      <c r="BH58" s="1069"/>
      <c r="BI58" s="1070"/>
      <c r="BJ58" s="232"/>
      <c r="BK58" s="232"/>
      <c r="BL58" s="232"/>
      <c r="BM58" s="232"/>
      <c r="BN58" s="232"/>
      <c r="BO58" s="245"/>
      <c r="BP58" s="245"/>
      <c r="BQ58" s="242">
        <v>52</v>
      </c>
      <c r="BR58" s="243"/>
      <c r="BS58" s="1051"/>
      <c r="BT58" s="1052"/>
      <c r="BU58" s="1052"/>
      <c r="BV58" s="1052"/>
      <c r="BW58" s="1052"/>
      <c r="BX58" s="1052"/>
      <c r="BY58" s="1052"/>
      <c r="BZ58" s="1052"/>
      <c r="CA58" s="1052"/>
      <c r="CB58" s="1052"/>
      <c r="CC58" s="1052"/>
      <c r="CD58" s="1052"/>
      <c r="CE58" s="1052"/>
      <c r="CF58" s="1052"/>
      <c r="CG58" s="1053"/>
      <c r="CH58" s="1026"/>
      <c r="CI58" s="1027"/>
      <c r="CJ58" s="1027"/>
      <c r="CK58" s="1027"/>
      <c r="CL58" s="1028"/>
      <c r="CM58" s="1026"/>
      <c r="CN58" s="1027"/>
      <c r="CO58" s="1027"/>
      <c r="CP58" s="1027"/>
      <c r="CQ58" s="1028"/>
      <c r="CR58" s="1026"/>
      <c r="CS58" s="1027"/>
      <c r="CT58" s="1027"/>
      <c r="CU58" s="1027"/>
      <c r="CV58" s="1028"/>
      <c r="CW58" s="1026"/>
      <c r="CX58" s="1027"/>
      <c r="CY58" s="1027"/>
      <c r="CZ58" s="1027"/>
      <c r="DA58" s="1028"/>
      <c r="DB58" s="1026"/>
      <c r="DC58" s="1027"/>
      <c r="DD58" s="1027"/>
      <c r="DE58" s="1027"/>
      <c r="DF58" s="1028"/>
      <c r="DG58" s="1026"/>
      <c r="DH58" s="1027"/>
      <c r="DI58" s="1027"/>
      <c r="DJ58" s="1027"/>
      <c r="DK58" s="1028"/>
      <c r="DL58" s="1026"/>
      <c r="DM58" s="1027"/>
      <c r="DN58" s="1027"/>
      <c r="DO58" s="1027"/>
      <c r="DP58" s="1028"/>
      <c r="DQ58" s="1026"/>
      <c r="DR58" s="1027"/>
      <c r="DS58" s="1027"/>
      <c r="DT58" s="1027"/>
      <c r="DU58" s="1028"/>
      <c r="DV58" s="1029"/>
      <c r="DW58" s="1030"/>
      <c r="DX58" s="1030"/>
      <c r="DY58" s="1030"/>
      <c r="DZ58" s="1031"/>
      <c r="EA58" s="226"/>
    </row>
    <row r="59" spans="1:131" s="227" customFormat="1" ht="26.25" customHeight="1" x14ac:dyDescent="0.15">
      <c r="A59" s="241">
        <v>32</v>
      </c>
      <c r="B59" s="1074"/>
      <c r="C59" s="1075"/>
      <c r="D59" s="1075"/>
      <c r="E59" s="1075"/>
      <c r="F59" s="1075"/>
      <c r="G59" s="1075"/>
      <c r="H59" s="1075"/>
      <c r="I59" s="1075"/>
      <c r="J59" s="1075"/>
      <c r="K59" s="1075"/>
      <c r="L59" s="1075"/>
      <c r="M59" s="1075"/>
      <c r="N59" s="1075"/>
      <c r="O59" s="1075"/>
      <c r="P59" s="1076"/>
      <c r="Q59" s="1077"/>
      <c r="R59" s="1060"/>
      <c r="S59" s="1060"/>
      <c r="T59" s="1060"/>
      <c r="U59" s="1060"/>
      <c r="V59" s="1060"/>
      <c r="W59" s="1060"/>
      <c r="X59" s="1060"/>
      <c r="Y59" s="1060"/>
      <c r="Z59" s="1060"/>
      <c r="AA59" s="1060"/>
      <c r="AB59" s="1060"/>
      <c r="AC59" s="1060"/>
      <c r="AD59" s="1060"/>
      <c r="AE59" s="1078"/>
      <c r="AF59" s="1056"/>
      <c r="AG59" s="1057"/>
      <c r="AH59" s="1057"/>
      <c r="AI59" s="1057"/>
      <c r="AJ59" s="1058"/>
      <c r="AK59" s="1059"/>
      <c r="AL59" s="1060"/>
      <c r="AM59" s="1060"/>
      <c r="AN59" s="1060"/>
      <c r="AO59" s="1060"/>
      <c r="AP59" s="1060"/>
      <c r="AQ59" s="1060"/>
      <c r="AR59" s="1060"/>
      <c r="AS59" s="1060"/>
      <c r="AT59" s="1060"/>
      <c r="AU59" s="1060"/>
      <c r="AV59" s="1060"/>
      <c r="AW59" s="1060"/>
      <c r="AX59" s="1060"/>
      <c r="AY59" s="1060"/>
      <c r="AZ59" s="1061"/>
      <c r="BA59" s="1061"/>
      <c r="BB59" s="1061"/>
      <c r="BC59" s="1061"/>
      <c r="BD59" s="1061"/>
      <c r="BE59" s="1069"/>
      <c r="BF59" s="1069"/>
      <c r="BG59" s="1069"/>
      <c r="BH59" s="1069"/>
      <c r="BI59" s="1070"/>
      <c r="BJ59" s="232"/>
      <c r="BK59" s="232"/>
      <c r="BL59" s="232"/>
      <c r="BM59" s="232"/>
      <c r="BN59" s="232"/>
      <c r="BO59" s="245"/>
      <c r="BP59" s="245"/>
      <c r="BQ59" s="242">
        <v>53</v>
      </c>
      <c r="BR59" s="243"/>
      <c r="BS59" s="1051"/>
      <c r="BT59" s="1052"/>
      <c r="BU59" s="1052"/>
      <c r="BV59" s="1052"/>
      <c r="BW59" s="1052"/>
      <c r="BX59" s="1052"/>
      <c r="BY59" s="1052"/>
      <c r="BZ59" s="1052"/>
      <c r="CA59" s="1052"/>
      <c r="CB59" s="1052"/>
      <c r="CC59" s="1052"/>
      <c r="CD59" s="1052"/>
      <c r="CE59" s="1052"/>
      <c r="CF59" s="1052"/>
      <c r="CG59" s="1053"/>
      <c r="CH59" s="1026"/>
      <c r="CI59" s="1027"/>
      <c r="CJ59" s="1027"/>
      <c r="CK59" s="1027"/>
      <c r="CL59" s="1028"/>
      <c r="CM59" s="1026"/>
      <c r="CN59" s="1027"/>
      <c r="CO59" s="1027"/>
      <c r="CP59" s="1027"/>
      <c r="CQ59" s="1028"/>
      <c r="CR59" s="1026"/>
      <c r="CS59" s="1027"/>
      <c r="CT59" s="1027"/>
      <c r="CU59" s="1027"/>
      <c r="CV59" s="1028"/>
      <c r="CW59" s="1026"/>
      <c r="CX59" s="1027"/>
      <c r="CY59" s="1027"/>
      <c r="CZ59" s="1027"/>
      <c r="DA59" s="1028"/>
      <c r="DB59" s="1026"/>
      <c r="DC59" s="1027"/>
      <c r="DD59" s="1027"/>
      <c r="DE59" s="1027"/>
      <c r="DF59" s="1028"/>
      <c r="DG59" s="1026"/>
      <c r="DH59" s="1027"/>
      <c r="DI59" s="1027"/>
      <c r="DJ59" s="1027"/>
      <c r="DK59" s="1028"/>
      <c r="DL59" s="1026"/>
      <c r="DM59" s="1027"/>
      <c r="DN59" s="1027"/>
      <c r="DO59" s="1027"/>
      <c r="DP59" s="1028"/>
      <c r="DQ59" s="1026"/>
      <c r="DR59" s="1027"/>
      <c r="DS59" s="1027"/>
      <c r="DT59" s="1027"/>
      <c r="DU59" s="1028"/>
      <c r="DV59" s="1029"/>
      <c r="DW59" s="1030"/>
      <c r="DX59" s="1030"/>
      <c r="DY59" s="1030"/>
      <c r="DZ59" s="1031"/>
      <c r="EA59" s="226"/>
    </row>
    <row r="60" spans="1:131" s="227" customFormat="1" ht="26.25" customHeight="1" x14ac:dyDescent="0.15">
      <c r="A60" s="241">
        <v>33</v>
      </c>
      <c r="B60" s="1074"/>
      <c r="C60" s="1075"/>
      <c r="D60" s="1075"/>
      <c r="E60" s="1075"/>
      <c r="F60" s="1075"/>
      <c r="G60" s="1075"/>
      <c r="H60" s="1075"/>
      <c r="I60" s="1075"/>
      <c r="J60" s="1075"/>
      <c r="K60" s="1075"/>
      <c r="L60" s="1075"/>
      <c r="M60" s="1075"/>
      <c r="N60" s="1075"/>
      <c r="O60" s="1075"/>
      <c r="P60" s="1076"/>
      <c r="Q60" s="1077"/>
      <c r="R60" s="1060"/>
      <c r="S60" s="1060"/>
      <c r="T60" s="1060"/>
      <c r="U60" s="1060"/>
      <c r="V60" s="1060"/>
      <c r="W60" s="1060"/>
      <c r="X60" s="1060"/>
      <c r="Y60" s="1060"/>
      <c r="Z60" s="1060"/>
      <c r="AA60" s="1060"/>
      <c r="AB60" s="1060"/>
      <c r="AC60" s="1060"/>
      <c r="AD60" s="1060"/>
      <c r="AE60" s="1078"/>
      <c r="AF60" s="1056"/>
      <c r="AG60" s="1057"/>
      <c r="AH60" s="1057"/>
      <c r="AI60" s="1057"/>
      <c r="AJ60" s="1058"/>
      <c r="AK60" s="1059"/>
      <c r="AL60" s="1060"/>
      <c r="AM60" s="1060"/>
      <c r="AN60" s="1060"/>
      <c r="AO60" s="1060"/>
      <c r="AP60" s="1060"/>
      <c r="AQ60" s="1060"/>
      <c r="AR60" s="1060"/>
      <c r="AS60" s="1060"/>
      <c r="AT60" s="1060"/>
      <c r="AU60" s="1060"/>
      <c r="AV60" s="1060"/>
      <c r="AW60" s="1060"/>
      <c r="AX60" s="1060"/>
      <c r="AY60" s="1060"/>
      <c r="AZ60" s="1061"/>
      <c r="BA60" s="1061"/>
      <c r="BB60" s="1061"/>
      <c r="BC60" s="1061"/>
      <c r="BD60" s="1061"/>
      <c r="BE60" s="1069"/>
      <c r="BF60" s="1069"/>
      <c r="BG60" s="1069"/>
      <c r="BH60" s="1069"/>
      <c r="BI60" s="1070"/>
      <c r="BJ60" s="232"/>
      <c r="BK60" s="232"/>
      <c r="BL60" s="232"/>
      <c r="BM60" s="232"/>
      <c r="BN60" s="232"/>
      <c r="BO60" s="245"/>
      <c r="BP60" s="245"/>
      <c r="BQ60" s="242">
        <v>54</v>
      </c>
      <c r="BR60" s="243"/>
      <c r="BS60" s="1051"/>
      <c r="BT60" s="1052"/>
      <c r="BU60" s="1052"/>
      <c r="BV60" s="1052"/>
      <c r="BW60" s="1052"/>
      <c r="BX60" s="1052"/>
      <c r="BY60" s="1052"/>
      <c r="BZ60" s="1052"/>
      <c r="CA60" s="1052"/>
      <c r="CB60" s="1052"/>
      <c r="CC60" s="1052"/>
      <c r="CD60" s="1052"/>
      <c r="CE60" s="1052"/>
      <c r="CF60" s="1052"/>
      <c r="CG60" s="1053"/>
      <c r="CH60" s="1026"/>
      <c r="CI60" s="1027"/>
      <c r="CJ60" s="1027"/>
      <c r="CK60" s="1027"/>
      <c r="CL60" s="1028"/>
      <c r="CM60" s="1026"/>
      <c r="CN60" s="1027"/>
      <c r="CO60" s="1027"/>
      <c r="CP60" s="1027"/>
      <c r="CQ60" s="1028"/>
      <c r="CR60" s="1026"/>
      <c r="CS60" s="1027"/>
      <c r="CT60" s="1027"/>
      <c r="CU60" s="1027"/>
      <c r="CV60" s="1028"/>
      <c r="CW60" s="1026"/>
      <c r="CX60" s="1027"/>
      <c r="CY60" s="1027"/>
      <c r="CZ60" s="1027"/>
      <c r="DA60" s="1028"/>
      <c r="DB60" s="1026"/>
      <c r="DC60" s="1027"/>
      <c r="DD60" s="1027"/>
      <c r="DE60" s="1027"/>
      <c r="DF60" s="1028"/>
      <c r="DG60" s="1026"/>
      <c r="DH60" s="1027"/>
      <c r="DI60" s="1027"/>
      <c r="DJ60" s="1027"/>
      <c r="DK60" s="1028"/>
      <c r="DL60" s="1026"/>
      <c r="DM60" s="1027"/>
      <c r="DN60" s="1027"/>
      <c r="DO60" s="1027"/>
      <c r="DP60" s="1028"/>
      <c r="DQ60" s="1026"/>
      <c r="DR60" s="1027"/>
      <c r="DS60" s="1027"/>
      <c r="DT60" s="1027"/>
      <c r="DU60" s="1028"/>
      <c r="DV60" s="1029"/>
      <c r="DW60" s="1030"/>
      <c r="DX60" s="1030"/>
      <c r="DY60" s="1030"/>
      <c r="DZ60" s="1031"/>
      <c r="EA60" s="226"/>
    </row>
    <row r="61" spans="1:131" s="227" customFormat="1" ht="26.25" customHeight="1" thickBot="1" x14ac:dyDescent="0.2">
      <c r="A61" s="241">
        <v>34</v>
      </c>
      <c r="B61" s="1074"/>
      <c r="C61" s="1075"/>
      <c r="D61" s="1075"/>
      <c r="E61" s="1075"/>
      <c r="F61" s="1075"/>
      <c r="G61" s="1075"/>
      <c r="H61" s="1075"/>
      <c r="I61" s="1075"/>
      <c r="J61" s="1075"/>
      <c r="K61" s="1075"/>
      <c r="L61" s="1075"/>
      <c r="M61" s="1075"/>
      <c r="N61" s="1075"/>
      <c r="O61" s="1075"/>
      <c r="P61" s="1076"/>
      <c r="Q61" s="1077"/>
      <c r="R61" s="1060"/>
      <c r="S61" s="1060"/>
      <c r="T61" s="1060"/>
      <c r="U61" s="1060"/>
      <c r="V61" s="1060"/>
      <c r="W61" s="1060"/>
      <c r="X61" s="1060"/>
      <c r="Y61" s="1060"/>
      <c r="Z61" s="1060"/>
      <c r="AA61" s="1060"/>
      <c r="AB61" s="1060"/>
      <c r="AC61" s="1060"/>
      <c r="AD61" s="1060"/>
      <c r="AE61" s="1078"/>
      <c r="AF61" s="1056"/>
      <c r="AG61" s="1057"/>
      <c r="AH61" s="1057"/>
      <c r="AI61" s="1057"/>
      <c r="AJ61" s="1058"/>
      <c r="AK61" s="1059"/>
      <c r="AL61" s="1060"/>
      <c r="AM61" s="1060"/>
      <c r="AN61" s="1060"/>
      <c r="AO61" s="1060"/>
      <c r="AP61" s="1060"/>
      <c r="AQ61" s="1060"/>
      <c r="AR61" s="1060"/>
      <c r="AS61" s="1060"/>
      <c r="AT61" s="1060"/>
      <c r="AU61" s="1060"/>
      <c r="AV61" s="1060"/>
      <c r="AW61" s="1060"/>
      <c r="AX61" s="1060"/>
      <c r="AY61" s="1060"/>
      <c r="AZ61" s="1061"/>
      <c r="BA61" s="1061"/>
      <c r="BB61" s="1061"/>
      <c r="BC61" s="1061"/>
      <c r="BD61" s="1061"/>
      <c r="BE61" s="1069"/>
      <c r="BF61" s="1069"/>
      <c r="BG61" s="1069"/>
      <c r="BH61" s="1069"/>
      <c r="BI61" s="1070"/>
      <c r="BJ61" s="232"/>
      <c r="BK61" s="232"/>
      <c r="BL61" s="232"/>
      <c r="BM61" s="232"/>
      <c r="BN61" s="232"/>
      <c r="BO61" s="245"/>
      <c r="BP61" s="245"/>
      <c r="BQ61" s="242">
        <v>55</v>
      </c>
      <c r="BR61" s="243"/>
      <c r="BS61" s="1051"/>
      <c r="BT61" s="1052"/>
      <c r="BU61" s="1052"/>
      <c r="BV61" s="1052"/>
      <c r="BW61" s="1052"/>
      <c r="BX61" s="1052"/>
      <c r="BY61" s="1052"/>
      <c r="BZ61" s="1052"/>
      <c r="CA61" s="1052"/>
      <c r="CB61" s="1052"/>
      <c r="CC61" s="1052"/>
      <c r="CD61" s="1052"/>
      <c r="CE61" s="1052"/>
      <c r="CF61" s="1052"/>
      <c r="CG61" s="1053"/>
      <c r="CH61" s="1026"/>
      <c r="CI61" s="1027"/>
      <c r="CJ61" s="1027"/>
      <c r="CK61" s="1027"/>
      <c r="CL61" s="1028"/>
      <c r="CM61" s="1026"/>
      <c r="CN61" s="1027"/>
      <c r="CO61" s="1027"/>
      <c r="CP61" s="1027"/>
      <c r="CQ61" s="1028"/>
      <c r="CR61" s="1026"/>
      <c r="CS61" s="1027"/>
      <c r="CT61" s="1027"/>
      <c r="CU61" s="1027"/>
      <c r="CV61" s="1028"/>
      <c r="CW61" s="1026"/>
      <c r="CX61" s="1027"/>
      <c r="CY61" s="1027"/>
      <c r="CZ61" s="1027"/>
      <c r="DA61" s="1028"/>
      <c r="DB61" s="1026"/>
      <c r="DC61" s="1027"/>
      <c r="DD61" s="1027"/>
      <c r="DE61" s="1027"/>
      <c r="DF61" s="1028"/>
      <c r="DG61" s="1026"/>
      <c r="DH61" s="1027"/>
      <c r="DI61" s="1027"/>
      <c r="DJ61" s="1027"/>
      <c r="DK61" s="1028"/>
      <c r="DL61" s="1026"/>
      <c r="DM61" s="1027"/>
      <c r="DN61" s="1027"/>
      <c r="DO61" s="1027"/>
      <c r="DP61" s="1028"/>
      <c r="DQ61" s="1026"/>
      <c r="DR61" s="1027"/>
      <c r="DS61" s="1027"/>
      <c r="DT61" s="1027"/>
      <c r="DU61" s="1028"/>
      <c r="DV61" s="1029"/>
      <c r="DW61" s="1030"/>
      <c r="DX61" s="1030"/>
      <c r="DY61" s="1030"/>
      <c r="DZ61" s="1031"/>
      <c r="EA61" s="226"/>
    </row>
    <row r="62" spans="1:131" s="227" customFormat="1" ht="26.25" customHeight="1" x14ac:dyDescent="0.15">
      <c r="A62" s="241">
        <v>35</v>
      </c>
      <c r="B62" s="1074"/>
      <c r="C62" s="1075"/>
      <c r="D62" s="1075"/>
      <c r="E62" s="1075"/>
      <c r="F62" s="1075"/>
      <c r="G62" s="1075"/>
      <c r="H62" s="1075"/>
      <c r="I62" s="1075"/>
      <c r="J62" s="1075"/>
      <c r="K62" s="1075"/>
      <c r="L62" s="1075"/>
      <c r="M62" s="1075"/>
      <c r="N62" s="1075"/>
      <c r="O62" s="1075"/>
      <c r="P62" s="1076"/>
      <c r="Q62" s="1077"/>
      <c r="R62" s="1060"/>
      <c r="S62" s="1060"/>
      <c r="T62" s="1060"/>
      <c r="U62" s="1060"/>
      <c r="V62" s="1060"/>
      <c r="W62" s="1060"/>
      <c r="X62" s="1060"/>
      <c r="Y62" s="1060"/>
      <c r="Z62" s="1060"/>
      <c r="AA62" s="1060"/>
      <c r="AB62" s="1060"/>
      <c r="AC62" s="1060"/>
      <c r="AD62" s="1060"/>
      <c r="AE62" s="1078"/>
      <c r="AF62" s="1056"/>
      <c r="AG62" s="1057"/>
      <c r="AH62" s="1057"/>
      <c r="AI62" s="1057"/>
      <c r="AJ62" s="1058"/>
      <c r="AK62" s="1059"/>
      <c r="AL62" s="1060"/>
      <c r="AM62" s="1060"/>
      <c r="AN62" s="1060"/>
      <c r="AO62" s="1060"/>
      <c r="AP62" s="1060"/>
      <c r="AQ62" s="1060"/>
      <c r="AR62" s="1060"/>
      <c r="AS62" s="1060"/>
      <c r="AT62" s="1060"/>
      <c r="AU62" s="1060"/>
      <c r="AV62" s="1060"/>
      <c r="AW62" s="1060"/>
      <c r="AX62" s="1060"/>
      <c r="AY62" s="1060"/>
      <c r="AZ62" s="1061"/>
      <c r="BA62" s="1061"/>
      <c r="BB62" s="1061"/>
      <c r="BC62" s="1061"/>
      <c r="BD62" s="1061"/>
      <c r="BE62" s="1069"/>
      <c r="BF62" s="1069"/>
      <c r="BG62" s="1069"/>
      <c r="BH62" s="1069"/>
      <c r="BI62" s="1070"/>
      <c r="BJ62" s="1071" t="s">
        <v>413</v>
      </c>
      <c r="BK62" s="1072"/>
      <c r="BL62" s="1072"/>
      <c r="BM62" s="1072"/>
      <c r="BN62" s="1073"/>
      <c r="BO62" s="245"/>
      <c r="BP62" s="245"/>
      <c r="BQ62" s="242">
        <v>56</v>
      </c>
      <c r="BR62" s="243"/>
      <c r="BS62" s="1051"/>
      <c r="BT62" s="1052"/>
      <c r="BU62" s="1052"/>
      <c r="BV62" s="1052"/>
      <c r="BW62" s="1052"/>
      <c r="BX62" s="1052"/>
      <c r="BY62" s="1052"/>
      <c r="BZ62" s="1052"/>
      <c r="CA62" s="1052"/>
      <c r="CB62" s="1052"/>
      <c r="CC62" s="1052"/>
      <c r="CD62" s="1052"/>
      <c r="CE62" s="1052"/>
      <c r="CF62" s="1052"/>
      <c r="CG62" s="1053"/>
      <c r="CH62" s="1026"/>
      <c r="CI62" s="1027"/>
      <c r="CJ62" s="1027"/>
      <c r="CK62" s="1027"/>
      <c r="CL62" s="1028"/>
      <c r="CM62" s="1026"/>
      <c r="CN62" s="1027"/>
      <c r="CO62" s="1027"/>
      <c r="CP62" s="1027"/>
      <c r="CQ62" s="1028"/>
      <c r="CR62" s="1026"/>
      <c r="CS62" s="1027"/>
      <c r="CT62" s="1027"/>
      <c r="CU62" s="1027"/>
      <c r="CV62" s="1028"/>
      <c r="CW62" s="1026"/>
      <c r="CX62" s="1027"/>
      <c r="CY62" s="1027"/>
      <c r="CZ62" s="1027"/>
      <c r="DA62" s="1028"/>
      <c r="DB62" s="1026"/>
      <c r="DC62" s="1027"/>
      <c r="DD62" s="1027"/>
      <c r="DE62" s="1027"/>
      <c r="DF62" s="1028"/>
      <c r="DG62" s="1026"/>
      <c r="DH62" s="1027"/>
      <c r="DI62" s="1027"/>
      <c r="DJ62" s="1027"/>
      <c r="DK62" s="1028"/>
      <c r="DL62" s="1026"/>
      <c r="DM62" s="1027"/>
      <c r="DN62" s="1027"/>
      <c r="DO62" s="1027"/>
      <c r="DP62" s="1028"/>
      <c r="DQ62" s="1026"/>
      <c r="DR62" s="1027"/>
      <c r="DS62" s="1027"/>
      <c r="DT62" s="1027"/>
      <c r="DU62" s="1028"/>
      <c r="DV62" s="1029"/>
      <c r="DW62" s="1030"/>
      <c r="DX62" s="1030"/>
      <c r="DY62" s="1030"/>
      <c r="DZ62" s="1031"/>
      <c r="EA62" s="226"/>
    </row>
    <row r="63" spans="1:131" s="227" customFormat="1" ht="26.25" customHeight="1" thickBot="1" x14ac:dyDescent="0.2">
      <c r="A63" s="244" t="s">
        <v>391</v>
      </c>
      <c r="B63" s="975" t="s">
        <v>414</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65"/>
      <c r="AF63" s="1066">
        <v>448</v>
      </c>
      <c r="AG63" s="990"/>
      <c r="AH63" s="990"/>
      <c r="AI63" s="990"/>
      <c r="AJ63" s="1067"/>
      <c r="AK63" s="1068"/>
      <c r="AL63" s="994"/>
      <c r="AM63" s="994"/>
      <c r="AN63" s="994"/>
      <c r="AO63" s="994"/>
      <c r="AP63" s="990"/>
      <c r="AQ63" s="990"/>
      <c r="AR63" s="990"/>
      <c r="AS63" s="990"/>
      <c r="AT63" s="990"/>
      <c r="AU63" s="990"/>
      <c r="AV63" s="990"/>
      <c r="AW63" s="990"/>
      <c r="AX63" s="990"/>
      <c r="AY63" s="990"/>
      <c r="AZ63" s="1062"/>
      <c r="BA63" s="1062"/>
      <c r="BB63" s="1062"/>
      <c r="BC63" s="1062"/>
      <c r="BD63" s="1062"/>
      <c r="BE63" s="991"/>
      <c r="BF63" s="991"/>
      <c r="BG63" s="991"/>
      <c r="BH63" s="991"/>
      <c r="BI63" s="992"/>
      <c r="BJ63" s="1063" t="s">
        <v>415</v>
      </c>
      <c r="BK63" s="982"/>
      <c r="BL63" s="982"/>
      <c r="BM63" s="982"/>
      <c r="BN63" s="1064"/>
      <c r="BO63" s="245"/>
      <c r="BP63" s="245"/>
      <c r="BQ63" s="242">
        <v>57</v>
      </c>
      <c r="BR63" s="243"/>
      <c r="BS63" s="1051"/>
      <c r="BT63" s="1052"/>
      <c r="BU63" s="1052"/>
      <c r="BV63" s="1052"/>
      <c r="BW63" s="1052"/>
      <c r="BX63" s="1052"/>
      <c r="BY63" s="1052"/>
      <c r="BZ63" s="1052"/>
      <c r="CA63" s="1052"/>
      <c r="CB63" s="1052"/>
      <c r="CC63" s="1052"/>
      <c r="CD63" s="1052"/>
      <c r="CE63" s="1052"/>
      <c r="CF63" s="1052"/>
      <c r="CG63" s="1053"/>
      <c r="CH63" s="1026"/>
      <c r="CI63" s="1027"/>
      <c r="CJ63" s="1027"/>
      <c r="CK63" s="1027"/>
      <c r="CL63" s="1028"/>
      <c r="CM63" s="1026"/>
      <c r="CN63" s="1027"/>
      <c r="CO63" s="1027"/>
      <c r="CP63" s="1027"/>
      <c r="CQ63" s="1028"/>
      <c r="CR63" s="1026"/>
      <c r="CS63" s="1027"/>
      <c r="CT63" s="1027"/>
      <c r="CU63" s="1027"/>
      <c r="CV63" s="1028"/>
      <c r="CW63" s="1026"/>
      <c r="CX63" s="1027"/>
      <c r="CY63" s="1027"/>
      <c r="CZ63" s="1027"/>
      <c r="DA63" s="1028"/>
      <c r="DB63" s="1026"/>
      <c r="DC63" s="1027"/>
      <c r="DD63" s="1027"/>
      <c r="DE63" s="1027"/>
      <c r="DF63" s="1028"/>
      <c r="DG63" s="1026"/>
      <c r="DH63" s="1027"/>
      <c r="DI63" s="1027"/>
      <c r="DJ63" s="1027"/>
      <c r="DK63" s="1028"/>
      <c r="DL63" s="1026"/>
      <c r="DM63" s="1027"/>
      <c r="DN63" s="1027"/>
      <c r="DO63" s="1027"/>
      <c r="DP63" s="1028"/>
      <c r="DQ63" s="1026"/>
      <c r="DR63" s="1027"/>
      <c r="DS63" s="1027"/>
      <c r="DT63" s="1027"/>
      <c r="DU63" s="1028"/>
      <c r="DV63" s="1029"/>
      <c r="DW63" s="1030"/>
      <c r="DX63" s="1030"/>
      <c r="DY63" s="1030"/>
      <c r="DZ63" s="1031"/>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51"/>
      <c r="BT64" s="1052"/>
      <c r="BU64" s="1052"/>
      <c r="BV64" s="1052"/>
      <c r="BW64" s="1052"/>
      <c r="BX64" s="1052"/>
      <c r="BY64" s="1052"/>
      <c r="BZ64" s="1052"/>
      <c r="CA64" s="1052"/>
      <c r="CB64" s="1052"/>
      <c r="CC64" s="1052"/>
      <c r="CD64" s="1052"/>
      <c r="CE64" s="1052"/>
      <c r="CF64" s="1052"/>
      <c r="CG64" s="1053"/>
      <c r="CH64" s="1026"/>
      <c r="CI64" s="1027"/>
      <c r="CJ64" s="1027"/>
      <c r="CK64" s="1027"/>
      <c r="CL64" s="1028"/>
      <c r="CM64" s="1026"/>
      <c r="CN64" s="1027"/>
      <c r="CO64" s="1027"/>
      <c r="CP64" s="1027"/>
      <c r="CQ64" s="1028"/>
      <c r="CR64" s="1026"/>
      <c r="CS64" s="1027"/>
      <c r="CT64" s="1027"/>
      <c r="CU64" s="1027"/>
      <c r="CV64" s="1028"/>
      <c r="CW64" s="1026"/>
      <c r="CX64" s="1027"/>
      <c r="CY64" s="1027"/>
      <c r="CZ64" s="1027"/>
      <c r="DA64" s="1028"/>
      <c r="DB64" s="1026"/>
      <c r="DC64" s="1027"/>
      <c r="DD64" s="1027"/>
      <c r="DE64" s="1027"/>
      <c r="DF64" s="1028"/>
      <c r="DG64" s="1026"/>
      <c r="DH64" s="1027"/>
      <c r="DI64" s="1027"/>
      <c r="DJ64" s="1027"/>
      <c r="DK64" s="1028"/>
      <c r="DL64" s="1026"/>
      <c r="DM64" s="1027"/>
      <c r="DN64" s="1027"/>
      <c r="DO64" s="1027"/>
      <c r="DP64" s="1028"/>
      <c r="DQ64" s="1026"/>
      <c r="DR64" s="1027"/>
      <c r="DS64" s="1027"/>
      <c r="DT64" s="1027"/>
      <c r="DU64" s="1028"/>
      <c r="DV64" s="1029"/>
      <c r="DW64" s="1030"/>
      <c r="DX64" s="1030"/>
      <c r="DY64" s="1030"/>
      <c r="DZ64" s="1031"/>
      <c r="EA64" s="226"/>
    </row>
    <row r="65" spans="1:131" s="227" customFormat="1" ht="26.25" customHeight="1" thickBot="1" x14ac:dyDescent="0.2">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51"/>
      <c r="BT65" s="1052"/>
      <c r="BU65" s="1052"/>
      <c r="BV65" s="1052"/>
      <c r="BW65" s="1052"/>
      <c r="BX65" s="1052"/>
      <c r="BY65" s="1052"/>
      <c r="BZ65" s="1052"/>
      <c r="CA65" s="1052"/>
      <c r="CB65" s="1052"/>
      <c r="CC65" s="1052"/>
      <c r="CD65" s="1052"/>
      <c r="CE65" s="1052"/>
      <c r="CF65" s="1052"/>
      <c r="CG65" s="1053"/>
      <c r="CH65" s="1026"/>
      <c r="CI65" s="1027"/>
      <c r="CJ65" s="1027"/>
      <c r="CK65" s="1027"/>
      <c r="CL65" s="1028"/>
      <c r="CM65" s="1026"/>
      <c r="CN65" s="1027"/>
      <c r="CO65" s="1027"/>
      <c r="CP65" s="1027"/>
      <c r="CQ65" s="1028"/>
      <c r="CR65" s="1026"/>
      <c r="CS65" s="1027"/>
      <c r="CT65" s="1027"/>
      <c r="CU65" s="1027"/>
      <c r="CV65" s="1028"/>
      <c r="CW65" s="1026"/>
      <c r="CX65" s="1027"/>
      <c r="CY65" s="1027"/>
      <c r="CZ65" s="1027"/>
      <c r="DA65" s="1028"/>
      <c r="DB65" s="1026"/>
      <c r="DC65" s="1027"/>
      <c r="DD65" s="1027"/>
      <c r="DE65" s="1027"/>
      <c r="DF65" s="1028"/>
      <c r="DG65" s="1026"/>
      <c r="DH65" s="1027"/>
      <c r="DI65" s="1027"/>
      <c r="DJ65" s="1027"/>
      <c r="DK65" s="1028"/>
      <c r="DL65" s="1026"/>
      <c r="DM65" s="1027"/>
      <c r="DN65" s="1027"/>
      <c r="DO65" s="1027"/>
      <c r="DP65" s="1028"/>
      <c r="DQ65" s="1026"/>
      <c r="DR65" s="1027"/>
      <c r="DS65" s="1027"/>
      <c r="DT65" s="1027"/>
      <c r="DU65" s="1028"/>
      <c r="DV65" s="1029"/>
      <c r="DW65" s="1030"/>
      <c r="DX65" s="1030"/>
      <c r="DY65" s="1030"/>
      <c r="DZ65" s="1031"/>
      <c r="EA65" s="226"/>
    </row>
    <row r="66" spans="1:131" s="227" customFormat="1" ht="26.25" customHeight="1" x14ac:dyDescent="0.15">
      <c r="A66" s="1032" t="s">
        <v>417</v>
      </c>
      <c r="B66" s="1033"/>
      <c r="C66" s="1033"/>
      <c r="D66" s="1033"/>
      <c r="E66" s="1033"/>
      <c r="F66" s="1033"/>
      <c r="G66" s="1033"/>
      <c r="H66" s="1033"/>
      <c r="I66" s="1033"/>
      <c r="J66" s="1033"/>
      <c r="K66" s="1033"/>
      <c r="L66" s="1033"/>
      <c r="M66" s="1033"/>
      <c r="N66" s="1033"/>
      <c r="O66" s="1033"/>
      <c r="P66" s="1034"/>
      <c r="Q66" s="1038" t="s">
        <v>418</v>
      </c>
      <c r="R66" s="1039"/>
      <c r="S66" s="1039"/>
      <c r="T66" s="1039"/>
      <c r="U66" s="1040"/>
      <c r="V66" s="1038" t="s">
        <v>419</v>
      </c>
      <c r="W66" s="1039"/>
      <c r="X66" s="1039"/>
      <c r="Y66" s="1039"/>
      <c r="Z66" s="1040"/>
      <c r="AA66" s="1038" t="s">
        <v>420</v>
      </c>
      <c r="AB66" s="1039"/>
      <c r="AC66" s="1039"/>
      <c r="AD66" s="1039"/>
      <c r="AE66" s="1040"/>
      <c r="AF66" s="1044" t="s">
        <v>421</v>
      </c>
      <c r="AG66" s="1045"/>
      <c r="AH66" s="1045"/>
      <c r="AI66" s="1045"/>
      <c r="AJ66" s="1046"/>
      <c r="AK66" s="1038" t="s">
        <v>399</v>
      </c>
      <c r="AL66" s="1033"/>
      <c r="AM66" s="1033"/>
      <c r="AN66" s="1033"/>
      <c r="AO66" s="1034"/>
      <c r="AP66" s="1038" t="s">
        <v>422</v>
      </c>
      <c r="AQ66" s="1039"/>
      <c r="AR66" s="1039"/>
      <c r="AS66" s="1039"/>
      <c r="AT66" s="1040"/>
      <c r="AU66" s="1038" t="s">
        <v>423</v>
      </c>
      <c r="AV66" s="1039"/>
      <c r="AW66" s="1039"/>
      <c r="AX66" s="1039"/>
      <c r="AY66" s="1040"/>
      <c r="AZ66" s="1038" t="s">
        <v>372</v>
      </c>
      <c r="BA66" s="1039"/>
      <c r="BB66" s="1039"/>
      <c r="BC66" s="1039"/>
      <c r="BD66" s="1054"/>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x14ac:dyDescent="0.2">
      <c r="A67" s="1035"/>
      <c r="B67" s="1036"/>
      <c r="C67" s="1036"/>
      <c r="D67" s="1036"/>
      <c r="E67" s="1036"/>
      <c r="F67" s="1036"/>
      <c r="G67" s="1036"/>
      <c r="H67" s="1036"/>
      <c r="I67" s="1036"/>
      <c r="J67" s="1036"/>
      <c r="K67" s="1036"/>
      <c r="L67" s="1036"/>
      <c r="M67" s="1036"/>
      <c r="N67" s="1036"/>
      <c r="O67" s="1036"/>
      <c r="P67" s="1037"/>
      <c r="Q67" s="1041"/>
      <c r="R67" s="1042"/>
      <c r="S67" s="1042"/>
      <c r="T67" s="1042"/>
      <c r="U67" s="1043"/>
      <c r="V67" s="1041"/>
      <c r="W67" s="1042"/>
      <c r="X67" s="1042"/>
      <c r="Y67" s="1042"/>
      <c r="Z67" s="1043"/>
      <c r="AA67" s="1041"/>
      <c r="AB67" s="1042"/>
      <c r="AC67" s="1042"/>
      <c r="AD67" s="1042"/>
      <c r="AE67" s="1043"/>
      <c r="AF67" s="1047"/>
      <c r="AG67" s="1048"/>
      <c r="AH67" s="1048"/>
      <c r="AI67" s="1048"/>
      <c r="AJ67" s="1049"/>
      <c r="AK67" s="1050"/>
      <c r="AL67" s="1036"/>
      <c r="AM67" s="1036"/>
      <c r="AN67" s="1036"/>
      <c r="AO67" s="1037"/>
      <c r="AP67" s="1041"/>
      <c r="AQ67" s="1042"/>
      <c r="AR67" s="1042"/>
      <c r="AS67" s="1042"/>
      <c r="AT67" s="1043"/>
      <c r="AU67" s="1041"/>
      <c r="AV67" s="1042"/>
      <c r="AW67" s="1042"/>
      <c r="AX67" s="1042"/>
      <c r="AY67" s="1043"/>
      <c r="AZ67" s="1041"/>
      <c r="BA67" s="1042"/>
      <c r="BB67" s="1042"/>
      <c r="BC67" s="1042"/>
      <c r="BD67" s="1055"/>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x14ac:dyDescent="0.15">
      <c r="A68" s="238">
        <v>1</v>
      </c>
      <c r="B68" s="1021" t="s">
        <v>597</v>
      </c>
      <c r="C68" s="1022"/>
      <c r="D68" s="1022"/>
      <c r="E68" s="1022"/>
      <c r="F68" s="1022"/>
      <c r="G68" s="1022"/>
      <c r="H68" s="1022"/>
      <c r="I68" s="1022"/>
      <c r="J68" s="1022"/>
      <c r="K68" s="1022"/>
      <c r="L68" s="1022"/>
      <c r="M68" s="1022"/>
      <c r="N68" s="1022"/>
      <c r="O68" s="1022"/>
      <c r="P68" s="1023"/>
      <c r="Q68" s="1024">
        <v>4697</v>
      </c>
      <c r="R68" s="1025"/>
      <c r="S68" s="1025"/>
      <c r="T68" s="1025"/>
      <c r="U68" s="1025"/>
      <c r="V68" s="1025">
        <v>4682</v>
      </c>
      <c r="W68" s="1025"/>
      <c r="X68" s="1025"/>
      <c r="Y68" s="1025"/>
      <c r="Z68" s="1025"/>
      <c r="AA68" s="1025">
        <v>15</v>
      </c>
      <c r="AB68" s="1025"/>
      <c r="AC68" s="1025"/>
      <c r="AD68" s="1025"/>
      <c r="AE68" s="1025"/>
      <c r="AF68" s="1025">
        <v>15</v>
      </c>
      <c r="AG68" s="1025"/>
      <c r="AH68" s="1025"/>
      <c r="AI68" s="1025"/>
      <c r="AJ68" s="1025"/>
      <c r="AK68" s="1016" t="s">
        <v>594</v>
      </c>
      <c r="AL68" s="1017"/>
      <c r="AM68" s="1017"/>
      <c r="AN68" s="1017"/>
      <c r="AO68" s="1017"/>
      <c r="AP68" s="1016" t="s">
        <v>594</v>
      </c>
      <c r="AQ68" s="1017"/>
      <c r="AR68" s="1017"/>
      <c r="AS68" s="1017"/>
      <c r="AT68" s="1017"/>
      <c r="AU68" s="1016" t="s">
        <v>594</v>
      </c>
      <c r="AV68" s="1017"/>
      <c r="AW68" s="1017"/>
      <c r="AX68" s="1017"/>
      <c r="AY68" s="1017"/>
      <c r="AZ68" s="1018"/>
      <c r="BA68" s="1019"/>
      <c r="BB68" s="1019"/>
      <c r="BC68" s="1019"/>
      <c r="BD68" s="1020"/>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x14ac:dyDescent="0.15">
      <c r="A69" s="241">
        <v>2</v>
      </c>
      <c r="B69" s="1005" t="s">
        <v>598</v>
      </c>
      <c r="C69" s="1006"/>
      <c r="D69" s="1006"/>
      <c r="E69" s="1006"/>
      <c r="F69" s="1006"/>
      <c r="G69" s="1006"/>
      <c r="H69" s="1006"/>
      <c r="I69" s="1006"/>
      <c r="J69" s="1006"/>
      <c r="K69" s="1006"/>
      <c r="L69" s="1006"/>
      <c r="M69" s="1006"/>
      <c r="N69" s="1006"/>
      <c r="O69" s="1006"/>
      <c r="P69" s="1007"/>
      <c r="Q69" s="1008">
        <v>13791</v>
      </c>
      <c r="R69" s="1000"/>
      <c r="S69" s="1000"/>
      <c r="T69" s="1000"/>
      <c r="U69" s="1000"/>
      <c r="V69" s="1000">
        <v>13536</v>
      </c>
      <c r="W69" s="1000"/>
      <c r="X69" s="1000"/>
      <c r="Y69" s="1000"/>
      <c r="Z69" s="1000"/>
      <c r="AA69" s="1000">
        <v>256</v>
      </c>
      <c r="AB69" s="1000"/>
      <c r="AC69" s="1000"/>
      <c r="AD69" s="1000"/>
      <c r="AE69" s="1000"/>
      <c r="AF69" s="1000">
        <v>256</v>
      </c>
      <c r="AG69" s="1000"/>
      <c r="AH69" s="1000"/>
      <c r="AI69" s="1000"/>
      <c r="AJ69" s="1000"/>
      <c r="AK69" s="1000">
        <v>60</v>
      </c>
      <c r="AL69" s="1000"/>
      <c r="AM69" s="1000"/>
      <c r="AN69" s="1000"/>
      <c r="AO69" s="1000"/>
      <c r="AP69" s="1000">
        <v>3574</v>
      </c>
      <c r="AQ69" s="1000"/>
      <c r="AR69" s="1000"/>
      <c r="AS69" s="1000"/>
      <c r="AT69" s="1000"/>
      <c r="AU69" s="1000">
        <v>30</v>
      </c>
      <c r="AV69" s="1000"/>
      <c r="AW69" s="1000"/>
      <c r="AX69" s="1000"/>
      <c r="AY69" s="1000"/>
      <c r="AZ69" s="1013"/>
      <c r="BA69" s="1014"/>
      <c r="BB69" s="1014"/>
      <c r="BC69" s="1014"/>
      <c r="BD69" s="1015"/>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x14ac:dyDescent="0.15">
      <c r="A70" s="241">
        <v>3</v>
      </c>
      <c r="B70" s="1005" t="s">
        <v>599</v>
      </c>
      <c r="C70" s="1006"/>
      <c r="D70" s="1006"/>
      <c r="E70" s="1006"/>
      <c r="F70" s="1006"/>
      <c r="G70" s="1006"/>
      <c r="H70" s="1006"/>
      <c r="I70" s="1006"/>
      <c r="J70" s="1006"/>
      <c r="K70" s="1006"/>
      <c r="L70" s="1006"/>
      <c r="M70" s="1006"/>
      <c r="N70" s="1006"/>
      <c r="O70" s="1006"/>
      <c r="P70" s="1007"/>
      <c r="Q70" s="1008">
        <v>28</v>
      </c>
      <c r="R70" s="1000"/>
      <c r="S70" s="1000"/>
      <c r="T70" s="1000"/>
      <c r="U70" s="1000"/>
      <c r="V70" s="1000">
        <v>18</v>
      </c>
      <c r="W70" s="1000"/>
      <c r="X70" s="1000"/>
      <c r="Y70" s="1000"/>
      <c r="Z70" s="1000"/>
      <c r="AA70" s="1000">
        <v>10</v>
      </c>
      <c r="AB70" s="1000"/>
      <c r="AC70" s="1000"/>
      <c r="AD70" s="1000"/>
      <c r="AE70" s="1000"/>
      <c r="AF70" s="1000">
        <v>10</v>
      </c>
      <c r="AG70" s="1000"/>
      <c r="AH70" s="1000"/>
      <c r="AI70" s="1000"/>
      <c r="AJ70" s="1000"/>
      <c r="AK70" s="1000" t="s">
        <v>601</v>
      </c>
      <c r="AL70" s="1000"/>
      <c r="AM70" s="1000"/>
      <c r="AN70" s="1000"/>
      <c r="AO70" s="1000"/>
      <c r="AP70" s="1000" t="s">
        <v>601</v>
      </c>
      <c r="AQ70" s="1000"/>
      <c r="AR70" s="1000"/>
      <c r="AS70" s="1000"/>
      <c r="AT70" s="1000"/>
      <c r="AU70" s="1000" t="s">
        <v>601</v>
      </c>
      <c r="AV70" s="1000"/>
      <c r="AW70" s="1000"/>
      <c r="AX70" s="1000"/>
      <c r="AY70" s="1000"/>
      <c r="AZ70" s="1013"/>
      <c r="BA70" s="1014"/>
      <c r="BB70" s="1014"/>
      <c r="BC70" s="1014"/>
      <c r="BD70" s="1015"/>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x14ac:dyDescent="0.15">
      <c r="A71" s="241">
        <v>4</v>
      </c>
      <c r="B71" s="1005" t="s">
        <v>600</v>
      </c>
      <c r="C71" s="1006"/>
      <c r="D71" s="1006"/>
      <c r="E71" s="1006"/>
      <c r="F71" s="1006"/>
      <c r="G71" s="1006"/>
      <c r="H71" s="1006"/>
      <c r="I71" s="1006"/>
      <c r="J71" s="1006"/>
      <c r="K71" s="1006"/>
      <c r="L71" s="1006"/>
      <c r="M71" s="1006"/>
      <c r="N71" s="1006"/>
      <c r="O71" s="1006"/>
      <c r="P71" s="1007"/>
      <c r="Q71" s="1008">
        <v>191</v>
      </c>
      <c r="R71" s="1000"/>
      <c r="S71" s="1000"/>
      <c r="T71" s="1000"/>
      <c r="U71" s="1000"/>
      <c r="V71" s="1000">
        <v>108</v>
      </c>
      <c r="W71" s="1000"/>
      <c r="X71" s="1000"/>
      <c r="Y71" s="1000"/>
      <c r="Z71" s="1000"/>
      <c r="AA71" s="1000">
        <v>83</v>
      </c>
      <c r="AB71" s="1000"/>
      <c r="AC71" s="1000"/>
      <c r="AD71" s="1000"/>
      <c r="AE71" s="1000"/>
      <c r="AF71" s="1000">
        <v>83</v>
      </c>
      <c r="AG71" s="1000"/>
      <c r="AH71" s="1000"/>
      <c r="AI71" s="1000"/>
      <c r="AJ71" s="1000"/>
      <c r="AK71" s="1000" t="s">
        <v>601</v>
      </c>
      <c r="AL71" s="1000"/>
      <c r="AM71" s="1000"/>
      <c r="AN71" s="1000"/>
      <c r="AO71" s="1000"/>
      <c r="AP71" s="1000" t="s">
        <v>601</v>
      </c>
      <c r="AQ71" s="1000"/>
      <c r="AR71" s="1000"/>
      <c r="AS71" s="1000"/>
      <c r="AT71" s="1000"/>
      <c r="AU71" s="1000" t="s">
        <v>601</v>
      </c>
      <c r="AV71" s="1000"/>
      <c r="AW71" s="1000"/>
      <c r="AX71" s="1000"/>
      <c r="AY71" s="1000"/>
      <c r="AZ71" s="1013"/>
      <c r="BA71" s="1014"/>
      <c r="BB71" s="1014"/>
      <c r="BC71" s="1014"/>
      <c r="BD71" s="1015"/>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x14ac:dyDescent="0.15">
      <c r="A72" s="241">
        <v>5</v>
      </c>
      <c r="B72" s="1005"/>
      <c r="C72" s="1006"/>
      <c r="D72" s="1006"/>
      <c r="E72" s="1006"/>
      <c r="F72" s="1006"/>
      <c r="G72" s="1006"/>
      <c r="H72" s="1006"/>
      <c r="I72" s="1006"/>
      <c r="J72" s="1006"/>
      <c r="K72" s="1006"/>
      <c r="L72" s="1006"/>
      <c r="M72" s="1006"/>
      <c r="N72" s="1006"/>
      <c r="O72" s="1006"/>
      <c r="P72" s="1007"/>
      <c r="Q72" s="1000"/>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x14ac:dyDescent="0.15">
      <c r="A73" s="241">
        <v>6</v>
      </c>
      <c r="B73" s="1005"/>
      <c r="C73" s="1006"/>
      <c r="D73" s="1006"/>
      <c r="E73" s="1006"/>
      <c r="F73" s="1006"/>
      <c r="G73" s="1006"/>
      <c r="H73" s="1006"/>
      <c r="I73" s="1006"/>
      <c r="J73" s="1006"/>
      <c r="K73" s="1006"/>
      <c r="L73" s="1006"/>
      <c r="M73" s="1006"/>
      <c r="N73" s="1006"/>
      <c r="O73" s="1006"/>
      <c r="P73" s="1007"/>
      <c r="Q73" s="1000"/>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x14ac:dyDescent="0.15">
      <c r="A74" s="241">
        <v>7</v>
      </c>
      <c r="B74" s="1005"/>
      <c r="C74" s="1006"/>
      <c r="D74" s="1006"/>
      <c r="E74" s="1006"/>
      <c r="F74" s="1006"/>
      <c r="G74" s="1006"/>
      <c r="H74" s="1006"/>
      <c r="I74" s="1006"/>
      <c r="J74" s="1006"/>
      <c r="K74" s="1006"/>
      <c r="L74" s="1006"/>
      <c r="M74" s="1006"/>
      <c r="N74" s="1006"/>
      <c r="O74" s="1006"/>
      <c r="P74" s="1007"/>
      <c r="Q74" s="1000"/>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x14ac:dyDescent="0.15">
      <c r="A75" s="241">
        <v>8</v>
      </c>
      <c r="B75" s="1005"/>
      <c r="C75" s="1006"/>
      <c r="D75" s="1006"/>
      <c r="E75" s="1006"/>
      <c r="F75" s="1006"/>
      <c r="G75" s="1006"/>
      <c r="H75" s="1006"/>
      <c r="I75" s="1006"/>
      <c r="J75" s="1006"/>
      <c r="K75" s="1006"/>
      <c r="L75" s="1006"/>
      <c r="M75" s="1006"/>
      <c r="N75" s="1006"/>
      <c r="O75" s="1006"/>
      <c r="P75" s="1007"/>
      <c r="Q75" s="1009"/>
      <c r="R75" s="1010"/>
      <c r="S75" s="1010"/>
      <c r="T75" s="1010"/>
      <c r="U75" s="1011"/>
      <c r="V75" s="1012"/>
      <c r="W75" s="1010"/>
      <c r="X75" s="1010"/>
      <c r="Y75" s="1010"/>
      <c r="Z75" s="1011"/>
      <c r="AA75" s="1012"/>
      <c r="AB75" s="1010"/>
      <c r="AC75" s="1010"/>
      <c r="AD75" s="1010"/>
      <c r="AE75" s="1011"/>
      <c r="AF75" s="1012"/>
      <c r="AG75" s="1010"/>
      <c r="AH75" s="1010"/>
      <c r="AI75" s="1010"/>
      <c r="AJ75" s="1011"/>
      <c r="AK75" s="1000"/>
      <c r="AL75" s="1000"/>
      <c r="AM75" s="1000"/>
      <c r="AN75" s="1000"/>
      <c r="AO75" s="1000"/>
      <c r="AP75" s="1012"/>
      <c r="AQ75" s="1010"/>
      <c r="AR75" s="1010"/>
      <c r="AS75" s="1010"/>
      <c r="AT75" s="1011"/>
      <c r="AU75" s="1012"/>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x14ac:dyDescent="0.15">
      <c r="A76" s="241">
        <v>9</v>
      </c>
      <c r="B76" s="1005"/>
      <c r="C76" s="1006"/>
      <c r="D76" s="1006"/>
      <c r="E76" s="1006"/>
      <c r="F76" s="1006"/>
      <c r="G76" s="1006"/>
      <c r="H76" s="1006"/>
      <c r="I76" s="1006"/>
      <c r="J76" s="1006"/>
      <c r="K76" s="1006"/>
      <c r="L76" s="1006"/>
      <c r="M76" s="1006"/>
      <c r="N76" s="1006"/>
      <c r="O76" s="1006"/>
      <c r="P76" s="1007"/>
      <c r="Q76" s="1009"/>
      <c r="R76" s="1010"/>
      <c r="S76" s="1010"/>
      <c r="T76" s="1010"/>
      <c r="U76" s="1011"/>
      <c r="V76" s="1012"/>
      <c r="W76" s="1010"/>
      <c r="X76" s="1010"/>
      <c r="Y76" s="1010"/>
      <c r="Z76" s="1011"/>
      <c r="AA76" s="1012"/>
      <c r="AB76" s="1010"/>
      <c r="AC76" s="1010"/>
      <c r="AD76" s="1010"/>
      <c r="AE76" s="1011"/>
      <c r="AF76" s="1012"/>
      <c r="AG76" s="1010"/>
      <c r="AH76" s="1010"/>
      <c r="AI76" s="1010"/>
      <c r="AJ76" s="1011"/>
      <c r="AK76" s="1000"/>
      <c r="AL76" s="1000"/>
      <c r="AM76" s="1000"/>
      <c r="AN76" s="1000"/>
      <c r="AO76" s="1000"/>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x14ac:dyDescent="0.15">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00"/>
      <c r="AL77" s="1000"/>
      <c r="AM77" s="1000"/>
      <c r="AN77" s="1000"/>
      <c r="AO77" s="1000"/>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x14ac:dyDescent="0.15">
      <c r="A78" s="241">
        <v>11</v>
      </c>
      <c r="B78" s="1005"/>
      <c r="C78" s="1006"/>
      <c r="D78" s="1006"/>
      <c r="E78" s="1006"/>
      <c r="F78" s="1006"/>
      <c r="G78" s="1006"/>
      <c r="H78" s="1006"/>
      <c r="I78" s="1006"/>
      <c r="J78" s="1006"/>
      <c r="K78" s="1006"/>
      <c r="L78" s="1006"/>
      <c r="M78" s="1006"/>
      <c r="N78" s="1006"/>
      <c r="O78" s="1006"/>
      <c r="P78" s="1007"/>
      <c r="Q78" s="1008"/>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x14ac:dyDescent="0.15">
      <c r="A79" s="241">
        <v>12</v>
      </c>
      <c r="B79" s="1005"/>
      <c r="C79" s="1006"/>
      <c r="D79" s="1006"/>
      <c r="E79" s="1006"/>
      <c r="F79" s="1006"/>
      <c r="G79" s="1006"/>
      <c r="H79" s="1006"/>
      <c r="I79" s="1006"/>
      <c r="J79" s="1006"/>
      <c r="K79" s="1006"/>
      <c r="L79" s="1006"/>
      <c r="M79" s="1006"/>
      <c r="N79" s="1006"/>
      <c r="O79" s="1006"/>
      <c r="P79" s="1007"/>
      <c r="Q79" s="1008"/>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x14ac:dyDescent="0.15">
      <c r="A80" s="241">
        <v>13</v>
      </c>
      <c r="B80" s="1005"/>
      <c r="C80" s="1006"/>
      <c r="D80" s="1006"/>
      <c r="E80" s="1006"/>
      <c r="F80" s="1006"/>
      <c r="G80" s="1006"/>
      <c r="H80" s="1006"/>
      <c r="I80" s="1006"/>
      <c r="J80" s="1006"/>
      <c r="K80" s="1006"/>
      <c r="L80" s="1006"/>
      <c r="M80" s="1006"/>
      <c r="N80" s="1006"/>
      <c r="O80" s="1006"/>
      <c r="P80" s="1007"/>
      <c r="Q80" s="1008"/>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x14ac:dyDescent="0.15">
      <c r="A81" s="241">
        <v>14</v>
      </c>
      <c r="B81" s="1005"/>
      <c r="C81" s="1006"/>
      <c r="D81" s="1006"/>
      <c r="E81" s="1006"/>
      <c r="F81" s="1006"/>
      <c r="G81" s="1006"/>
      <c r="H81" s="1006"/>
      <c r="I81" s="1006"/>
      <c r="J81" s="1006"/>
      <c r="K81" s="1006"/>
      <c r="L81" s="1006"/>
      <c r="M81" s="1006"/>
      <c r="N81" s="1006"/>
      <c r="O81" s="1006"/>
      <c r="P81" s="1007"/>
      <c r="Q81" s="1008"/>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x14ac:dyDescent="0.15">
      <c r="A82" s="241">
        <v>15</v>
      </c>
      <c r="B82" s="1005"/>
      <c r="C82" s="1006"/>
      <c r="D82" s="1006"/>
      <c r="E82" s="1006"/>
      <c r="F82" s="1006"/>
      <c r="G82" s="1006"/>
      <c r="H82" s="1006"/>
      <c r="I82" s="1006"/>
      <c r="J82" s="1006"/>
      <c r="K82" s="1006"/>
      <c r="L82" s="1006"/>
      <c r="M82" s="1006"/>
      <c r="N82" s="1006"/>
      <c r="O82" s="1006"/>
      <c r="P82" s="1007"/>
      <c r="Q82" s="1008"/>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x14ac:dyDescent="0.15">
      <c r="A83" s="241">
        <v>16</v>
      </c>
      <c r="B83" s="1005"/>
      <c r="C83" s="1006"/>
      <c r="D83" s="1006"/>
      <c r="E83" s="1006"/>
      <c r="F83" s="1006"/>
      <c r="G83" s="1006"/>
      <c r="H83" s="1006"/>
      <c r="I83" s="1006"/>
      <c r="J83" s="1006"/>
      <c r="K83" s="1006"/>
      <c r="L83" s="1006"/>
      <c r="M83" s="1006"/>
      <c r="N83" s="1006"/>
      <c r="O83" s="1006"/>
      <c r="P83" s="1007"/>
      <c r="Q83" s="1008"/>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x14ac:dyDescent="0.15">
      <c r="A84" s="241">
        <v>17</v>
      </c>
      <c r="B84" s="1005"/>
      <c r="C84" s="1006"/>
      <c r="D84" s="1006"/>
      <c r="E84" s="1006"/>
      <c r="F84" s="1006"/>
      <c r="G84" s="1006"/>
      <c r="H84" s="1006"/>
      <c r="I84" s="1006"/>
      <c r="J84" s="1006"/>
      <c r="K84" s="1006"/>
      <c r="L84" s="1006"/>
      <c r="M84" s="1006"/>
      <c r="N84" s="1006"/>
      <c r="O84" s="1006"/>
      <c r="P84" s="1007"/>
      <c r="Q84" s="1008"/>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x14ac:dyDescent="0.15">
      <c r="A85" s="241">
        <v>18</v>
      </c>
      <c r="B85" s="1005"/>
      <c r="C85" s="1006"/>
      <c r="D85" s="1006"/>
      <c r="E85" s="1006"/>
      <c r="F85" s="1006"/>
      <c r="G85" s="1006"/>
      <c r="H85" s="1006"/>
      <c r="I85" s="1006"/>
      <c r="J85" s="1006"/>
      <c r="K85" s="1006"/>
      <c r="L85" s="1006"/>
      <c r="M85" s="1006"/>
      <c r="N85" s="1006"/>
      <c r="O85" s="1006"/>
      <c r="P85" s="1007"/>
      <c r="Q85" s="1008"/>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x14ac:dyDescent="0.15">
      <c r="A86" s="241">
        <v>19</v>
      </c>
      <c r="B86" s="1005"/>
      <c r="C86" s="1006"/>
      <c r="D86" s="1006"/>
      <c r="E86" s="1006"/>
      <c r="F86" s="1006"/>
      <c r="G86" s="1006"/>
      <c r="H86" s="1006"/>
      <c r="I86" s="1006"/>
      <c r="J86" s="1006"/>
      <c r="K86" s="1006"/>
      <c r="L86" s="1006"/>
      <c r="M86" s="1006"/>
      <c r="N86" s="1006"/>
      <c r="O86" s="1006"/>
      <c r="P86" s="1007"/>
      <c r="Q86" s="1008"/>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x14ac:dyDescent="0.15">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1000"/>
      <c r="AL87" s="1000"/>
      <c r="AM87" s="1000"/>
      <c r="AN87" s="1000"/>
      <c r="AO87" s="1000"/>
      <c r="AP87" s="999"/>
      <c r="AQ87" s="999"/>
      <c r="AR87" s="999"/>
      <c r="AS87" s="999"/>
      <c r="AT87" s="999"/>
      <c r="AU87" s="999"/>
      <c r="AV87" s="999"/>
      <c r="AW87" s="999"/>
      <c r="AX87" s="999"/>
      <c r="AY87" s="999"/>
      <c r="AZ87" s="1001"/>
      <c r="BA87" s="1001"/>
      <c r="BB87" s="1001"/>
      <c r="BC87" s="1001"/>
      <c r="BD87" s="1002"/>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x14ac:dyDescent="0.2">
      <c r="A88" s="244" t="s">
        <v>391</v>
      </c>
      <c r="B88" s="975" t="s">
        <v>424</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c r="AG88" s="990"/>
      <c r="AH88" s="990"/>
      <c r="AI88" s="990"/>
      <c r="AJ88" s="990"/>
      <c r="AK88" s="994"/>
      <c r="AL88" s="994"/>
      <c r="AM88" s="994"/>
      <c r="AN88" s="994"/>
      <c r="AO88" s="994"/>
      <c r="AP88" s="990"/>
      <c r="AQ88" s="990"/>
      <c r="AR88" s="990"/>
      <c r="AS88" s="990"/>
      <c r="AT88" s="990"/>
      <c r="AU88" s="990"/>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391</v>
      </c>
      <c r="BR102" s="975" t="s">
        <v>425</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426</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427</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69" t="s">
        <v>430</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431</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x14ac:dyDescent="0.15">
      <c r="A109" s="924" t="s">
        <v>432</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433</v>
      </c>
      <c r="AB109" s="925"/>
      <c r="AC109" s="925"/>
      <c r="AD109" s="925"/>
      <c r="AE109" s="926"/>
      <c r="AF109" s="927" t="s">
        <v>303</v>
      </c>
      <c r="AG109" s="925"/>
      <c r="AH109" s="925"/>
      <c r="AI109" s="925"/>
      <c r="AJ109" s="926"/>
      <c r="AK109" s="927" t="s">
        <v>302</v>
      </c>
      <c r="AL109" s="925"/>
      <c r="AM109" s="925"/>
      <c r="AN109" s="925"/>
      <c r="AO109" s="926"/>
      <c r="AP109" s="927" t="s">
        <v>434</v>
      </c>
      <c r="AQ109" s="925"/>
      <c r="AR109" s="925"/>
      <c r="AS109" s="925"/>
      <c r="AT109" s="956"/>
      <c r="AU109" s="924" t="s">
        <v>432</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433</v>
      </c>
      <c r="BR109" s="925"/>
      <c r="BS109" s="925"/>
      <c r="BT109" s="925"/>
      <c r="BU109" s="926"/>
      <c r="BV109" s="927" t="s">
        <v>303</v>
      </c>
      <c r="BW109" s="925"/>
      <c r="BX109" s="925"/>
      <c r="BY109" s="925"/>
      <c r="BZ109" s="926"/>
      <c r="CA109" s="927" t="s">
        <v>302</v>
      </c>
      <c r="CB109" s="925"/>
      <c r="CC109" s="925"/>
      <c r="CD109" s="925"/>
      <c r="CE109" s="926"/>
      <c r="CF109" s="963" t="s">
        <v>434</v>
      </c>
      <c r="CG109" s="963"/>
      <c r="CH109" s="963"/>
      <c r="CI109" s="963"/>
      <c r="CJ109" s="963"/>
      <c r="CK109" s="927" t="s">
        <v>435</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433</v>
      </c>
      <c r="DH109" s="925"/>
      <c r="DI109" s="925"/>
      <c r="DJ109" s="925"/>
      <c r="DK109" s="926"/>
      <c r="DL109" s="927" t="s">
        <v>303</v>
      </c>
      <c r="DM109" s="925"/>
      <c r="DN109" s="925"/>
      <c r="DO109" s="925"/>
      <c r="DP109" s="926"/>
      <c r="DQ109" s="927" t="s">
        <v>302</v>
      </c>
      <c r="DR109" s="925"/>
      <c r="DS109" s="925"/>
      <c r="DT109" s="925"/>
      <c r="DU109" s="926"/>
      <c r="DV109" s="927" t="s">
        <v>434</v>
      </c>
      <c r="DW109" s="925"/>
      <c r="DX109" s="925"/>
      <c r="DY109" s="925"/>
      <c r="DZ109" s="956"/>
    </row>
    <row r="110" spans="1:131" s="226" customFormat="1" ht="26.25" customHeight="1" x14ac:dyDescent="0.15">
      <c r="A110" s="827" t="s">
        <v>436</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293818</v>
      </c>
      <c r="AB110" s="918"/>
      <c r="AC110" s="918"/>
      <c r="AD110" s="918"/>
      <c r="AE110" s="919"/>
      <c r="AF110" s="920">
        <v>292176</v>
      </c>
      <c r="AG110" s="918"/>
      <c r="AH110" s="918"/>
      <c r="AI110" s="918"/>
      <c r="AJ110" s="919"/>
      <c r="AK110" s="920">
        <v>299390</v>
      </c>
      <c r="AL110" s="918"/>
      <c r="AM110" s="918"/>
      <c r="AN110" s="918"/>
      <c r="AO110" s="919"/>
      <c r="AP110" s="921">
        <v>17.3</v>
      </c>
      <c r="AQ110" s="922"/>
      <c r="AR110" s="922"/>
      <c r="AS110" s="922"/>
      <c r="AT110" s="923"/>
      <c r="AU110" s="957" t="s">
        <v>67</v>
      </c>
      <c r="AV110" s="958"/>
      <c r="AW110" s="958"/>
      <c r="AX110" s="958"/>
      <c r="AY110" s="958"/>
      <c r="AZ110" s="883" t="s">
        <v>437</v>
      </c>
      <c r="BA110" s="828"/>
      <c r="BB110" s="828"/>
      <c r="BC110" s="828"/>
      <c r="BD110" s="828"/>
      <c r="BE110" s="828"/>
      <c r="BF110" s="828"/>
      <c r="BG110" s="828"/>
      <c r="BH110" s="828"/>
      <c r="BI110" s="828"/>
      <c r="BJ110" s="828"/>
      <c r="BK110" s="828"/>
      <c r="BL110" s="828"/>
      <c r="BM110" s="828"/>
      <c r="BN110" s="828"/>
      <c r="BO110" s="828"/>
      <c r="BP110" s="829"/>
      <c r="BQ110" s="884">
        <v>2844936</v>
      </c>
      <c r="BR110" s="865"/>
      <c r="BS110" s="865"/>
      <c r="BT110" s="865"/>
      <c r="BU110" s="865"/>
      <c r="BV110" s="865">
        <v>2708834</v>
      </c>
      <c r="BW110" s="865"/>
      <c r="BX110" s="865"/>
      <c r="BY110" s="865"/>
      <c r="BZ110" s="865"/>
      <c r="CA110" s="865">
        <v>2726398</v>
      </c>
      <c r="CB110" s="865"/>
      <c r="CC110" s="865"/>
      <c r="CD110" s="865"/>
      <c r="CE110" s="865"/>
      <c r="CF110" s="889">
        <v>157.9</v>
      </c>
      <c r="CG110" s="890"/>
      <c r="CH110" s="890"/>
      <c r="CI110" s="890"/>
      <c r="CJ110" s="890"/>
      <c r="CK110" s="953" t="s">
        <v>438</v>
      </c>
      <c r="CL110" s="839"/>
      <c r="CM110" s="914" t="s">
        <v>439</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415</v>
      </c>
      <c r="DH110" s="865"/>
      <c r="DI110" s="865"/>
      <c r="DJ110" s="865"/>
      <c r="DK110" s="865"/>
      <c r="DL110" s="865" t="s">
        <v>415</v>
      </c>
      <c r="DM110" s="865"/>
      <c r="DN110" s="865"/>
      <c r="DO110" s="865"/>
      <c r="DP110" s="865"/>
      <c r="DQ110" s="865" t="s">
        <v>440</v>
      </c>
      <c r="DR110" s="865"/>
      <c r="DS110" s="865"/>
      <c r="DT110" s="865"/>
      <c r="DU110" s="865"/>
      <c r="DV110" s="866" t="s">
        <v>441</v>
      </c>
      <c r="DW110" s="866"/>
      <c r="DX110" s="866"/>
      <c r="DY110" s="866"/>
      <c r="DZ110" s="867"/>
    </row>
    <row r="111" spans="1:131" s="226" customFormat="1" ht="26.25" customHeight="1" x14ac:dyDescent="0.15">
      <c r="A111" s="794" t="s">
        <v>442</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443</v>
      </c>
      <c r="AB111" s="946"/>
      <c r="AC111" s="946"/>
      <c r="AD111" s="946"/>
      <c r="AE111" s="947"/>
      <c r="AF111" s="948" t="s">
        <v>444</v>
      </c>
      <c r="AG111" s="946"/>
      <c r="AH111" s="946"/>
      <c r="AI111" s="946"/>
      <c r="AJ111" s="947"/>
      <c r="AK111" s="948" t="s">
        <v>389</v>
      </c>
      <c r="AL111" s="946"/>
      <c r="AM111" s="946"/>
      <c r="AN111" s="946"/>
      <c r="AO111" s="947"/>
      <c r="AP111" s="949" t="s">
        <v>445</v>
      </c>
      <c r="AQ111" s="950"/>
      <c r="AR111" s="950"/>
      <c r="AS111" s="950"/>
      <c r="AT111" s="951"/>
      <c r="AU111" s="959"/>
      <c r="AV111" s="960"/>
      <c r="AW111" s="960"/>
      <c r="AX111" s="960"/>
      <c r="AY111" s="960"/>
      <c r="AZ111" s="835" t="s">
        <v>446</v>
      </c>
      <c r="BA111" s="770"/>
      <c r="BB111" s="770"/>
      <c r="BC111" s="770"/>
      <c r="BD111" s="770"/>
      <c r="BE111" s="770"/>
      <c r="BF111" s="770"/>
      <c r="BG111" s="770"/>
      <c r="BH111" s="770"/>
      <c r="BI111" s="770"/>
      <c r="BJ111" s="770"/>
      <c r="BK111" s="770"/>
      <c r="BL111" s="770"/>
      <c r="BM111" s="770"/>
      <c r="BN111" s="770"/>
      <c r="BO111" s="770"/>
      <c r="BP111" s="771"/>
      <c r="BQ111" s="836" t="s">
        <v>389</v>
      </c>
      <c r="BR111" s="837"/>
      <c r="BS111" s="837"/>
      <c r="BT111" s="837"/>
      <c r="BU111" s="837"/>
      <c r="BV111" s="837" t="s">
        <v>440</v>
      </c>
      <c r="BW111" s="837"/>
      <c r="BX111" s="837"/>
      <c r="BY111" s="837"/>
      <c r="BZ111" s="837"/>
      <c r="CA111" s="837" t="s">
        <v>415</v>
      </c>
      <c r="CB111" s="837"/>
      <c r="CC111" s="837"/>
      <c r="CD111" s="837"/>
      <c r="CE111" s="837"/>
      <c r="CF111" s="898" t="s">
        <v>447</v>
      </c>
      <c r="CG111" s="899"/>
      <c r="CH111" s="899"/>
      <c r="CI111" s="899"/>
      <c r="CJ111" s="899"/>
      <c r="CK111" s="954"/>
      <c r="CL111" s="841"/>
      <c r="CM111" s="844" t="s">
        <v>448</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389</v>
      </c>
      <c r="DH111" s="837"/>
      <c r="DI111" s="837"/>
      <c r="DJ111" s="837"/>
      <c r="DK111" s="837"/>
      <c r="DL111" s="837" t="s">
        <v>449</v>
      </c>
      <c r="DM111" s="837"/>
      <c r="DN111" s="837"/>
      <c r="DO111" s="837"/>
      <c r="DP111" s="837"/>
      <c r="DQ111" s="837" t="s">
        <v>444</v>
      </c>
      <c r="DR111" s="837"/>
      <c r="DS111" s="837"/>
      <c r="DT111" s="837"/>
      <c r="DU111" s="837"/>
      <c r="DV111" s="814" t="s">
        <v>389</v>
      </c>
      <c r="DW111" s="814"/>
      <c r="DX111" s="814"/>
      <c r="DY111" s="814"/>
      <c r="DZ111" s="815"/>
    </row>
    <row r="112" spans="1:131" s="226" customFormat="1" ht="26.25" customHeight="1" x14ac:dyDescent="0.15">
      <c r="A112" s="939" t="s">
        <v>450</v>
      </c>
      <c r="B112" s="940"/>
      <c r="C112" s="770" t="s">
        <v>451</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389</v>
      </c>
      <c r="AB112" s="800"/>
      <c r="AC112" s="800"/>
      <c r="AD112" s="800"/>
      <c r="AE112" s="801"/>
      <c r="AF112" s="802" t="s">
        <v>449</v>
      </c>
      <c r="AG112" s="800"/>
      <c r="AH112" s="800"/>
      <c r="AI112" s="800"/>
      <c r="AJ112" s="801"/>
      <c r="AK112" s="802" t="s">
        <v>449</v>
      </c>
      <c r="AL112" s="800"/>
      <c r="AM112" s="800"/>
      <c r="AN112" s="800"/>
      <c r="AO112" s="801"/>
      <c r="AP112" s="847" t="s">
        <v>389</v>
      </c>
      <c r="AQ112" s="848"/>
      <c r="AR112" s="848"/>
      <c r="AS112" s="848"/>
      <c r="AT112" s="849"/>
      <c r="AU112" s="959"/>
      <c r="AV112" s="960"/>
      <c r="AW112" s="960"/>
      <c r="AX112" s="960"/>
      <c r="AY112" s="960"/>
      <c r="AZ112" s="835" t="s">
        <v>452</v>
      </c>
      <c r="BA112" s="770"/>
      <c r="BB112" s="770"/>
      <c r="BC112" s="770"/>
      <c r="BD112" s="770"/>
      <c r="BE112" s="770"/>
      <c r="BF112" s="770"/>
      <c r="BG112" s="770"/>
      <c r="BH112" s="770"/>
      <c r="BI112" s="770"/>
      <c r="BJ112" s="770"/>
      <c r="BK112" s="770"/>
      <c r="BL112" s="770"/>
      <c r="BM112" s="770"/>
      <c r="BN112" s="770"/>
      <c r="BO112" s="770"/>
      <c r="BP112" s="771"/>
      <c r="BQ112" s="836">
        <v>2217608</v>
      </c>
      <c r="BR112" s="837"/>
      <c r="BS112" s="837"/>
      <c r="BT112" s="837"/>
      <c r="BU112" s="837"/>
      <c r="BV112" s="837">
        <v>2095612</v>
      </c>
      <c r="BW112" s="837"/>
      <c r="BX112" s="837"/>
      <c r="BY112" s="837"/>
      <c r="BZ112" s="837"/>
      <c r="CA112" s="837">
        <v>2043724</v>
      </c>
      <c r="CB112" s="837"/>
      <c r="CC112" s="837"/>
      <c r="CD112" s="837"/>
      <c r="CE112" s="837"/>
      <c r="CF112" s="898">
        <v>118.3</v>
      </c>
      <c r="CG112" s="899"/>
      <c r="CH112" s="899"/>
      <c r="CI112" s="899"/>
      <c r="CJ112" s="899"/>
      <c r="CK112" s="954"/>
      <c r="CL112" s="841"/>
      <c r="CM112" s="844" t="s">
        <v>453</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415</v>
      </c>
      <c r="DH112" s="837"/>
      <c r="DI112" s="837"/>
      <c r="DJ112" s="837"/>
      <c r="DK112" s="837"/>
      <c r="DL112" s="837" t="s">
        <v>445</v>
      </c>
      <c r="DM112" s="837"/>
      <c r="DN112" s="837"/>
      <c r="DO112" s="837"/>
      <c r="DP112" s="837"/>
      <c r="DQ112" s="837" t="s">
        <v>389</v>
      </c>
      <c r="DR112" s="837"/>
      <c r="DS112" s="837"/>
      <c r="DT112" s="837"/>
      <c r="DU112" s="837"/>
      <c r="DV112" s="814" t="s">
        <v>445</v>
      </c>
      <c r="DW112" s="814"/>
      <c r="DX112" s="814"/>
      <c r="DY112" s="814"/>
      <c r="DZ112" s="815"/>
    </row>
    <row r="113" spans="1:130" s="226" customFormat="1" ht="26.25" customHeight="1" x14ac:dyDescent="0.15">
      <c r="A113" s="941"/>
      <c r="B113" s="942"/>
      <c r="C113" s="770" t="s">
        <v>454</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160528</v>
      </c>
      <c r="AB113" s="946"/>
      <c r="AC113" s="946"/>
      <c r="AD113" s="946"/>
      <c r="AE113" s="947"/>
      <c r="AF113" s="948">
        <v>150622</v>
      </c>
      <c r="AG113" s="946"/>
      <c r="AH113" s="946"/>
      <c r="AI113" s="946"/>
      <c r="AJ113" s="947"/>
      <c r="AK113" s="948">
        <v>160224</v>
      </c>
      <c r="AL113" s="946"/>
      <c r="AM113" s="946"/>
      <c r="AN113" s="946"/>
      <c r="AO113" s="947"/>
      <c r="AP113" s="949">
        <v>9.3000000000000007</v>
      </c>
      <c r="AQ113" s="950"/>
      <c r="AR113" s="950"/>
      <c r="AS113" s="950"/>
      <c r="AT113" s="951"/>
      <c r="AU113" s="959"/>
      <c r="AV113" s="960"/>
      <c r="AW113" s="960"/>
      <c r="AX113" s="960"/>
      <c r="AY113" s="960"/>
      <c r="AZ113" s="835" t="s">
        <v>455</v>
      </c>
      <c r="BA113" s="770"/>
      <c r="BB113" s="770"/>
      <c r="BC113" s="770"/>
      <c r="BD113" s="770"/>
      <c r="BE113" s="770"/>
      <c r="BF113" s="770"/>
      <c r="BG113" s="770"/>
      <c r="BH113" s="770"/>
      <c r="BI113" s="770"/>
      <c r="BJ113" s="770"/>
      <c r="BK113" s="770"/>
      <c r="BL113" s="770"/>
      <c r="BM113" s="770"/>
      <c r="BN113" s="770"/>
      <c r="BO113" s="770"/>
      <c r="BP113" s="771"/>
      <c r="BQ113" s="836">
        <v>38587</v>
      </c>
      <c r="BR113" s="837"/>
      <c r="BS113" s="837"/>
      <c r="BT113" s="837"/>
      <c r="BU113" s="837"/>
      <c r="BV113" s="837">
        <v>42823</v>
      </c>
      <c r="BW113" s="837"/>
      <c r="BX113" s="837"/>
      <c r="BY113" s="837"/>
      <c r="BZ113" s="837"/>
      <c r="CA113" s="837">
        <v>41236</v>
      </c>
      <c r="CB113" s="837"/>
      <c r="CC113" s="837"/>
      <c r="CD113" s="837"/>
      <c r="CE113" s="837"/>
      <c r="CF113" s="898">
        <v>2.4</v>
      </c>
      <c r="CG113" s="899"/>
      <c r="CH113" s="899"/>
      <c r="CI113" s="899"/>
      <c r="CJ113" s="899"/>
      <c r="CK113" s="954"/>
      <c r="CL113" s="841"/>
      <c r="CM113" s="844" t="s">
        <v>456</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445</v>
      </c>
      <c r="DH113" s="800"/>
      <c r="DI113" s="800"/>
      <c r="DJ113" s="800"/>
      <c r="DK113" s="801"/>
      <c r="DL113" s="802" t="s">
        <v>389</v>
      </c>
      <c r="DM113" s="800"/>
      <c r="DN113" s="800"/>
      <c r="DO113" s="800"/>
      <c r="DP113" s="801"/>
      <c r="DQ113" s="802" t="s">
        <v>445</v>
      </c>
      <c r="DR113" s="800"/>
      <c r="DS113" s="800"/>
      <c r="DT113" s="800"/>
      <c r="DU113" s="801"/>
      <c r="DV113" s="847" t="s">
        <v>445</v>
      </c>
      <c r="DW113" s="848"/>
      <c r="DX113" s="848"/>
      <c r="DY113" s="848"/>
      <c r="DZ113" s="849"/>
    </row>
    <row r="114" spans="1:130" s="226" customFormat="1" ht="26.25" customHeight="1" x14ac:dyDescent="0.15">
      <c r="A114" s="941"/>
      <c r="B114" s="942"/>
      <c r="C114" s="770" t="s">
        <v>457</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3226</v>
      </c>
      <c r="AB114" s="800"/>
      <c r="AC114" s="800"/>
      <c r="AD114" s="800"/>
      <c r="AE114" s="801"/>
      <c r="AF114" s="802">
        <v>4223</v>
      </c>
      <c r="AG114" s="800"/>
      <c r="AH114" s="800"/>
      <c r="AI114" s="800"/>
      <c r="AJ114" s="801"/>
      <c r="AK114" s="802">
        <v>6355</v>
      </c>
      <c r="AL114" s="800"/>
      <c r="AM114" s="800"/>
      <c r="AN114" s="800"/>
      <c r="AO114" s="801"/>
      <c r="AP114" s="847">
        <v>0.4</v>
      </c>
      <c r="AQ114" s="848"/>
      <c r="AR114" s="848"/>
      <c r="AS114" s="848"/>
      <c r="AT114" s="849"/>
      <c r="AU114" s="959"/>
      <c r="AV114" s="960"/>
      <c r="AW114" s="960"/>
      <c r="AX114" s="960"/>
      <c r="AY114" s="960"/>
      <c r="AZ114" s="835" t="s">
        <v>458</v>
      </c>
      <c r="BA114" s="770"/>
      <c r="BB114" s="770"/>
      <c r="BC114" s="770"/>
      <c r="BD114" s="770"/>
      <c r="BE114" s="770"/>
      <c r="BF114" s="770"/>
      <c r="BG114" s="770"/>
      <c r="BH114" s="770"/>
      <c r="BI114" s="770"/>
      <c r="BJ114" s="770"/>
      <c r="BK114" s="770"/>
      <c r="BL114" s="770"/>
      <c r="BM114" s="770"/>
      <c r="BN114" s="770"/>
      <c r="BO114" s="770"/>
      <c r="BP114" s="771"/>
      <c r="BQ114" s="836">
        <v>983405</v>
      </c>
      <c r="BR114" s="837"/>
      <c r="BS114" s="837"/>
      <c r="BT114" s="837"/>
      <c r="BU114" s="837"/>
      <c r="BV114" s="837">
        <v>963340</v>
      </c>
      <c r="BW114" s="837"/>
      <c r="BX114" s="837"/>
      <c r="BY114" s="837"/>
      <c r="BZ114" s="837"/>
      <c r="CA114" s="837">
        <v>1015923</v>
      </c>
      <c r="CB114" s="837"/>
      <c r="CC114" s="837"/>
      <c r="CD114" s="837"/>
      <c r="CE114" s="837"/>
      <c r="CF114" s="898">
        <v>58.8</v>
      </c>
      <c r="CG114" s="899"/>
      <c r="CH114" s="899"/>
      <c r="CI114" s="899"/>
      <c r="CJ114" s="899"/>
      <c r="CK114" s="954"/>
      <c r="CL114" s="841"/>
      <c r="CM114" s="844" t="s">
        <v>459</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440</v>
      </c>
      <c r="DH114" s="800"/>
      <c r="DI114" s="800"/>
      <c r="DJ114" s="800"/>
      <c r="DK114" s="801"/>
      <c r="DL114" s="802" t="s">
        <v>415</v>
      </c>
      <c r="DM114" s="800"/>
      <c r="DN114" s="800"/>
      <c r="DO114" s="800"/>
      <c r="DP114" s="801"/>
      <c r="DQ114" s="802" t="s">
        <v>445</v>
      </c>
      <c r="DR114" s="800"/>
      <c r="DS114" s="800"/>
      <c r="DT114" s="800"/>
      <c r="DU114" s="801"/>
      <c r="DV114" s="847" t="s">
        <v>445</v>
      </c>
      <c r="DW114" s="848"/>
      <c r="DX114" s="848"/>
      <c r="DY114" s="848"/>
      <c r="DZ114" s="849"/>
    </row>
    <row r="115" spans="1:130" s="226" customFormat="1" ht="26.25" customHeight="1" x14ac:dyDescent="0.15">
      <c r="A115" s="941"/>
      <c r="B115" s="942"/>
      <c r="C115" s="770" t="s">
        <v>460</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t="s">
        <v>445</v>
      </c>
      <c r="AB115" s="946"/>
      <c r="AC115" s="946"/>
      <c r="AD115" s="946"/>
      <c r="AE115" s="947"/>
      <c r="AF115" s="948" t="s">
        <v>447</v>
      </c>
      <c r="AG115" s="946"/>
      <c r="AH115" s="946"/>
      <c r="AI115" s="946"/>
      <c r="AJ115" s="947"/>
      <c r="AK115" s="948" t="s">
        <v>445</v>
      </c>
      <c r="AL115" s="946"/>
      <c r="AM115" s="946"/>
      <c r="AN115" s="946"/>
      <c r="AO115" s="947"/>
      <c r="AP115" s="949" t="s">
        <v>461</v>
      </c>
      <c r="AQ115" s="950"/>
      <c r="AR115" s="950"/>
      <c r="AS115" s="950"/>
      <c r="AT115" s="951"/>
      <c r="AU115" s="959"/>
      <c r="AV115" s="960"/>
      <c r="AW115" s="960"/>
      <c r="AX115" s="960"/>
      <c r="AY115" s="960"/>
      <c r="AZ115" s="835" t="s">
        <v>462</v>
      </c>
      <c r="BA115" s="770"/>
      <c r="BB115" s="770"/>
      <c r="BC115" s="770"/>
      <c r="BD115" s="770"/>
      <c r="BE115" s="770"/>
      <c r="BF115" s="770"/>
      <c r="BG115" s="770"/>
      <c r="BH115" s="770"/>
      <c r="BI115" s="770"/>
      <c r="BJ115" s="770"/>
      <c r="BK115" s="770"/>
      <c r="BL115" s="770"/>
      <c r="BM115" s="770"/>
      <c r="BN115" s="770"/>
      <c r="BO115" s="770"/>
      <c r="BP115" s="771"/>
      <c r="BQ115" s="836">
        <v>49817</v>
      </c>
      <c r="BR115" s="837"/>
      <c r="BS115" s="837"/>
      <c r="BT115" s="837"/>
      <c r="BU115" s="837"/>
      <c r="BV115" s="837">
        <v>49458</v>
      </c>
      <c r="BW115" s="837"/>
      <c r="BX115" s="837"/>
      <c r="BY115" s="837"/>
      <c r="BZ115" s="837"/>
      <c r="CA115" s="837">
        <v>65952</v>
      </c>
      <c r="CB115" s="837"/>
      <c r="CC115" s="837"/>
      <c r="CD115" s="837"/>
      <c r="CE115" s="837"/>
      <c r="CF115" s="898">
        <v>3.8</v>
      </c>
      <c r="CG115" s="899"/>
      <c r="CH115" s="899"/>
      <c r="CI115" s="899"/>
      <c r="CJ115" s="899"/>
      <c r="CK115" s="954"/>
      <c r="CL115" s="841"/>
      <c r="CM115" s="835" t="s">
        <v>463</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440</v>
      </c>
      <c r="DH115" s="800"/>
      <c r="DI115" s="800"/>
      <c r="DJ115" s="800"/>
      <c r="DK115" s="801"/>
      <c r="DL115" s="802" t="s">
        <v>441</v>
      </c>
      <c r="DM115" s="800"/>
      <c r="DN115" s="800"/>
      <c r="DO115" s="800"/>
      <c r="DP115" s="801"/>
      <c r="DQ115" s="802" t="s">
        <v>449</v>
      </c>
      <c r="DR115" s="800"/>
      <c r="DS115" s="800"/>
      <c r="DT115" s="800"/>
      <c r="DU115" s="801"/>
      <c r="DV115" s="847" t="s">
        <v>389</v>
      </c>
      <c r="DW115" s="848"/>
      <c r="DX115" s="848"/>
      <c r="DY115" s="848"/>
      <c r="DZ115" s="849"/>
    </row>
    <row r="116" spans="1:130" s="226" customFormat="1" ht="26.25" customHeight="1" x14ac:dyDescent="0.15">
      <c r="A116" s="943"/>
      <c r="B116" s="944"/>
      <c r="C116" s="903" t="s">
        <v>464</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447</v>
      </c>
      <c r="AB116" s="800"/>
      <c r="AC116" s="800"/>
      <c r="AD116" s="800"/>
      <c r="AE116" s="801"/>
      <c r="AF116" s="802" t="s">
        <v>445</v>
      </c>
      <c r="AG116" s="800"/>
      <c r="AH116" s="800"/>
      <c r="AI116" s="800"/>
      <c r="AJ116" s="801"/>
      <c r="AK116" s="802" t="s">
        <v>449</v>
      </c>
      <c r="AL116" s="800"/>
      <c r="AM116" s="800"/>
      <c r="AN116" s="800"/>
      <c r="AO116" s="801"/>
      <c r="AP116" s="847" t="s">
        <v>449</v>
      </c>
      <c r="AQ116" s="848"/>
      <c r="AR116" s="848"/>
      <c r="AS116" s="848"/>
      <c r="AT116" s="849"/>
      <c r="AU116" s="959"/>
      <c r="AV116" s="960"/>
      <c r="AW116" s="960"/>
      <c r="AX116" s="960"/>
      <c r="AY116" s="960"/>
      <c r="AZ116" s="886" t="s">
        <v>465</v>
      </c>
      <c r="BA116" s="887"/>
      <c r="BB116" s="887"/>
      <c r="BC116" s="887"/>
      <c r="BD116" s="887"/>
      <c r="BE116" s="887"/>
      <c r="BF116" s="887"/>
      <c r="BG116" s="887"/>
      <c r="BH116" s="887"/>
      <c r="BI116" s="887"/>
      <c r="BJ116" s="887"/>
      <c r="BK116" s="887"/>
      <c r="BL116" s="887"/>
      <c r="BM116" s="887"/>
      <c r="BN116" s="887"/>
      <c r="BO116" s="887"/>
      <c r="BP116" s="888"/>
      <c r="BQ116" s="836" t="s">
        <v>440</v>
      </c>
      <c r="BR116" s="837"/>
      <c r="BS116" s="837"/>
      <c r="BT116" s="837"/>
      <c r="BU116" s="837"/>
      <c r="BV116" s="837" t="s">
        <v>440</v>
      </c>
      <c r="BW116" s="837"/>
      <c r="BX116" s="837"/>
      <c r="BY116" s="837"/>
      <c r="BZ116" s="837"/>
      <c r="CA116" s="837" t="s">
        <v>445</v>
      </c>
      <c r="CB116" s="837"/>
      <c r="CC116" s="837"/>
      <c r="CD116" s="837"/>
      <c r="CE116" s="837"/>
      <c r="CF116" s="898" t="s">
        <v>415</v>
      </c>
      <c r="CG116" s="899"/>
      <c r="CH116" s="899"/>
      <c r="CI116" s="899"/>
      <c r="CJ116" s="899"/>
      <c r="CK116" s="954"/>
      <c r="CL116" s="841"/>
      <c r="CM116" s="844" t="s">
        <v>466</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445</v>
      </c>
      <c r="DH116" s="800"/>
      <c r="DI116" s="800"/>
      <c r="DJ116" s="800"/>
      <c r="DK116" s="801"/>
      <c r="DL116" s="802" t="s">
        <v>415</v>
      </c>
      <c r="DM116" s="800"/>
      <c r="DN116" s="800"/>
      <c r="DO116" s="800"/>
      <c r="DP116" s="801"/>
      <c r="DQ116" s="802" t="s">
        <v>447</v>
      </c>
      <c r="DR116" s="800"/>
      <c r="DS116" s="800"/>
      <c r="DT116" s="800"/>
      <c r="DU116" s="801"/>
      <c r="DV116" s="847" t="s">
        <v>447</v>
      </c>
      <c r="DW116" s="848"/>
      <c r="DX116" s="848"/>
      <c r="DY116" s="848"/>
      <c r="DZ116" s="849"/>
    </row>
    <row r="117" spans="1:130" s="226" customFormat="1" ht="26.25" customHeight="1" x14ac:dyDescent="0.15">
      <c r="A117" s="924" t="s">
        <v>181</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467</v>
      </c>
      <c r="Z117" s="926"/>
      <c r="AA117" s="931">
        <v>457572</v>
      </c>
      <c r="AB117" s="932"/>
      <c r="AC117" s="932"/>
      <c r="AD117" s="932"/>
      <c r="AE117" s="933"/>
      <c r="AF117" s="934">
        <v>447021</v>
      </c>
      <c r="AG117" s="932"/>
      <c r="AH117" s="932"/>
      <c r="AI117" s="932"/>
      <c r="AJ117" s="933"/>
      <c r="AK117" s="934">
        <v>465969</v>
      </c>
      <c r="AL117" s="932"/>
      <c r="AM117" s="932"/>
      <c r="AN117" s="932"/>
      <c r="AO117" s="933"/>
      <c r="AP117" s="935"/>
      <c r="AQ117" s="936"/>
      <c r="AR117" s="936"/>
      <c r="AS117" s="936"/>
      <c r="AT117" s="937"/>
      <c r="AU117" s="959"/>
      <c r="AV117" s="960"/>
      <c r="AW117" s="960"/>
      <c r="AX117" s="960"/>
      <c r="AY117" s="960"/>
      <c r="AZ117" s="886" t="s">
        <v>468</v>
      </c>
      <c r="BA117" s="887"/>
      <c r="BB117" s="887"/>
      <c r="BC117" s="887"/>
      <c r="BD117" s="887"/>
      <c r="BE117" s="887"/>
      <c r="BF117" s="887"/>
      <c r="BG117" s="887"/>
      <c r="BH117" s="887"/>
      <c r="BI117" s="887"/>
      <c r="BJ117" s="887"/>
      <c r="BK117" s="887"/>
      <c r="BL117" s="887"/>
      <c r="BM117" s="887"/>
      <c r="BN117" s="887"/>
      <c r="BO117" s="887"/>
      <c r="BP117" s="888"/>
      <c r="BQ117" s="836" t="s">
        <v>440</v>
      </c>
      <c r="BR117" s="837"/>
      <c r="BS117" s="837"/>
      <c r="BT117" s="837"/>
      <c r="BU117" s="837"/>
      <c r="BV117" s="837" t="s">
        <v>415</v>
      </c>
      <c r="BW117" s="837"/>
      <c r="BX117" s="837"/>
      <c r="BY117" s="837"/>
      <c r="BZ117" s="837"/>
      <c r="CA117" s="837" t="s">
        <v>415</v>
      </c>
      <c r="CB117" s="837"/>
      <c r="CC117" s="837"/>
      <c r="CD117" s="837"/>
      <c r="CE117" s="837"/>
      <c r="CF117" s="898" t="s">
        <v>440</v>
      </c>
      <c r="CG117" s="899"/>
      <c r="CH117" s="899"/>
      <c r="CI117" s="899"/>
      <c r="CJ117" s="899"/>
      <c r="CK117" s="954"/>
      <c r="CL117" s="841"/>
      <c r="CM117" s="844" t="s">
        <v>469</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440</v>
      </c>
      <c r="DH117" s="800"/>
      <c r="DI117" s="800"/>
      <c r="DJ117" s="800"/>
      <c r="DK117" s="801"/>
      <c r="DL117" s="802" t="s">
        <v>440</v>
      </c>
      <c r="DM117" s="800"/>
      <c r="DN117" s="800"/>
      <c r="DO117" s="800"/>
      <c r="DP117" s="801"/>
      <c r="DQ117" s="802" t="s">
        <v>415</v>
      </c>
      <c r="DR117" s="800"/>
      <c r="DS117" s="800"/>
      <c r="DT117" s="800"/>
      <c r="DU117" s="801"/>
      <c r="DV117" s="847" t="s">
        <v>440</v>
      </c>
      <c r="DW117" s="848"/>
      <c r="DX117" s="848"/>
      <c r="DY117" s="848"/>
      <c r="DZ117" s="849"/>
    </row>
    <row r="118" spans="1:130" s="226" customFormat="1" ht="26.25" customHeight="1" x14ac:dyDescent="0.15">
      <c r="A118" s="924" t="s">
        <v>435</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433</v>
      </c>
      <c r="AB118" s="925"/>
      <c r="AC118" s="925"/>
      <c r="AD118" s="925"/>
      <c r="AE118" s="926"/>
      <c r="AF118" s="927" t="s">
        <v>303</v>
      </c>
      <c r="AG118" s="925"/>
      <c r="AH118" s="925"/>
      <c r="AI118" s="925"/>
      <c r="AJ118" s="926"/>
      <c r="AK118" s="927" t="s">
        <v>302</v>
      </c>
      <c r="AL118" s="925"/>
      <c r="AM118" s="925"/>
      <c r="AN118" s="925"/>
      <c r="AO118" s="926"/>
      <c r="AP118" s="928" t="s">
        <v>434</v>
      </c>
      <c r="AQ118" s="929"/>
      <c r="AR118" s="929"/>
      <c r="AS118" s="929"/>
      <c r="AT118" s="930"/>
      <c r="AU118" s="959"/>
      <c r="AV118" s="960"/>
      <c r="AW118" s="960"/>
      <c r="AX118" s="960"/>
      <c r="AY118" s="960"/>
      <c r="AZ118" s="902" t="s">
        <v>470</v>
      </c>
      <c r="BA118" s="903"/>
      <c r="BB118" s="903"/>
      <c r="BC118" s="903"/>
      <c r="BD118" s="903"/>
      <c r="BE118" s="903"/>
      <c r="BF118" s="903"/>
      <c r="BG118" s="903"/>
      <c r="BH118" s="903"/>
      <c r="BI118" s="903"/>
      <c r="BJ118" s="903"/>
      <c r="BK118" s="903"/>
      <c r="BL118" s="903"/>
      <c r="BM118" s="903"/>
      <c r="BN118" s="903"/>
      <c r="BO118" s="903"/>
      <c r="BP118" s="904"/>
      <c r="BQ118" s="905" t="s">
        <v>415</v>
      </c>
      <c r="BR118" s="868"/>
      <c r="BS118" s="868"/>
      <c r="BT118" s="868"/>
      <c r="BU118" s="868"/>
      <c r="BV118" s="868" t="s">
        <v>389</v>
      </c>
      <c r="BW118" s="868"/>
      <c r="BX118" s="868"/>
      <c r="BY118" s="868"/>
      <c r="BZ118" s="868"/>
      <c r="CA118" s="868" t="s">
        <v>415</v>
      </c>
      <c r="CB118" s="868"/>
      <c r="CC118" s="868"/>
      <c r="CD118" s="868"/>
      <c r="CE118" s="868"/>
      <c r="CF118" s="898" t="s">
        <v>447</v>
      </c>
      <c r="CG118" s="899"/>
      <c r="CH118" s="899"/>
      <c r="CI118" s="899"/>
      <c r="CJ118" s="899"/>
      <c r="CK118" s="954"/>
      <c r="CL118" s="841"/>
      <c r="CM118" s="844" t="s">
        <v>471</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415</v>
      </c>
      <c r="DH118" s="800"/>
      <c r="DI118" s="800"/>
      <c r="DJ118" s="800"/>
      <c r="DK118" s="801"/>
      <c r="DL118" s="802" t="s">
        <v>472</v>
      </c>
      <c r="DM118" s="800"/>
      <c r="DN118" s="800"/>
      <c r="DO118" s="800"/>
      <c r="DP118" s="801"/>
      <c r="DQ118" s="802" t="s">
        <v>447</v>
      </c>
      <c r="DR118" s="800"/>
      <c r="DS118" s="800"/>
      <c r="DT118" s="800"/>
      <c r="DU118" s="801"/>
      <c r="DV118" s="847" t="s">
        <v>389</v>
      </c>
      <c r="DW118" s="848"/>
      <c r="DX118" s="848"/>
      <c r="DY118" s="848"/>
      <c r="DZ118" s="849"/>
    </row>
    <row r="119" spans="1:130" s="226" customFormat="1" ht="26.25" customHeight="1" x14ac:dyDescent="0.15">
      <c r="A119" s="838" t="s">
        <v>438</v>
      </c>
      <c r="B119" s="839"/>
      <c r="C119" s="914" t="s">
        <v>439</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447</v>
      </c>
      <c r="AB119" s="918"/>
      <c r="AC119" s="918"/>
      <c r="AD119" s="918"/>
      <c r="AE119" s="919"/>
      <c r="AF119" s="920" t="s">
        <v>415</v>
      </c>
      <c r="AG119" s="918"/>
      <c r="AH119" s="918"/>
      <c r="AI119" s="918"/>
      <c r="AJ119" s="919"/>
      <c r="AK119" s="920" t="s">
        <v>447</v>
      </c>
      <c r="AL119" s="918"/>
      <c r="AM119" s="918"/>
      <c r="AN119" s="918"/>
      <c r="AO119" s="919"/>
      <c r="AP119" s="921" t="s">
        <v>415</v>
      </c>
      <c r="AQ119" s="922"/>
      <c r="AR119" s="922"/>
      <c r="AS119" s="922"/>
      <c r="AT119" s="923"/>
      <c r="AU119" s="961"/>
      <c r="AV119" s="962"/>
      <c r="AW119" s="962"/>
      <c r="AX119" s="962"/>
      <c r="AY119" s="962"/>
      <c r="AZ119" s="257" t="s">
        <v>181</v>
      </c>
      <c r="BA119" s="257"/>
      <c r="BB119" s="257"/>
      <c r="BC119" s="257"/>
      <c r="BD119" s="257"/>
      <c r="BE119" s="257"/>
      <c r="BF119" s="257"/>
      <c r="BG119" s="257"/>
      <c r="BH119" s="257"/>
      <c r="BI119" s="257"/>
      <c r="BJ119" s="257"/>
      <c r="BK119" s="257"/>
      <c r="BL119" s="257"/>
      <c r="BM119" s="257"/>
      <c r="BN119" s="257"/>
      <c r="BO119" s="900" t="s">
        <v>473</v>
      </c>
      <c r="BP119" s="901"/>
      <c r="BQ119" s="905">
        <v>6134353</v>
      </c>
      <c r="BR119" s="868"/>
      <c r="BS119" s="868"/>
      <c r="BT119" s="868"/>
      <c r="BU119" s="868"/>
      <c r="BV119" s="868">
        <v>5860067</v>
      </c>
      <c r="BW119" s="868"/>
      <c r="BX119" s="868"/>
      <c r="BY119" s="868"/>
      <c r="BZ119" s="868"/>
      <c r="CA119" s="868">
        <v>5893233</v>
      </c>
      <c r="CB119" s="868"/>
      <c r="CC119" s="868"/>
      <c r="CD119" s="868"/>
      <c r="CE119" s="868"/>
      <c r="CF119" s="766"/>
      <c r="CG119" s="767"/>
      <c r="CH119" s="767"/>
      <c r="CI119" s="767"/>
      <c r="CJ119" s="857"/>
      <c r="CK119" s="955"/>
      <c r="CL119" s="843"/>
      <c r="CM119" s="861" t="s">
        <v>474</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447</v>
      </c>
      <c r="DH119" s="783"/>
      <c r="DI119" s="783"/>
      <c r="DJ119" s="783"/>
      <c r="DK119" s="784"/>
      <c r="DL119" s="785" t="s">
        <v>415</v>
      </c>
      <c r="DM119" s="783"/>
      <c r="DN119" s="783"/>
      <c r="DO119" s="783"/>
      <c r="DP119" s="784"/>
      <c r="DQ119" s="785" t="s">
        <v>389</v>
      </c>
      <c r="DR119" s="783"/>
      <c r="DS119" s="783"/>
      <c r="DT119" s="783"/>
      <c r="DU119" s="784"/>
      <c r="DV119" s="871" t="s">
        <v>415</v>
      </c>
      <c r="DW119" s="872"/>
      <c r="DX119" s="872"/>
      <c r="DY119" s="872"/>
      <c r="DZ119" s="873"/>
    </row>
    <row r="120" spans="1:130" s="226" customFormat="1" ht="26.25" customHeight="1" x14ac:dyDescent="0.15">
      <c r="A120" s="840"/>
      <c r="B120" s="841"/>
      <c r="C120" s="844" t="s">
        <v>448</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449</v>
      </c>
      <c r="AB120" s="800"/>
      <c r="AC120" s="800"/>
      <c r="AD120" s="800"/>
      <c r="AE120" s="801"/>
      <c r="AF120" s="802" t="s">
        <v>389</v>
      </c>
      <c r="AG120" s="800"/>
      <c r="AH120" s="800"/>
      <c r="AI120" s="800"/>
      <c r="AJ120" s="801"/>
      <c r="AK120" s="802" t="s">
        <v>415</v>
      </c>
      <c r="AL120" s="800"/>
      <c r="AM120" s="800"/>
      <c r="AN120" s="800"/>
      <c r="AO120" s="801"/>
      <c r="AP120" s="847" t="s">
        <v>440</v>
      </c>
      <c r="AQ120" s="848"/>
      <c r="AR120" s="848"/>
      <c r="AS120" s="848"/>
      <c r="AT120" s="849"/>
      <c r="AU120" s="906" t="s">
        <v>475</v>
      </c>
      <c r="AV120" s="907"/>
      <c r="AW120" s="907"/>
      <c r="AX120" s="907"/>
      <c r="AY120" s="908"/>
      <c r="AZ120" s="883" t="s">
        <v>476</v>
      </c>
      <c r="BA120" s="828"/>
      <c r="BB120" s="828"/>
      <c r="BC120" s="828"/>
      <c r="BD120" s="828"/>
      <c r="BE120" s="828"/>
      <c r="BF120" s="828"/>
      <c r="BG120" s="828"/>
      <c r="BH120" s="828"/>
      <c r="BI120" s="828"/>
      <c r="BJ120" s="828"/>
      <c r="BK120" s="828"/>
      <c r="BL120" s="828"/>
      <c r="BM120" s="828"/>
      <c r="BN120" s="828"/>
      <c r="BO120" s="828"/>
      <c r="BP120" s="829"/>
      <c r="BQ120" s="884">
        <v>1954302</v>
      </c>
      <c r="BR120" s="865"/>
      <c r="BS120" s="865"/>
      <c r="BT120" s="865"/>
      <c r="BU120" s="865"/>
      <c r="BV120" s="865">
        <v>1949506</v>
      </c>
      <c r="BW120" s="865"/>
      <c r="BX120" s="865"/>
      <c r="BY120" s="865"/>
      <c r="BZ120" s="865"/>
      <c r="CA120" s="865">
        <v>1908684</v>
      </c>
      <c r="CB120" s="865"/>
      <c r="CC120" s="865"/>
      <c r="CD120" s="865"/>
      <c r="CE120" s="865"/>
      <c r="CF120" s="889">
        <v>110.5</v>
      </c>
      <c r="CG120" s="890"/>
      <c r="CH120" s="890"/>
      <c r="CI120" s="890"/>
      <c r="CJ120" s="890"/>
      <c r="CK120" s="891" t="s">
        <v>477</v>
      </c>
      <c r="CL120" s="875"/>
      <c r="CM120" s="875"/>
      <c r="CN120" s="875"/>
      <c r="CO120" s="876"/>
      <c r="CP120" s="895" t="s">
        <v>478</v>
      </c>
      <c r="CQ120" s="896"/>
      <c r="CR120" s="896"/>
      <c r="CS120" s="896"/>
      <c r="CT120" s="896"/>
      <c r="CU120" s="896"/>
      <c r="CV120" s="896"/>
      <c r="CW120" s="896"/>
      <c r="CX120" s="896"/>
      <c r="CY120" s="896"/>
      <c r="CZ120" s="896"/>
      <c r="DA120" s="896"/>
      <c r="DB120" s="896"/>
      <c r="DC120" s="896"/>
      <c r="DD120" s="896"/>
      <c r="DE120" s="896"/>
      <c r="DF120" s="897"/>
      <c r="DG120" s="884">
        <v>1584893</v>
      </c>
      <c r="DH120" s="865"/>
      <c r="DI120" s="865"/>
      <c r="DJ120" s="865"/>
      <c r="DK120" s="865"/>
      <c r="DL120" s="865">
        <v>1462502</v>
      </c>
      <c r="DM120" s="865"/>
      <c r="DN120" s="865"/>
      <c r="DO120" s="865"/>
      <c r="DP120" s="865"/>
      <c r="DQ120" s="865">
        <v>1417299</v>
      </c>
      <c r="DR120" s="865"/>
      <c r="DS120" s="865"/>
      <c r="DT120" s="865"/>
      <c r="DU120" s="865"/>
      <c r="DV120" s="866">
        <v>82.1</v>
      </c>
      <c r="DW120" s="866"/>
      <c r="DX120" s="866"/>
      <c r="DY120" s="866"/>
      <c r="DZ120" s="867"/>
    </row>
    <row r="121" spans="1:130" s="226" customFormat="1" ht="26.25" customHeight="1" x14ac:dyDescent="0.15">
      <c r="A121" s="840"/>
      <c r="B121" s="841"/>
      <c r="C121" s="886" t="s">
        <v>479</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480</v>
      </c>
      <c r="AB121" s="800"/>
      <c r="AC121" s="800"/>
      <c r="AD121" s="800"/>
      <c r="AE121" s="801"/>
      <c r="AF121" s="802" t="s">
        <v>389</v>
      </c>
      <c r="AG121" s="800"/>
      <c r="AH121" s="800"/>
      <c r="AI121" s="800"/>
      <c r="AJ121" s="801"/>
      <c r="AK121" s="802" t="s">
        <v>480</v>
      </c>
      <c r="AL121" s="800"/>
      <c r="AM121" s="800"/>
      <c r="AN121" s="800"/>
      <c r="AO121" s="801"/>
      <c r="AP121" s="847" t="s">
        <v>480</v>
      </c>
      <c r="AQ121" s="848"/>
      <c r="AR121" s="848"/>
      <c r="AS121" s="848"/>
      <c r="AT121" s="849"/>
      <c r="AU121" s="909"/>
      <c r="AV121" s="910"/>
      <c r="AW121" s="910"/>
      <c r="AX121" s="910"/>
      <c r="AY121" s="911"/>
      <c r="AZ121" s="835" t="s">
        <v>481</v>
      </c>
      <c r="BA121" s="770"/>
      <c r="BB121" s="770"/>
      <c r="BC121" s="770"/>
      <c r="BD121" s="770"/>
      <c r="BE121" s="770"/>
      <c r="BF121" s="770"/>
      <c r="BG121" s="770"/>
      <c r="BH121" s="770"/>
      <c r="BI121" s="770"/>
      <c r="BJ121" s="770"/>
      <c r="BK121" s="770"/>
      <c r="BL121" s="770"/>
      <c r="BM121" s="770"/>
      <c r="BN121" s="770"/>
      <c r="BO121" s="770"/>
      <c r="BP121" s="771"/>
      <c r="BQ121" s="836">
        <v>56533</v>
      </c>
      <c r="BR121" s="837"/>
      <c r="BS121" s="837"/>
      <c r="BT121" s="837"/>
      <c r="BU121" s="837"/>
      <c r="BV121" s="837">
        <v>56533</v>
      </c>
      <c r="BW121" s="837"/>
      <c r="BX121" s="837"/>
      <c r="BY121" s="837"/>
      <c r="BZ121" s="837"/>
      <c r="CA121" s="837">
        <v>81533</v>
      </c>
      <c r="CB121" s="837"/>
      <c r="CC121" s="837"/>
      <c r="CD121" s="837"/>
      <c r="CE121" s="837"/>
      <c r="CF121" s="898">
        <v>4.7</v>
      </c>
      <c r="CG121" s="899"/>
      <c r="CH121" s="899"/>
      <c r="CI121" s="899"/>
      <c r="CJ121" s="899"/>
      <c r="CK121" s="892"/>
      <c r="CL121" s="878"/>
      <c r="CM121" s="878"/>
      <c r="CN121" s="878"/>
      <c r="CO121" s="879"/>
      <c r="CP121" s="858" t="s">
        <v>482</v>
      </c>
      <c r="CQ121" s="859"/>
      <c r="CR121" s="859"/>
      <c r="CS121" s="859"/>
      <c r="CT121" s="859"/>
      <c r="CU121" s="859"/>
      <c r="CV121" s="859"/>
      <c r="CW121" s="859"/>
      <c r="CX121" s="859"/>
      <c r="CY121" s="859"/>
      <c r="CZ121" s="859"/>
      <c r="DA121" s="859"/>
      <c r="DB121" s="859"/>
      <c r="DC121" s="859"/>
      <c r="DD121" s="859"/>
      <c r="DE121" s="859"/>
      <c r="DF121" s="860"/>
      <c r="DG121" s="836">
        <v>632715</v>
      </c>
      <c r="DH121" s="837"/>
      <c r="DI121" s="837"/>
      <c r="DJ121" s="837"/>
      <c r="DK121" s="837"/>
      <c r="DL121" s="837">
        <v>633110</v>
      </c>
      <c r="DM121" s="837"/>
      <c r="DN121" s="837"/>
      <c r="DO121" s="837"/>
      <c r="DP121" s="837"/>
      <c r="DQ121" s="837">
        <v>626425</v>
      </c>
      <c r="DR121" s="837"/>
      <c r="DS121" s="837"/>
      <c r="DT121" s="837"/>
      <c r="DU121" s="837"/>
      <c r="DV121" s="814">
        <v>36.299999999999997</v>
      </c>
      <c r="DW121" s="814"/>
      <c r="DX121" s="814"/>
      <c r="DY121" s="814"/>
      <c r="DZ121" s="815"/>
    </row>
    <row r="122" spans="1:130" s="226" customFormat="1" ht="26.25" customHeight="1" x14ac:dyDescent="0.15">
      <c r="A122" s="840"/>
      <c r="B122" s="841"/>
      <c r="C122" s="844" t="s">
        <v>459</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449</v>
      </c>
      <c r="AB122" s="800"/>
      <c r="AC122" s="800"/>
      <c r="AD122" s="800"/>
      <c r="AE122" s="801"/>
      <c r="AF122" s="802" t="s">
        <v>389</v>
      </c>
      <c r="AG122" s="800"/>
      <c r="AH122" s="800"/>
      <c r="AI122" s="800"/>
      <c r="AJ122" s="801"/>
      <c r="AK122" s="802" t="s">
        <v>449</v>
      </c>
      <c r="AL122" s="800"/>
      <c r="AM122" s="800"/>
      <c r="AN122" s="800"/>
      <c r="AO122" s="801"/>
      <c r="AP122" s="847" t="s">
        <v>415</v>
      </c>
      <c r="AQ122" s="848"/>
      <c r="AR122" s="848"/>
      <c r="AS122" s="848"/>
      <c r="AT122" s="849"/>
      <c r="AU122" s="909"/>
      <c r="AV122" s="910"/>
      <c r="AW122" s="910"/>
      <c r="AX122" s="910"/>
      <c r="AY122" s="911"/>
      <c r="AZ122" s="902" t="s">
        <v>483</v>
      </c>
      <c r="BA122" s="903"/>
      <c r="BB122" s="903"/>
      <c r="BC122" s="903"/>
      <c r="BD122" s="903"/>
      <c r="BE122" s="903"/>
      <c r="BF122" s="903"/>
      <c r="BG122" s="903"/>
      <c r="BH122" s="903"/>
      <c r="BI122" s="903"/>
      <c r="BJ122" s="903"/>
      <c r="BK122" s="903"/>
      <c r="BL122" s="903"/>
      <c r="BM122" s="903"/>
      <c r="BN122" s="903"/>
      <c r="BO122" s="903"/>
      <c r="BP122" s="904"/>
      <c r="BQ122" s="905">
        <v>3382231</v>
      </c>
      <c r="BR122" s="868"/>
      <c r="BS122" s="868"/>
      <c r="BT122" s="868"/>
      <c r="BU122" s="868"/>
      <c r="BV122" s="868">
        <v>3276822</v>
      </c>
      <c r="BW122" s="868"/>
      <c r="BX122" s="868"/>
      <c r="BY122" s="868"/>
      <c r="BZ122" s="868"/>
      <c r="CA122" s="868">
        <v>3205926</v>
      </c>
      <c r="CB122" s="868"/>
      <c r="CC122" s="868"/>
      <c r="CD122" s="868"/>
      <c r="CE122" s="868"/>
      <c r="CF122" s="869">
        <v>185.6</v>
      </c>
      <c r="CG122" s="870"/>
      <c r="CH122" s="870"/>
      <c r="CI122" s="870"/>
      <c r="CJ122" s="870"/>
      <c r="CK122" s="892"/>
      <c r="CL122" s="878"/>
      <c r="CM122" s="878"/>
      <c r="CN122" s="878"/>
      <c r="CO122" s="879"/>
      <c r="CP122" s="858"/>
      <c r="CQ122" s="859"/>
      <c r="CR122" s="859"/>
      <c r="CS122" s="859"/>
      <c r="CT122" s="859"/>
      <c r="CU122" s="859"/>
      <c r="CV122" s="859"/>
      <c r="CW122" s="859"/>
      <c r="CX122" s="859"/>
      <c r="CY122" s="859"/>
      <c r="CZ122" s="859"/>
      <c r="DA122" s="859"/>
      <c r="DB122" s="859"/>
      <c r="DC122" s="859"/>
      <c r="DD122" s="859"/>
      <c r="DE122" s="859"/>
      <c r="DF122" s="860"/>
      <c r="DG122" s="836"/>
      <c r="DH122" s="837"/>
      <c r="DI122" s="837"/>
      <c r="DJ122" s="837"/>
      <c r="DK122" s="837"/>
      <c r="DL122" s="837"/>
      <c r="DM122" s="837"/>
      <c r="DN122" s="837"/>
      <c r="DO122" s="837"/>
      <c r="DP122" s="837"/>
      <c r="DQ122" s="837"/>
      <c r="DR122" s="837"/>
      <c r="DS122" s="837"/>
      <c r="DT122" s="837"/>
      <c r="DU122" s="837"/>
      <c r="DV122" s="814"/>
      <c r="DW122" s="814"/>
      <c r="DX122" s="814"/>
      <c r="DY122" s="814"/>
      <c r="DZ122" s="815"/>
    </row>
    <row r="123" spans="1:130" s="226" customFormat="1" ht="26.25" customHeight="1" x14ac:dyDescent="0.15">
      <c r="A123" s="840"/>
      <c r="B123" s="841"/>
      <c r="C123" s="844" t="s">
        <v>466</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440</v>
      </c>
      <c r="AB123" s="800"/>
      <c r="AC123" s="800"/>
      <c r="AD123" s="800"/>
      <c r="AE123" s="801"/>
      <c r="AF123" s="802" t="s">
        <v>447</v>
      </c>
      <c r="AG123" s="800"/>
      <c r="AH123" s="800"/>
      <c r="AI123" s="800"/>
      <c r="AJ123" s="801"/>
      <c r="AK123" s="802" t="s">
        <v>415</v>
      </c>
      <c r="AL123" s="800"/>
      <c r="AM123" s="800"/>
      <c r="AN123" s="800"/>
      <c r="AO123" s="801"/>
      <c r="AP123" s="847" t="s">
        <v>389</v>
      </c>
      <c r="AQ123" s="848"/>
      <c r="AR123" s="848"/>
      <c r="AS123" s="848"/>
      <c r="AT123" s="849"/>
      <c r="AU123" s="912"/>
      <c r="AV123" s="913"/>
      <c r="AW123" s="913"/>
      <c r="AX123" s="913"/>
      <c r="AY123" s="913"/>
      <c r="AZ123" s="257" t="s">
        <v>181</v>
      </c>
      <c r="BA123" s="257"/>
      <c r="BB123" s="257"/>
      <c r="BC123" s="257"/>
      <c r="BD123" s="257"/>
      <c r="BE123" s="257"/>
      <c r="BF123" s="257"/>
      <c r="BG123" s="257"/>
      <c r="BH123" s="257"/>
      <c r="BI123" s="257"/>
      <c r="BJ123" s="257"/>
      <c r="BK123" s="257"/>
      <c r="BL123" s="257"/>
      <c r="BM123" s="257"/>
      <c r="BN123" s="257"/>
      <c r="BO123" s="900" t="s">
        <v>484</v>
      </c>
      <c r="BP123" s="901"/>
      <c r="BQ123" s="855">
        <v>5393066</v>
      </c>
      <c r="BR123" s="856"/>
      <c r="BS123" s="856"/>
      <c r="BT123" s="856"/>
      <c r="BU123" s="856"/>
      <c r="BV123" s="856">
        <v>5282861</v>
      </c>
      <c r="BW123" s="856"/>
      <c r="BX123" s="856"/>
      <c r="BY123" s="856"/>
      <c r="BZ123" s="856"/>
      <c r="CA123" s="856">
        <v>5196143</v>
      </c>
      <c r="CB123" s="856"/>
      <c r="CC123" s="856"/>
      <c r="CD123" s="856"/>
      <c r="CE123" s="856"/>
      <c r="CF123" s="766"/>
      <c r="CG123" s="767"/>
      <c r="CH123" s="767"/>
      <c r="CI123" s="767"/>
      <c r="CJ123" s="857"/>
      <c r="CK123" s="892"/>
      <c r="CL123" s="878"/>
      <c r="CM123" s="878"/>
      <c r="CN123" s="878"/>
      <c r="CO123" s="879"/>
      <c r="CP123" s="858"/>
      <c r="CQ123" s="859"/>
      <c r="CR123" s="859"/>
      <c r="CS123" s="859"/>
      <c r="CT123" s="859"/>
      <c r="CU123" s="859"/>
      <c r="CV123" s="859"/>
      <c r="CW123" s="859"/>
      <c r="CX123" s="859"/>
      <c r="CY123" s="859"/>
      <c r="CZ123" s="859"/>
      <c r="DA123" s="859"/>
      <c r="DB123" s="859"/>
      <c r="DC123" s="859"/>
      <c r="DD123" s="859"/>
      <c r="DE123" s="859"/>
      <c r="DF123" s="860"/>
      <c r="DG123" s="799"/>
      <c r="DH123" s="800"/>
      <c r="DI123" s="800"/>
      <c r="DJ123" s="800"/>
      <c r="DK123" s="801"/>
      <c r="DL123" s="802"/>
      <c r="DM123" s="800"/>
      <c r="DN123" s="800"/>
      <c r="DO123" s="800"/>
      <c r="DP123" s="801"/>
      <c r="DQ123" s="802"/>
      <c r="DR123" s="800"/>
      <c r="DS123" s="800"/>
      <c r="DT123" s="800"/>
      <c r="DU123" s="801"/>
      <c r="DV123" s="847"/>
      <c r="DW123" s="848"/>
      <c r="DX123" s="848"/>
      <c r="DY123" s="848"/>
      <c r="DZ123" s="849"/>
    </row>
    <row r="124" spans="1:130" s="226" customFormat="1" ht="26.25" customHeight="1" thickBot="1" x14ac:dyDescent="0.2">
      <c r="A124" s="840"/>
      <c r="B124" s="841"/>
      <c r="C124" s="844" t="s">
        <v>469</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447</v>
      </c>
      <c r="AB124" s="800"/>
      <c r="AC124" s="800"/>
      <c r="AD124" s="800"/>
      <c r="AE124" s="801"/>
      <c r="AF124" s="802" t="s">
        <v>449</v>
      </c>
      <c r="AG124" s="800"/>
      <c r="AH124" s="800"/>
      <c r="AI124" s="800"/>
      <c r="AJ124" s="801"/>
      <c r="AK124" s="802" t="s">
        <v>389</v>
      </c>
      <c r="AL124" s="800"/>
      <c r="AM124" s="800"/>
      <c r="AN124" s="800"/>
      <c r="AO124" s="801"/>
      <c r="AP124" s="847" t="s">
        <v>447</v>
      </c>
      <c r="AQ124" s="848"/>
      <c r="AR124" s="848"/>
      <c r="AS124" s="848"/>
      <c r="AT124" s="849"/>
      <c r="AU124" s="850" t="s">
        <v>485</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41.9</v>
      </c>
      <c r="BR124" s="854"/>
      <c r="BS124" s="854"/>
      <c r="BT124" s="854"/>
      <c r="BU124" s="854"/>
      <c r="BV124" s="854">
        <v>33.299999999999997</v>
      </c>
      <c r="BW124" s="854"/>
      <c r="BX124" s="854"/>
      <c r="BY124" s="854"/>
      <c r="BZ124" s="854"/>
      <c r="CA124" s="854">
        <v>40.299999999999997</v>
      </c>
      <c r="CB124" s="854"/>
      <c r="CC124" s="854"/>
      <c r="CD124" s="854"/>
      <c r="CE124" s="854"/>
      <c r="CF124" s="744"/>
      <c r="CG124" s="745"/>
      <c r="CH124" s="745"/>
      <c r="CI124" s="745"/>
      <c r="CJ124" s="885"/>
      <c r="CK124" s="893"/>
      <c r="CL124" s="893"/>
      <c r="CM124" s="893"/>
      <c r="CN124" s="893"/>
      <c r="CO124" s="894"/>
      <c r="CP124" s="858" t="s">
        <v>486</v>
      </c>
      <c r="CQ124" s="859"/>
      <c r="CR124" s="859"/>
      <c r="CS124" s="859"/>
      <c r="CT124" s="859"/>
      <c r="CU124" s="859"/>
      <c r="CV124" s="859"/>
      <c r="CW124" s="859"/>
      <c r="CX124" s="859"/>
      <c r="CY124" s="859"/>
      <c r="CZ124" s="859"/>
      <c r="DA124" s="859"/>
      <c r="DB124" s="859"/>
      <c r="DC124" s="859"/>
      <c r="DD124" s="859"/>
      <c r="DE124" s="859"/>
      <c r="DF124" s="860"/>
      <c r="DG124" s="782" t="s">
        <v>441</v>
      </c>
      <c r="DH124" s="783"/>
      <c r="DI124" s="783"/>
      <c r="DJ124" s="783"/>
      <c r="DK124" s="784"/>
      <c r="DL124" s="785" t="s">
        <v>449</v>
      </c>
      <c r="DM124" s="783"/>
      <c r="DN124" s="783"/>
      <c r="DO124" s="783"/>
      <c r="DP124" s="784"/>
      <c r="DQ124" s="785" t="s">
        <v>440</v>
      </c>
      <c r="DR124" s="783"/>
      <c r="DS124" s="783"/>
      <c r="DT124" s="783"/>
      <c r="DU124" s="784"/>
      <c r="DV124" s="871" t="s">
        <v>447</v>
      </c>
      <c r="DW124" s="872"/>
      <c r="DX124" s="872"/>
      <c r="DY124" s="872"/>
      <c r="DZ124" s="873"/>
    </row>
    <row r="125" spans="1:130" s="226" customFormat="1" ht="26.25" customHeight="1" x14ac:dyDescent="0.15">
      <c r="A125" s="840"/>
      <c r="B125" s="841"/>
      <c r="C125" s="844" t="s">
        <v>471</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441</v>
      </c>
      <c r="AB125" s="800"/>
      <c r="AC125" s="800"/>
      <c r="AD125" s="800"/>
      <c r="AE125" s="801"/>
      <c r="AF125" s="802" t="s">
        <v>415</v>
      </c>
      <c r="AG125" s="800"/>
      <c r="AH125" s="800"/>
      <c r="AI125" s="800"/>
      <c r="AJ125" s="801"/>
      <c r="AK125" s="802" t="s">
        <v>447</v>
      </c>
      <c r="AL125" s="800"/>
      <c r="AM125" s="800"/>
      <c r="AN125" s="800"/>
      <c r="AO125" s="801"/>
      <c r="AP125" s="847" t="s">
        <v>441</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487</v>
      </c>
      <c r="CL125" s="875"/>
      <c r="CM125" s="875"/>
      <c r="CN125" s="875"/>
      <c r="CO125" s="876"/>
      <c r="CP125" s="883" t="s">
        <v>488</v>
      </c>
      <c r="CQ125" s="828"/>
      <c r="CR125" s="828"/>
      <c r="CS125" s="828"/>
      <c r="CT125" s="828"/>
      <c r="CU125" s="828"/>
      <c r="CV125" s="828"/>
      <c r="CW125" s="828"/>
      <c r="CX125" s="828"/>
      <c r="CY125" s="828"/>
      <c r="CZ125" s="828"/>
      <c r="DA125" s="828"/>
      <c r="DB125" s="828"/>
      <c r="DC125" s="828"/>
      <c r="DD125" s="828"/>
      <c r="DE125" s="828"/>
      <c r="DF125" s="829"/>
      <c r="DG125" s="884" t="s">
        <v>447</v>
      </c>
      <c r="DH125" s="865"/>
      <c r="DI125" s="865"/>
      <c r="DJ125" s="865"/>
      <c r="DK125" s="865"/>
      <c r="DL125" s="865" t="s">
        <v>447</v>
      </c>
      <c r="DM125" s="865"/>
      <c r="DN125" s="865"/>
      <c r="DO125" s="865"/>
      <c r="DP125" s="865"/>
      <c r="DQ125" s="865" t="s">
        <v>389</v>
      </c>
      <c r="DR125" s="865"/>
      <c r="DS125" s="865"/>
      <c r="DT125" s="865"/>
      <c r="DU125" s="865"/>
      <c r="DV125" s="866" t="s">
        <v>441</v>
      </c>
      <c r="DW125" s="866"/>
      <c r="DX125" s="866"/>
      <c r="DY125" s="866"/>
      <c r="DZ125" s="867"/>
    </row>
    <row r="126" spans="1:130" s="226" customFormat="1" ht="26.25" customHeight="1" thickBot="1" x14ac:dyDescent="0.2">
      <c r="A126" s="840"/>
      <c r="B126" s="841"/>
      <c r="C126" s="844" t="s">
        <v>474</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415</v>
      </c>
      <c r="AB126" s="800"/>
      <c r="AC126" s="800"/>
      <c r="AD126" s="800"/>
      <c r="AE126" s="801"/>
      <c r="AF126" s="802" t="s">
        <v>441</v>
      </c>
      <c r="AG126" s="800"/>
      <c r="AH126" s="800"/>
      <c r="AI126" s="800"/>
      <c r="AJ126" s="801"/>
      <c r="AK126" s="802" t="s">
        <v>415</v>
      </c>
      <c r="AL126" s="800"/>
      <c r="AM126" s="800"/>
      <c r="AN126" s="800"/>
      <c r="AO126" s="801"/>
      <c r="AP126" s="847" t="s">
        <v>440</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489</v>
      </c>
      <c r="CQ126" s="770"/>
      <c r="CR126" s="770"/>
      <c r="CS126" s="770"/>
      <c r="CT126" s="770"/>
      <c r="CU126" s="770"/>
      <c r="CV126" s="770"/>
      <c r="CW126" s="770"/>
      <c r="CX126" s="770"/>
      <c r="CY126" s="770"/>
      <c r="CZ126" s="770"/>
      <c r="DA126" s="770"/>
      <c r="DB126" s="770"/>
      <c r="DC126" s="770"/>
      <c r="DD126" s="770"/>
      <c r="DE126" s="770"/>
      <c r="DF126" s="771"/>
      <c r="DG126" s="836">
        <v>49817</v>
      </c>
      <c r="DH126" s="837"/>
      <c r="DI126" s="837"/>
      <c r="DJ126" s="837"/>
      <c r="DK126" s="837"/>
      <c r="DL126" s="837">
        <v>49458</v>
      </c>
      <c r="DM126" s="837"/>
      <c r="DN126" s="837"/>
      <c r="DO126" s="837"/>
      <c r="DP126" s="837"/>
      <c r="DQ126" s="837">
        <v>65952</v>
      </c>
      <c r="DR126" s="837"/>
      <c r="DS126" s="837"/>
      <c r="DT126" s="837"/>
      <c r="DU126" s="837"/>
      <c r="DV126" s="814">
        <v>3.8</v>
      </c>
      <c r="DW126" s="814"/>
      <c r="DX126" s="814"/>
      <c r="DY126" s="814"/>
      <c r="DZ126" s="815"/>
    </row>
    <row r="127" spans="1:130" s="226" customFormat="1" ht="26.25" customHeight="1" x14ac:dyDescent="0.15">
      <c r="A127" s="842"/>
      <c r="B127" s="843"/>
      <c r="C127" s="861" t="s">
        <v>490</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447</v>
      </c>
      <c r="AB127" s="800"/>
      <c r="AC127" s="800"/>
      <c r="AD127" s="800"/>
      <c r="AE127" s="801"/>
      <c r="AF127" s="802" t="s">
        <v>415</v>
      </c>
      <c r="AG127" s="800"/>
      <c r="AH127" s="800"/>
      <c r="AI127" s="800"/>
      <c r="AJ127" s="801"/>
      <c r="AK127" s="802" t="s">
        <v>449</v>
      </c>
      <c r="AL127" s="800"/>
      <c r="AM127" s="800"/>
      <c r="AN127" s="800"/>
      <c r="AO127" s="801"/>
      <c r="AP127" s="847" t="s">
        <v>441</v>
      </c>
      <c r="AQ127" s="848"/>
      <c r="AR127" s="848"/>
      <c r="AS127" s="848"/>
      <c r="AT127" s="849"/>
      <c r="AU127" s="262"/>
      <c r="AV127" s="262"/>
      <c r="AW127" s="262"/>
      <c r="AX127" s="864" t="s">
        <v>491</v>
      </c>
      <c r="AY127" s="832"/>
      <c r="AZ127" s="832"/>
      <c r="BA127" s="832"/>
      <c r="BB127" s="832"/>
      <c r="BC127" s="832"/>
      <c r="BD127" s="832"/>
      <c r="BE127" s="833"/>
      <c r="BF127" s="831" t="s">
        <v>492</v>
      </c>
      <c r="BG127" s="832"/>
      <c r="BH127" s="832"/>
      <c r="BI127" s="832"/>
      <c r="BJ127" s="832"/>
      <c r="BK127" s="832"/>
      <c r="BL127" s="833"/>
      <c r="BM127" s="831" t="s">
        <v>493</v>
      </c>
      <c r="BN127" s="832"/>
      <c r="BO127" s="832"/>
      <c r="BP127" s="832"/>
      <c r="BQ127" s="832"/>
      <c r="BR127" s="832"/>
      <c r="BS127" s="833"/>
      <c r="BT127" s="831" t="s">
        <v>494</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495</v>
      </c>
      <c r="CQ127" s="770"/>
      <c r="CR127" s="770"/>
      <c r="CS127" s="770"/>
      <c r="CT127" s="770"/>
      <c r="CU127" s="770"/>
      <c r="CV127" s="770"/>
      <c r="CW127" s="770"/>
      <c r="CX127" s="770"/>
      <c r="CY127" s="770"/>
      <c r="CZ127" s="770"/>
      <c r="DA127" s="770"/>
      <c r="DB127" s="770"/>
      <c r="DC127" s="770"/>
      <c r="DD127" s="770"/>
      <c r="DE127" s="770"/>
      <c r="DF127" s="771"/>
      <c r="DG127" s="836" t="s">
        <v>447</v>
      </c>
      <c r="DH127" s="837"/>
      <c r="DI127" s="837"/>
      <c r="DJ127" s="837"/>
      <c r="DK127" s="837"/>
      <c r="DL127" s="837" t="s">
        <v>449</v>
      </c>
      <c r="DM127" s="837"/>
      <c r="DN127" s="837"/>
      <c r="DO127" s="837"/>
      <c r="DP127" s="837"/>
      <c r="DQ127" s="837" t="s">
        <v>415</v>
      </c>
      <c r="DR127" s="837"/>
      <c r="DS127" s="837"/>
      <c r="DT127" s="837"/>
      <c r="DU127" s="837"/>
      <c r="DV127" s="814" t="s">
        <v>447</v>
      </c>
      <c r="DW127" s="814"/>
      <c r="DX127" s="814"/>
      <c r="DY127" s="814"/>
      <c r="DZ127" s="815"/>
    </row>
    <row r="128" spans="1:130" s="226" customFormat="1" ht="26.25" customHeight="1" thickBot="1" x14ac:dyDescent="0.2">
      <c r="A128" s="816" t="s">
        <v>496</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497</v>
      </c>
      <c r="X128" s="818"/>
      <c r="Y128" s="818"/>
      <c r="Z128" s="819"/>
      <c r="AA128" s="820" t="s">
        <v>441</v>
      </c>
      <c r="AB128" s="821"/>
      <c r="AC128" s="821"/>
      <c r="AD128" s="821"/>
      <c r="AE128" s="822"/>
      <c r="AF128" s="823" t="s">
        <v>415</v>
      </c>
      <c r="AG128" s="821"/>
      <c r="AH128" s="821"/>
      <c r="AI128" s="821"/>
      <c r="AJ128" s="822"/>
      <c r="AK128" s="823" t="s">
        <v>449</v>
      </c>
      <c r="AL128" s="821"/>
      <c r="AM128" s="821"/>
      <c r="AN128" s="821"/>
      <c r="AO128" s="822"/>
      <c r="AP128" s="824"/>
      <c r="AQ128" s="825"/>
      <c r="AR128" s="825"/>
      <c r="AS128" s="825"/>
      <c r="AT128" s="826"/>
      <c r="AU128" s="262"/>
      <c r="AV128" s="262"/>
      <c r="AW128" s="262"/>
      <c r="AX128" s="827" t="s">
        <v>498</v>
      </c>
      <c r="AY128" s="828"/>
      <c r="AZ128" s="828"/>
      <c r="BA128" s="828"/>
      <c r="BB128" s="828"/>
      <c r="BC128" s="828"/>
      <c r="BD128" s="828"/>
      <c r="BE128" s="829"/>
      <c r="BF128" s="806" t="s">
        <v>389</v>
      </c>
      <c r="BG128" s="807"/>
      <c r="BH128" s="807"/>
      <c r="BI128" s="807"/>
      <c r="BJ128" s="807"/>
      <c r="BK128" s="807"/>
      <c r="BL128" s="830"/>
      <c r="BM128" s="806">
        <v>15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499</v>
      </c>
      <c r="CQ128" s="748"/>
      <c r="CR128" s="748"/>
      <c r="CS128" s="748"/>
      <c r="CT128" s="748"/>
      <c r="CU128" s="748"/>
      <c r="CV128" s="748"/>
      <c r="CW128" s="748"/>
      <c r="CX128" s="748"/>
      <c r="CY128" s="748"/>
      <c r="CZ128" s="748"/>
      <c r="DA128" s="748"/>
      <c r="DB128" s="748"/>
      <c r="DC128" s="748"/>
      <c r="DD128" s="748"/>
      <c r="DE128" s="748"/>
      <c r="DF128" s="749"/>
      <c r="DG128" s="810" t="s">
        <v>449</v>
      </c>
      <c r="DH128" s="811"/>
      <c r="DI128" s="811"/>
      <c r="DJ128" s="811"/>
      <c r="DK128" s="811"/>
      <c r="DL128" s="811" t="s">
        <v>415</v>
      </c>
      <c r="DM128" s="811"/>
      <c r="DN128" s="811"/>
      <c r="DO128" s="811"/>
      <c r="DP128" s="811"/>
      <c r="DQ128" s="811" t="s">
        <v>415</v>
      </c>
      <c r="DR128" s="811"/>
      <c r="DS128" s="811"/>
      <c r="DT128" s="811"/>
      <c r="DU128" s="811"/>
      <c r="DV128" s="812" t="s">
        <v>415</v>
      </c>
      <c r="DW128" s="812"/>
      <c r="DX128" s="812"/>
      <c r="DY128" s="812"/>
      <c r="DZ128" s="813"/>
    </row>
    <row r="129" spans="1:131" s="226" customFormat="1" ht="26.25" customHeight="1" x14ac:dyDescent="0.15">
      <c r="A129" s="794" t="s">
        <v>100</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500</v>
      </c>
      <c r="X129" s="797"/>
      <c r="Y129" s="797"/>
      <c r="Z129" s="798"/>
      <c r="AA129" s="799">
        <v>2137666</v>
      </c>
      <c r="AB129" s="800"/>
      <c r="AC129" s="800"/>
      <c r="AD129" s="800"/>
      <c r="AE129" s="801"/>
      <c r="AF129" s="802">
        <v>2087685</v>
      </c>
      <c r="AG129" s="800"/>
      <c r="AH129" s="800"/>
      <c r="AI129" s="800"/>
      <c r="AJ129" s="801"/>
      <c r="AK129" s="802">
        <v>2055537</v>
      </c>
      <c r="AL129" s="800"/>
      <c r="AM129" s="800"/>
      <c r="AN129" s="800"/>
      <c r="AO129" s="801"/>
      <c r="AP129" s="803"/>
      <c r="AQ129" s="804"/>
      <c r="AR129" s="804"/>
      <c r="AS129" s="804"/>
      <c r="AT129" s="805"/>
      <c r="AU129" s="264"/>
      <c r="AV129" s="264"/>
      <c r="AW129" s="264"/>
      <c r="AX129" s="769" t="s">
        <v>501</v>
      </c>
      <c r="AY129" s="770"/>
      <c r="AZ129" s="770"/>
      <c r="BA129" s="770"/>
      <c r="BB129" s="770"/>
      <c r="BC129" s="770"/>
      <c r="BD129" s="770"/>
      <c r="BE129" s="771"/>
      <c r="BF129" s="789" t="s">
        <v>443</v>
      </c>
      <c r="BG129" s="790"/>
      <c r="BH129" s="790"/>
      <c r="BI129" s="790"/>
      <c r="BJ129" s="790"/>
      <c r="BK129" s="790"/>
      <c r="BL129" s="791"/>
      <c r="BM129" s="789">
        <v>20</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794" t="s">
        <v>502</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503</v>
      </c>
      <c r="X130" s="797"/>
      <c r="Y130" s="797"/>
      <c r="Z130" s="798"/>
      <c r="AA130" s="799">
        <v>369952</v>
      </c>
      <c r="AB130" s="800"/>
      <c r="AC130" s="800"/>
      <c r="AD130" s="800"/>
      <c r="AE130" s="801"/>
      <c r="AF130" s="802">
        <v>358944</v>
      </c>
      <c r="AG130" s="800"/>
      <c r="AH130" s="800"/>
      <c r="AI130" s="800"/>
      <c r="AJ130" s="801"/>
      <c r="AK130" s="802">
        <v>328503</v>
      </c>
      <c r="AL130" s="800"/>
      <c r="AM130" s="800"/>
      <c r="AN130" s="800"/>
      <c r="AO130" s="801"/>
      <c r="AP130" s="803"/>
      <c r="AQ130" s="804"/>
      <c r="AR130" s="804"/>
      <c r="AS130" s="804"/>
      <c r="AT130" s="805"/>
      <c r="AU130" s="264"/>
      <c r="AV130" s="264"/>
      <c r="AW130" s="264"/>
      <c r="AX130" s="769" t="s">
        <v>504</v>
      </c>
      <c r="AY130" s="770"/>
      <c r="AZ130" s="770"/>
      <c r="BA130" s="770"/>
      <c r="BB130" s="770"/>
      <c r="BC130" s="770"/>
      <c r="BD130" s="770"/>
      <c r="BE130" s="771"/>
      <c r="BF130" s="772">
        <v>6</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505</v>
      </c>
      <c r="X131" s="780"/>
      <c r="Y131" s="780"/>
      <c r="Z131" s="781"/>
      <c r="AA131" s="782">
        <v>1767714</v>
      </c>
      <c r="AB131" s="783"/>
      <c r="AC131" s="783"/>
      <c r="AD131" s="783"/>
      <c r="AE131" s="784"/>
      <c r="AF131" s="785">
        <v>1728741</v>
      </c>
      <c r="AG131" s="783"/>
      <c r="AH131" s="783"/>
      <c r="AI131" s="783"/>
      <c r="AJ131" s="784"/>
      <c r="AK131" s="785">
        <v>1727034</v>
      </c>
      <c r="AL131" s="783"/>
      <c r="AM131" s="783"/>
      <c r="AN131" s="783"/>
      <c r="AO131" s="784"/>
      <c r="AP131" s="786"/>
      <c r="AQ131" s="787"/>
      <c r="AR131" s="787"/>
      <c r="AS131" s="787"/>
      <c r="AT131" s="788"/>
      <c r="AU131" s="264"/>
      <c r="AV131" s="264"/>
      <c r="AW131" s="264"/>
      <c r="AX131" s="747" t="s">
        <v>506</v>
      </c>
      <c r="AY131" s="748"/>
      <c r="AZ131" s="748"/>
      <c r="BA131" s="748"/>
      <c r="BB131" s="748"/>
      <c r="BC131" s="748"/>
      <c r="BD131" s="748"/>
      <c r="BE131" s="749"/>
      <c r="BF131" s="750">
        <v>40.299999999999997</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56" t="s">
        <v>507</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508</v>
      </c>
      <c r="W132" s="760"/>
      <c r="X132" s="760"/>
      <c r="Y132" s="760"/>
      <c r="Z132" s="761"/>
      <c r="AA132" s="762">
        <v>4.9566841689999999</v>
      </c>
      <c r="AB132" s="763"/>
      <c r="AC132" s="763"/>
      <c r="AD132" s="763"/>
      <c r="AE132" s="764"/>
      <c r="AF132" s="765">
        <v>5.0948638339999999</v>
      </c>
      <c r="AG132" s="763"/>
      <c r="AH132" s="763"/>
      <c r="AI132" s="763"/>
      <c r="AJ132" s="764"/>
      <c r="AK132" s="765">
        <v>7.9596580030000004</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509</v>
      </c>
      <c r="W133" s="739"/>
      <c r="X133" s="739"/>
      <c r="Y133" s="739"/>
      <c r="Z133" s="740"/>
      <c r="AA133" s="741">
        <v>7.5</v>
      </c>
      <c r="AB133" s="742"/>
      <c r="AC133" s="742"/>
      <c r="AD133" s="742"/>
      <c r="AE133" s="743"/>
      <c r="AF133" s="741">
        <v>5.8</v>
      </c>
      <c r="AG133" s="742"/>
      <c r="AH133" s="742"/>
      <c r="AI133" s="742"/>
      <c r="AJ133" s="743"/>
      <c r="AK133" s="741">
        <v>6</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3hXQKkiOD2t3YiqnbfXpLZni0coH5RBFcry+m8PYYGjlnzFD9J66i+qhPWoN4rRA/KSkX5KWzVpxP+SkTCRZDA==" saltValue="HkpvbH49V/sv5s536f3yk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510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2qE3Yjri8wlAnofo56tkfxBZqYDhz9bmk36/Y00YzsyIMLRAySH6dNd0L1uqgX0W3Q8hcvf2J7G9ZGIN/2S0xw==" saltValue="8Lwru0SDPLE6fltTP9Sk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EzLG1En9+SoTz24tzb0nxiVVGvabkeoVVwusnMsTYwlKHLjVZtzywZzVlrZupUKRjXaN33RbEdItt8s4cWx83w==" saltValue="VP0WnGgpP29zQEguCRJ3m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511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512</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69" t="s">
        <v>513</v>
      </c>
      <c r="AP7" s="283"/>
      <c r="AQ7" s="284" t="s">
        <v>514</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70"/>
      <c r="AP8" s="289" t="s">
        <v>515</v>
      </c>
      <c r="AQ8" s="290" t="s">
        <v>516</v>
      </c>
      <c r="AR8" s="291" t="s">
        <v>517</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83" t="s">
        <v>518</v>
      </c>
      <c r="AL9" s="1184"/>
      <c r="AM9" s="1184"/>
      <c r="AN9" s="1185"/>
      <c r="AO9" s="292">
        <v>818738</v>
      </c>
      <c r="AP9" s="292">
        <v>145295</v>
      </c>
      <c r="AQ9" s="293">
        <v>117391</v>
      </c>
      <c r="AR9" s="294">
        <v>23.8</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83" t="s">
        <v>519</v>
      </c>
      <c r="AL10" s="1184"/>
      <c r="AM10" s="1184"/>
      <c r="AN10" s="1185"/>
      <c r="AO10" s="295">
        <v>64575</v>
      </c>
      <c r="AP10" s="295">
        <v>11460</v>
      </c>
      <c r="AQ10" s="296">
        <v>11968</v>
      </c>
      <c r="AR10" s="297">
        <v>-4.2</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83" t="s">
        <v>520</v>
      </c>
      <c r="AL11" s="1184"/>
      <c r="AM11" s="1184"/>
      <c r="AN11" s="1185"/>
      <c r="AO11" s="295">
        <v>88454</v>
      </c>
      <c r="AP11" s="295">
        <v>15697</v>
      </c>
      <c r="AQ11" s="296">
        <v>18604</v>
      </c>
      <c r="AR11" s="297">
        <v>-15.6</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83" t="s">
        <v>521</v>
      </c>
      <c r="AL12" s="1184"/>
      <c r="AM12" s="1184"/>
      <c r="AN12" s="1185"/>
      <c r="AO12" s="295" t="s">
        <v>522</v>
      </c>
      <c r="AP12" s="295" t="s">
        <v>522</v>
      </c>
      <c r="AQ12" s="296">
        <v>928</v>
      </c>
      <c r="AR12" s="297" t="s">
        <v>522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83" t="s">
        <v>523</v>
      </c>
      <c r="AL13" s="1184"/>
      <c r="AM13" s="1184"/>
      <c r="AN13" s="1185"/>
      <c r="AO13" s="295" t="s">
        <v>522</v>
      </c>
      <c r="AP13" s="295" t="s">
        <v>522</v>
      </c>
      <c r="AQ13" s="296" t="s">
        <v>522</v>
      </c>
      <c r="AR13" s="297" t="s">
        <v>522</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83" t="s">
        <v>524</v>
      </c>
      <c r="AL14" s="1184"/>
      <c r="AM14" s="1184"/>
      <c r="AN14" s="1185"/>
      <c r="AO14" s="295">
        <v>12986</v>
      </c>
      <c r="AP14" s="295">
        <v>2305</v>
      </c>
      <c r="AQ14" s="296">
        <v>5151</v>
      </c>
      <c r="AR14" s="297">
        <v>-55.3</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83" t="s">
        <v>525</v>
      </c>
      <c r="AL15" s="1184"/>
      <c r="AM15" s="1184"/>
      <c r="AN15" s="1185"/>
      <c r="AO15" s="295">
        <v>947</v>
      </c>
      <c r="AP15" s="295">
        <v>168</v>
      </c>
      <c r="AQ15" s="296">
        <v>2680</v>
      </c>
      <c r="AR15" s="297">
        <v>-93.7</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86" t="s">
        <v>526</v>
      </c>
      <c r="AL16" s="1187"/>
      <c r="AM16" s="1187"/>
      <c r="AN16" s="1188"/>
      <c r="AO16" s="295">
        <v>-88802</v>
      </c>
      <c r="AP16" s="295">
        <v>-15759</v>
      </c>
      <c r="AQ16" s="296">
        <v>-12014</v>
      </c>
      <c r="AR16" s="297">
        <v>31.2</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86" t="s">
        <v>181</v>
      </c>
      <c r="AL17" s="1187"/>
      <c r="AM17" s="1187"/>
      <c r="AN17" s="1188"/>
      <c r="AO17" s="295">
        <v>896898</v>
      </c>
      <c r="AP17" s="295">
        <v>159166</v>
      </c>
      <c r="AQ17" s="296">
        <v>144708</v>
      </c>
      <c r="AR17" s="297">
        <v>10</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527</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528</v>
      </c>
      <c r="AP20" s="303" t="s">
        <v>529</v>
      </c>
      <c r="AQ20" s="304" t="s">
        <v>530</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0" t="s">
        <v>531</v>
      </c>
      <c r="AL21" s="1181"/>
      <c r="AM21" s="1181"/>
      <c r="AN21" s="1182"/>
      <c r="AO21" s="307">
        <v>14.55</v>
      </c>
      <c r="AP21" s="308">
        <v>13.77</v>
      </c>
      <c r="AQ21" s="309">
        <v>0.78</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0" t="s">
        <v>532</v>
      </c>
      <c r="AL22" s="1181"/>
      <c r="AM22" s="1181"/>
      <c r="AN22" s="1182"/>
      <c r="AO22" s="312">
        <v>97.2</v>
      </c>
      <c r="AP22" s="313">
        <v>94.8</v>
      </c>
      <c r="AQ22" s="314">
        <v>2.4</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533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534</v>
      </c>
      <c r="AO27" s="273"/>
      <c r="AP27" s="273"/>
      <c r="AQ27" s="273"/>
      <c r="AR27" s="273"/>
      <c r="AS27" s="273"/>
      <c r="AT27" s="273"/>
    </row>
    <row r="28" spans="1:46" ht="17.25" x14ac:dyDescent="0.15">
      <c r="A28" s="274" t="s">
        <v>535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536</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69" t="s">
        <v>513</v>
      </c>
      <c r="AP30" s="283"/>
      <c r="AQ30" s="284" t="s">
        <v>514</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70"/>
      <c r="AP31" s="289" t="s">
        <v>515</v>
      </c>
      <c r="AQ31" s="290" t="s">
        <v>516</v>
      </c>
      <c r="AR31" s="291" t="s">
        <v>517</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71" t="s">
        <v>537</v>
      </c>
      <c r="AL32" s="1172"/>
      <c r="AM32" s="1172"/>
      <c r="AN32" s="1173"/>
      <c r="AO32" s="322">
        <v>299390</v>
      </c>
      <c r="AP32" s="322">
        <v>53130</v>
      </c>
      <c r="AQ32" s="323">
        <v>73070</v>
      </c>
      <c r="AR32" s="324">
        <v>-27.3</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71" t="s">
        <v>538</v>
      </c>
      <c r="AL33" s="1172"/>
      <c r="AM33" s="1172"/>
      <c r="AN33" s="1173"/>
      <c r="AO33" s="322" t="s">
        <v>522</v>
      </c>
      <c r="AP33" s="322" t="s">
        <v>522</v>
      </c>
      <c r="AQ33" s="323" t="s">
        <v>522</v>
      </c>
      <c r="AR33" s="324" t="s">
        <v>522</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71" t="s">
        <v>539</v>
      </c>
      <c r="AL34" s="1172"/>
      <c r="AM34" s="1172"/>
      <c r="AN34" s="1173"/>
      <c r="AO34" s="322" t="s">
        <v>522</v>
      </c>
      <c r="AP34" s="322" t="s">
        <v>522</v>
      </c>
      <c r="AQ34" s="323">
        <v>1</v>
      </c>
      <c r="AR34" s="324" t="s">
        <v>522</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71" t="s">
        <v>540</v>
      </c>
      <c r="AL35" s="1172"/>
      <c r="AM35" s="1172"/>
      <c r="AN35" s="1173"/>
      <c r="AO35" s="322">
        <v>160224</v>
      </c>
      <c r="AP35" s="322">
        <v>28434</v>
      </c>
      <c r="AQ35" s="323">
        <v>19034</v>
      </c>
      <c r="AR35" s="324">
        <v>49.4</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71" t="s">
        <v>541</v>
      </c>
      <c r="AL36" s="1172"/>
      <c r="AM36" s="1172"/>
      <c r="AN36" s="1173"/>
      <c r="AO36" s="322">
        <v>6355</v>
      </c>
      <c r="AP36" s="322">
        <v>1128</v>
      </c>
      <c r="AQ36" s="323">
        <v>5455</v>
      </c>
      <c r="AR36" s="324">
        <v>-79.3</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71" t="s">
        <v>542</v>
      </c>
      <c r="AL37" s="1172"/>
      <c r="AM37" s="1172"/>
      <c r="AN37" s="1173"/>
      <c r="AO37" s="322" t="s">
        <v>522</v>
      </c>
      <c r="AP37" s="322" t="s">
        <v>522</v>
      </c>
      <c r="AQ37" s="323">
        <v>1361</v>
      </c>
      <c r="AR37" s="324" t="s">
        <v>522</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74" t="s">
        <v>543</v>
      </c>
      <c r="AL38" s="1175"/>
      <c r="AM38" s="1175"/>
      <c r="AN38" s="1176"/>
      <c r="AO38" s="325" t="s">
        <v>522</v>
      </c>
      <c r="AP38" s="325" t="s">
        <v>522</v>
      </c>
      <c r="AQ38" s="326">
        <v>4</v>
      </c>
      <c r="AR38" s="314" t="s">
        <v>522</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74" t="s">
        <v>544</v>
      </c>
      <c r="AL39" s="1175"/>
      <c r="AM39" s="1175"/>
      <c r="AN39" s="1176"/>
      <c r="AO39" s="322" t="s">
        <v>522</v>
      </c>
      <c r="AP39" s="322" t="s">
        <v>522</v>
      </c>
      <c r="AQ39" s="323">
        <v>-3538</v>
      </c>
      <c r="AR39" s="324" t="s">
        <v>522</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71" t="s">
        <v>545</v>
      </c>
      <c r="AL40" s="1172"/>
      <c r="AM40" s="1172"/>
      <c r="AN40" s="1173"/>
      <c r="AO40" s="322">
        <v>-328503</v>
      </c>
      <c r="AP40" s="322">
        <v>-58297</v>
      </c>
      <c r="AQ40" s="323">
        <v>-64803</v>
      </c>
      <c r="AR40" s="324">
        <v>-10</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7" t="s">
        <v>297</v>
      </c>
      <c r="AL41" s="1178"/>
      <c r="AM41" s="1178"/>
      <c r="AN41" s="1179"/>
      <c r="AO41" s="322">
        <v>137466</v>
      </c>
      <c r="AP41" s="322">
        <v>24395</v>
      </c>
      <c r="AQ41" s="323">
        <v>30585</v>
      </c>
      <c r="AR41" s="324">
        <v>-20.2</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546</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548</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4" t="s">
        <v>513</v>
      </c>
      <c r="AN49" s="1166" t="s">
        <v>549</v>
      </c>
      <c r="AO49" s="1167"/>
      <c r="AP49" s="1167"/>
      <c r="AQ49" s="1167"/>
      <c r="AR49" s="1168"/>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5"/>
      <c r="AN50" s="338" t="s">
        <v>550</v>
      </c>
      <c r="AO50" s="339" t="s">
        <v>551</v>
      </c>
      <c r="AP50" s="340" t="s">
        <v>552</v>
      </c>
      <c r="AQ50" s="341" t="s">
        <v>553</v>
      </c>
      <c r="AR50" s="342" t="s">
        <v>554</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555</v>
      </c>
      <c r="AL51" s="335"/>
      <c r="AM51" s="343">
        <v>806023</v>
      </c>
      <c r="AN51" s="344">
        <v>137406</v>
      </c>
      <c r="AO51" s="345">
        <v>12.4</v>
      </c>
      <c r="AP51" s="346">
        <v>119674</v>
      </c>
      <c r="AQ51" s="347">
        <v>26.2</v>
      </c>
      <c r="AR51" s="348">
        <v>-13.8</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556</v>
      </c>
      <c r="AM52" s="351">
        <v>137187</v>
      </c>
      <c r="AN52" s="352">
        <v>23387</v>
      </c>
      <c r="AO52" s="353">
        <v>-17.7</v>
      </c>
      <c r="AP52" s="354">
        <v>57803</v>
      </c>
      <c r="AQ52" s="355">
        <v>4.8</v>
      </c>
      <c r="AR52" s="356">
        <v>-22.5</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557</v>
      </c>
      <c r="AL53" s="335"/>
      <c r="AM53" s="343">
        <v>693074</v>
      </c>
      <c r="AN53" s="344">
        <v>119868</v>
      </c>
      <c r="AO53" s="345">
        <v>-12.8</v>
      </c>
      <c r="AP53" s="346">
        <v>119685</v>
      </c>
      <c r="AQ53" s="347">
        <v>0</v>
      </c>
      <c r="AR53" s="348">
        <v>-12.8</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556</v>
      </c>
      <c r="AM54" s="351">
        <v>517871</v>
      </c>
      <c r="AN54" s="352">
        <v>89566</v>
      </c>
      <c r="AO54" s="353">
        <v>283</v>
      </c>
      <c r="AP54" s="354">
        <v>68464</v>
      </c>
      <c r="AQ54" s="355">
        <v>18.399999999999999</v>
      </c>
      <c r="AR54" s="356">
        <v>264.60000000000002</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558</v>
      </c>
      <c r="AL55" s="335"/>
      <c r="AM55" s="343">
        <v>351316</v>
      </c>
      <c r="AN55" s="344">
        <v>61269</v>
      </c>
      <c r="AO55" s="345">
        <v>-48.9</v>
      </c>
      <c r="AP55" s="346">
        <v>109920</v>
      </c>
      <c r="AQ55" s="347">
        <v>-8.1999999999999993</v>
      </c>
      <c r="AR55" s="348">
        <v>-40.700000000000003</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556</v>
      </c>
      <c r="AM56" s="351">
        <v>113019</v>
      </c>
      <c r="AN56" s="352">
        <v>19710</v>
      </c>
      <c r="AO56" s="353">
        <v>-78</v>
      </c>
      <c r="AP56" s="354">
        <v>62739</v>
      </c>
      <c r="AQ56" s="355">
        <v>-8.4</v>
      </c>
      <c r="AR56" s="356">
        <v>-69.599999999999994</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559</v>
      </c>
      <c r="AL57" s="335"/>
      <c r="AM57" s="343">
        <v>332679</v>
      </c>
      <c r="AN57" s="344">
        <v>58293</v>
      </c>
      <c r="AO57" s="345">
        <v>-4.9000000000000004</v>
      </c>
      <c r="AP57" s="346">
        <v>119882</v>
      </c>
      <c r="AQ57" s="347">
        <v>9.1</v>
      </c>
      <c r="AR57" s="348">
        <v>-14</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556</v>
      </c>
      <c r="AM58" s="351">
        <v>160783</v>
      </c>
      <c r="AN58" s="352">
        <v>28173</v>
      </c>
      <c r="AO58" s="353">
        <v>42.9</v>
      </c>
      <c r="AP58" s="354">
        <v>66481</v>
      </c>
      <c r="AQ58" s="355">
        <v>6</v>
      </c>
      <c r="AR58" s="356">
        <v>36.9</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560</v>
      </c>
      <c r="AL59" s="335"/>
      <c r="AM59" s="343">
        <v>702500</v>
      </c>
      <c r="AN59" s="344">
        <v>124667</v>
      </c>
      <c r="AO59" s="345">
        <v>113.9</v>
      </c>
      <c r="AP59" s="346">
        <v>116162</v>
      </c>
      <c r="AQ59" s="347">
        <v>-3.1</v>
      </c>
      <c r="AR59" s="348">
        <v>117</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556</v>
      </c>
      <c r="AM60" s="351">
        <v>396564</v>
      </c>
      <c r="AN60" s="352">
        <v>70375</v>
      </c>
      <c r="AO60" s="353">
        <v>149.80000000000001</v>
      </c>
      <c r="AP60" s="354">
        <v>61562</v>
      </c>
      <c r="AQ60" s="355">
        <v>-7.4</v>
      </c>
      <c r="AR60" s="356">
        <v>157.19999999999999</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561</v>
      </c>
      <c r="AL61" s="357"/>
      <c r="AM61" s="358">
        <v>577118</v>
      </c>
      <c r="AN61" s="359">
        <v>100301</v>
      </c>
      <c r="AO61" s="360">
        <v>11.9</v>
      </c>
      <c r="AP61" s="361">
        <v>117065</v>
      </c>
      <c r="AQ61" s="362">
        <v>4.8</v>
      </c>
      <c r="AR61" s="348">
        <v>7.1</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556</v>
      </c>
      <c r="AM62" s="351">
        <v>265085</v>
      </c>
      <c r="AN62" s="352">
        <v>46242</v>
      </c>
      <c r="AO62" s="353">
        <v>76</v>
      </c>
      <c r="AP62" s="354">
        <v>63410</v>
      </c>
      <c r="AQ62" s="355">
        <v>2.7</v>
      </c>
      <c r="AR62" s="356">
        <v>73.3</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YTsF6oompwKBEKwWkngOyNOOiEJ2LnXKqrU3NWuTdw+jAR3s+qdECuOziz6sqUQ0vuYqfAUvo0tuIr78SWvIaQ==" saltValue="LfLLKCYS9Ylyt4fgP/UCX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563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nER0+x+vOFYKi11np+9Py1RmwRLgjXlZImyP0ONIqZqcqsd+jYSYAb3JKFXZnW2gNTMcshIa4CKl16iYylgew==" saltValue="VE+FCPbJjE3ch9Lgn4ID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564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lM91xwdpItoPq1hIO/yNAyrjeN6m8J0DGvAwNSfMPdZK+Dk7xkrrRMwKYXIxVHvNM5Gp58fySfIJCfWF+uEQ==" saltValue="2eS5Aj075ReEr916ER7n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189" t="s">
        <v>3</v>
      </c>
      <c r="D47" s="1189"/>
      <c r="E47" s="1190"/>
      <c r="F47" s="11">
        <v>45.14</v>
      </c>
      <c r="G47" s="12">
        <v>46.46</v>
      </c>
      <c r="H47" s="12">
        <v>51.46</v>
      </c>
      <c r="I47" s="12">
        <v>39.479999999999997</v>
      </c>
      <c r="J47" s="13">
        <v>32.47</v>
      </c>
    </row>
    <row r="48" spans="2:10" ht="57.75" customHeight="1" x14ac:dyDescent="0.15">
      <c r="B48" s="14"/>
      <c r="C48" s="1191" t="s">
        <v>4</v>
      </c>
      <c r="D48" s="1191"/>
      <c r="E48" s="1192"/>
      <c r="F48" s="15">
        <v>13.26</v>
      </c>
      <c r="G48" s="16">
        <v>15.11</v>
      </c>
      <c r="H48" s="16">
        <v>16.47</v>
      </c>
      <c r="I48" s="16">
        <v>13.75</v>
      </c>
      <c r="J48" s="17">
        <v>10.34</v>
      </c>
    </row>
    <row r="49" spans="2:10" ht="57.75" customHeight="1" thickBot="1" x14ac:dyDescent="0.2">
      <c r="B49" s="18"/>
      <c r="C49" s="1193" t="s">
        <v>5</v>
      </c>
      <c r="D49" s="1193"/>
      <c r="E49" s="1194"/>
      <c r="F49" s="19">
        <v>2.3199999999999998</v>
      </c>
      <c r="G49" s="20">
        <v>6.79</v>
      </c>
      <c r="H49" s="20">
        <v>9.2200000000000006</v>
      </c>
      <c r="I49" s="20" t="s">
        <v>570</v>
      </c>
      <c r="J49" s="21" t="s">
        <v>571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TEgyQc3x7puXx3kf5BLw/uFxmlsTsjr+DRwSbdLik3MOnVsQh69zfb3sRUBvfQGAI+dm82Yn9aUmoVMmgTDI5Q==" saltValue="urngqkVuHneUz2JSlOZ0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2019-03-05T23:48:57Z</cp:lastPrinted>
  <dcterms:created xsi:type="dcterms:W3CDTF">2019-02-14T03:57:59Z</dcterms:created>
  <dcterms:modified xsi:type="dcterms:W3CDTF">2019-10-29T08:17:27Z</dcterms:modified>
  <cp:category/>
</cp:coreProperties>
</file>