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R2(H30決算）\05平成３０年度財政状況資料集の作成について(２回目)\04_市町村回答\"/>
    </mc:Choice>
  </mc:AlternateContent>
  <bookViews>
    <workbookView xWindow="0" yWindow="0" windowWidth="20490" windowHeight="67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<sst xmlns="http://schemas.openxmlformats.org/spreadsheetml/2006/main" count="1170" uniqueCount="609">
  <si>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</si>
  <si>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</si>
  <si>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</si>
  <si>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</si>
  <si>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</si>
  <si>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</si>
  <si>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</si>
  <si>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</si>
  <si>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</si>
  <si>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</si>
  <si>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</si>
  <si>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</si>
  <si>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</si>
  <si>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</si>
  <si>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</si>
  <si>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</si>
  <si>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</si>
  <si>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</si>
  <si>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</si>
  <si>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</si>
  <si>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</si>
  <si>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</si>
  <si>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</si>
  <si>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</si>
  <si>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</si>
  <si>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</si>
  <si>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</si>
  <si>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</si>
  <si>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</si>
  <si>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</si>
  <si>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</si>
  <si>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</si>
  <si>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</si>
  <si>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</si>
  <si>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</si>
  <si>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</si>
  <si>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</si>
  <si>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</si>
  <si>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</si>
  <si>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</si>
  <si>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</si>
  <si>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</si>
  <si>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</si>
  <si>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</si>
  <si>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</si>
  <si>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</si>
  <si>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</si>
  <si>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</si>
  <si>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</si>
  <si>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</si>
  <si>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</si>
  <si>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</si>
  <si>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</si>
  <si>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</si>
  <si>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</si>
  <si>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</si>
  <si>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</si>
  <si>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</si>
  <si>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</si>
  <si>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</si>
  <si>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</si>
  <si>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</si>
  <si>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</si>
  <si>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</si>
  <si>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</si>
  <si>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</si>
  <si>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</si>
  <si>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</si>
  <si>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</si>
  <si>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</si>
  <si>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</si>
  <si>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</si>
  <si>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</si>
  <si>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</si>
  <si>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</si>
  <si>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</si>
  <si>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</si>
  <si>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</si>
  <si>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</si>
  <si>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</si>
  <si>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</si>
  <si>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</si>
  <si>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</si>
  <si>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</si>
  <si>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</si>
  <si>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</si>
  <si>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</si>
  <si>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</si>
  <si>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</si>
  <si>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</si>
  <si>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</si>
  <si>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</si>
  <si>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</si>
  <si>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</si>
  <si>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</si>
  <si>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</si>
  <si>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</si>
  <si>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</si>
  <si>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曽爾村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</si>
  <si>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</si>
  <si>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</si>
  <si>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</si>
  <si>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</si>
  <si>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</si>
  <si>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</si>
  <si>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</si>
  <si>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</si>
  <si>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</si>
  <si>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</si>
  <si>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</si>
  <si>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</si>
  <si>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</si>
  <si>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</si>
  <si>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</si>
  <si>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</si>
  <si>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</si>
  <si>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</si>
  <si>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</si>
  <si>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</si>
  <si>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</si>
  <si>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</si>
  <si>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</si>
  <si>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</si>
  <si>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</si>
  <si>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</si>
  <si>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</si>
  <si>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</si>
  <si>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</si>
  <si>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</si>
  <si>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</si>
  <si>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</si>
  <si>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</si>
  <si>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</si>
  <si>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</si>
  <si>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</si>
  <si>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</si>
  <si>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</si>
  <si>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</si>
  <si>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</si>
  <si>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</si>
  <si>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</si>
  <si>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</si>
  <si>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</si>
  <si>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</si>
  <si>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</si>
  <si>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</si>
  <si>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</si>
  <si>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</si>
  <si>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</si>
  <si>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</si>
  <si>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</si>
  <si>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</si>
  <si>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</si>
  <si>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</si>
  <si>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</si>
  <si>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</si>
  <si>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</si>
  <si>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</si>
  <si>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</si>
  <si>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</si>
  <si>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</si>
  <si>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</si>
  <si>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</si>
  <si>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</si>
  <si>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</si>
  <si>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</si>
  <si>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</si>
  <si>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</si>
  <si>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</si>
  <si>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</si>
  <si>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</si>
  <si>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</si>
  <si>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</si>
  <si>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</si>
  <si>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</si>
  <si>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</si>
  <si>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</si>
  <si>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</si>
  <si>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</si>
  <si>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</si>
  <si>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</si>
  <si>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</si>
  <si>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</si>
  <si>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</si>
  <si>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</si>
  <si>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</si>
  <si>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</si>
  <si>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</si>
  <si>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</si>
  <si>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</si>
  <si>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</si>
  <si>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</si>
  <si>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</si>
  <si>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</si>
  <si>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</si>
  <si>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</si>
  <si>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</si>
  <si>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</si>
  <si>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</si>
  <si>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</si>
  <si>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</si>
  <si>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</si>
  <si>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</si>
  <si>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</si>
  <si>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</si>
  <si>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</si>
  <si>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</si>
  <si>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</si>
  <si>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</si>
  <si>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</si>
  <si>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</si>
  <si>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</si>
  <si>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</si>
  <si>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</si>
  <si>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奈良県曽爾村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</si>
  <si>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</si>
  <si>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</si>
  <si>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</si>
  <si>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</si>
  <si>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</si>
  <si>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</si>
  <si>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</si>
  <si>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</si>
  <si>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</si>
  <si>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</si>
  <si>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</si>
  <si>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</si>
  <si>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</si>
  <si>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</si>
  <si>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</si>
  <si>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</si>
  <si>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</si>
  <si>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</si>
  <si>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</si>
  <si>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</si>
  <si>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</si>
  <si>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</si>
  <si>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</si>
  <si>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</si>
  <si>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</si>
  <si>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</si>
  <si>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</si>
  <si>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</si>
  <si>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</si>
  <si>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</si>
  <si>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</si>
  <si>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</si>
  <si>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</si>
  <si>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</si>
  <si>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</si>
  <si>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</si>
  <si>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</si>
  <si>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</si>
  <si>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</si>
  <si>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</si>
  <si>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</si>
  <si>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</si>
  <si>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</si>
  <si>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</si>
  <si>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</si>
  <si>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</si>
  <si>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</si>
  <si>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</si>
  <si>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</si>
  <si>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</si>
  <si>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</si>
  <si>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</si>
  <si>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</si>
  <si>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</si>
  <si>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</si>
  <si>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</si>
  <si>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</si>
  <si>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</si>
  <si>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</si>
  <si>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</si>
  <si>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</si>
  <si>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</si>
  <si>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</si>
  <si>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</si>
  <si>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</si>
  <si>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</si>
  <si>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</si>
  <si>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</si>
  <si>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</si>
  <si>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</si>
  <si>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</si>
  <si>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</si>
  <si>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</si>
  <si>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</si>
  <si>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</si>
  <si>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</si>
  <si>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</si>
  <si>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</si>
  <si>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</si>
  <si>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</si>
  <si>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</si>
  <si>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</si>
  <si>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</si>
  <si>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</si>
  <si>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</si>
  <si>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</si>
  <si>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</si>
  <si>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</si>
  <si>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</si>
  <si>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</si>
  <si>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</si>
  <si>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</si>
  <si>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</si>
  <si>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</si>
  <si>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</si>
  <si>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</si>
  <si>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</si>
  <si>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</si>
  <si>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</si>
  <si>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</si>
  <si>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</si>
  <si>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</si>
  <si>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</si>
  <si>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</si>
  <si>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</si>
  <si>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</si>
  <si>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</si>
  <si>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</si>
  <si>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</si>
  <si>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</si>
  <si>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</si>
  <si>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</si>
  <si>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</si>
  <si>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</si>
  <si>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</si>
  <si>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</si>
  <si>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</si>
  <si>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</si>
  <si>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</si>
  <si>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</si>
  <si>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</si>
  <si>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</si>
  <si>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</si>
  <si>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</si>
  <si>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</si>
  <si>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</si>
  <si>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</si>
  <si>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</si>
  <si>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</si>
  <si>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</si>
  <si>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</si>
  <si>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</si>
  <si>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</si>
  <si>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</si>
  <si>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</si>
  <si>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</si>
  <si>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</si>
  <si>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</si>
  <si>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</si>
  <si>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</si>
  <si>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</si>
  <si>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</si>
  <si>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</si>
  <si>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</si>
  <si>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</si>
  <si>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</si>
  <si>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</si>
  <si>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</si>
  <si>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</si>
  <si>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</si>
  <si>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奈良県曽爾村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</si>
  <si>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</si>
  <si>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</si>
  <si>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</si>
  <si>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</si>
  <si>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</si>
  <si>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</si>
  <si>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</si>
  <si>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</si>
  <si>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</si>
  <si>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</si>
  <si>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</si>
  <si>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</si>
  <si>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</si>
  <si>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</si>
  <si>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</si>
  <si>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</si>
  <si>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</si>
  <si>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</si>
  <si>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</si>
  <si>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</si>
  <si>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</si>
  <si>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</si>
  <si>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</si>
  <si>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</si>
  <si>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</si>
  <si>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</si>
  <si>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</si>
  <si>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</si>
  <si>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</si>
  <si>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</si>
  <si>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</si>
  <si>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</si>
  <si>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</si>
  <si>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</si>
  <si>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</si>
  <si>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</si>
  <si>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</si>
  <si>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</si>
  <si>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</si>
  <si>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</si>
  <si>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</si>
  <si>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</si>
  <si>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</si>
  <si>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</si>
  <si>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</si>
  <si>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</si>
  <si>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</si>
  <si>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</si>
  <si>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</si>
  <si>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</si>
  <si>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</si>
  <si>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</si>
  <si>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</si>
  <si>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</si>
  <si>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</si>
  <si>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</si>
  <si>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</si>
  <si>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</si>
  <si>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</si>
  <si>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</si>
  <si>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</si>
  <si>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</si>
  <si>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</si>
  <si>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</si>
  <si>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</si>
  <si>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</si>
  <si>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</si>
  <si>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</si>
  <si>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</si>
  <si>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</si>
  <si>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</si>
  <si>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</si>
  <si>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</si>
  <si>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</si>
  <si>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</si>
  <si>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</si>
  <si>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</si>
  <si>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</si>
  <si>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</si>
  <si>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</si>
  <si>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</si>
  <si>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</si>
  <si>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</si>
  <si>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</si>
  <si>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</si>
  <si>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</si>
  <si>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</si>
  <si>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</si>
  <si>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</si>
  <si>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</si>
  <si>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</si>
  <si>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</si>
  <si>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</si>
  <si>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</si>
  <si>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国民健康保険特別会計(直診勘定)</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</si>
  <si>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</si>
  <si>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</si>
  <si>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</si>
  <si>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</si>
  <si>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</si>
  <si>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</si>
  <si>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</si>
  <si>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</si>
  <si>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</si>
  <si>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</si>
  <si>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</si>
  <si>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</si>
  <si>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</si>
  <si>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</si>
  <si>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</si>
  <si>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</si>
  <si>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</si>
  <si>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</si>
  <si>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</si>
  <si>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</si>
  <si>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</si>
  <si>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</si>
  <si>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</si>
  <si>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</si>
  <si>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</si>
  <si>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</si>
  <si>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</si>
  <si>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</si>
  <si>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</si>
  <si>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</si>
  <si>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</si>
  <si>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</si>
  <si>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</si>
  <si>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</si>
  <si>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</si>
  <si>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</si>
  <si>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</si>
  <si>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</si>
  <si>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</si>
  <si>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</si>
  <si>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</si>
  <si>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</si>
  <si>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</si>
  <si>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</si>
  <si>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</si>
  <si>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</si>
  <si>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</si>
  <si>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</si>
  <si>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</si>
  <si>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</si>
  <si>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</si>
  <si>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</si>
  <si>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</si>
  <si>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</si>
  <si>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</si>
  <si>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</si>
  <si>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</si>
  <si>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</si>
  <si>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</si>
  <si>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</si>
  <si>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</si>
  <si>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</si>
  <si>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</si>
  <si>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</si>
  <si>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</si>
  <si>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</si>
  <si>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</si>
  <si>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</si>
  <si>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</si>
  <si>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</si>
  <si>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</si>
  <si>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</si>
  <si>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</si>
  <si>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</si>
  <si>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</si>
  <si>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</si>
  <si>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</si>
  <si>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</si>
  <si>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</si>
  <si>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</si>
  <si>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</si>
  <si>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</si>
  <si>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</si>
  <si>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</si>
  <si>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</si>
  <si>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</si>
  <si>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4.95</t>
  </si>
  <si>
    <t>▲ 7.03</t>
  </si>
  <si>
    <t>住宅新築資金等貸付事業特別会計</t>
  </si>
  <si>
    <t>▲ 8.54</t>
  </si>
  <si>
    <t>▲ 7.95</t>
  </si>
  <si>
    <t>▲ 8.44</t>
  </si>
  <si>
    <t>▲ 8.93</t>
  </si>
  <si>
    <t>▲ 9.60</t>
  </si>
  <si>
    <t>国民健康保険特別会計(直診勘定）</t>
  </si>
  <si>
    <t>▲ 1.38</t>
  </si>
  <si>
    <t>▲ 0.69</t>
  </si>
  <si>
    <t>▲ 0.01</t>
  </si>
  <si>
    <t>▲ 0.40</t>
  </si>
  <si>
    <t>一般会計</t>
  </si>
  <si>
    <t>介護保険特別会計</t>
  </si>
  <si>
    <t>国民健康保険特別会計(事業勘定）</t>
  </si>
  <si>
    <t>簡易水道事業特別会計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</si>
  <si>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</si>
  <si>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</si>
  <si>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</si>
  <si>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</si>
  <si>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</si>
  <si>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</si>
  <si>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</si>
  <si>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</si>
  <si>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</si>
  <si>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曽爾村土地開発公社</t>
    <rPh sb="0" eb="3">
      <t>ソニムラ</t>
    </rPh>
    <rPh sb="3" eb="5">
      <t>トチ</t>
    </rPh>
    <rPh sb="5" eb="7">
      <t>カイハツ</t>
    </rPh>
    <rPh sb="7" eb="9">
      <t>コウシャ</t>
    </rPh>
    <phoneticPr fontId="2"/>
  </si>
  <si>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</si>
  <si>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</si>
  <si>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5" eb="6">
      <t>ソン</t>
    </rPh>
    <rPh sb="6" eb="8">
      <t>ソウゴウ</t>
    </rPh>
    <rPh sb="8" eb="10">
      <t>ジム</t>
    </rPh>
    <rPh sb="10" eb="12">
      <t>クミアイ</t>
    </rPh>
    <phoneticPr fontId="2"/>
  </si>
  <si>
    <t>曽爾御杖行政一部事務組合</t>
    <rPh sb="0" eb="2">
      <t>ソニ</t>
    </rPh>
    <rPh sb="2" eb="4">
      <t>ミツエ</t>
    </rPh>
    <rPh sb="4" eb="6">
      <t>ギョウセイ</t>
    </rPh>
    <rPh sb="6" eb="8">
      <t>イチブ</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</si>
  <si>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</si>
  <si>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奈良県広域水質検査センター組合</t>
    <rPh sb="0" eb="3">
      <t>ナラケン</t>
    </rPh>
    <rPh sb="3" eb="5">
      <t>コウイキ</t>
    </rPh>
    <rPh sb="5" eb="7">
      <t>スイシツ</t>
    </rPh>
    <rPh sb="7" eb="9">
      <t>ケンサ</t>
    </rPh>
    <rPh sb="13" eb="15">
      <t>クミアイ</t>
    </rPh>
    <phoneticPr fontId="2"/>
  </si>
  <si>
    <t>桜井宇陀広域連合</t>
    <rPh sb="0" eb="2">
      <t>サクライ</t>
    </rPh>
    <rPh sb="2" eb="4">
      <t>ウダ</t>
    </rPh>
    <rPh sb="4" eb="6">
      <t>コウイキ</t>
    </rPh>
    <rPh sb="6" eb="8">
      <t>レンゴウ</t>
    </rPh>
    <phoneticPr fontId="2"/>
  </si>
  <si>
    <t>奈良県住宅新築資金等貸付金回収管理組合</t>
    <rPh sb="0" eb="3">
      <t>ナラケン</t>
    </rPh>
    <rPh sb="3" eb="5">
      <t>ジュウタク</t>
    </rPh>
    <rPh sb="5" eb="7">
      <t>シンチク</t>
    </rPh>
    <rPh sb="7" eb="9">
      <t>シキン</t>
    </rPh>
    <rPh sb="9" eb="10">
      <t>トウ</t>
    </rPh>
    <rPh sb="10" eb="13">
      <t>カシツケキン</t>
    </rPh>
    <rPh sb="13" eb="15">
      <t>カイシュウ</t>
    </rPh>
    <rPh sb="15" eb="17">
      <t>カンリ</t>
    </rPh>
    <rPh sb="17" eb="19">
      <t>クミアイ</t>
    </rPh>
    <phoneticPr fontId="2"/>
  </si>
  <si>
    <t>奈良県後期高齢者医療広域連合</t>
    <rPh sb="0" eb="2">
      <t>ナラ</t>
    </rPh>
    <rPh sb="2" eb="5">
      <t>ケンコウキ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</si>
  <si>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</si>
  <si>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</si>
  <si>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</si>
  <si>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</si>
  <si>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</si>
  <si>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</si>
  <si>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</si>
  <si>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</si>
  <si>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</si>
  <si>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</si>
  <si>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2"/>
  </si>
  <si>
    <t>ふるさと曽爾村元気推進基金</t>
    <rPh sb="4" eb="7">
      <t>ソニムラ</t>
    </rPh>
    <rPh sb="7" eb="9">
      <t>ゲンキ</t>
    </rPh>
    <rPh sb="9" eb="11">
      <t>スイシン</t>
    </rPh>
    <rPh sb="11" eb="13">
      <t>キキン</t>
    </rPh>
    <phoneticPr fontId="2"/>
  </si>
  <si>
    <t>ふるさと創生事業基金</t>
    <rPh sb="4" eb="6">
      <t>ソウセイ</t>
    </rPh>
    <rPh sb="6" eb="8">
      <t>ジギョウ</t>
    </rPh>
    <rPh sb="8" eb="10">
      <t>キキン</t>
    </rPh>
    <phoneticPr fontId="2"/>
  </si>
  <si>
    <t>地域振興基金</t>
    <rPh sb="0" eb="2">
      <t>チイキ</t>
    </rPh>
    <rPh sb="2" eb="4">
      <t>シンコウ</t>
    </rPh>
    <rPh sb="4" eb="6">
      <t>キキン</t>
    </rPh>
    <phoneticPr fontId="2"/>
  </si>
  <si>
    <t>学校校舎改修基金</t>
    <rPh sb="0" eb="2">
      <t>ガッコウ</t>
    </rPh>
    <rPh sb="2" eb="4">
      <t>コウシャ</t>
    </rPh>
    <rPh sb="4" eb="6">
      <t>カイシュウ</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</si>
  <si>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</si>
  <si>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</si>
  <si>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</si>
  <si>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将来負担比率がマイナスとなるため、特記事項なし。</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</si>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</sst>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245039</c:v>
                </c:pt>
                <c:pt idx="2">
                  <c:v>291945</c:v>
                </c:pt>
                <c:pt idx="3">
                  <c:v>291173</c:v>
                </c:pt>
                <c:pt idx="4">
                  <c:v>271581</c:v>
                </c:pt>
              </c:numCache>
            </c:numRef>
          </c:val>
          <c:smooth val="0"/>
          <c:extLst xmlns:c16r2="http://schemas.microsoft.com/office/drawing/2015/06/chart">
            <c:ext xmlns:c16="http://schemas.microsoft.com/office/drawing/2014/chart" uri="{C3380CC4-5D6E-409C-BE32-E72D297353CC}">
              <c16:uniqueId val="{00000000-C0FC-41DF-A581-A83371919D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164140</c:v>
                </c:pt>
                <c:pt idx="1">
                  <c:v>236197</c:v>
                </c:pt>
                <c:pt idx="2">
                  <c:v>205418</c:v>
                </c:pt>
                <c:pt idx="3">
                  <c:v>241457</c:v>
                </c:pt>
                <c:pt idx="4">
                  <c:v>277710</c:v>
                </c:pt>
              </c:numCache>
            </c:numRef>
          </c:val>
          <c:smooth val="0"/>
          <c:extLst xmlns:c16r2="http://schemas.microsoft.com/office/drawing/2015/06/chart">
            <c:ext xmlns:c16="http://schemas.microsoft.com/office/drawing/2014/chart" uri="{C3380CC4-5D6E-409C-BE32-E72D297353CC}">
              <c16:uniqueId val="{00000001-C0FC-41DF-A581-A83371919D15}"/>
            </c:ext>
          </c:extLst>
        </c:ser>
        <c:dLbls>
          <c:showLegendKey val="0"/>
          <c:showVal val="0"/>
          <c:showCatName val="0"/>
          <c:showSerName val="0"/>
          <c:showPercent val="0"/>
          <c:showBubbleSize val="0"/>
        </c:dLbls>
        <c:marker val="1"/>
        <c:smooth val="0"/>
        <c:axId val="425285288"/>
        <c:axId val="425286464"/>
      </c:lineChart>
      <c:catAx>
        <c:axId val="425285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286464"/>
        <c:crosses val="autoZero"/>
        <c:auto val="1"/>
        <c:lblAlgn val="ctr"/>
        <c:lblOffset val="100"/>
        <c:tickLblSkip val="1"/>
        <c:tickMarkSkip val="1"/>
        <c:noMultiLvlLbl val="0"/>
      </c:catAx>
      <c:valAx>
        <c:axId val="42528646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285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8.99</c:v>
                </c:pt>
                <c:pt idx="1">
                  <c:v>7.2</c:v>
                </c:pt>
                <c:pt idx="2">
                  <c:v>8.2799999999999994</c:v>
                </c:pt>
                <c:pt idx="3">
                  <c:v>3.76</c:v>
                </c:pt>
                <c:pt idx="4">
                  <c:v>3.5</c:v>
                </c:pt>
              </c:numCache>
            </c:numRef>
          </c:val>
          <c:extLst xmlns:c16r2="http://schemas.microsoft.com/office/drawing/2015/06/chart">
            <c:ext xmlns:c16="http://schemas.microsoft.com/office/drawing/2014/chart" uri="{C3380CC4-5D6E-409C-BE32-E72D297353CC}">
              <c16:uniqueId val="{00000000-C04B-4A24-8A1F-6D06EF74D1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54.65</c:v>
                </c:pt>
                <c:pt idx="1">
                  <c:v>69.010000000000005</c:v>
                </c:pt>
                <c:pt idx="2">
                  <c:v>72.489999999999995</c:v>
                </c:pt>
                <c:pt idx="3">
                  <c:v>76.48</c:v>
                </c:pt>
                <c:pt idx="4">
                  <c:v>75.55</c:v>
                </c:pt>
              </c:numCache>
            </c:numRef>
          </c:val>
          <c:extLst xmlns:c16r2="http://schemas.microsoft.com/office/drawing/2015/06/chart">
            <c:ext xmlns:c16="http://schemas.microsoft.com/office/drawing/2014/chart" uri="{C3380CC4-5D6E-409C-BE32-E72D297353CC}">
              <c16:uniqueId val="{00000001-C04B-4A24-8A1F-6D06EF74D184}"/>
            </c:ext>
          </c:extLst>
        </c:ser>
        <c:dLbls>
          <c:showLegendKey val="0"/>
          <c:showVal val="0"/>
          <c:showCatName val="0"/>
          <c:showSerName val="0"/>
          <c:showPercent val="0"/>
          <c:showBubbleSize val="0"/>
        </c:dLbls>
        <c:gapWidth val="250"/>
        <c:overlap val="100"/>
        <c:axId val="425283328"/>
        <c:axId val="425283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10.61</c:v>
                </c:pt>
                <c:pt idx="1">
                  <c:v>28.58</c:v>
                </c:pt>
                <c:pt idx="2">
                  <c:v>0.76</c:v>
                </c:pt>
                <c:pt idx="3">
                  <c:v>-4.95</c:v>
                </c:pt>
                <c:pt idx="4">
                  <c:v>-7.03</c:v>
                </c:pt>
              </c:numCache>
            </c:numRef>
          </c:val>
          <c:smooth val="0"/>
          <c:extLst xmlns:c16r2="http://schemas.microsoft.com/office/drawing/2015/06/chart">
            <c:ext xmlns:c16="http://schemas.microsoft.com/office/drawing/2014/chart" uri="{C3380CC4-5D6E-409C-BE32-E72D297353CC}">
              <c16:uniqueId val="{00000002-C04B-4A24-8A1F-6D06EF74D184}"/>
            </c:ext>
          </c:extLst>
        </c:ser>
        <c:dLbls>
          <c:showLegendKey val="0"/>
          <c:showVal val="0"/>
          <c:showCatName val="0"/>
          <c:showSerName val="0"/>
          <c:showPercent val="0"/>
          <c:showBubbleSize val="0"/>
        </c:dLbls>
        <c:marker val="1"/>
        <c:smooth val="0"/>
        <c:axId val="425283328"/>
        <c:axId val="425283720"/>
      </c:lineChart>
      <c:catAx>
        <c:axId val="425283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5283720"/>
        <c:crosses val="autoZero"/>
        <c:auto val="1"/>
        <c:lblAlgn val="ctr"/>
        <c:lblOffset val="100"/>
        <c:tickLblSkip val="1"/>
        <c:tickMarkSkip val="1"/>
        <c:noMultiLvlLbl val="0"/>
      </c:catAx>
      <c:valAx>
        <c:axId val="425283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283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B03-40A2-B429-D529800B8D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B03-40A2-B429-D529800B8DF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B03-40A2-B429-D529800B8DF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3-1B03-40A2-B429-D529800B8DFF}"/>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0.04</c:v>
                </c:pt>
                <c:pt idx="4">
                  <c:v>#N/A</c:v>
                </c:pt>
                <c:pt idx="5">
                  <c:v>0.17</c:v>
                </c:pt>
                <c:pt idx="6">
                  <c:v>#N/A</c:v>
                </c:pt>
                <c:pt idx="7">
                  <c:v>0.08</c:v>
                </c:pt>
                <c:pt idx="8">
                  <c:v>#N/A</c:v>
                </c:pt>
                <c:pt idx="9">
                  <c:v>0.19</c:v>
                </c:pt>
              </c:numCache>
            </c:numRef>
          </c:val>
          <c:extLst xmlns:c16r2="http://schemas.microsoft.com/office/drawing/2015/06/chart">
            <c:ext xmlns:c16="http://schemas.microsoft.com/office/drawing/2014/chart" uri="{C3380CC4-5D6E-409C-BE32-E72D297353CC}">
              <c16:uniqueId val="{00000004-1B03-40A2-B429-D529800B8DFF}"/>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0.13</c:v>
                </c:pt>
                <c:pt idx="2">
                  <c:v>#N/A</c:v>
                </c:pt>
                <c:pt idx="3">
                  <c:v>0.25</c:v>
                </c:pt>
                <c:pt idx="4">
                  <c:v>#N/A</c:v>
                </c:pt>
                <c:pt idx="5">
                  <c:v>2.34</c:v>
                </c:pt>
                <c:pt idx="6">
                  <c:v>#N/A</c:v>
                </c:pt>
                <c:pt idx="7">
                  <c:v>3.33</c:v>
                </c:pt>
                <c:pt idx="8">
                  <c:v>#N/A</c:v>
                </c:pt>
                <c:pt idx="9">
                  <c:v>0.82</c:v>
                </c:pt>
              </c:numCache>
            </c:numRef>
          </c:val>
          <c:extLst xmlns:c16r2="http://schemas.microsoft.com/office/drawing/2015/06/chart">
            <c:ext xmlns:c16="http://schemas.microsoft.com/office/drawing/2014/chart" uri="{C3380CC4-5D6E-409C-BE32-E72D297353CC}">
              <c16:uniqueId val="{00000005-1B03-40A2-B429-D529800B8DF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0.17</c:v>
                </c:pt>
                <c:pt idx="2">
                  <c:v>#N/A</c:v>
                </c:pt>
                <c:pt idx="3">
                  <c:v>0.3</c:v>
                </c:pt>
                <c:pt idx="4">
                  <c:v>#N/A</c:v>
                </c:pt>
                <c:pt idx="5">
                  <c:v>0.49</c:v>
                </c:pt>
                <c:pt idx="6">
                  <c:v>#N/A</c:v>
                </c:pt>
                <c:pt idx="7">
                  <c:v>0.19</c:v>
                </c:pt>
                <c:pt idx="8">
                  <c:v>#N/A</c:v>
                </c:pt>
                <c:pt idx="9">
                  <c:v>0.9</c:v>
                </c:pt>
              </c:numCache>
            </c:numRef>
          </c:val>
          <c:extLst xmlns:c16r2="http://schemas.microsoft.com/office/drawing/2015/06/chart">
            <c:ext xmlns:c16="http://schemas.microsoft.com/office/drawing/2014/chart" uri="{C3380CC4-5D6E-409C-BE32-E72D297353CC}">
              <c16:uniqueId val="{00000006-1B03-40A2-B429-D529800B8DF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17.53</c:v>
                </c:pt>
                <c:pt idx="2">
                  <c:v>#N/A</c:v>
                </c:pt>
                <c:pt idx="3">
                  <c:v>15.14</c:v>
                </c:pt>
                <c:pt idx="4">
                  <c:v>#N/A</c:v>
                </c:pt>
                <c:pt idx="5">
                  <c:v>16.71</c:v>
                </c:pt>
                <c:pt idx="6">
                  <c:v>#N/A</c:v>
                </c:pt>
                <c:pt idx="7">
                  <c:v>12.68</c:v>
                </c:pt>
                <c:pt idx="8">
                  <c:v>#N/A</c:v>
                </c:pt>
                <c:pt idx="9">
                  <c:v>13.1</c:v>
                </c:pt>
              </c:numCache>
            </c:numRef>
          </c:val>
          <c:extLst xmlns:c16r2="http://schemas.microsoft.com/office/drawing/2015/06/chart">
            <c:ext xmlns:c16="http://schemas.microsoft.com/office/drawing/2014/chart" uri="{C3380CC4-5D6E-409C-BE32-E72D297353CC}">
              <c16:uniqueId val="{00000007-1B03-40A2-B429-D529800B8DFF}"/>
            </c:ext>
          </c:extLst>
        </c:ser>
        <c:ser>
          <c:idx val="8"/>
          <c:order val="8"/>
          <c:tx>
            <c:strRef>
              <c:f>データシート!$A$35</c:f>
              <c:strCache>
                <c:ptCount val="1"/>
                <c:pt idx="0">
                  <c:v>国民健康保険特別会計(直診勘定）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1.38</c:v>
                </c:pt>
                <c:pt idx="1">
                  <c:v>#N/A</c:v>
                </c:pt>
                <c:pt idx="2">
                  <c:v>0.69</c:v>
                </c:pt>
                <c:pt idx="3">
                  <c:v>#N/A</c:v>
                </c:pt>
                <c:pt idx="4">
                  <c:v>0.01</c:v>
                </c:pt>
                <c:pt idx="5">
                  <c:v>#N/A</c:v>
                </c:pt>
                <c:pt idx="6">
                  <c:v>#N/A</c:v>
                </c:pt>
                <c:pt idx="7">
                  <c:v>0</c:v>
                </c:pt>
                <c:pt idx="8">
                  <c:v>0.4</c:v>
                </c:pt>
                <c:pt idx="9">
                  <c:v>#N/A</c:v>
                </c:pt>
              </c:numCache>
            </c:numRef>
          </c:val>
          <c:extLst xmlns:c16r2="http://schemas.microsoft.com/office/drawing/2015/06/chart">
            <c:ext xmlns:c16="http://schemas.microsoft.com/office/drawing/2014/chart" uri="{C3380CC4-5D6E-409C-BE32-E72D297353CC}">
              <c16:uniqueId val="{00000008-1B03-40A2-B429-D529800B8DFF}"/>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8.5399999999999991</c:v>
                </c:pt>
                <c:pt idx="1">
                  <c:v>#N/A</c:v>
                </c:pt>
                <c:pt idx="2">
                  <c:v>7.95</c:v>
                </c:pt>
                <c:pt idx="3">
                  <c:v>#N/A</c:v>
                </c:pt>
                <c:pt idx="4">
                  <c:v>8.44</c:v>
                </c:pt>
                <c:pt idx="5">
                  <c:v>#N/A</c:v>
                </c:pt>
                <c:pt idx="6">
                  <c:v>8.93</c:v>
                </c:pt>
                <c:pt idx="7">
                  <c:v>#N/A</c:v>
                </c:pt>
                <c:pt idx="8">
                  <c:v>9.6</c:v>
                </c:pt>
                <c:pt idx="9">
                  <c:v>#N/A</c:v>
                </c:pt>
              </c:numCache>
            </c:numRef>
          </c:val>
          <c:extLst xmlns:c16r2="http://schemas.microsoft.com/office/drawing/2015/06/chart">
            <c:ext xmlns:c16="http://schemas.microsoft.com/office/drawing/2014/chart" uri="{C3380CC4-5D6E-409C-BE32-E72D297353CC}">
              <c16:uniqueId val="{00000009-1B03-40A2-B429-D529800B8DFF}"/>
            </c:ext>
          </c:extLst>
        </c:ser>
        <c:dLbls>
          <c:showLegendKey val="0"/>
          <c:showVal val="0"/>
          <c:showCatName val="0"/>
          <c:showSerName val="0"/>
          <c:showPercent val="0"/>
          <c:showBubbleSize val="0"/>
        </c:dLbls>
        <c:gapWidth val="150"/>
        <c:overlap val="100"/>
        <c:axId val="431182112"/>
        <c:axId val="431179760"/>
      </c:barChart>
      <c:catAx>
        <c:axId val="431182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1179760"/>
        <c:crosses val="autoZero"/>
        <c:auto val="1"/>
        <c:lblAlgn val="ctr"/>
        <c:lblOffset val="100"/>
        <c:tickLblSkip val="1"/>
        <c:tickMarkSkip val="1"/>
        <c:noMultiLvlLbl val="0"/>
      </c:catAx>
      <c:valAx>
        <c:axId val="431179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1182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346</c:v>
                </c:pt>
                <c:pt idx="5">
                  <c:v>301</c:v>
                </c:pt>
                <c:pt idx="8">
                  <c:v>279</c:v>
                </c:pt>
                <c:pt idx="11">
                  <c:v>251</c:v>
                </c:pt>
                <c:pt idx="14">
                  <c:v>202</c:v>
                </c:pt>
              </c:numCache>
            </c:numRef>
          </c:val>
          <c:extLst xmlns:c16r2="http://schemas.microsoft.com/office/drawing/2015/06/chart">
            <c:ext xmlns:c16="http://schemas.microsoft.com/office/drawing/2014/chart" uri="{C3380CC4-5D6E-409C-BE32-E72D297353CC}">
              <c16:uniqueId val="{00000000-5A9B-413D-ABB1-164F340E81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A9B-413D-ABB1-164F340E81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A9B-413D-ABB1-164F340E81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c:v>
                </c:pt>
                <c:pt idx="3">
                  <c:v>1</c:v>
                </c:pt>
                <c:pt idx="6">
                  <c:v>3</c:v>
                </c:pt>
                <c:pt idx="9">
                  <c:v>4</c:v>
                </c:pt>
                <c:pt idx="12">
                  <c:v>5</c:v>
                </c:pt>
              </c:numCache>
            </c:numRef>
          </c:val>
          <c:extLst xmlns:c16r2="http://schemas.microsoft.com/office/drawing/2015/06/chart">
            <c:ext xmlns:c16="http://schemas.microsoft.com/office/drawing/2014/chart" uri="{C3380CC4-5D6E-409C-BE32-E72D297353CC}">
              <c16:uniqueId val="{00000003-5A9B-413D-ABB1-164F340E81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28</c:v>
                </c:pt>
                <c:pt idx="3">
                  <c:v>34</c:v>
                </c:pt>
                <c:pt idx="6">
                  <c:v>29</c:v>
                </c:pt>
                <c:pt idx="9">
                  <c:v>28</c:v>
                </c:pt>
                <c:pt idx="12">
                  <c:v>31</c:v>
                </c:pt>
              </c:numCache>
            </c:numRef>
          </c:val>
          <c:extLst xmlns:c16r2="http://schemas.microsoft.com/office/drawing/2015/06/chart">
            <c:ext xmlns:c16="http://schemas.microsoft.com/office/drawing/2014/chart" uri="{C3380CC4-5D6E-409C-BE32-E72D297353CC}">
              <c16:uniqueId val="{00000004-5A9B-413D-ABB1-164F340E81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A9B-413D-ABB1-164F340E81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A9B-413D-ABB1-164F340E81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399</c:v>
                </c:pt>
                <c:pt idx="3">
                  <c:v>290</c:v>
                </c:pt>
                <c:pt idx="6">
                  <c:v>214</c:v>
                </c:pt>
                <c:pt idx="9">
                  <c:v>244</c:v>
                </c:pt>
                <c:pt idx="12">
                  <c:v>296</c:v>
                </c:pt>
              </c:numCache>
            </c:numRef>
          </c:val>
          <c:extLst xmlns:c16r2="http://schemas.microsoft.com/office/drawing/2015/06/chart">
            <c:ext xmlns:c16="http://schemas.microsoft.com/office/drawing/2014/chart" uri="{C3380CC4-5D6E-409C-BE32-E72D297353CC}">
              <c16:uniqueId val="{00000007-5A9B-413D-ABB1-164F340E813F}"/>
            </c:ext>
          </c:extLst>
        </c:ser>
        <c:dLbls>
          <c:showLegendKey val="0"/>
          <c:showVal val="0"/>
          <c:showCatName val="0"/>
          <c:showSerName val="0"/>
          <c:showPercent val="0"/>
          <c:showBubbleSize val="0"/>
        </c:dLbls>
        <c:gapWidth val="100"/>
        <c:overlap val="100"/>
        <c:axId val="431177800"/>
        <c:axId val="431182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82</c:v>
                </c:pt>
                <c:pt idx="2">
                  <c:v>#N/A</c:v>
                </c:pt>
                <c:pt idx="3">
                  <c:v>#N/A</c:v>
                </c:pt>
                <c:pt idx="4">
                  <c:v>24</c:v>
                </c:pt>
                <c:pt idx="5">
                  <c:v>#N/A</c:v>
                </c:pt>
                <c:pt idx="6">
                  <c:v>#N/A</c:v>
                </c:pt>
                <c:pt idx="7">
                  <c:v>-33</c:v>
                </c:pt>
                <c:pt idx="8">
                  <c:v>#N/A</c:v>
                </c:pt>
                <c:pt idx="9">
                  <c:v>#N/A</c:v>
                </c:pt>
                <c:pt idx="10">
                  <c:v>25</c:v>
                </c:pt>
                <c:pt idx="11">
                  <c:v>#N/A</c:v>
                </c:pt>
                <c:pt idx="12">
                  <c:v>#N/A</c:v>
                </c:pt>
                <c:pt idx="13">
                  <c:v>130</c:v>
                </c:pt>
                <c:pt idx="14">
                  <c:v>#N/A</c:v>
                </c:pt>
              </c:numCache>
            </c:numRef>
          </c:val>
          <c:smooth val="0"/>
          <c:extLst xmlns:c16r2="http://schemas.microsoft.com/office/drawing/2015/06/chart">
            <c:ext xmlns:c16="http://schemas.microsoft.com/office/drawing/2014/chart" uri="{C3380CC4-5D6E-409C-BE32-E72D297353CC}">
              <c16:uniqueId val="{00000008-5A9B-413D-ABB1-164F340E813F}"/>
            </c:ext>
          </c:extLst>
        </c:ser>
        <c:dLbls>
          <c:showLegendKey val="0"/>
          <c:showVal val="0"/>
          <c:showCatName val="0"/>
          <c:showSerName val="0"/>
          <c:showPercent val="0"/>
          <c:showBubbleSize val="0"/>
        </c:dLbls>
        <c:marker val="1"/>
        <c:smooth val="0"/>
        <c:axId val="431177800"/>
        <c:axId val="431182504"/>
      </c:lineChart>
      <c:catAx>
        <c:axId val="431177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1182504"/>
        <c:crosses val="autoZero"/>
        <c:auto val="1"/>
        <c:lblAlgn val="ctr"/>
        <c:lblOffset val="100"/>
        <c:tickLblSkip val="1"/>
        <c:tickMarkSkip val="1"/>
        <c:noMultiLvlLbl val="0"/>
      </c:catAx>
      <c:valAx>
        <c:axId val="431182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1177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2081</c:v>
                </c:pt>
                <c:pt idx="5">
                  <c:v>1890</c:v>
                </c:pt>
                <c:pt idx="8">
                  <c:v>1890</c:v>
                </c:pt>
                <c:pt idx="11">
                  <c:v>1922</c:v>
                </c:pt>
                <c:pt idx="14">
                  <c:v>1896</c:v>
                </c:pt>
              </c:numCache>
            </c:numRef>
          </c:val>
          <c:extLst xmlns:c16r2="http://schemas.microsoft.com/office/drawing/2015/06/chart">
            <c:ext xmlns:c16="http://schemas.microsoft.com/office/drawing/2014/chart" uri="{C3380CC4-5D6E-409C-BE32-E72D297353CC}">
              <c16:uniqueId val="{00000000-2B2E-46D2-997B-40E3058C1B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21</c:v>
                </c:pt>
                <c:pt idx="5">
                  <c:v>5</c:v>
                </c:pt>
                <c:pt idx="8">
                  <c:v>3</c:v>
                </c:pt>
                <c:pt idx="11">
                  <c:v>2</c:v>
                </c:pt>
                <c:pt idx="14">
                  <c:v>1</c:v>
                </c:pt>
              </c:numCache>
            </c:numRef>
          </c:val>
          <c:extLst xmlns:c16r2="http://schemas.microsoft.com/office/drawing/2015/06/chart">
            <c:ext xmlns:c16="http://schemas.microsoft.com/office/drawing/2014/chart" uri="{C3380CC4-5D6E-409C-BE32-E72D297353CC}">
              <c16:uniqueId val="{00000001-2B2E-46D2-997B-40E3058C1B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1306</c:v>
                </c:pt>
                <c:pt idx="5">
                  <c:v>1535</c:v>
                </c:pt>
                <c:pt idx="8">
                  <c:v>1874</c:v>
                </c:pt>
                <c:pt idx="11">
                  <c:v>2227</c:v>
                </c:pt>
                <c:pt idx="14">
                  <c:v>2175</c:v>
                </c:pt>
              </c:numCache>
            </c:numRef>
          </c:val>
          <c:extLst xmlns:c16r2="http://schemas.microsoft.com/office/drawing/2015/06/chart">
            <c:ext xmlns:c16="http://schemas.microsoft.com/office/drawing/2014/chart" uri="{C3380CC4-5D6E-409C-BE32-E72D297353CC}">
              <c16:uniqueId val="{00000002-2B2E-46D2-997B-40E3058C1B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B2E-46D2-997B-40E3058C1B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B2E-46D2-997B-40E3058C1B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B2E-46D2-997B-40E3058C1B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491</c:v>
                </c:pt>
                <c:pt idx="3">
                  <c:v>491</c:v>
                </c:pt>
                <c:pt idx="6">
                  <c:v>500</c:v>
                </c:pt>
                <c:pt idx="9">
                  <c:v>469</c:v>
                </c:pt>
                <c:pt idx="12">
                  <c:v>389</c:v>
                </c:pt>
              </c:numCache>
            </c:numRef>
          </c:val>
          <c:extLst xmlns:c16r2="http://schemas.microsoft.com/office/drawing/2015/06/chart">
            <c:ext xmlns:c16="http://schemas.microsoft.com/office/drawing/2014/chart" uri="{C3380CC4-5D6E-409C-BE32-E72D297353CC}">
              <c16:uniqueId val="{00000006-2B2E-46D2-997B-40E3058C1B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15</c:v>
                </c:pt>
                <c:pt idx="3">
                  <c:v>30</c:v>
                </c:pt>
                <c:pt idx="6">
                  <c:v>36</c:v>
                </c:pt>
                <c:pt idx="9">
                  <c:v>32</c:v>
                </c:pt>
                <c:pt idx="12">
                  <c:v>27</c:v>
                </c:pt>
              </c:numCache>
            </c:numRef>
          </c:val>
          <c:extLst xmlns:c16r2="http://schemas.microsoft.com/office/drawing/2015/06/chart">
            <c:ext xmlns:c16="http://schemas.microsoft.com/office/drawing/2014/chart" uri="{C3380CC4-5D6E-409C-BE32-E72D297353CC}">
              <c16:uniqueId val="{00000007-2B2E-46D2-997B-40E3058C1B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344</c:v>
                </c:pt>
                <c:pt idx="3">
                  <c:v>397</c:v>
                </c:pt>
                <c:pt idx="6">
                  <c:v>409</c:v>
                </c:pt>
                <c:pt idx="9">
                  <c:v>307</c:v>
                </c:pt>
                <c:pt idx="12">
                  <c:v>323</c:v>
                </c:pt>
              </c:numCache>
            </c:numRef>
          </c:val>
          <c:extLst xmlns:c16r2="http://schemas.microsoft.com/office/drawing/2015/06/chart">
            <c:ext xmlns:c16="http://schemas.microsoft.com/office/drawing/2014/chart" uri="{C3380CC4-5D6E-409C-BE32-E72D297353CC}">
              <c16:uniqueId val="{00000008-2B2E-46D2-997B-40E3058C1B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B2E-46D2-997B-40E3058C1B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2234</c:v>
                </c:pt>
                <c:pt idx="3">
                  <c:v>2050</c:v>
                </c:pt>
                <c:pt idx="6">
                  <c:v>2066</c:v>
                </c:pt>
                <c:pt idx="9">
                  <c:v>2086</c:v>
                </c:pt>
                <c:pt idx="12">
                  <c:v>2023</c:v>
                </c:pt>
              </c:numCache>
            </c:numRef>
          </c:val>
          <c:extLst xmlns:c16r2="http://schemas.microsoft.com/office/drawing/2015/06/chart">
            <c:ext xmlns:c16="http://schemas.microsoft.com/office/drawing/2014/chart" uri="{C3380CC4-5D6E-409C-BE32-E72D297353CC}">
              <c16:uniqueId val="{0000000A-2B2E-46D2-997B-40E3058C1B24}"/>
            </c:ext>
          </c:extLst>
        </c:ser>
        <c:dLbls>
          <c:showLegendKey val="0"/>
          <c:showVal val="0"/>
          <c:showCatName val="0"/>
          <c:showSerName val="0"/>
          <c:showPercent val="0"/>
          <c:showBubbleSize val="0"/>
        </c:dLbls>
        <c:gapWidth val="100"/>
        <c:overlap val="100"/>
        <c:axId val="431183288"/>
        <c:axId val="431181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B2E-46D2-997B-40E3058C1B24}"/>
            </c:ext>
          </c:extLst>
        </c:ser>
        <c:dLbls>
          <c:showLegendKey val="0"/>
          <c:showVal val="0"/>
          <c:showCatName val="0"/>
          <c:showSerName val="0"/>
          <c:showPercent val="0"/>
          <c:showBubbleSize val="0"/>
        </c:dLbls>
        <c:marker val="1"/>
        <c:smooth val="0"/>
        <c:axId val="431183288"/>
        <c:axId val="431181720"/>
      </c:lineChart>
      <c:catAx>
        <c:axId val="431183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1181720"/>
        <c:crosses val="autoZero"/>
        <c:auto val="1"/>
        <c:lblAlgn val="ctr"/>
        <c:lblOffset val="100"/>
        <c:tickLblSkip val="1"/>
        <c:tickMarkSkip val="1"/>
        <c:noMultiLvlLbl val="0"/>
      </c:catAx>
      <c:valAx>
        <c:axId val="431181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1183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927</c:v>
                </c:pt>
                <c:pt idx="1">
                  <c:v>928</c:v>
                </c:pt>
                <c:pt idx="2">
                  <c:v>854</c:v>
                </c:pt>
              </c:numCache>
            </c:numRef>
          </c:val>
          <c:extLst xmlns:c16r2="http://schemas.microsoft.com/office/drawing/2015/06/chart">
            <c:ext xmlns:c16="http://schemas.microsoft.com/office/drawing/2014/chart" uri="{C3380CC4-5D6E-409C-BE32-E72D297353CC}">
              <c16:uniqueId val="{00000000-7261-496C-955B-7A88DA7F03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95</c:v>
                </c:pt>
                <c:pt idx="1">
                  <c:v>83</c:v>
                </c:pt>
                <c:pt idx="2">
                  <c:v>0</c:v>
                </c:pt>
              </c:numCache>
            </c:numRef>
          </c:val>
          <c:extLst xmlns:c16r2="http://schemas.microsoft.com/office/drawing/2015/06/chart">
            <c:ext xmlns:c16="http://schemas.microsoft.com/office/drawing/2014/chart" uri="{C3380CC4-5D6E-409C-BE32-E72D297353CC}">
              <c16:uniqueId val="{00000001-7261-496C-955B-7A88DA7F03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817</c:v>
                </c:pt>
                <c:pt idx="1">
                  <c:v>1181</c:v>
                </c:pt>
                <c:pt idx="2">
                  <c:v>1286</c:v>
                </c:pt>
              </c:numCache>
            </c:numRef>
          </c:val>
          <c:extLst xmlns:c16r2="http://schemas.microsoft.com/office/drawing/2015/06/chart">
            <c:ext xmlns:c16="http://schemas.microsoft.com/office/drawing/2014/chart" uri="{C3380CC4-5D6E-409C-BE32-E72D297353CC}">
              <c16:uniqueId val="{00000002-7261-496C-955B-7A88DA7F031A}"/>
            </c:ext>
          </c:extLst>
        </c:ser>
        <c:dLbls>
          <c:showLegendKey val="0"/>
          <c:showVal val="0"/>
          <c:showCatName val="0"/>
          <c:showSerName val="0"/>
          <c:showPercent val="0"/>
          <c:showBubbleSize val="0"/>
        </c:dLbls>
        <c:gapWidth val="120"/>
        <c:overlap val="100"/>
        <c:axId val="431182896"/>
        <c:axId val="431180544"/>
      </c:barChart>
      <c:catAx>
        <c:axId val="43118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1180544"/>
        <c:crosses val="autoZero"/>
        <c:auto val="1"/>
        <c:lblAlgn val="ctr"/>
        <c:lblOffset val="100"/>
        <c:tickLblSkip val="1"/>
        <c:tickMarkSkip val="1"/>
        <c:noMultiLvlLbl val="0"/>
      </c:catAx>
      <c:valAx>
        <c:axId val="431180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1182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282-4FF5-A747-7D677DE6A779}"/>
                </c:ext>
                <c:ext xmlns:c15="http://schemas.microsoft.com/office/drawing/2012/chart" uri="{CE6537A1-D6FC-4f65-9D91-7224C49458BB}">
                  <c15:dlblFieldTable>
                    <c15:dlblFTEntry>
                      <c15:txfldGUID>{E7A50B31-2A6D-418E-86A4-40D7F828D77F}</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282-4FF5-A747-7D677DE6A779}"/>
                </c:ext>
                <c:ext xmlns:c15="http://schemas.microsoft.com/office/drawing/2012/chart" uri="{CE6537A1-D6FC-4f65-9D91-7224C49458BB}">
                  <c15:dlblFieldTable>
                    <c15:dlblFTEntry>
                      <c15:txfldGUID>{44DE9A51-6C8F-4666-9D85-E38358CAA7A8}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282-4FF5-A747-7D677DE6A779}"/>
                </c:ext>
                <c:ext xmlns:c15="http://schemas.microsoft.com/office/drawing/2012/chart" uri="{CE6537A1-D6FC-4f65-9D91-7224C49458BB}">
                  <c15:dlblFieldTable>
                    <c15:dlblFTEntry>
                      <c15:txfldGUID>{D6632EE8-8F44-4F6E-8868-5C1C672637CD}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282-4FF5-A747-7D677DE6A779}"/>
                </c:ext>
                <c:ext xmlns:c15="http://schemas.microsoft.com/office/drawing/2012/chart" uri="{CE6537A1-D6FC-4f65-9D91-7224C49458BB}">
                  <c15:dlblFieldTable>
                    <c15:dlblFTEntry>
                      <c15:txfldGUID>{B8DC36D1-6D0F-46B6-B558-B4F0256672A4}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282-4FF5-A747-7D677DE6A779}"/>
                </c:ext>
                <c:ext xmlns:c15="http://schemas.microsoft.com/office/drawing/2012/chart" uri="{CE6537A1-D6FC-4f65-9D91-7224C49458BB}">
                  <c15:dlblFieldTable>
                    <c15:dlblFTEntry>
                      <c15:txfldGUID>{E2EB3A9A-8763-46E2-A2D2-0E0528B966DE}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282-4FF5-A747-7D677DE6A779}"/>
                </c:ext>
                <c:ext xmlns:c15="http://schemas.microsoft.com/office/drawing/2012/chart" uri="{CE6537A1-D6FC-4f65-9D91-7224C49458BB}">
                  <c15:dlblFieldTable>
                    <c15:dlblFTEntry>
                      <c15:txfldGUID>{B75C9B7A-0FD8-41BE-8BEE-9449BCEA92BE}</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282-4FF5-A747-7D677DE6A779}"/>
                </c:ext>
                <c:ext xmlns:c15="http://schemas.microsoft.com/office/drawing/2012/chart" uri="{CE6537A1-D6FC-4f65-9D91-7224C49458BB}">
                  <c15:dlblFieldTable>
                    <c15:dlblFTEntry>
                      <c15:txfldGUID>{660B9BCC-2FB2-4450-A4D3-F4CA99B66300}</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282-4FF5-A747-7D677DE6A779}"/>
                </c:ext>
                <c:ext xmlns:c15="http://schemas.microsoft.com/office/drawing/2012/chart" uri="{CE6537A1-D6FC-4f65-9D91-7224C49458BB}">
                  <c15:dlblFieldTable>
                    <c15:dlblFTEntry>
                      <c15:txfldGUID>{C0460D52-8A98-4B94-9143-1EC07296F1A6}</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282-4FF5-A747-7D677DE6A779}"/>
                </c:ext>
                <c:ext xmlns:c15="http://schemas.microsoft.com/office/drawing/2012/chart" uri="{CE6537A1-D6FC-4f65-9D91-7224C49458BB}">
                  <c15:dlblFieldTable>
                    <c15:dlblFTEntry>
                      <c15:txfldGUID>{783CB50A-81E8-4193-808D-F8504496C4B7}</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39.700000000000003</c:v>
                </c:pt>
                <c:pt idx="24">
                  <c:v>41.4</c:v>
                </c:pt>
                <c:pt idx="32">
                  <c:v>42.8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282-4FF5-A747-7D677DE6A77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282-4FF5-A747-7D677DE6A779}"/>
                </c:ext>
                <c:ext xmlns:c15="http://schemas.microsoft.com/office/drawing/2012/chart" uri="{CE6537A1-D6FC-4f65-9D91-7224C49458BB}">
                  <c15:dlblFieldTable>
                    <c15:dlblFTEntry>
                      <c15:txfldGUID>{70EE8B84-2D27-47D0-B862-877B18B50F98}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282-4FF5-A747-7D677DE6A779}"/>
                </c:ext>
                <c:ext xmlns:c15="http://schemas.microsoft.com/office/drawing/2012/chart" uri="{CE6537A1-D6FC-4f65-9D91-7224C49458BB}">
                  <c15:dlblFieldTable>
                    <c15:dlblFTEntry>
                      <c15:txfldGUID>{47657CF2-1F55-4BC2-B2D9-E022231AFDCB}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282-4FF5-A747-7D677DE6A779}"/>
                </c:ext>
                <c:ext xmlns:c15="http://schemas.microsoft.com/office/drawing/2012/chart" uri="{CE6537A1-D6FC-4f65-9D91-7224C49458BB}">
                  <c15:dlblFieldTable>
                    <c15:dlblFTEntry>
                      <c15:txfldGUID>{4078208C-70BB-4E9F-8074-DDF0F9E8D901}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282-4FF5-A747-7D677DE6A779}"/>
                </c:ext>
                <c:ext xmlns:c15="http://schemas.microsoft.com/office/drawing/2012/chart" uri="{CE6537A1-D6FC-4f65-9D91-7224C49458BB}">
                  <c15:dlblFieldTable>
                    <c15:dlblFTEntry>
                      <c15:txfldGUID>{88EFB4D2-60D4-461B-A7E1-E361689F61F8}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282-4FF5-A747-7D677DE6A779}"/>
                </c:ext>
                <c:ext xmlns:c15="http://schemas.microsoft.com/office/drawing/2012/chart" uri="{CE6537A1-D6FC-4f65-9D91-7224C49458BB}">
                  <c15:dlblFieldTable>
                    <c15:dlblFTEntry>
                      <c15:txfldGUID>{2FECE0B4-6E08-4D23-BE85-D0870CF46CEF}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282-4FF5-A747-7D677DE6A779}"/>
                </c:ext>
                <c:ext xmlns:c15="http://schemas.microsoft.com/office/drawing/2012/chart" uri="{CE6537A1-D6FC-4f65-9D91-7224C49458BB}">
                  <c15:dlblFieldTable>
                    <c15:dlblFTEntry>
                      <c15:txfldGUID>{2C5A25BF-811F-437E-A140-2FD058F03837}</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282-4FF5-A747-7D677DE6A779}"/>
                </c:ext>
                <c:ext xmlns:c15="http://schemas.microsoft.com/office/drawing/2012/chart" uri="{CE6537A1-D6FC-4f65-9D91-7224C49458BB}">
                  <c15:dlblFieldTable>
                    <c15:dlblFTEntry>
                      <c15:txfldGUID>{473237CE-B4DD-47E9-8EB4-7707D22FEF9B}</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282-4FF5-A747-7D677DE6A779}"/>
                </c:ext>
                <c:ext xmlns:c15="http://schemas.microsoft.com/office/drawing/2012/chart" uri="{CE6537A1-D6FC-4f65-9D91-7224C49458BB}">
                  <c15:dlblFieldTable>
                    <c15:dlblFTEntry>
                      <c15:txfldGUID>{D21699C7-4B61-4A16-B0CB-5277FC50CF25}</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282-4FF5-A747-7D677DE6A779}"/>
                </c:ext>
                <c:ext xmlns:c15="http://schemas.microsoft.com/office/drawing/2012/chart" uri="{CE6537A1-D6FC-4f65-9D91-7224C49458BB}">
                  <c15:dlblFieldTable>
                    <c15:dlblFTEntry>
                      <c15:txfldGUID>{E7011546-E0CF-459F-B162-D6F1E63BA07C}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57.6</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6282-4FF5-A747-7D677DE6A779}"/>
            </c:ext>
          </c:extLst>
        </c:ser>
        <c:dLbls>
          <c:showLegendKey val="0"/>
          <c:showVal val="1"/>
          <c:showCatName val="0"/>
          <c:showSerName val="0"/>
          <c:showPercent val="0"/>
          <c:showBubbleSize val="0"/>
        </c:dLbls>
        <c:axId val="431178976"/>
        <c:axId val="431183680"/>
      </c:scatterChart>
      <c:valAx>
        <c:axId val="431178976"/>
        <c:scaling>
          <c:orientation val="minMax"/>
          <c:max val="58.9"/>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1183680"/>
        <c:crosses val="autoZero"/>
        <c:crossBetween val="midCat"/>
      </c:valAx>
      <c:valAx>
        <c:axId val="43118368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11789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230-4D5F-BB31-9265402E2B29}"/>
                </c:ext>
                <c:ext xmlns:c15="http://schemas.microsoft.com/office/drawing/2012/chart" uri="{CE6537A1-D6FC-4f65-9D91-7224C49458BB}">
                  <c15:dlblFieldTable>
                    <c15:dlblFTEntry>
                      <c15:txfldGUID>{6261B463-8F4F-441B-A072-CA543FD78853}</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230-4D5F-BB31-9265402E2B29}"/>
                </c:ext>
                <c:ext xmlns:c15="http://schemas.microsoft.com/office/drawing/2012/chart" uri="{CE6537A1-D6FC-4f65-9D91-7224C49458BB}">
                  <c15:dlblFieldTable>
                    <c15:dlblFTEntry>
                      <c15:txfldGUID>{2E07447D-7D2E-4AD5-83F2-EC2252292AD9}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230-4D5F-BB31-9265402E2B29}"/>
                </c:ext>
                <c:ext xmlns:c15="http://schemas.microsoft.com/office/drawing/2012/chart" uri="{CE6537A1-D6FC-4f65-9D91-7224C49458BB}">
                  <c15:dlblFieldTable>
                    <c15:dlblFTEntry>
                      <c15:txfldGUID>{BB40F4D4-0D68-423F-B666-1B518F925A77}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230-4D5F-BB31-9265402E2B29}"/>
                </c:ext>
                <c:ext xmlns:c15="http://schemas.microsoft.com/office/drawing/2012/chart" uri="{CE6537A1-D6FC-4f65-9D91-7224C49458BB}">
                  <c15:dlblFieldTable>
                    <c15:dlblFTEntry>
                      <c15:txfldGUID>{D087EB6D-19DF-4E3D-9DDE-2A47F76A333E}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230-4D5F-BB31-9265402E2B29}"/>
                </c:ext>
                <c:ext xmlns:c15="http://schemas.microsoft.com/office/drawing/2012/chart" uri="{CE6537A1-D6FC-4f65-9D91-7224C49458BB}">
                  <c15:dlblFieldTable>
                    <c15:dlblFTEntry>
                      <c15:txfldGUID>{04C3196B-ECC0-4530-B9D8-F4365CE85B7F}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230-4D5F-BB31-9265402E2B29}"/>
                </c:ext>
                <c:ext xmlns:c15="http://schemas.microsoft.com/office/drawing/2012/chart" uri="{CE6537A1-D6FC-4f65-9D91-7224C49458BB}">
                  <c15:dlblFieldTable>
                    <c15:dlblFTEntry>
                      <c15:txfldGUID>{945F375B-FC43-4A3A-9452-E0376D254EA5}</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230-4D5F-BB31-9265402E2B29}"/>
                </c:ext>
                <c:ext xmlns:c15="http://schemas.microsoft.com/office/drawing/2012/chart" uri="{CE6537A1-D6FC-4f65-9D91-7224C49458BB}">
                  <c15:dlblFieldTable>
                    <c15:dlblFTEntry>
                      <c15:txfldGUID>{BBA08299-11AD-42D3-AE84-85E2817AA82A}</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230-4D5F-BB31-9265402E2B29}"/>
                </c:ext>
                <c:ext xmlns:c15="http://schemas.microsoft.com/office/drawing/2012/chart" uri="{CE6537A1-D6FC-4f65-9D91-7224C49458BB}">
                  <c15:dlblFieldTable>
                    <c15:dlblFTEntry>
                      <c15:txfldGUID>{686975C7-825C-4234-9755-00AA605BF163}</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230-4D5F-BB31-9265402E2B29}"/>
                </c:ext>
                <c:ext xmlns:c15="http://schemas.microsoft.com/office/drawing/2012/chart" uri="{CE6537A1-D6FC-4f65-9D91-7224C49458BB}">
                  <c15:dlblFieldTable>
                    <c15:dlblFTEntry>
                      <c15:txfldGUID>{23F4FE8F-CF13-4CD5-9C0E-D987148E90AC}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8.1</c:v>
                </c:pt>
                <c:pt idx="16">
                  <c:v>2.6</c:v>
                </c:pt>
                <c:pt idx="24">
                  <c:v>0.4</c:v>
                </c:pt>
                <c:pt idx="32">
                  <c:v>4.3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5230-4D5F-BB31-9265402E2B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230-4D5F-BB31-9265402E2B29}"/>
                </c:ext>
                <c:ext xmlns:c15="http://schemas.microsoft.com/office/drawing/2012/chart" uri="{CE6537A1-D6FC-4f65-9D91-7224C49458BB}">
                  <c15:dlblFieldTable>
                    <c15:dlblFTEntry>
                      <c15:txfldGUID>{57A242B3-0615-46DB-90CD-5037E20AD701}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230-4D5F-BB31-9265402E2B29}"/>
                </c:ext>
                <c:ext xmlns:c15="http://schemas.microsoft.com/office/drawing/2012/chart" uri="{CE6537A1-D6FC-4f65-9D91-7224C49458BB}">
                  <c15:dlblFieldTable>
                    <c15:dlblFTEntry>
                      <c15:txfldGUID>{7F6D08FE-D4F7-45FC-BB21-A75486A87982}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230-4D5F-BB31-9265402E2B29}"/>
                </c:ext>
                <c:ext xmlns:c15="http://schemas.microsoft.com/office/drawing/2012/chart" uri="{CE6537A1-D6FC-4f65-9D91-7224C49458BB}">
                  <c15:dlblFieldTable>
                    <c15:dlblFTEntry>
                      <c15:txfldGUID>{9890CD67-A540-4E96-8BB1-90A656F7D8B6}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230-4D5F-BB31-9265402E2B29}"/>
                </c:ext>
                <c:ext xmlns:c15="http://schemas.microsoft.com/office/drawing/2012/chart" uri="{CE6537A1-D6FC-4f65-9D91-7224C49458BB}">
                  <c15:dlblFieldTable>
                    <c15:dlblFTEntry>
                      <c15:txfldGUID>{2D1B0009-91B1-4D59-A2B6-617E41A69126}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230-4D5F-BB31-9265402E2B29}"/>
                </c:ext>
                <c:ext xmlns:c15="http://schemas.microsoft.com/office/drawing/2012/chart" uri="{CE6537A1-D6FC-4f65-9D91-7224C49458BB}">
                  <c15:dlblFieldTable>
                    <c15:dlblFTEntry>
                      <c15:txfldGUID>{818D4C2B-90BD-432D-BC4E-71184D9C9694}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230-4D5F-BB31-9265402E2B29}"/>
                </c:ext>
                <c:ext xmlns:c15="http://schemas.microsoft.com/office/drawing/2012/chart" uri="{CE6537A1-D6FC-4f65-9D91-7224C49458BB}">
                  <c15:dlblFieldTable>
                    <c15:dlblFTEntry>
                      <c15:txfldGUID>{6CE9A4D3-3B63-4CAA-961B-A3DADEE5C941}</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230-4D5F-BB31-9265402E2B29}"/>
                </c:ext>
                <c:ext xmlns:c15="http://schemas.microsoft.com/office/drawing/2012/chart" uri="{CE6537A1-D6FC-4f65-9D91-7224C49458BB}">
                  <c15:dlblFieldTable>
                    <c15:dlblFTEntry>
                      <c15:txfldGUID>{D5AE84A6-3AC5-4B03-A0C8-2B2E6905C5FF}</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4.516035515397130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230-4D5F-BB31-9265402E2B29}"/>
                </c:ext>
                <c:ext xmlns:c15="http://schemas.microsoft.com/office/drawing/2012/chart" uri="{CE6537A1-D6FC-4f65-9D91-7224C49458BB}">
                  <c15:dlblFieldTable>
                    <c15:dlblFTEntry>
                      <c15:txfldGUID>{DF5EB6D6-6C77-4058-A498-6F2088319AF9}</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230-4D5F-BB31-9265402E2B29}"/>
                </c:ext>
                <c:ext xmlns:c15="http://schemas.microsoft.com/office/drawing/2012/chart" uri="{CE6537A1-D6FC-4f65-9D91-7224C49458BB}">
                  <c15:dlblFieldTable>
                    <c15:dlblFTEntry>
                      <c15:txfldGUID>{CB33C41E-D027-40B4-AA76-603537BF73BA}</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7.2</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5230-4D5F-BB31-9265402E2B29}"/>
            </c:ext>
          </c:extLst>
        </c:ser>
        <c:dLbls>
          <c:showLegendKey val="0"/>
          <c:showVal val="1"/>
          <c:showCatName val="0"/>
          <c:showSerName val="0"/>
          <c:showPercent val="0"/>
          <c:showBubbleSize val="0"/>
        </c:dLbls>
        <c:axId val="431176232"/>
        <c:axId val="431181328"/>
      </c:scatterChart>
      <c:valAx>
        <c:axId val="431176232"/>
        <c:scaling>
          <c:orientation val="minMax"/>
          <c:max val="7.8"/>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1181328"/>
        <c:crosses val="autoZero"/>
        <c:crossBetween val="midCat"/>
      </c:valAx>
      <c:valAx>
        <c:axId val="43118132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11762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起債の任意繰上償還を行ったことで元利償還金が減少し、平成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年度の比率はマイナスとなったが、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年度以降、</a:t>
          </a:r>
          <a:r>
            <a:rPr kumimoji="1" lang="ja-JP" altLang="ja-JP" sz="1100">
              <a:solidFill>
                <a:schemeClr val="dk1"/>
              </a:solidFill>
              <a:effectLst/>
              <a:latin typeface="+mn-lt"/>
              <a:ea typeface="+mn-ea"/>
              <a:cs typeface="+mn-cs"/>
            </a:rPr>
            <a:t>公共施設耐震化工事や村道改良事業に係る借入金の償還が始まったため前年度と比較すると上昇した。今後も、任意繰上償還及び投資的経費の抑制により財政健全化を図る。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地方債残高は前年度より若干の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となったが、その他の将来負担額の減少、また充当可能基金の増額により、将来負担比率の見通しは</a:t>
          </a:r>
          <a:r>
            <a:rPr kumimoji="1" lang="ja-JP" altLang="en-US" sz="1100">
              <a:solidFill>
                <a:schemeClr val="dk1"/>
              </a:solidFill>
              <a:effectLst/>
              <a:latin typeface="+mn-lt"/>
              <a:ea typeface="+mn-ea"/>
              <a:cs typeface="+mn-cs"/>
            </a:rPr>
            <a:t>前年度と比較してより</a:t>
          </a:r>
          <a:r>
            <a:rPr kumimoji="1" lang="ja-JP" altLang="ja-JP" sz="1100">
              <a:solidFill>
                <a:schemeClr val="dk1"/>
              </a:solidFill>
              <a:effectLst/>
              <a:latin typeface="+mn-lt"/>
              <a:ea typeface="+mn-ea"/>
              <a:cs typeface="+mn-cs"/>
            </a:rPr>
            <a:t>良好なものとなった。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奈良県曽爾村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公共施設の経年劣化による長寿命化事業</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小中一貫教育による中学校改修事業</a:t>
          </a:r>
          <a:r>
            <a:rPr kumimoji="1" lang="ja-JP" altLang="ja-JP" sz="1300">
              <a:solidFill>
                <a:schemeClr val="dk1"/>
              </a:solidFill>
              <a:effectLst/>
              <a:latin typeface="+mn-lt"/>
              <a:ea typeface="+mn-ea"/>
              <a:cs typeface="+mn-cs"/>
            </a:rPr>
            <a:t>に</a:t>
          </a:r>
          <a:r>
            <a:rPr kumimoji="1" lang="ja-JP" altLang="en-US" sz="1300">
              <a:solidFill>
                <a:schemeClr val="dk1"/>
              </a:solidFill>
              <a:effectLst/>
              <a:latin typeface="+mn-lt"/>
              <a:ea typeface="+mn-ea"/>
              <a:cs typeface="+mn-cs"/>
            </a:rPr>
            <a:t>よる財源に充てるため</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1,600</a:t>
          </a:r>
          <a:r>
            <a:rPr kumimoji="1" lang="ja-JP" altLang="ja-JP" sz="1300">
              <a:solidFill>
                <a:schemeClr val="dk1"/>
              </a:solidFill>
              <a:effectLst/>
              <a:latin typeface="+mn-lt"/>
              <a:ea typeface="+mn-ea"/>
              <a:cs typeface="+mn-cs"/>
            </a:rPr>
            <a:t>万円積み立てた一方、</a:t>
          </a:r>
          <a:r>
            <a:rPr kumimoji="1" lang="ja-JP" altLang="en-US" sz="1300">
              <a:solidFill>
                <a:schemeClr val="dk1"/>
              </a:solidFill>
              <a:effectLst/>
              <a:latin typeface="+mn-lt"/>
              <a:ea typeface="+mn-ea"/>
              <a:cs typeface="+mn-cs"/>
            </a:rPr>
            <a:t>自然災害による財源確保のため「財政調整基金」を</a:t>
          </a:r>
          <a:r>
            <a:rPr kumimoji="1" lang="en-US" altLang="ja-JP" sz="1300">
              <a:solidFill>
                <a:schemeClr val="dk1"/>
              </a:solidFill>
              <a:effectLst/>
              <a:latin typeface="+mn-lt"/>
              <a:ea typeface="+mn-ea"/>
              <a:cs typeface="+mn-cs"/>
            </a:rPr>
            <a:t>7,400</a:t>
          </a:r>
          <a:r>
            <a:rPr kumimoji="1" lang="ja-JP" altLang="ja-JP" sz="1300">
              <a:solidFill>
                <a:schemeClr val="dk1"/>
              </a:solidFill>
              <a:effectLst/>
              <a:latin typeface="+mn-lt"/>
              <a:ea typeface="+mn-ea"/>
              <a:cs typeface="+mn-cs"/>
            </a:rPr>
            <a:t>万円取り崩したこと、</a:t>
          </a:r>
          <a:r>
            <a:rPr kumimoji="1" lang="ja-JP" altLang="en-US" sz="1300">
              <a:solidFill>
                <a:schemeClr val="dk1"/>
              </a:solidFill>
              <a:effectLst/>
              <a:latin typeface="+mn-lt"/>
              <a:ea typeface="+mn-ea"/>
              <a:cs typeface="+mn-cs"/>
            </a:rPr>
            <a:t>義務教育施設整備事業債の任意繰上償還のため「減債基金」を</a:t>
          </a:r>
          <a:r>
            <a:rPr kumimoji="1" lang="en-US" altLang="ja-JP" sz="1300">
              <a:solidFill>
                <a:schemeClr val="dk1"/>
              </a:solidFill>
              <a:effectLst/>
              <a:latin typeface="+mn-lt"/>
              <a:ea typeface="+mn-ea"/>
              <a:cs typeface="+mn-cs"/>
            </a:rPr>
            <a:t>8,300</a:t>
          </a:r>
          <a:r>
            <a:rPr kumimoji="1" lang="ja-JP" altLang="en-US" sz="1300">
              <a:solidFill>
                <a:schemeClr val="dk1"/>
              </a:solidFill>
              <a:effectLst/>
              <a:latin typeface="+mn-lt"/>
              <a:ea typeface="+mn-ea"/>
              <a:cs typeface="+mn-cs"/>
            </a:rPr>
            <a:t>万円取り崩したこと</a:t>
          </a:r>
          <a:r>
            <a:rPr kumimoji="1" lang="ja-JP" altLang="ja-JP" sz="1300">
              <a:solidFill>
                <a:schemeClr val="dk1"/>
              </a:solidFill>
              <a:effectLst/>
              <a:latin typeface="+mn-lt"/>
              <a:ea typeface="+mn-ea"/>
              <a:cs typeface="+mn-cs"/>
            </a:rPr>
            <a:t>等により、基金全体としては</a:t>
          </a:r>
          <a:r>
            <a:rPr kumimoji="1" lang="en-US" altLang="ja-JP" sz="1300">
              <a:solidFill>
                <a:schemeClr val="dk1"/>
              </a:solidFill>
              <a:effectLst/>
              <a:latin typeface="+mn-lt"/>
              <a:ea typeface="+mn-ea"/>
              <a:cs typeface="+mn-cs"/>
            </a:rPr>
            <a:t>5,200</a:t>
          </a:r>
          <a:r>
            <a:rPr kumimoji="1" lang="ja-JP" altLang="ja-JP" sz="1300">
              <a:solidFill>
                <a:schemeClr val="dk1"/>
              </a:solidFill>
              <a:effectLst/>
              <a:latin typeface="+mn-lt"/>
              <a:ea typeface="+mn-ea"/>
              <a:cs typeface="+mn-cs"/>
            </a:rPr>
            <a:t>万円の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額となった。</a:t>
          </a:r>
          <a:endParaRPr lang="ja-JP" altLang="ja-JP" sz="1300">
            <a:effectLst/>
          </a:endParaRPr>
        </a:p>
        <a:p>
          <a:r>
            <a:rPr kumimoji="1" lang="ja-JP" altLang="ja-JP" sz="1300">
              <a:solidFill>
                <a:schemeClr val="dk1"/>
              </a:solidFill>
              <a:effectLst/>
              <a:latin typeface="+mn-lt"/>
              <a:ea typeface="+mn-ea"/>
              <a:cs typeface="+mn-cs"/>
            </a:rPr>
            <a:t>（今後の方針）</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・短期的には</a:t>
          </a:r>
          <a:r>
            <a:rPr kumimoji="1" lang="ja-JP" altLang="en-US" sz="1300">
              <a:solidFill>
                <a:schemeClr val="dk1"/>
              </a:solidFill>
              <a:effectLst/>
              <a:latin typeface="+mn-lt"/>
              <a:ea typeface="+mn-ea"/>
              <a:cs typeface="+mn-cs"/>
            </a:rPr>
            <a:t>小中一貫教育に伴う</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財政調整</a:t>
          </a:r>
          <a:r>
            <a:rPr kumimoji="1" lang="ja-JP" altLang="ja-JP" sz="1300">
              <a:solidFill>
                <a:schemeClr val="dk1"/>
              </a:solidFill>
              <a:effectLst/>
              <a:latin typeface="+mn-lt"/>
              <a:ea typeface="+mn-ea"/>
              <a:cs typeface="+mn-cs"/>
            </a:rPr>
            <a:t>基金」と「</a:t>
          </a:r>
          <a:r>
            <a:rPr kumimoji="1" lang="ja-JP" altLang="en-US" sz="1300">
              <a:solidFill>
                <a:schemeClr val="dk1"/>
              </a:solidFill>
              <a:effectLst/>
              <a:latin typeface="+mn-lt"/>
              <a:ea typeface="+mn-ea"/>
              <a:cs typeface="+mn-cs"/>
            </a:rPr>
            <a:t>減債</a:t>
          </a:r>
          <a:r>
            <a:rPr kumimoji="1" lang="ja-JP" altLang="ja-JP" sz="1300">
              <a:solidFill>
                <a:schemeClr val="dk1"/>
              </a:solidFill>
              <a:effectLst/>
              <a:latin typeface="+mn-lt"/>
              <a:ea typeface="+mn-ea"/>
              <a:cs typeface="+mn-cs"/>
            </a:rPr>
            <a:t>基金」への</a:t>
          </a:r>
          <a:r>
            <a:rPr kumimoji="1" lang="ja-JP" altLang="en-US" sz="1300">
              <a:solidFill>
                <a:schemeClr val="dk1"/>
              </a:solidFill>
              <a:effectLst/>
              <a:latin typeface="+mn-lt"/>
              <a:ea typeface="+mn-ea"/>
              <a:cs typeface="+mn-cs"/>
            </a:rPr>
            <a:t>取崩し</a:t>
          </a:r>
          <a:r>
            <a:rPr kumimoji="1" lang="ja-JP" altLang="ja-JP" sz="1300">
              <a:solidFill>
                <a:schemeClr val="dk1"/>
              </a:solidFill>
              <a:effectLst/>
              <a:latin typeface="+mn-lt"/>
              <a:ea typeface="+mn-ea"/>
              <a:cs typeface="+mn-cs"/>
            </a:rPr>
            <a:t>により基金全体額が</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額して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複数の公共施設について長寿命化事業を実施しなければならないこと、</a:t>
          </a:r>
          <a:r>
            <a:rPr kumimoji="1" lang="ja-JP" altLang="en-US" sz="1300">
              <a:solidFill>
                <a:schemeClr val="dk1"/>
              </a:solidFill>
              <a:effectLst/>
              <a:latin typeface="+mn-lt"/>
              <a:ea typeface="+mn-ea"/>
              <a:cs typeface="+mn-cs"/>
            </a:rPr>
            <a:t>制度改正による</a:t>
          </a:r>
          <a:r>
            <a:rPr kumimoji="1" lang="ja-JP" altLang="ja-JP" sz="1300">
              <a:solidFill>
                <a:schemeClr val="dk1"/>
              </a:solidFill>
              <a:effectLst/>
              <a:latin typeface="+mn-lt"/>
              <a:ea typeface="+mn-ea"/>
              <a:cs typeface="+mn-cs"/>
            </a:rPr>
            <a:t>ふるさと納税寄附金額の</a:t>
          </a:r>
          <a:r>
            <a:rPr kumimoji="1" lang="ja-JP" altLang="en-US" sz="1300">
              <a:solidFill>
                <a:schemeClr val="dk1"/>
              </a:solidFill>
              <a:effectLst/>
              <a:latin typeface="+mn-lt"/>
              <a:ea typeface="+mn-ea"/>
              <a:cs typeface="+mn-cs"/>
            </a:rPr>
            <a:t>大幅な</a:t>
          </a:r>
          <a:r>
            <a:rPr kumimoji="1" lang="ja-JP" altLang="ja-JP" sz="1300">
              <a:solidFill>
                <a:schemeClr val="dk1"/>
              </a:solidFill>
              <a:effectLst/>
              <a:latin typeface="+mn-lt"/>
              <a:ea typeface="+mn-ea"/>
              <a:cs typeface="+mn-cs"/>
            </a:rPr>
            <a:t>減収が見込まれることなどから、中長期的には減額していくものと思われる。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・公共施設整備基金：公共施設の整備等の推進</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・ふるさと創生事業基金：産業等を活かした独創的な村づくり事業の創設</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・ふるさと曽爾村元気推進基金：自然環境・景観の保護、伝統文化の伝承、産業振興、若者定住の促進、住民福祉の向上を推進</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・地域振興基金：福祉活動の促進及び快適な生活環境の形成</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・学校校舎改修基金：村立学校校舎の改修</a:t>
          </a:r>
          <a:endParaRPr lang="ja-JP" altLang="ja-JP" sz="1300">
            <a:effectLst/>
          </a:endParaRPr>
        </a:p>
        <a:p>
          <a:r>
            <a:rPr kumimoji="1" lang="ja-JP" altLang="ja-JP" sz="1300">
              <a:solidFill>
                <a:schemeClr val="dk1"/>
              </a:solidFill>
              <a:effectLst/>
              <a:latin typeface="+mn-lt"/>
              <a:ea typeface="+mn-ea"/>
              <a:cs typeface="+mn-cs"/>
            </a:rPr>
            <a:t>（増減理由）</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・公共施設整備基金：平成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年度に実施</a:t>
          </a:r>
          <a:r>
            <a:rPr kumimoji="1" lang="ja-JP" altLang="en-US" sz="1300">
              <a:solidFill>
                <a:schemeClr val="dk1"/>
              </a:solidFill>
              <a:effectLst/>
              <a:latin typeface="+mn-lt"/>
              <a:ea typeface="+mn-ea"/>
              <a:cs typeface="+mn-cs"/>
            </a:rPr>
            <a:t>した</a:t>
          </a:r>
          <a:r>
            <a:rPr kumimoji="1" lang="ja-JP" altLang="ja-JP" sz="1300">
              <a:solidFill>
                <a:schemeClr val="dk1"/>
              </a:solidFill>
              <a:effectLst/>
              <a:latin typeface="+mn-lt"/>
              <a:ea typeface="+mn-ea"/>
              <a:cs typeface="+mn-cs"/>
            </a:rPr>
            <a:t>公共施設長寿命化事業の財源として</a:t>
          </a:r>
          <a:r>
            <a:rPr kumimoji="1" lang="en-US" altLang="ja-JP" sz="1300">
              <a:solidFill>
                <a:schemeClr val="dk1"/>
              </a:solidFill>
              <a:effectLst/>
              <a:latin typeface="+mn-lt"/>
              <a:ea typeface="+mn-ea"/>
              <a:cs typeface="+mn-cs"/>
            </a:rPr>
            <a:t>9,100</a:t>
          </a:r>
          <a:r>
            <a:rPr kumimoji="1" lang="ja-JP" altLang="ja-JP" sz="1300">
              <a:solidFill>
                <a:schemeClr val="dk1"/>
              </a:solidFill>
              <a:effectLst/>
              <a:latin typeface="+mn-lt"/>
              <a:ea typeface="+mn-ea"/>
              <a:cs typeface="+mn-cs"/>
            </a:rPr>
            <a:t>万円積</a:t>
          </a:r>
          <a:r>
            <a:rPr kumimoji="1" lang="ja-JP" altLang="en-US" sz="1300">
              <a:solidFill>
                <a:schemeClr val="dk1"/>
              </a:solidFill>
              <a:effectLst/>
              <a:latin typeface="+mn-lt"/>
              <a:ea typeface="+mn-ea"/>
              <a:cs typeface="+mn-cs"/>
            </a:rPr>
            <a:t>取り崩した</a:t>
          </a:r>
          <a:r>
            <a:rPr kumimoji="1" lang="ja-JP" altLang="ja-JP" sz="1300">
              <a:solidFill>
                <a:schemeClr val="dk1"/>
              </a:solidFill>
              <a:effectLst/>
              <a:latin typeface="+mn-lt"/>
              <a:ea typeface="+mn-ea"/>
              <a:cs typeface="+mn-cs"/>
            </a:rPr>
            <a:t>ことにより</a:t>
          </a:r>
          <a:r>
            <a:rPr kumimoji="1" lang="ja-JP" altLang="en-US" sz="1300">
              <a:solidFill>
                <a:schemeClr val="dk1"/>
              </a:solidFill>
              <a:effectLst/>
              <a:latin typeface="+mn-lt"/>
              <a:ea typeface="+mn-ea"/>
              <a:cs typeface="+mn-cs"/>
            </a:rPr>
            <a:t>減少</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・ふるさと曽爾村元気推進基金：ふるさと納税寄附金を活用し、</a:t>
          </a:r>
          <a:r>
            <a:rPr kumimoji="1" lang="en-US" altLang="ja-JP" sz="1300">
              <a:solidFill>
                <a:schemeClr val="dk1"/>
              </a:solidFill>
              <a:effectLst/>
              <a:latin typeface="+mn-lt"/>
              <a:ea typeface="+mn-ea"/>
              <a:cs typeface="+mn-cs"/>
            </a:rPr>
            <a:t>6,900</a:t>
          </a:r>
          <a:r>
            <a:rPr kumimoji="1" lang="ja-JP" altLang="ja-JP" sz="1300">
              <a:solidFill>
                <a:schemeClr val="dk1"/>
              </a:solidFill>
              <a:effectLst/>
              <a:latin typeface="+mn-lt"/>
              <a:ea typeface="+mn-ea"/>
              <a:cs typeface="+mn-cs"/>
            </a:rPr>
            <a:t>万円積み立てたことにより増加</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・地域振興基金：高齢者等福祉タクシー助成事業、高齢者等緊急通報装置設置事業の財源として</a:t>
          </a:r>
          <a:r>
            <a:rPr kumimoji="1" lang="en-US" altLang="ja-JP" sz="1300">
              <a:solidFill>
                <a:schemeClr val="dk1"/>
              </a:solidFill>
              <a:effectLst/>
              <a:latin typeface="+mn-lt"/>
              <a:ea typeface="+mn-ea"/>
              <a:cs typeface="+mn-cs"/>
            </a:rPr>
            <a:t>200</a:t>
          </a:r>
          <a:r>
            <a:rPr kumimoji="1" lang="ja-JP" altLang="ja-JP" sz="1300">
              <a:solidFill>
                <a:schemeClr val="dk1"/>
              </a:solidFill>
              <a:effectLst/>
              <a:latin typeface="+mn-lt"/>
              <a:ea typeface="+mn-ea"/>
              <a:cs typeface="+mn-cs"/>
            </a:rPr>
            <a:t>万円取り崩したことにより減少</a:t>
          </a:r>
          <a:endParaRPr lang="ja-JP" altLang="ja-JP" sz="1300">
            <a:effectLst/>
          </a:endParaRPr>
        </a:p>
        <a:p>
          <a:r>
            <a:rPr kumimoji="1" lang="ja-JP" altLang="ja-JP" sz="1300">
              <a:solidFill>
                <a:schemeClr val="dk1"/>
              </a:solidFill>
              <a:effectLst/>
              <a:latin typeface="+mn-lt"/>
              <a:ea typeface="+mn-ea"/>
              <a:cs typeface="+mn-cs"/>
            </a:rPr>
            <a:t>（今後の方針）</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・公共施設整備基金：平成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年度以降に実施予定の公共施設長寿命化事業及び小中学校統合事業後の小学校施設改修利用の財源として毎年</a:t>
          </a:r>
          <a:r>
            <a:rPr kumimoji="1" lang="en-US" altLang="ja-JP" sz="1300">
              <a:solidFill>
                <a:schemeClr val="dk1"/>
              </a:solidFill>
              <a:effectLst/>
              <a:latin typeface="+mn-lt"/>
              <a:ea typeface="+mn-ea"/>
              <a:cs typeface="+mn-cs"/>
            </a:rPr>
            <a:t>5,000</a:t>
          </a:r>
          <a:r>
            <a:rPr kumimoji="1" lang="ja-JP" altLang="ja-JP" sz="1300">
              <a:solidFill>
                <a:schemeClr val="dk1"/>
              </a:solidFill>
              <a:effectLst/>
              <a:latin typeface="+mn-lt"/>
              <a:ea typeface="+mn-ea"/>
              <a:cs typeface="+mn-cs"/>
            </a:rPr>
            <a:t>万円程度積立予定</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・ふるさと曽爾村元気推進基金：曽爾高原の保全管理、曽爾の獅子舞の伝承、若者の定住促進、防災備備品の購入等の財源として、ふるさと納税寄附金額に応じて毎年積立予定</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・学校校舎改修基金：平成</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年度に予定されている小中学校統合事業で中学校改修工事等に必要となる財源として、平成</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年度に</a:t>
          </a:r>
          <a:r>
            <a:rPr kumimoji="1" lang="ja-JP" altLang="en-US" sz="1300">
              <a:solidFill>
                <a:schemeClr val="dk1"/>
              </a:solidFill>
              <a:effectLst/>
              <a:latin typeface="+mn-lt"/>
              <a:ea typeface="+mn-ea"/>
              <a:cs typeface="+mn-cs"/>
            </a:rPr>
            <a:t>全額取り崩し</a:t>
          </a:r>
          <a:r>
            <a:rPr kumimoji="1" lang="ja-JP" altLang="ja-JP" sz="1300">
              <a:solidFill>
                <a:schemeClr val="dk1"/>
              </a:solidFill>
              <a:effectLst/>
              <a:latin typeface="+mn-lt"/>
              <a:ea typeface="+mn-ea"/>
              <a:cs typeface="+mn-cs"/>
            </a:rPr>
            <a:t>予定</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r>
            <a:rPr kumimoji="1" lang="en-US" altLang="ja-JP" sz="1400">
              <a:solidFill>
                <a:schemeClr val="dk1"/>
              </a:solidFill>
              <a:effectLst/>
              <a:latin typeface="+mn-lt"/>
              <a:ea typeface="+mn-ea"/>
              <a:cs typeface="+mn-cs"/>
            </a:rPr>
            <a:t/>
          </a:r>
          <a:br>
            <a:rPr kumimoji="1" lang="en-US" altLang="ja-JP" sz="1400">
              <a:solidFill>
                <a:schemeClr val="dk1"/>
              </a:solidFill>
              <a:effectLst/>
              <a:latin typeface="+mn-lt"/>
              <a:ea typeface="+mn-ea"/>
              <a:cs typeface="+mn-cs"/>
            </a:rPr>
          </a:b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自然災害に伴う</a:t>
          </a:r>
          <a:r>
            <a:rPr kumimoji="1" lang="ja-JP" altLang="ja-JP" sz="1400">
              <a:solidFill>
                <a:schemeClr val="dk1"/>
              </a:solidFill>
              <a:effectLst/>
              <a:latin typeface="+mn-lt"/>
              <a:ea typeface="+mn-ea"/>
              <a:cs typeface="+mn-cs"/>
            </a:rPr>
            <a:t>一般財源確保により、</a:t>
          </a:r>
          <a:r>
            <a:rPr kumimoji="1" lang="en-US" altLang="ja-JP" sz="1400">
              <a:solidFill>
                <a:schemeClr val="dk1"/>
              </a:solidFill>
              <a:effectLst/>
              <a:latin typeface="+mn-lt"/>
              <a:ea typeface="+mn-ea"/>
              <a:cs typeface="+mn-cs"/>
            </a:rPr>
            <a:t>7,400</a:t>
          </a:r>
          <a:r>
            <a:rPr kumimoji="1" lang="ja-JP" altLang="en-US" sz="1400">
              <a:solidFill>
                <a:schemeClr val="dk1"/>
              </a:solidFill>
              <a:effectLst/>
              <a:latin typeface="+mn-lt"/>
              <a:ea typeface="+mn-ea"/>
              <a:cs typeface="+mn-cs"/>
            </a:rPr>
            <a:t>万円の</a:t>
          </a:r>
          <a:r>
            <a:rPr kumimoji="1" lang="ja-JP" altLang="ja-JP" sz="1400">
              <a:solidFill>
                <a:schemeClr val="dk1"/>
              </a:solidFill>
              <a:effectLst/>
              <a:latin typeface="+mn-lt"/>
              <a:ea typeface="+mn-ea"/>
              <a:cs typeface="+mn-cs"/>
            </a:rPr>
            <a:t>基金取</a:t>
          </a:r>
          <a:r>
            <a:rPr kumimoji="1" lang="ja-JP" altLang="en-US" sz="1400">
              <a:solidFill>
                <a:schemeClr val="dk1"/>
              </a:solidFill>
              <a:effectLst/>
              <a:latin typeface="+mn-lt"/>
              <a:ea typeface="+mn-ea"/>
              <a:cs typeface="+mn-cs"/>
            </a:rPr>
            <a:t>り</a:t>
          </a:r>
          <a:r>
            <a:rPr kumimoji="1" lang="ja-JP" altLang="ja-JP" sz="1400">
              <a:solidFill>
                <a:schemeClr val="dk1"/>
              </a:solidFill>
              <a:effectLst/>
              <a:latin typeface="+mn-lt"/>
              <a:ea typeface="+mn-ea"/>
              <a:cs typeface="+mn-cs"/>
            </a:rPr>
            <a:t>崩</a:t>
          </a:r>
          <a:r>
            <a:rPr kumimoji="1" lang="ja-JP" altLang="en-US" sz="1400">
              <a:solidFill>
                <a:schemeClr val="dk1"/>
              </a:solidFill>
              <a:effectLst/>
              <a:latin typeface="+mn-lt"/>
              <a:ea typeface="+mn-ea"/>
              <a:cs typeface="+mn-cs"/>
            </a:rPr>
            <a:t>し</a:t>
          </a:r>
          <a:r>
            <a:rPr kumimoji="1" lang="ja-JP" altLang="ja-JP" sz="1400">
              <a:solidFill>
                <a:schemeClr val="dk1"/>
              </a:solidFill>
              <a:effectLst/>
              <a:latin typeface="+mn-lt"/>
              <a:ea typeface="+mn-ea"/>
              <a:cs typeface="+mn-cs"/>
            </a:rPr>
            <a:t>の実施</a:t>
          </a:r>
          <a:r>
            <a:rPr kumimoji="1" lang="en-US" altLang="ja-JP" sz="1400">
              <a:solidFill>
                <a:schemeClr val="dk1"/>
              </a:solidFill>
              <a:effectLst/>
              <a:latin typeface="+mn-lt"/>
              <a:ea typeface="+mn-ea"/>
              <a:cs typeface="+mn-cs"/>
            </a:rPr>
            <a:t/>
          </a:r>
          <a:br>
            <a:rPr kumimoji="1" lang="en-US" altLang="ja-JP" sz="1400">
              <a:solidFill>
                <a:schemeClr val="dk1"/>
              </a:solidFill>
              <a:effectLst/>
              <a:latin typeface="+mn-lt"/>
              <a:ea typeface="+mn-ea"/>
              <a:cs typeface="+mn-cs"/>
            </a:rPr>
          </a:br>
          <a:r>
            <a:rPr kumimoji="1" lang="ja-JP" altLang="ja-JP" sz="1400">
              <a:solidFill>
                <a:schemeClr val="dk1"/>
              </a:solidFill>
              <a:effectLst/>
              <a:latin typeface="+mn-lt"/>
              <a:ea typeface="+mn-ea"/>
              <a:cs typeface="+mn-cs"/>
            </a:rPr>
            <a:t>・預金利子の積立</a:t>
          </a:r>
          <a:endParaRPr lang="ja-JP" altLang="ja-JP" sz="1400">
            <a:effectLst/>
          </a:endParaRPr>
        </a:p>
        <a:p>
          <a:r>
            <a:rPr kumimoji="1" lang="ja-JP" altLang="ja-JP" sz="1400">
              <a:solidFill>
                <a:schemeClr val="dk1"/>
              </a:solidFill>
              <a:effectLst/>
              <a:latin typeface="+mn-lt"/>
              <a:ea typeface="+mn-ea"/>
              <a:cs typeface="+mn-cs"/>
            </a:rPr>
            <a:t>（今後の方針）</a:t>
          </a:r>
          <a:r>
            <a:rPr kumimoji="1" lang="en-US" altLang="ja-JP" sz="1400">
              <a:solidFill>
                <a:schemeClr val="dk1"/>
              </a:solidFill>
              <a:effectLst/>
              <a:latin typeface="+mn-lt"/>
              <a:ea typeface="+mn-ea"/>
              <a:cs typeface="+mn-cs"/>
            </a:rPr>
            <a:t/>
          </a:r>
          <a:br>
            <a:rPr kumimoji="1" lang="en-US" altLang="ja-JP" sz="1400">
              <a:solidFill>
                <a:schemeClr val="dk1"/>
              </a:solidFill>
              <a:effectLst/>
              <a:latin typeface="+mn-lt"/>
              <a:ea typeface="+mn-ea"/>
              <a:cs typeface="+mn-cs"/>
            </a:rPr>
          </a:br>
          <a:r>
            <a:rPr kumimoji="1" lang="ja-JP" altLang="ja-JP" sz="1400">
              <a:solidFill>
                <a:schemeClr val="dk1"/>
              </a:solidFill>
              <a:effectLst/>
              <a:latin typeface="+mn-lt"/>
              <a:ea typeface="+mn-ea"/>
              <a:cs typeface="+mn-cs"/>
            </a:rPr>
            <a:t>・現在は</a:t>
          </a:r>
          <a:r>
            <a:rPr kumimoji="1" lang="en-US" altLang="ja-JP" sz="1400">
              <a:solidFill>
                <a:schemeClr val="dk1"/>
              </a:solidFill>
              <a:effectLst/>
              <a:latin typeface="+mn-lt"/>
              <a:ea typeface="+mn-ea"/>
              <a:cs typeface="+mn-cs"/>
            </a:rPr>
            <a:t>8</a:t>
          </a:r>
          <a:r>
            <a:rPr kumimoji="1" lang="ja-JP" altLang="ja-JP" sz="1400">
              <a:solidFill>
                <a:schemeClr val="dk1"/>
              </a:solidFill>
              <a:effectLst/>
              <a:latin typeface="+mn-lt"/>
              <a:ea typeface="+mn-ea"/>
              <a:cs typeface="+mn-cs"/>
            </a:rPr>
            <a:t>億円以上の基金を保有しているが、今後の地方交付税の減額や大規模災害への備え、公共施設大規模改修の財源を確保するためのものである。今後は現状残高を維持し、取り崩しを行い残高が減少する以外は、利子積立金を除き新たな積立を行う予定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年度に行った任意繰上償還の財源として</a:t>
          </a:r>
          <a:r>
            <a:rPr kumimoji="1" lang="en-US" altLang="ja-JP" sz="1300">
              <a:solidFill>
                <a:schemeClr val="dk1"/>
              </a:solidFill>
              <a:effectLst/>
              <a:latin typeface="+mn-lt"/>
              <a:ea typeface="+mn-ea"/>
              <a:cs typeface="+mn-cs"/>
            </a:rPr>
            <a:t>8,300</a:t>
          </a:r>
          <a:r>
            <a:rPr kumimoji="1" lang="ja-JP" altLang="ja-JP" sz="1300">
              <a:solidFill>
                <a:schemeClr val="dk1"/>
              </a:solidFill>
              <a:effectLst/>
              <a:latin typeface="+mn-lt"/>
              <a:ea typeface="+mn-ea"/>
              <a:cs typeface="+mn-cs"/>
            </a:rPr>
            <a:t>万円取り崩したことにより減少</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（今後の方針）</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過去の高利率の起債については定時償還の完了、借換えや任意繰上償還の実施により概ね返済し終えたが、今後は実質公債費比率等財政状況を分析しながら、財政健全化を図るため、必要に応じて基金に積み立て任意繰上償還を行っていく。</a:t>
          </a:r>
          <a:endParaRPr lang="ja-JP" altLang="ja-JP" sz="13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 xmlns:a16="http://schemas.microsoft.com/office/drawing/2014/main" id="{00000000-0008-0000-00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 xmlns:a16="http://schemas.microsoft.com/office/drawing/2014/main" id="{00000000-0008-0000-00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 xmlns:a16="http://schemas.microsoft.com/office/drawing/2014/main" id="{00000000-0008-0000-00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 xmlns:a16="http://schemas.microsoft.com/office/drawing/2014/main" id="{00000000-0008-0000-00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 xmlns:a16="http://schemas.microsoft.com/office/drawing/2014/main" id="{00000000-0008-0000-00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 xmlns:a16="http://schemas.microsoft.com/office/drawing/2014/main" id="{00000000-0008-0000-00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 xmlns:a16="http://schemas.microsoft.com/office/drawing/2014/main" id="{00000000-0008-0000-00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 xmlns:a16="http://schemas.microsoft.com/office/drawing/2014/main" id="{00000000-0008-0000-00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 xmlns:a16="http://schemas.microsoft.com/office/drawing/2014/main" id="{00000000-0008-0000-00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 xmlns:a16="http://schemas.microsoft.com/office/drawing/2014/main" id="{00000000-0008-0000-00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1,461
1,447
47.76
2,491,811
2,435,928
39,552
1,130,658
2,023,429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 xmlns:a16="http://schemas.microsoft.com/office/drawing/2014/main" id="{00000000-0008-0000-00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 xmlns:a16="http://schemas.microsoft.com/office/drawing/2014/main" id="{00000000-0008-0000-00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 xmlns:a16="http://schemas.microsoft.com/office/drawing/2014/main" id="{00000000-0008-0000-00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 xmlns:a16="http://schemas.microsoft.com/office/drawing/2014/main" id="{00000000-0008-0000-00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 xmlns:a16="http://schemas.microsoft.com/office/drawing/2014/main" id="{00000000-0008-0000-00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 xmlns:a16="http://schemas.microsoft.com/office/drawing/2014/main" id="{00000000-0008-0000-00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 xmlns:a16="http://schemas.microsoft.com/office/drawing/2014/main" id="{00000000-0008-0000-00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 xmlns:a16="http://schemas.microsoft.com/office/drawing/2014/main" id="{00000000-0008-0000-00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 xmlns:a16="http://schemas.microsoft.com/office/drawing/2014/main" id="{00000000-0008-0000-00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 xmlns:a16="http://schemas.microsoft.com/office/drawing/2014/main" id="{00000000-0008-0000-00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 xmlns:a16="http://schemas.microsoft.com/office/drawing/2014/main" id="{00000000-0008-0000-00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 xmlns:a16="http://schemas.microsoft.com/office/drawing/2014/main" id="{00000000-0008-0000-00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 xmlns:a16="http://schemas.microsoft.com/office/drawing/2014/main" id="{00000000-0008-0000-00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 xmlns:a16="http://schemas.microsoft.com/office/drawing/2014/main" id="{00000000-0008-0000-00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 xmlns:a16="http://schemas.microsoft.com/office/drawing/2014/main" id="{00000000-0008-0000-00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 xmlns:a16="http://schemas.microsoft.com/office/drawing/2014/main" id="{00000000-0008-0000-00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 xmlns:a16="http://schemas.microsoft.com/office/drawing/2014/main" id="{00000000-0008-0000-00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 xmlns:a16="http://schemas.microsoft.com/office/drawing/2014/main" id="{00000000-0008-0000-0000-000027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a:extLst>
            <a:ext uri="{FF2B5EF4-FFF2-40B4-BE49-F238E27FC236}">
              <a16:creationId xmlns="" xmlns:a16="http://schemas.microsoft.com/office/drawing/2014/main" id="{00000000-0008-0000-0000-000028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 xmlns:a16="http://schemas.microsoft.com/office/drawing/2014/main" id="{00000000-0008-0000-0000-000029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a:extLst>
            <a:ext uri="{FF2B5EF4-FFF2-40B4-BE49-F238E27FC236}">
              <a16:creationId xmlns="" xmlns:a16="http://schemas.microsoft.com/office/drawing/2014/main" id="{00000000-0008-0000-0000-00002A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 xmlns:a16="http://schemas.microsoft.com/office/drawing/2014/main" id="{00000000-0008-0000-0000-00002B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 xmlns:a16="http://schemas.microsoft.com/office/drawing/2014/main" id="{00000000-0008-0000-0000-00002C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 xmlns:a16="http://schemas.microsoft.com/office/drawing/2014/main" id="{00000000-0008-0000-0000-00002D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 xmlns:a16="http://schemas.microsoft.com/office/drawing/2014/main" id="{00000000-0008-0000-0000-00002E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 xmlns:a16="http://schemas.microsoft.com/office/drawing/2014/main" id="{00000000-0008-0000-0000-00002F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 xmlns:a16="http://schemas.microsoft.com/office/drawing/2014/main" id="{00000000-0008-0000-0000-000030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 xmlns:a16="http://schemas.microsoft.com/office/drawing/2014/main" id="{00000000-0008-0000-0000-000031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 xmlns:a16="http://schemas.microsoft.com/office/drawing/2014/main" id="{00000000-0008-0000-0000-000032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 xmlns:a16="http://schemas.microsoft.com/office/drawing/2014/main" id="{00000000-0008-0000-0000-000033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 xmlns:a16="http://schemas.microsoft.com/office/drawing/2014/main" id="{00000000-0008-0000-0000-000034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 xmlns:a16="http://schemas.microsoft.com/office/drawing/2014/main" id="{00000000-0008-0000-0000-000035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 xmlns:a16="http://schemas.microsoft.com/office/drawing/2014/main" id="{00000000-0008-0000-0000-000036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 xmlns:a16="http://schemas.microsoft.com/office/drawing/2014/main" id="{00000000-0008-0000-0000-000037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決算において、全国平均より</a:t>
          </a:r>
          <a:r>
            <a:rPr kumimoji="1" lang="en-US" altLang="ja-JP" sz="1100">
              <a:latin typeface="ＭＳ Ｐゴシック" panose="020B0600070205080204" pitchFamily="50" charset="-128"/>
              <a:ea typeface="ＭＳ Ｐゴシック" panose="020B0600070205080204" pitchFamily="50" charset="-128"/>
            </a:rPr>
            <a:t>17.5%</a:t>
          </a:r>
          <a:r>
            <a:rPr kumimoji="1" lang="ja-JP" altLang="en-US" sz="1100">
              <a:latin typeface="ＭＳ Ｐゴシック" panose="020B0600070205080204" pitchFamily="50" charset="-128"/>
              <a:ea typeface="ＭＳ Ｐゴシック" panose="020B0600070205080204" pitchFamily="50" charset="-128"/>
            </a:rPr>
            <a:t>、県平均より</a:t>
          </a:r>
          <a:r>
            <a:rPr kumimoji="1" lang="en-US" altLang="ja-JP" sz="1100">
              <a:latin typeface="ＭＳ Ｐゴシック" panose="020B0600070205080204" pitchFamily="50" charset="-128"/>
              <a:ea typeface="ＭＳ Ｐゴシック" panose="020B0600070205080204" pitchFamily="50" charset="-128"/>
            </a:rPr>
            <a:t>22.6%</a:t>
          </a:r>
          <a:r>
            <a:rPr kumimoji="1" lang="ja-JP" altLang="en-US" sz="1100">
              <a:latin typeface="ＭＳ Ｐゴシック" panose="020B0600070205080204" pitchFamily="50" charset="-128"/>
              <a:ea typeface="ＭＳ Ｐゴシック" panose="020B0600070205080204" pitchFamily="50" charset="-128"/>
            </a:rPr>
            <a:t>、類似団体平均より</a:t>
          </a:r>
          <a:r>
            <a:rPr kumimoji="1" lang="en-US" altLang="ja-JP" sz="1100">
              <a:latin typeface="ＭＳ Ｐゴシック" panose="020B0600070205080204" pitchFamily="50" charset="-128"/>
              <a:ea typeface="ＭＳ Ｐゴシック" panose="020B0600070205080204" pitchFamily="50" charset="-128"/>
            </a:rPr>
            <a:t>15.9%</a:t>
          </a:r>
          <a:r>
            <a:rPr kumimoji="1" lang="ja-JP" altLang="en-US" sz="1100">
              <a:latin typeface="ＭＳ Ｐゴシック" panose="020B0600070205080204" pitchFamily="50" charset="-128"/>
              <a:ea typeface="ＭＳ Ｐゴシック" panose="020B0600070205080204" pitchFamily="50" charset="-128"/>
            </a:rPr>
            <a:t>下回る割合となっている。</a:t>
          </a:r>
        </a:p>
        <a:p>
          <a:r>
            <a:rPr kumimoji="1" lang="ja-JP" altLang="en-US" sz="1100">
              <a:latin typeface="ＭＳ Ｐゴシック" panose="020B0600070205080204" pitchFamily="50" charset="-128"/>
              <a:ea typeface="ＭＳ Ｐゴシック" panose="020B0600070205080204" pitchFamily="50" charset="-128"/>
            </a:rPr>
            <a:t>類似団体平均値との経年比較をしてみても、</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％超下回る割合となっている。</a:t>
          </a:r>
        </a:p>
        <a:p>
          <a:r>
            <a:rPr kumimoji="1" lang="ja-JP" altLang="en-US" sz="1100">
              <a:latin typeface="ＭＳ Ｐゴシック" panose="020B0600070205080204" pitchFamily="50" charset="-128"/>
              <a:ea typeface="ＭＳ Ｐゴシック" panose="020B0600070205080204" pitchFamily="50" charset="-128"/>
            </a:rPr>
            <a:t>全ての区分において、また継続して平均値を下回っていることから、老朽化に対する投資を比較的行えているといえる。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 xmlns:a16="http://schemas.microsoft.com/office/drawing/2014/main" id="{00000000-0008-0000-0000-000038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 xmlns:a16="http://schemas.microsoft.com/office/drawing/2014/main" id="{00000000-0008-0000-0000-000039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 xmlns:a16="http://schemas.microsoft.com/office/drawing/2014/main" id="{00000000-0008-0000-0000-00003A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 xmlns:a16="http://schemas.microsoft.com/office/drawing/2014/main" id="{00000000-0008-0000-0000-00003B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 xmlns:a16="http://schemas.microsoft.com/office/drawing/2014/main" id="{00000000-0008-0000-0000-00003C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 xmlns:a16="http://schemas.microsoft.com/office/drawing/2014/main" id="{00000000-0008-0000-0000-00003D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 xmlns:a16="http://schemas.microsoft.com/office/drawing/2014/main" id="{00000000-0008-0000-0000-00003E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 xmlns:a16="http://schemas.microsoft.com/office/drawing/2014/main" id="{00000000-0008-0000-0000-00003F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 xmlns:a16="http://schemas.microsoft.com/office/drawing/2014/main" id="{00000000-0008-0000-0000-000040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 xmlns:a16="http://schemas.microsoft.com/office/drawing/2014/main" id="{00000000-0008-0000-0000-000041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 xmlns:a16="http://schemas.microsoft.com/office/drawing/2014/main" id="{00000000-0008-0000-0000-000042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 xmlns:a16="http://schemas.microsoft.com/office/drawing/2014/main" id="{00000000-0008-0000-0000-000043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 xmlns:a16="http://schemas.microsoft.com/office/drawing/2014/main" id="{00000000-0008-0000-0000-000044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 xmlns:a16="http://schemas.microsoft.com/office/drawing/2014/main" id="{00000000-0008-0000-0000-000045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 xmlns:a16="http://schemas.microsoft.com/office/drawing/2014/main" id="{00000000-0008-0000-0000-000046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 xmlns:a16="http://schemas.microsoft.com/office/drawing/2014/main" id="{00000000-0008-0000-0000-000047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 xmlns:a16="http://schemas.microsoft.com/office/drawing/2014/main" id="{00000000-0008-0000-0000-000048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 xmlns:a16="http://schemas.microsoft.com/office/drawing/2014/main" id="{00000000-0008-0000-0000-000049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4" name="直線コネクタ 73">
          <a:extLst>
            <a:ext uri="{FF2B5EF4-FFF2-40B4-BE49-F238E27FC236}">
              <a16:creationId xmlns="" xmlns:a16="http://schemas.microsoft.com/office/drawing/2014/main" id="{00000000-0008-0000-0000-00004A000000}"/>
            </a:ext>
          </a:extLst>
        </xdr:cNvPr>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5" name="有形固定資産減価償却率最小値テキスト">
          <a:extLst>
            <a:ext uri="{FF2B5EF4-FFF2-40B4-BE49-F238E27FC236}">
              <a16:creationId xmlns="" xmlns:a16="http://schemas.microsoft.com/office/drawing/2014/main" id="{00000000-0008-0000-0000-00004B000000}"/>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6" name="直線コネクタ 75">
          <a:extLst>
            <a:ext uri="{FF2B5EF4-FFF2-40B4-BE49-F238E27FC236}">
              <a16:creationId xmlns="" xmlns:a16="http://schemas.microsoft.com/office/drawing/2014/main" id="{00000000-0008-0000-0000-00004C000000}"/>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7" name="有形固定資産減価償却率最大値テキスト">
          <a:extLst>
            <a:ext uri="{FF2B5EF4-FFF2-40B4-BE49-F238E27FC236}">
              <a16:creationId xmlns="" xmlns:a16="http://schemas.microsoft.com/office/drawing/2014/main" id="{00000000-0008-0000-0000-00004D000000}"/>
            </a:ext>
          </a:extLst>
        </xdr:cNvPr>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8" name="直線コネクタ 77">
          <a:extLst>
            <a:ext uri="{FF2B5EF4-FFF2-40B4-BE49-F238E27FC236}">
              <a16:creationId xmlns="" xmlns:a16="http://schemas.microsoft.com/office/drawing/2014/main" id="{00000000-0008-0000-0000-00004E000000}"/>
            </a:ext>
          </a:extLst>
        </xdr:cNvPr>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146883</xdr:rowOff>
    </xdr:from>
    <xdr:ext cx="405111" cy="259045"/>
    <xdr:sp macro="" textlink="">
      <xdr:nvSpPr>
        <xdr:cNvPr id="79" name="有形固定資産減価償却率平均値テキスト">
          <a:extLst>
            <a:ext uri="{FF2B5EF4-FFF2-40B4-BE49-F238E27FC236}">
              <a16:creationId xmlns="" xmlns:a16="http://schemas.microsoft.com/office/drawing/2014/main" id="{00000000-0008-0000-0000-00004F000000}"/>
            </a:ext>
          </a:extLst>
        </xdr:cNvPr>
        <xdr:cNvSpPr txBox="1"/>
      </xdr:nvSpPr>
      <xdr:spPr>
        <a:xfrm>
          <a:off x="4813300" y="5719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0" name="フローチャート: 判断 79">
          <a:extLst>
            <a:ext uri="{FF2B5EF4-FFF2-40B4-BE49-F238E27FC236}">
              <a16:creationId xmlns="" xmlns:a16="http://schemas.microsoft.com/office/drawing/2014/main" id="{00000000-0008-0000-0000-000050000000}"/>
            </a:ext>
          </a:extLst>
        </xdr:cNvPr>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81" name="フローチャート: 判断 80">
          <a:extLst>
            <a:ext uri="{FF2B5EF4-FFF2-40B4-BE49-F238E27FC236}">
              <a16:creationId xmlns="" xmlns:a16="http://schemas.microsoft.com/office/drawing/2014/main" id="{00000000-0008-0000-0000-000051000000}"/>
            </a:ext>
          </a:extLst>
        </xdr:cNvPr>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2" name="フローチャート: 判断 81">
          <a:extLst>
            <a:ext uri="{FF2B5EF4-FFF2-40B4-BE49-F238E27FC236}">
              <a16:creationId xmlns="" xmlns:a16="http://schemas.microsoft.com/office/drawing/2014/main" id="{00000000-0008-0000-0000-000052000000}"/>
            </a:ext>
          </a:extLst>
        </xdr:cNvPr>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83" name="フローチャート: 判断 82">
          <a:extLst>
            <a:ext uri="{FF2B5EF4-FFF2-40B4-BE49-F238E27FC236}">
              <a16:creationId xmlns="" xmlns:a16="http://schemas.microsoft.com/office/drawing/2014/main" id="{00000000-0008-0000-0000-000053000000}"/>
            </a:ext>
          </a:extLst>
        </xdr:cNvPr>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100058</xdr:rowOff>
    </xdr:from>
    <xdr:to>
      <xdr:col>23</xdr:col>
      <xdr:colOff>136525</xdr:colOff>
      <xdr:row>33</xdr:row>
      <xdr:rowOff>30208</xdr:rowOff>
    </xdr:to>
    <xdr:sp macro="" textlink="">
      <xdr:nvSpPr>
        <xdr:cNvPr id="89" name="楕円 88">
          <a:extLst>
            <a:ext uri="{FF2B5EF4-FFF2-40B4-BE49-F238E27FC236}">
              <a16:creationId xmlns="" xmlns:a16="http://schemas.microsoft.com/office/drawing/2014/main" id="{00000000-0008-0000-0000-000059000000}"/>
            </a:ext>
          </a:extLst>
        </xdr:cNvPr>
        <xdr:cNvSpPr/>
      </xdr:nvSpPr>
      <xdr:spPr>
        <a:xfrm>
          <a:off x="4711700" y="635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78485</xdr:rowOff>
    </xdr:from>
    <xdr:ext cx="405111" cy="259045"/>
    <xdr:sp macro="" textlink="">
      <xdr:nvSpPr>
        <xdr:cNvPr id="90" name="有形固定資産減価償却率該当値テキスト">
          <a:extLst>
            <a:ext uri="{FF2B5EF4-FFF2-40B4-BE49-F238E27FC236}">
              <a16:creationId xmlns="" xmlns:a16="http://schemas.microsoft.com/office/drawing/2014/main" id="{00000000-0008-0000-0000-00005A000000}"/>
            </a:ext>
          </a:extLst>
        </xdr:cNvPr>
        <xdr:cNvSpPr txBox="1"/>
      </xdr:nvSpPr>
      <xdr:spPr>
        <a:xfrm>
          <a:off x="4813300" y="633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143238</xdr:rowOff>
    </xdr:from>
    <xdr:to>
      <xdr:col>19</xdr:col>
      <xdr:colOff>187325</xdr:colOff>
      <xdr:row>33</xdr:row>
      <xdr:rowOff>73388</xdr:rowOff>
    </xdr:to>
    <xdr:sp macro="" textlink="">
      <xdr:nvSpPr>
        <xdr:cNvPr id="91" name="楕円 90">
          <a:extLst>
            <a:ext uri="{FF2B5EF4-FFF2-40B4-BE49-F238E27FC236}">
              <a16:creationId xmlns="" xmlns:a16="http://schemas.microsoft.com/office/drawing/2014/main" id="{00000000-0008-0000-0000-00005B000000}"/>
            </a:ext>
          </a:extLst>
        </xdr:cNvPr>
        <xdr:cNvSpPr/>
      </xdr:nvSpPr>
      <xdr:spPr>
        <a:xfrm>
          <a:off x="4000500" y="640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150858</xdr:rowOff>
    </xdr:from>
    <xdr:to>
      <xdr:col>23</xdr:col>
      <xdr:colOff>85725</xdr:colOff>
      <xdr:row>33</xdr:row>
      <xdr:rowOff>22588</xdr:rowOff>
    </xdr:to>
    <xdr:cxnSp macro="">
      <xdr:nvCxnSpPr>
        <xdr:cNvPr id="92" name="直線コネクタ 91">
          <a:extLst>
            <a:ext uri="{FF2B5EF4-FFF2-40B4-BE49-F238E27FC236}">
              <a16:creationId xmlns="" xmlns:a16="http://schemas.microsoft.com/office/drawing/2014/main" id="{00000000-0008-0000-0000-00005C000000}"/>
            </a:ext>
          </a:extLst>
        </xdr:cNvPr>
        <xdr:cNvCxnSpPr/>
      </xdr:nvCxnSpPr>
      <xdr:spPr>
        <a:xfrm flipV="1">
          <a:off x="4051300" y="640878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24221</xdr:rowOff>
    </xdr:from>
    <xdr:to>
      <xdr:col>15</xdr:col>
      <xdr:colOff>187325</xdr:colOff>
      <xdr:row>33</xdr:row>
      <xdr:rowOff>125820</xdr:rowOff>
    </xdr:to>
    <xdr:sp macro="" textlink="">
      <xdr:nvSpPr>
        <xdr:cNvPr id="93" name="楕円 92">
          <a:extLst>
            <a:ext uri="{FF2B5EF4-FFF2-40B4-BE49-F238E27FC236}">
              <a16:creationId xmlns="" xmlns:a16="http://schemas.microsoft.com/office/drawing/2014/main" id="{00000000-0008-0000-0000-00005D000000}"/>
            </a:ext>
          </a:extLst>
        </xdr:cNvPr>
        <xdr:cNvSpPr/>
      </xdr:nvSpPr>
      <xdr:spPr>
        <a:xfrm>
          <a:off x="3238500" y="64535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22588</xdr:rowOff>
    </xdr:from>
    <xdr:to>
      <xdr:col>19</xdr:col>
      <xdr:colOff>136525</xdr:colOff>
      <xdr:row>33</xdr:row>
      <xdr:rowOff>75021</xdr:rowOff>
    </xdr:to>
    <xdr:cxnSp macro="">
      <xdr:nvCxnSpPr>
        <xdr:cNvPr id="94" name="直線コネクタ 93">
          <a:extLst>
            <a:ext uri="{FF2B5EF4-FFF2-40B4-BE49-F238E27FC236}">
              <a16:creationId xmlns="" xmlns:a16="http://schemas.microsoft.com/office/drawing/2014/main" id="{00000000-0008-0000-0000-00005E000000}"/>
            </a:ext>
          </a:extLst>
        </xdr:cNvPr>
        <xdr:cNvCxnSpPr/>
      </xdr:nvCxnSpPr>
      <xdr:spPr>
        <a:xfrm flipV="1">
          <a:off x="3289300" y="6451963"/>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104610</xdr:rowOff>
    </xdr:from>
    <xdr:ext cx="405111" cy="259045"/>
    <xdr:sp macro="" textlink="">
      <xdr:nvSpPr>
        <xdr:cNvPr id="95" name="n_1aveValue有形固定資産減価償却率">
          <a:extLst>
            <a:ext uri="{FF2B5EF4-FFF2-40B4-BE49-F238E27FC236}">
              <a16:creationId xmlns="" xmlns:a16="http://schemas.microsoft.com/office/drawing/2014/main" id="{00000000-0008-0000-0000-00005F000000}"/>
            </a:ext>
          </a:extLst>
        </xdr:cNvPr>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96" name="n_2aveValue有形固定資産減価償却率">
          <a:extLst>
            <a:ext uri="{FF2B5EF4-FFF2-40B4-BE49-F238E27FC236}">
              <a16:creationId xmlns="" xmlns:a16="http://schemas.microsoft.com/office/drawing/2014/main" id="{00000000-0008-0000-0000-000060000000}"/>
            </a:ext>
          </a:extLst>
        </xdr:cNvPr>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97" name="n_3aveValue有形固定資産減価償却率">
          <a:extLst>
            <a:ext uri="{FF2B5EF4-FFF2-40B4-BE49-F238E27FC236}">
              <a16:creationId xmlns="" xmlns:a16="http://schemas.microsoft.com/office/drawing/2014/main" id="{00000000-0008-0000-0000-000061000000}"/>
            </a:ext>
          </a:extLst>
        </xdr:cNvPr>
        <xdr:cNvSpPr txBox="1"/>
      </xdr:nvSpPr>
      <xdr:spPr>
        <a:xfrm>
          <a:off x="2324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64515</xdr:rowOff>
    </xdr:from>
    <xdr:ext cx="405111" cy="259045"/>
    <xdr:sp macro="" textlink="">
      <xdr:nvSpPr>
        <xdr:cNvPr id="98" name="n_1mainValue有形固定資産減価償却率">
          <a:extLst>
            <a:ext uri="{FF2B5EF4-FFF2-40B4-BE49-F238E27FC236}">
              <a16:creationId xmlns="" xmlns:a16="http://schemas.microsoft.com/office/drawing/2014/main" id="{00000000-0008-0000-0000-000062000000}"/>
            </a:ext>
          </a:extLst>
        </xdr:cNvPr>
        <xdr:cNvSpPr txBox="1"/>
      </xdr:nvSpPr>
      <xdr:spPr>
        <a:xfrm>
          <a:off x="3836044" y="649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116948</xdr:rowOff>
    </xdr:from>
    <xdr:ext cx="405111" cy="259045"/>
    <xdr:sp macro="" textlink="">
      <xdr:nvSpPr>
        <xdr:cNvPr id="99" name="n_2mainValue有形固定資産減価償却率">
          <a:extLst>
            <a:ext uri="{FF2B5EF4-FFF2-40B4-BE49-F238E27FC236}">
              <a16:creationId xmlns="" xmlns:a16="http://schemas.microsoft.com/office/drawing/2014/main" id="{00000000-0008-0000-0000-000063000000}"/>
            </a:ext>
          </a:extLst>
        </xdr:cNvPr>
        <xdr:cNvSpPr txBox="1"/>
      </xdr:nvSpPr>
      <xdr:spPr>
        <a:xfrm>
          <a:off x="3086744" y="654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 xmlns:a16="http://schemas.microsoft.com/office/drawing/2014/main" id="{00000000-0008-0000-0000-000064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 xmlns:a16="http://schemas.microsoft.com/office/drawing/2014/main" id="{00000000-0008-0000-0000-000065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 xmlns:a16="http://schemas.microsoft.com/office/drawing/2014/main" id="{00000000-0008-0000-0000-000066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 xmlns:a16="http://schemas.microsoft.com/office/drawing/2014/main" id="{00000000-0008-0000-0000-000067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 xmlns:a16="http://schemas.microsoft.com/office/drawing/2014/main" id="{00000000-0008-0000-0000-000068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 xmlns:a16="http://schemas.microsoft.com/office/drawing/2014/main" id="{00000000-0008-0000-0000-000069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 xmlns:a16="http://schemas.microsoft.com/office/drawing/2014/main" id="{00000000-0008-0000-0000-00006A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 xmlns:a16="http://schemas.microsoft.com/office/drawing/2014/main" id="{00000000-0008-0000-0000-00006B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 xmlns:a16="http://schemas.microsoft.com/office/drawing/2014/main" id="{00000000-0008-0000-0000-00006C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 xmlns:a16="http://schemas.microsoft.com/office/drawing/2014/main" id="{00000000-0008-0000-0000-00006D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 xmlns:a16="http://schemas.microsoft.com/office/drawing/2014/main" id="{00000000-0008-0000-0000-00006E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 xmlns:a16="http://schemas.microsoft.com/office/drawing/2014/main" id="{00000000-0008-0000-0000-00006F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 xmlns:a16="http://schemas.microsoft.com/office/drawing/2014/main" id="{00000000-0008-0000-0000-000070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類似団体平均に比べて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割強、全国平均に比べて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割強、県平均に至っては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割弱の比率となった。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or</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全国平均より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486.9%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、県平均より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753.4%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127.4%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下回る割合となっている。</a:t>
          </a:r>
        </a:p>
        <a:p>
          <a:r>
            <a:rPr kumimoji="1" lang="ja-JP" altLang="en-US" sz="1100">
              <a:latin typeface="ＭＳ Ｐゴシック" panose="020B0600070205080204" pitchFamily="50" charset="-128"/>
              <a:ea typeface="ＭＳ Ｐゴシック" panose="020B0600070205080204" pitchFamily="50" charset="-128"/>
            </a:rPr>
            <a:t>参考指標ではあるものの、全ての区分においてまた継続して平均を大きく下回る結果となっていることから、行政運営は比較的健全であるといえる。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 xmlns:a16="http://schemas.microsoft.com/office/drawing/2014/main" id="{00000000-0008-0000-0000-000071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 xmlns:a16="http://schemas.microsoft.com/office/drawing/2014/main" id="{00000000-0008-0000-0000-000072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a:extLst>
            <a:ext uri="{FF2B5EF4-FFF2-40B4-BE49-F238E27FC236}">
              <a16:creationId xmlns="" xmlns:a16="http://schemas.microsoft.com/office/drawing/2014/main" id="{00000000-0008-0000-0000-000074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a:extLst>
            <a:ext uri="{FF2B5EF4-FFF2-40B4-BE49-F238E27FC236}">
              <a16:creationId xmlns="" xmlns:a16="http://schemas.microsoft.com/office/drawing/2014/main" id="{00000000-0008-0000-0000-00007C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a:extLst>
            <a:ext uri="{FF2B5EF4-FFF2-40B4-BE49-F238E27FC236}">
              <a16:creationId xmlns="" xmlns:a16="http://schemas.microsoft.com/office/drawing/2014/main" id="{00000000-0008-0000-0000-00007E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 xmlns:a16="http://schemas.microsoft.com/office/drawing/2014/main" id="{00000000-0008-0000-0000-00007F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8" name="直線コネクタ 127">
          <a:extLst>
            <a:ext uri="{FF2B5EF4-FFF2-40B4-BE49-F238E27FC236}">
              <a16:creationId xmlns="" xmlns:a16="http://schemas.microsoft.com/office/drawing/2014/main" id="{00000000-0008-0000-0000-000080000000}"/>
            </a:ext>
          </a:extLst>
        </xdr:cNvPr>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a:extLst>
            <a:ext uri="{FF2B5EF4-FFF2-40B4-BE49-F238E27FC236}">
              <a16:creationId xmlns="" xmlns:a16="http://schemas.microsoft.com/office/drawing/2014/main" id="{00000000-0008-0000-0000-000081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a:extLst>
            <a:ext uri="{FF2B5EF4-FFF2-40B4-BE49-F238E27FC236}">
              <a16:creationId xmlns="" xmlns:a16="http://schemas.microsoft.com/office/drawing/2014/main" id="{00000000-0008-0000-0000-000082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1" name="債務償還比率最大値テキスト">
          <a:extLst>
            <a:ext uri="{FF2B5EF4-FFF2-40B4-BE49-F238E27FC236}">
              <a16:creationId xmlns="" xmlns:a16="http://schemas.microsoft.com/office/drawing/2014/main" id="{00000000-0008-0000-0000-000083000000}"/>
            </a:ext>
          </a:extLst>
        </xdr:cNvPr>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2" name="直線コネクタ 131">
          <a:extLst>
            <a:ext uri="{FF2B5EF4-FFF2-40B4-BE49-F238E27FC236}">
              <a16:creationId xmlns="" xmlns:a16="http://schemas.microsoft.com/office/drawing/2014/main" id="{00000000-0008-0000-0000-000084000000}"/>
            </a:ext>
          </a:extLst>
        </xdr:cNvPr>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135152</xdr:rowOff>
    </xdr:from>
    <xdr:ext cx="469744" cy="259045"/>
    <xdr:sp macro="" textlink="">
      <xdr:nvSpPr>
        <xdr:cNvPr id="133" name="債務償還比率平均値テキスト">
          <a:extLst>
            <a:ext uri="{FF2B5EF4-FFF2-40B4-BE49-F238E27FC236}">
              <a16:creationId xmlns="" xmlns:a16="http://schemas.microsoft.com/office/drawing/2014/main" id="{00000000-0008-0000-0000-000085000000}"/>
            </a:ext>
          </a:extLst>
        </xdr:cNvPr>
        <xdr:cNvSpPr txBox="1"/>
      </xdr:nvSpPr>
      <xdr:spPr>
        <a:xfrm>
          <a:off x="14846300" y="622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4" name="フローチャート: 判断 133">
          <a:extLst>
            <a:ext uri="{FF2B5EF4-FFF2-40B4-BE49-F238E27FC236}">
              <a16:creationId xmlns="" xmlns:a16="http://schemas.microsoft.com/office/drawing/2014/main" id="{00000000-0008-0000-0000-000086000000}"/>
            </a:ext>
          </a:extLst>
        </xdr:cNvPr>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5" name="フローチャート: 判断 134">
          <a:extLst>
            <a:ext uri="{FF2B5EF4-FFF2-40B4-BE49-F238E27FC236}">
              <a16:creationId xmlns="" xmlns:a16="http://schemas.microsoft.com/office/drawing/2014/main" id="{00000000-0008-0000-0000-000087000000}"/>
            </a:ext>
          </a:extLst>
        </xdr:cNvPr>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 xmlns:a16="http://schemas.microsoft.com/office/drawing/2014/main" id="{00000000-0008-0000-00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 xmlns:a16="http://schemas.microsoft.com/office/drawing/2014/main" id="{00000000-0008-0000-00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 xmlns:a16="http://schemas.microsoft.com/office/drawing/2014/main" id="{00000000-0008-0000-00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 xmlns:a16="http://schemas.microsoft.com/office/drawing/2014/main" id="{00000000-0008-0000-00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 xmlns:a16="http://schemas.microsoft.com/office/drawing/2014/main" id="{00000000-0008-0000-00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93635</xdr:rowOff>
    </xdr:from>
    <xdr:to>
      <xdr:col>76</xdr:col>
      <xdr:colOff>73025</xdr:colOff>
      <xdr:row>34</xdr:row>
      <xdr:rowOff>23785</xdr:rowOff>
    </xdr:to>
    <xdr:sp macro="" textlink="">
      <xdr:nvSpPr>
        <xdr:cNvPr id="141" name="楕円 140">
          <a:extLst>
            <a:ext uri="{FF2B5EF4-FFF2-40B4-BE49-F238E27FC236}">
              <a16:creationId xmlns="" xmlns:a16="http://schemas.microsoft.com/office/drawing/2014/main" id="{00000000-0008-0000-0000-00008D000000}"/>
            </a:ext>
          </a:extLst>
        </xdr:cNvPr>
        <xdr:cNvSpPr/>
      </xdr:nvSpPr>
      <xdr:spPr>
        <a:xfrm>
          <a:off x="14744700" y="65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72062</xdr:rowOff>
    </xdr:from>
    <xdr:ext cx="469744" cy="259045"/>
    <xdr:sp macro="" textlink="">
      <xdr:nvSpPr>
        <xdr:cNvPr id="142" name="債務償還比率該当値テキスト">
          <a:extLst>
            <a:ext uri="{FF2B5EF4-FFF2-40B4-BE49-F238E27FC236}">
              <a16:creationId xmlns="" xmlns:a16="http://schemas.microsoft.com/office/drawing/2014/main" id="{00000000-0008-0000-0000-00008E000000}"/>
            </a:ext>
          </a:extLst>
        </xdr:cNvPr>
        <xdr:cNvSpPr txBox="1"/>
      </xdr:nvSpPr>
      <xdr:spPr>
        <a:xfrm>
          <a:off x="14846300" y="650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103110</xdr:rowOff>
    </xdr:from>
    <xdr:to>
      <xdr:col>72</xdr:col>
      <xdr:colOff>123825</xdr:colOff>
      <xdr:row>34</xdr:row>
      <xdr:rowOff>33260</xdr:rowOff>
    </xdr:to>
    <xdr:sp macro="" textlink="">
      <xdr:nvSpPr>
        <xdr:cNvPr id="143" name="楕円 142">
          <a:extLst>
            <a:ext uri="{FF2B5EF4-FFF2-40B4-BE49-F238E27FC236}">
              <a16:creationId xmlns="" xmlns:a16="http://schemas.microsoft.com/office/drawing/2014/main" id="{00000000-0008-0000-0000-00008F000000}"/>
            </a:ext>
          </a:extLst>
        </xdr:cNvPr>
        <xdr:cNvSpPr/>
      </xdr:nvSpPr>
      <xdr:spPr>
        <a:xfrm>
          <a:off x="14033500" y="6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144435</xdr:rowOff>
    </xdr:from>
    <xdr:to>
      <xdr:col>76</xdr:col>
      <xdr:colOff>22225</xdr:colOff>
      <xdr:row>33</xdr:row>
      <xdr:rowOff>153910</xdr:rowOff>
    </xdr:to>
    <xdr:cxnSp macro="">
      <xdr:nvCxnSpPr>
        <xdr:cNvPr id="144" name="直線コネクタ 143">
          <a:extLst>
            <a:ext uri="{FF2B5EF4-FFF2-40B4-BE49-F238E27FC236}">
              <a16:creationId xmlns="" xmlns:a16="http://schemas.microsoft.com/office/drawing/2014/main" id="{00000000-0008-0000-0000-000090000000}"/>
            </a:ext>
          </a:extLst>
        </xdr:cNvPr>
        <xdr:cNvCxnSpPr/>
      </xdr:nvCxnSpPr>
      <xdr:spPr>
        <a:xfrm flipV="1">
          <a:off x="14084300" y="6573810"/>
          <a:ext cx="711200" cy="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92177</xdr:rowOff>
    </xdr:from>
    <xdr:ext cx="469744" cy="259045"/>
    <xdr:sp macro="" textlink="">
      <xdr:nvSpPr>
        <xdr:cNvPr id="145" name="n_1aveValue債務償還比率">
          <a:extLst>
            <a:ext uri="{FF2B5EF4-FFF2-40B4-BE49-F238E27FC236}">
              <a16:creationId xmlns="" xmlns:a16="http://schemas.microsoft.com/office/drawing/2014/main" id="{00000000-0008-0000-0000-000091000000}"/>
            </a:ext>
          </a:extLst>
        </xdr:cNvPr>
        <xdr:cNvSpPr txBox="1"/>
      </xdr:nvSpPr>
      <xdr:spPr>
        <a:xfrm>
          <a:off x="13836727" y="617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24387</xdr:rowOff>
    </xdr:from>
    <xdr:ext cx="469744" cy="259045"/>
    <xdr:sp macro="" textlink="">
      <xdr:nvSpPr>
        <xdr:cNvPr id="146" name="n_1mainValue債務償還比率">
          <a:extLst>
            <a:ext uri="{FF2B5EF4-FFF2-40B4-BE49-F238E27FC236}">
              <a16:creationId xmlns="" xmlns:a16="http://schemas.microsoft.com/office/drawing/2014/main" id="{00000000-0008-0000-0000-000092000000}"/>
            </a:ext>
          </a:extLst>
        </xdr:cNvPr>
        <xdr:cNvSpPr txBox="1"/>
      </xdr:nvSpPr>
      <xdr:spPr>
        <a:xfrm>
          <a:off x="13836727" y="66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a:extLst>
            <a:ext uri="{FF2B5EF4-FFF2-40B4-BE49-F238E27FC236}">
              <a16:creationId xmlns="" xmlns:a16="http://schemas.microsoft.com/office/drawing/2014/main" id="{00000000-0008-0000-0000-00009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a:extLst>
            <a:ext uri="{FF2B5EF4-FFF2-40B4-BE49-F238E27FC236}">
              <a16:creationId xmlns="" xmlns:a16="http://schemas.microsoft.com/office/drawing/2014/main" id="{00000000-0008-0000-0000-00009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a:extLst>
            <a:ext uri="{FF2B5EF4-FFF2-40B4-BE49-F238E27FC236}">
              <a16:creationId xmlns="" xmlns:a16="http://schemas.microsoft.com/office/drawing/2014/main" id="{00000000-0008-0000-0000-00009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a:extLst>
            <a:ext uri="{FF2B5EF4-FFF2-40B4-BE49-F238E27FC236}">
              <a16:creationId xmlns="" xmlns:a16="http://schemas.microsoft.com/office/drawing/2014/main" id="{00000000-0008-0000-0000-00009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a:extLst>
            <a:ext uri="{FF2B5EF4-FFF2-40B4-BE49-F238E27FC236}">
              <a16:creationId xmlns="" xmlns:a16="http://schemas.microsoft.com/office/drawing/2014/main" id="{00000000-0008-0000-0000-00009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a:extLst>
            <a:ext uri="{FF2B5EF4-FFF2-40B4-BE49-F238E27FC236}">
              <a16:creationId xmlns="" xmlns:a16="http://schemas.microsoft.com/office/drawing/2014/main" id="{00000000-0008-0000-0000-00009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1,461
1,447
47.76
2,491,811
2,435,928
39,552
1,130,658
2,023,429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 xmlns:a16="http://schemas.microsoft.com/office/drawing/2014/main" id="{00000000-0008-0000-01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 xmlns:a16="http://schemas.microsoft.com/office/drawing/2014/main" id="{00000000-0008-0000-01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 xmlns:a16="http://schemas.microsoft.com/office/drawing/2014/main" id="{00000000-0008-0000-01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 xmlns:a16="http://schemas.microsoft.com/office/drawing/2014/main" id="{00000000-0008-0000-01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 xmlns:a16="http://schemas.microsoft.com/office/drawing/2014/main" id="{00000000-0008-0000-01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 xmlns:a16="http://schemas.microsoft.com/office/drawing/2014/main" id="{00000000-0008-0000-01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 xmlns:a16="http://schemas.microsoft.com/office/drawing/2014/main" id="{00000000-0008-0000-01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 xmlns:a16="http://schemas.microsoft.com/office/drawing/2014/main" id="{00000000-0008-0000-01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 xmlns:a16="http://schemas.microsoft.com/office/drawing/2014/main" id="{00000000-0008-0000-01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 xmlns:a16="http://schemas.microsoft.com/office/drawing/2014/main" id="{00000000-0008-0000-01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 xmlns:a16="http://schemas.microsoft.com/office/drawing/2014/main" id="{00000000-0008-0000-01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 xmlns:a16="http://schemas.microsoft.com/office/drawing/2014/main" id="{00000000-0008-0000-01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 xmlns:a16="http://schemas.microsoft.com/office/drawing/2014/main" id="{00000000-0008-0000-01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a:extLst>
            <a:ext uri="{FF2B5EF4-FFF2-40B4-BE49-F238E27FC236}">
              <a16:creationId xmlns="" xmlns:a16="http://schemas.microsoft.com/office/drawing/2014/main" id="{00000000-0008-0000-0100-000039000000}"/>
            </a:ext>
          </a:extLst>
        </xdr:cNvPr>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a:extLst>
            <a:ext uri="{FF2B5EF4-FFF2-40B4-BE49-F238E27FC236}">
              <a16:creationId xmlns="" xmlns:a16="http://schemas.microsoft.com/office/drawing/2014/main" id="{00000000-0008-0000-0100-00003A000000}"/>
            </a:ext>
          </a:extLst>
        </xdr:cNvPr>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a:extLst>
            <a:ext uri="{FF2B5EF4-FFF2-40B4-BE49-F238E27FC236}">
              <a16:creationId xmlns="" xmlns:a16="http://schemas.microsoft.com/office/drawing/2014/main" id="{00000000-0008-0000-0100-00003B000000}"/>
            </a:ext>
          </a:extLst>
        </xdr:cNvPr>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a:extLst>
            <a:ext uri="{FF2B5EF4-FFF2-40B4-BE49-F238E27FC236}">
              <a16:creationId xmlns="" xmlns:a16="http://schemas.microsoft.com/office/drawing/2014/main" id="{00000000-0008-0000-0100-00003C000000}"/>
            </a:ext>
          </a:extLst>
        </xdr:cNvPr>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a:extLst>
            <a:ext uri="{FF2B5EF4-FFF2-40B4-BE49-F238E27FC236}">
              <a16:creationId xmlns="" xmlns:a16="http://schemas.microsoft.com/office/drawing/2014/main" id="{00000000-0008-0000-0100-00003D000000}"/>
            </a:ext>
          </a:extLst>
        </xdr:cNvPr>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102161</xdr:rowOff>
    </xdr:from>
    <xdr:ext cx="405111" cy="259045"/>
    <xdr:sp macro="" textlink="">
      <xdr:nvSpPr>
        <xdr:cNvPr id="62" name="【道路】&#10;有形固定資産減価償却率平均値テキスト">
          <a:extLst>
            <a:ext uri="{FF2B5EF4-FFF2-40B4-BE49-F238E27FC236}">
              <a16:creationId xmlns="" xmlns:a16="http://schemas.microsoft.com/office/drawing/2014/main" id="{00000000-0008-0000-0100-00003E000000}"/>
            </a:ext>
          </a:extLst>
        </xdr:cNvPr>
        <xdr:cNvSpPr txBox="1"/>
      </xdr:nvSpPr>
      <xdr:spPr>
        <a:xfrm>
          <a:off x="4673600" y="610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a:extLst>
            <a:ext uri="{FF2B5EF4-FFF2-40B4-BE49-F238E27FC236}">
              <a16:creationId xmlns="" xmlns:a16="http://schemas.microsoft.com/office/drawing/2014/main" id="{00000000-0008-0000-0100-00003F000000}"/>
            </a:ext>
          </a:extLst>
        </xdr:cNvPr>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a:extLst>
            <a:ext uri="{FF2B5EF4-FFF2-40B4-BE49-F238E27FC236}">
              <a16:creationId xmlns="" xmlns:a16="http://schemas.microsoft.com/office/drawing/2014/main" id="{00000000-0008-0000-0100-000040000000}"/>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 xmlns:a16="http://schemas.microsoft.com/office/drawing/2014/main" id="{00000000-0008-0000-0100-000041000000}"/>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154396</xdr:rowOff>
    </xdr:from>
    <xdr:to>
      <xdr:col>10</xdr:col>
      <xdr:colOff>165100</xdr:colOff>
      <xdr:row>37</xdr:row>
      <xdr:rowOff>84546</xdr:rowOff>
    </xdr:to>
    <xdr:sp macro="" textlink="">
      <xdr:nvSpPr>
        <xdr:cNvPr id="66" name="フローチャート: 判断 65">
          <a:extLst>
            <a:ext uri="{FF2B5EF4-FFF2-40B4-BE49-F238E27FC236}">
              <a16:creationId xmlns="" xmlns:a16="http://schemas.microsoft.com/office/drawing/2014/main" id="{00000000-0008-0000-0100-000042000000}"/>
            </a:ext>
          </a:extLst>
        </xdr:cNvPr>
        <xdr:cNvSpPr/>
      </xdr:nvSpPr>
      <xdr:spPr>
        <a:xfrm>
          <a:off x="1968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00000000-0008-0000-01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00000000-0008-0000-01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0000000-0008-0000-01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00000000-0008-0000-01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00000000-0008-0000-01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35197</xdr:rowOff>
    </xdr:from>
    <xdr:to>
      <xdr:col>24</xdr:col>
      <xdr:colOff>114300</xdr:colOff>
      <xdr:row>39</xdr:row>
      <xdr:rowOff>136797</xdr:rowOff>
    </xdr:to>
    <xdr:sp macro="" textlink="">
      <xdr:nvSpPr>
        <xdr:cNvPr id="72" name="楕円 71">
          <a:extLst>
            <a:ext uri="{FF2B5EF4-FFF2-40B4-BE49-F238E27FC236}">
              <a16:creationId xmlns="" xmlns:a16="http://schemas.microsoft.com/office/drawing/2014/main" id="{00000000-0008-0000-0100-000048000000}"/>
            </a:ext>
          </a:extLst>
        </xdr:cNvPr>
        <xdr:cNvSpPr/>
      </xdr:nvSpPr>
      <xdr:spPr>
        <a:xfrm>
          <a:off x="45847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13624</xdr:rowOff>
    </xdr:from>
    <xdr:ext cx="405111" cy="259045"/>
    <xdr:sp macro="" textlink="">
      <xdr:nvSpPr>
        <xdr:cNvPr id="73" name="【道路】&#10;有形固定資産減価償却率該当値テキスト">
          <a:extLst>
            <a:ext uri="{FF2B5EF4-FFF2-40B4-BE49-F238E27FC236}">
              <a16:creationId xmlns="" xmlns:a16="http://schemas.microsoft.com/office/drawing/2014/main" id="{00000000-0008-0000-0100-000049000000}"/>
            </a:ext>
          </a:extLst>
        </xdr:cNvPr>
        <xdr:cNvSpPr txBox="1"/>
      </xdr:nvSpPr>
      <xdr:spPr>
        <a:xfrm>
          <a:off x="4673600"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58057</xdr:rowOff>
    </xdr:from>
    <xdr:to>
      <xdr:col>20</xdr:col>
      <xdr:colOff>38100</xdr:colOff>
      <xdr:row>39</xdr:row>
      <xdr:rowOff>159657</xdr:rowOff>
    </xdr:to>
    <xdr:sp macro="" textlink="">
      <xdr:nvSpPr>
        <xdr:cNvPr id="74" name="楕円 73">
          <a:extLst>
            <a:ext uri="{FF2B5EF4-FFF2-40B4-BE49-F238E27FC236}">
              <a16:creationId xmlns="" xmlns:a16="http://schemas.microsoft.com/office/drawing/2014/main" id="{00000000-0008-0000-0100-00004A000000}"/>
            </a:ext>
          </a:extLst>
        </xdr:cNvPr>
        <xdr:cNvSpPr/>
      </xdr:nvSpPr>
      <xdr:spPr>
        <a:xfrm>
          <a:off x="3746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85997</xdr:rowOff>
    </xdr:from>
    <xdr:to>
      <xdr:col>24</xdr:col>
      <xdr:colOff>63500</xdr:colOff>
      <xdr:row>39</xdr:row>
      <xdr:rowOff>108857</xdr:rowOff>
    </xdr:to>
    <xdr:cxnSp macro="">
      <xdr:nvCxnSpPr>
        <xdr:cNvPr id="75" name="直線コネクタ 74">
          <a:extLst>
            <a:ext uri="{FF2B5EF4-FFF2-40B4-BE49-F238E27FC236}">
              <a16:creationId xmlns="" xmlns:a16="http://schemas.microsoft.com/office/drawing/2014/main" id="{00000000-0008-0000-0100-00004B000000}"/>
            </a:ext>
          </a:extLst>
        </xdr:cNvPr>
        <xdr:cNvCxnSpPr/>
      </xdr:nvCxnSpPr>
      <xdr:spPr>
        <a:xfrm flipV="1">
          <a:off x="3797300" y="677254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90715</xdr:rowOff>
    </xdr:from>
    <xdr:to>
      <xdr:col>15</xdr:col>
      <xdr:colOff>101600</xdr:colOff>
      <xdr:row>40</xdr:row>
      <xdr:rowOff>20865</xdr:rowOff>
    </xdr:to>
    <xdr:sp macro="" textlink="">
      <xdr:nvSpPr>
        <xdr:cNvPr id="76" name="楕円 75">
          <a:extLst>
            <a:ext uri="{FF2B5EF4-FFF2-40B4-BE49-F238E27FC236}">
              <a16:creationId xmlns="" xmlns:a16="http://schemas.microsoft.com/office/drawing/2014/main" id="{00000000-0008-0000-0100-00004C000000}"/>
            </a:ext>
          </a:extLst>
        </xdr:cNvPr>
        <xdr:cNvSpPr/>
      </xdr:nvSpPr>
      <xdr:spPr>
        <a:xfrm>
          <a:off x="2857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108857</xdr:rowOff>
    </xdr:from>
    <xdr:to>
      <xdr:col>19</xdr:col>
      <xdr:colOff>177800</xdr:colOff>
      <xdr:row>39</xdr:row>
      <xdr:rowOff>141515</xdr:rowOff>
    </xdr:to>
    <xdr:cxnSp macro="">
      <xdr:nvCxnSpPr>
        <xdr:cNvPr id="77" name="直線コネクタ 76">
          <a:extLst>
            <a:ext uri="{FF2B5EF4-FFF2-40B4-BE49-F238E27FC236}">
              <a16:creationId xmlns="" xmlns:a16="http://schemas.microsoft.com/office/drawing/2014/main" id="{00000000-0008-0000-0100-00004D000000}"/>
            </a:ext>
          </a:extLst>
        </xdr:cNvPr>
        <xdr:cNvCxnSpPr/>
      </xdr:nvCxnSpPr>
      <xdr:spPr>
        <a:xfrm flipV="1">
          <a:off x="2908300" y="679540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78" name="n_1aveValue【道路】&#10;有形固定資産減価償却率">
          <a:extLst>
            <a:ext uri="{FF2B5EF4-FFF2-40B4-BE49-F238E27FC236}">
              <a16:creationId xmlns="" xmlns:a16="http://schemas.microsoft.com/office/drawing/2014/main" id="{00000000-0008-0000-0100-00004E000000}"/>
            </a:ext>
          </a:extLst>
        </xdr:cNvPr>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79" name="n_2aveValue【道路】&#10;有形固定資産減価償却率">
          <a:extLst>
            <a:ext uri="{FF2B5EF4-FFF2-40B4-BE49-F238E27FC236}">
              <a16:creationId xmlns="" xmlns:a16="http://schemas.microsoft.com/office/drawing/2014/main" id="{00000000-0008-0000-0100-00004F000000}"/>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101073</xdr:rowOff>
    </xdr:from>
    <xdr:ext cx="405111" cy="259045"/>
    <xdr:sp macro="" textlink="">
      <xdr:nvSpPr>
        <xdr:cNvPr id="80" name="n_3aveValue【道路】&#10;有形固定資産減価償却率">
          <a:extLst>
            <a:ext uri="{FF2B5EF4-FFF2-40B4-BE49-F238E27FC236}">
              <a16:creationId xmlns="" xmlns:a16="http://schemas.microsoft.com/office/drawing/2014/main" id="{00000000-0008-0000-0100-000050000000}"/>
            </a:ext>
          </a:extLst>
        </xdr:cNvPr>
        <xdr:cNvSpPr txBox="1"/>
      </xdr:nvSpPr>
      <xdr:spPr>
        <a:xfrm>
          <a:off x="1816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150784</xdr:rowOff>
    </xdr:from>
    <xdr:ext cx="405111" cy="259045"/>
    <xdr:sp macro="" textlink="">
      <xdr:nvSpPr>
        <xdr:cNvPr id="81" name="n_1mainValue【道路】&#10;有形固定資産減価償却率">
          <a:extLst>
            <a:ext uri="{FF2B5EF4-FFF2-40B4-BE49-F238E27FC236}">
              <a16:creationId xmlns="" xmlns:a16="http://schemas.microsoft.com/office/drawing/2014/main" id="{00000000-0008-0000-0100-000051000000}"/>
            </a:ext>
          </a:extLst>
        </xdr:cNvPr>
        <xdr:cNvSpPr txBox="1"/>
      </xdr:nvSpPr>
      <xdr:spPr>
        <a:xfrm>
          <a:off x="35820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11992</xdr:rowOff>
    </xdr:from>
    <xdr:ext cx="405111" cy="259045"/>
    <xdr:sp macro="" textlink="">
      <xdr:nvSpPr>
        <xdr:cNvPr id="82" name="n_2mainValue【道路】&#10;有形固定資産減価償却率">
          <a:extLst>
            <a:ext uri="{FF2B5EF4-FFF2-40B4-BE49-F238E27FC236}">
              <a16:creationId xmlns="" xmlns:a16="http://schemas.microsoft.com/office/drawing/2014/main" id="{00000000-0008-0000-0100-000052000000}"/>
            </a:ext>
          </a:extLst>
        </xdr:cNvPr>
        <xdr:cNvSpPr txBox="1"/>
      </xdr:nvSpPr>
      <xdr:spPr>
        <a:xfrm>
          <a:off x="27057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 xmlns:a16="http://schemas.microsoft.com/office/drawing/2014/main" id="{00000000-0008-0000-01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 xmlns:a16="http://schemas.microsoft.com/office/drawing/2014/main" id="{00000000-0008-0000-01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 xmlns:a16="http://schemas.microsoft.com/office/drawing/2014/main" id="{00000000-0008-0000-01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 xmlns:a16="http://schemas.microsoft.com/office/drawing/2014/main" id="{00000000-0008-0000-01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 xmlns:a16="http://schemas.microsoft.com/office/drawing/2014/main" id="{00000000-0008-0000-01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 xmlns:a16="http://schemas.microsoft.com/office/drawing/2014/main" id="{00000000-0008-0000-01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 xmlns:a16="http://schemas.microsoft.com/office/drawing/2014/main" id="{00000000-0008-0000-01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 xmlns:a16="http://schemas.microsoft.com/office/drawing/2014/main" id="{00000000-0008-0000-01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 xmlns:a16="http://schemas.microsoft.com/office/drawing/2014/main" id="{00000000-0008-0000-0100-00005B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 xmlns:a16="http://schemas.microsoft.com/office/drawing/2014/main" id="{00000000-0008-0000-01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 xmlns:a16="http://schemas.microsoft.com/office/drawing/2014/main" id="{00000000-0008-0000-0100-00005D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 xmlns:a16="http://schemas.microsoft.com/office/drawing/2014/main" id="{00000000-0008-0000-0100-00005E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 xmlns:a16="http://schemas.microsoft.com/office/drawing/2014/main" id="{00000000-0008-0000-0100-00005F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 xmlns:a16="http://schemas.microsoft.com/office/drawing/2014/main" id="{00000000-0008-0000-0100-000060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 xmlns:a16="http://schemas.microsoft.com/office/drawing/2014/main" id="{00000000-0008-0000-0100-000061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 xmlns:a16="http://schemas.microsoft.com/office/drawing/2014/main" id="{00000000-0008-0000-0100-000062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 xmlns:a16="http://schemas.microsoft.com/office/drawing/2014/main" id="{00000000-0008-0000-0100-000063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 xmlns:a16="http://schemas.microsoft.com/office/drawing/2014/main" id="{00000000-0008-0000-0100-000064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 xmlns:a16="http://schemas.microsoft.com/office/drawing/2014/main" id="{00000000-0008-0000-0100-000065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 xmlns:a16="http://schemas.microsoft.com/office/drawing/2014/main" id="{00000000-0008-0000-0100-000066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 xmlns:a16="http://schemas.microsoft.com/office/drawing/2014/main" id="{00000000-0008-0000-01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 xmlns:a16="http://schemas.microsoft.com/office/drawing/2014/main" id="{00000000-0008-0000-0100-000068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 xmlns:a16="http://schemas.microsoft.com/office/drawing/2014/main" id="{00000000-0008-0000-01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6" name="直線コネクタ 105">
          <a:extLst>
            <a:ext uri="{FF2B5EF4-FFF2-40B4-BE49-F238E27FC236}">
              <a16:creationId xmlns="" xmlns:a16="http://schemas.microsoft.com/office/drawing/2014/main" id="{00000000-0008-0000-0100-00006A000000}"/>
            </a:ext>
          </a:extLst>
        </xdr:cNvPr>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7" name="【道路】&#10;一人当たり延長最小値テキスト">
          <a:extLst>
            <a:ext uri="{FF2B5EF4-FFF2-40B4-BE49-F238E27FC236}">
              <a16:creationId xmlns="" xmlns:a16="http://schemas.microsoft.com/office/drawing/2014/main" id="{00000000-0008-0000-0100-00006B000000}"/>
            </a:ext>
          </a:extLst>
        </xdr:cNvPr>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8" name="直線コネクタ 107">
          <a:extLst>
            <a:ext uri="{FF2B5EF4-FFF2-40B4-BE49-F238E27FC236}">
              <a16:creationId xmlns="" xmlns:a16="http://schemas.microsoft.com/office/drawing/2014/main" id="{00000000-0008-0000-0100-00006C000000}"/>
            </a:ext>
          </a:extLst>
        </xdr:cNvPr>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9" name="【道路】&#10;一人当たり延長最大値テキスト">
          <a:extLst>
            <a:ext uri="{FF2B5EF4-FFF2-40B4-BE49-F238E27FC236}">
              <a16:creationId xmlns="" xmlns:a16="http://schemas.microsoft.com/office/drawing/2014/main" id="{00000000-0008-0000-0100-00006D000000}"/>
            </a:ext>
          </a:extLst>
        </xdr:cNvPr>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0" name="直線コネクタ 109">
          <a:extLst>
            <a:ext uri="{FF2B5EF4-FFF2-40B4-BE49-F238E27FC236}">
              <a16:creationId xmlns="" xmlns:a16="http://schemas.microsoft.com/office/drawing/2014/main" id="{00000000-0008-0000-0100-00006E000000}"/>
            </a:ext>
          </a:extLst>
        </xdr:cNvPr>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22251</xdr:rowOff>
    </xdr:from>
    <xdr:ext cx="534377" cy="259045"/>
    <xdr:sp macro="" textlink="">
      <xdr:nvSpPr>
        <xdr:cNvPr id="111" name="【道路】&#10;一人当たり延長平均値テキスト">
          <a:extLst>
            <a:ext uri="{FF2B5EF4-FFF2-40B4-BE49-F238E27FC236}">
              <a16:creationId xmlns="" xmlns:a16="http://schemas.microsoft.com/office/drawing/2014/main" id="{00000000-0008-0000-0100-00006F000000}"/>
            </a:ext>
          </a:extLst>
        </xdr:cNvPr>
        <xdr:cNvSpPr txBox="1"/>
      </xdr:nvSpPr>
      <xdr:spPr>
        <a:xfrm>
          <a:off x="10515600" y="688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2" name="フローチャート: 判断 111">
          <a:extLst>
            <a:ext uri="{FF2B5EF4-FFF2-40B4-BE49-F238E27FC236}">
              <a16:creationId xmlns="" xmlns:a16="http://schemas.microsoft.com/office/drawing/2014/main" id="{00000000-0008-0000-0100-000070000000}"/>
            </a:ext>
          </a:extLst>
        </xdr:cNvPr>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3" name="フローチャート: 判断 112">
          <a:extLst>
            <a:ext uri="{FF2B5EF4-FFF2-40B4-BE49-F238E27FC236}">
              <a16:creationId xmlns="" xmlns:a16="http://schemas.microsoft.com/office/drawing/2014/main" id="{00000000-0008-0000-0100-000071000000}"/>
            </a:ext>
          </a:extLst>
        </xdr:cNvPr>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4" name="フローチャート: 判断 113">
          <a:extLst>
            <a:ext uri="{FF2B5EF4-FFF2-40B4-BE49-F238E27FC236}">
              <a16:creationId xmlns="" xmlns:a16="http://schemas.microsoft.com/office/drawing/2014/main" id="{00000000-0008-0000-0100-000072000000}"/>
            </a:ext>
          </a:extLst>
        </xdr:cNvPr>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54341</xdr:rowOff>
    </xdr:from>
    <xdr:to>
      <xdr:col>41</xdr:col>
      <xdr:colOff>101600</xdr:colOff>
      <xdr:row>41</xdr:row>
      <xdr:rowOff>155941</xdr:rowOff>
    </xdr:to>
    <xdr:sp macro="" textlink="">
      <xdr:nvSpPr>
        <xdr:cNvPr id="115" name="フローチャート: 判断 114">
          <a:extLst>
            <a:ext uri="{FF2B5EF4-FFF2-40B4-BE49-F238E27FC236}">
              <a16:creationId xmlns="" xmlns:a16="http://schemas.microsoft.com/office/drawing/2014/main" id="{00000000-0008-0000-0100-000073000000}"/>
            </a:ext>
          </a:extLst>
        </xdr:cNvPr>
        <xdr:cNvSpPr/>
      </xdr:nvSpPr>
      <xdr:spPr>
        <a:xfrm>
          <a:off x="7810500" y="70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 xmlns:a16="http://schemas.microsoft.com/office/drawing/2014/main" id="{00000000-0008-0000-01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 xmlns:a16="http://schemas.microsoft.com/office/drawing/2014/main" id="{00000000-0008-0000-01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 xmlns:a16="http://schemas.microsoft.com/office/drawing/2014/main" id="{00000000-0008-0000-01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 xmlns:a16="http://schemas.microsoft.com/office/drawing/2014/main" id="{00000000-0008-0000-01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 xmlns:a16="http://schemas.microsoft.com/office/drawing/2014/main" id="{00000000-0008-0000-01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20575</xdr:rowOff>
    </xdr:from>
    <xdr:to>
      <xdr:col>55</xdr:col>
      <xdr:colOff>50800</xdr:colOff>
      <xdr:row>41</xdr:row>
      <xdr:rowOff>122175</xdr:rowOff>
    </xdr:to>
    <xdr:sp macro="" textlink="">
      <xdr:nvSpPr>
        <xdr:cNvPr id="121" name="楕円 120">
          <a:extLst>
            <a:ext uri="{FF2B5EF4-FFF2-40B4-BE49-F238E27FC236}">
              <a16:creationId xmlns="" xmlns:a16="http://schemas.microsoft.com/office/drawing/2014/main" id="{00000000-0008-0000-0100-000079000000}"/>
            </a:ext>
          </a:extLst>
        </xdr:cNvPr>
        <xdr:cNvSpPr/>
      </xdr:nvSpPr>
      <xdr:spPr>
        <a:xfrm>
          <a:off x="10426700" y="70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170452</xdr:rowOff>
    </xdr:from>
    <xdr:ext cx="534377" cy="259045"/>
    <xdr:sp macro="" textlink="">
      <xdr:nvSpPr>
        <xdr:cNvPr id="122" name="【道路】&#10;一人当たり延長該当値テキスト">
          <a:extLst>
            <a:ext uri="{FF2B5EF4-FFF2-40B4-BE49-F238E27FC236}">
              <a16:creationId xmlns="" xmlns:a16="http://schemas.microsoft.com/office/drawing/2014/main" id="{00000000-0008-0000-0100-00007A000000}"/>
            </a:ext>
          </a:extLst>
        </xdr:cNvPr>
        <xdr:cNvSpPr txBox="1"/>
      </xdr:nvSpPr>
      <xdr:spPr>
        <a:xfrm>
          <a:off x="10515600" y="702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27136</xdr:rowOff>
    </xdr:from>
    <xdr:to>
      <xdr:col>50</xdr:col>
      <xdr:colOff>165100</xdr:colOff>
      <xdr:row>41</xdr:row>
      <xdr:rowOff>128736</xdr:rowOff>
    </xdr:to>
    <xdr:sp macro="" textlink="">
      <xdr:nvSpPr>
        <xdr:cNvPr id="123" name="楕円 122">
          <a:extLst>
            <a:ext uri="{FF2B5EF4-FFF2-40B4-BE49-F238E27FC236}">
              <a16:creationId xmlns="" xmlns:a16="http://schemas.microsoft.com/office/drawing/2014/main" id="{00000000-0008-0000-0100-00007B000000}"/>
            </a:ext>
          </a:extLst>
        </xdr:cNvPr>
        <xdr:cNvSpPr/>
      </xdr:nvSpPr>
      <xdr:spPr>
        <a:xfrm>
          <a:off x="9588500" y="705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71375</xdr:rowOff>
    </xdr:from>
    <xdr:to>
      <xdr:col>55</xdr:col>
      <xdr:colOff>0</xdr:colOff>
      <xdr:row>41</xdr:row>
      <xdr:rowOff>77936</xdr:rowOff>
    </xdr:to>
    <xdr:cxnSp macro="">
      <xdr:nvCxnSpPr>
        <xdr:cNvPr id="124" name="直線コネクタ 123">
          <a:extLst>
            <a:ext uri="{FF2B5EF4-FFF2-40B4-BE49-F238E27FC236}">
              <a16:creationId xmlns="" xmlns:a16="http://schemas.microsoft.com/office/drawing/2014/main" id="{00000000-0008-0000-0100-00007C000000}"/>
            </a:ext>
          </a:extLst>
        </xdr:cNvPr>
        <xdr:cNvCxnSpPr/>
      </xdr:nvCxnSpPr>
      <xdr:spPr>
        <a:xfrm flipV="1">
          <a:off x="9639300" y="7100825"/>
          <a:ext cx="8382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30033</xdr:rowOff>
    </xdr:from>
    <xdr:to>
      <xdr:col>46</xdr:col>
      <xdr:colOff>38100</xdr:colOff>
      <xdr:row>41</xdr:row>
      <xdr:rowOff>131633</xdr:rowOff>
    </xdr:to>
    <xdr:sp macro="" textlink="">
      <xdr:nvSpPr>
        <xdr:cNvPr id="125" name="楕円 124">
          <a:extLst>
            <a:ext uri="{FF2B5EF4-FFF2-40B4-BE49-F238E27FC236}">
              <a16:creationId xmlns="" xmlns:a16="http://schemas.microsoft.com/office/drawing/2014/main" id="{00000000-0008-0000-0100-00007D000000}"/>
            </a:ext>
          </a:extLst>
        </xdr:cNvPr>
        <xdr:cNvSpPr/>
      </xdr:nvSpPr>
      <xdr:spPr>
        <a:xfrm>
          <a:off x="8699500" y="705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77936</xdr:rowOff>
    </xdr:from>
    <xdr:to>
      <xdr:col>50</xdr:col>
      <xdr:colOff>114300</xdr:colOff>
      <xdr:row>41</xdr:row>
      <xdr:rowOff>80833</xdr:rowOff>
    </xdr:to>
    <xdr:cxnSp macro="">
      <xdr:nvCxnSpPr>
        <xdr:cNvPr id="126" name="直線コネクタ 125">
          <a:extLst>
            <a:ext uri="{FF2B5EF4-FFF2-40B4-BE49-F238E27FC236}">
              <a16:creationId xmlns="" xmlns:a16="http://schemas.microsoft.com/office/drawing/2014/main" id="{00000000-0008-0000-0100-00007E000000}"/>
            </a:ext>
          </a:extLst>
        </xdr:cNvPr>
        <xdr:cNvCxnSpPr/>
      </xdr:nvCxnSpPr>
      <xdr:spPr>
        <a:xfrm flipV="1">
          <a:off x="8750300" y="7107386"/>
          <a:ext cx="889000" cy="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27" name="n_1aveValue【道路】&#10;一人当たり延長">
          <a:extLst>
            <a:ext uri="{FF2B5EF4-FFF2-40B4-BE49-F238E27FC236}">
              <a16:creationId xmlns="" xmlns:a16="http://schemas.microsoft.com/office/drawing/2014/main" id="{00000000-0008-0000-0100-00007F000000}"/>
            </a:ext>
          </a:extLst>
        </xdr:cNvPr>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28" name="n_2aveValue【道路】&#10;一人当たり延長">
          <a:extLst>
            <a:ext uri="{FF2B5EF4-FFF2-40B4-BE49-F238E27FC236}">
              <a16:creationId xmlns="" xmlns:a16="http://schemas.microsoft.com/office/drawing/2014/main" id="{00000000-0008-0000-0100-000080000000}"/>
            </a:ext>
          </a:extLst>
        </xdr:cNvPr>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1018</xdr:rowOff>
    </xdr:from>
    <xdr:ext cx="534377" cy="259045"/>
    <xdr:sp macro="" textlink="">
      <xdr:nvSpPr>
        <xdr:cNvPr id="129" name="n_3aveValue【道路】&#10;一人当たり延長">
          <a:extLst>
            <a:ext uri="{FF2B5EF4-FFF2-40B4-BE49-F238E27FC236}">
              <a16:creationId xmlns="" xmlns:a16="http://schemas.microsoft.com/office/drawing/2014/main" id="{00000000-0008-0000-0100-000081000000}"/>
            </a:ext>
          </a:extLst>
        </xdr:cNvPr>
        <xdr:cNvSpPr txBox="1"/>
      </xdr:nvSpPr>
      <xdr:spPr>
        <a:xfrm>
          <a:off x="7594111" y="685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119863</xdr:rowOff>
    </xdr:from>
    <xdr:ext cx="534377" cy="259045"/>
    <xdr:sp macro="" textlink="">
      <xdr:nvSpPr>
        <xdr:cNvPr id="130" name="n_1mainValue【道路】&#10;一人当たり延長">
          <a:extLst>
            <a:ext uri="{FF2B5EF4-FFF2-40B4-BE49-F238E27FC236}">
              <a16:creationId xmlns="" xmlns:a16="http://schemas.microsoft.com/office/drawing/2014/main" id="{00000000-0008-0000-0100-000082000000}"/>
            </a:ext>
          </a:extLst>
        </xdr:cNvPr>
        <xdr:cNvSpPr txBox="1"/>
      </xdr:nvSpPr>
      <xdr:spPr>
        <a:xfrm>
          <a:off x="9359411" y="71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122760</xdr:rowOff>
    </xdr:from>
    <xdr:ext cx="534377" cy="259045"/>
    <xdr:sp macro="" textlink="">
      <xdr:nvSpPr>
        <xdr:cNvPr id="131" name="n_2mainValue【道路】&#10;一人当たり延長">
          <a:extLst>
            <a:ext uri="{FF2B5EF4-FFF2-40B4-BE49-F238E27FC236}">
              <a16:creationId xmlns="" xmlns:a16="http://schemas.microsoft.com/office/drawing/2014/main" id="{00000000-0008-0000-0100-000083000000}"/>
            </a:ext>
          </a:extLst>
        </xdr:cNvPr>
        <xdr:cNvSpPr txBox="1"/>
      </xdr:nvSpPr>
      <xdr:spPr>
        <a:xfrm>
          <a:off x="8483111" y="715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 xmlns:a16="http://schemas.microsoft.com/office/drawing/2014/main" id="{00000000-0008-0000-0100-00008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 xmlns:a16="http://schemas.microsoft.com/office/drawing/2014/main" id="{00000000-0008-0000-0100-00008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 xmlns:a16="http://schemas.microsoft.com/office/drawing/2014/main" id="{00000000-0008-0000-0100-00008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 xmlns:a16="http://schemas.microsoft.com/office/drawing/2014/main" id="{00000000-0008-0000-0100-00008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 xmlns:a16="http://schemas.microsoft.com/office/drawing/2014/main" id="{00000000-0008-0000-0100-00008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 xmlns:a16="http://schemas.microsoft.com/office/drawing/2014/main" id="{00000000-0008-0000-0100-00008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 xmlns:a16="http://schemas.microsoft.com/office/drawing/2014/main" id="{00000000-0008-0000-0100-00008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 xmlns:a16="http://schemas.microsoft.com/office/drawing/2014/main" id="{00000000-0008-0000-0100-00008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 xmlns:a16="http://schemas.microsoft.com/office/drawing/2014/main" id="{00000000-0008-0000-0100-00008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 xmlns:a16="http://schemas.microsoft.com/office/drawing/2014/main" id="{00000000-0008-0000-0100-00008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 xmlns:a16="http://schemas.microsoft.com/office/drawing/2014/main" id="{00000000-0008-0000-0100-00008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 xmlns:a16="http://schemas.microsoft.com/office/drawing/2014/main" id="{00000000-0008-0000-0100-00008F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 xmlns:a16="http://schemas.microsoft.com/office/drawing/2014/main" id="{00000000-0008-0000-0100-00009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 xmlns:a16="http://schemas.microsoft.com/office/drawing/2014/main" id="{00000000-0008-0000-0100-00009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 xmlns:a16="http://schemas.microsoft.com/office/drawing/2014/main" id="{00000000-0008-0000-0100-00009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 xmlns:a16="http://schemas.microsoft.com/office/drawing/2014/main" id="{00000000-0008-0000-0100-00009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 xmlns:a16="http://schemas.microsoft.com/office/drawing/2014/main" id="{00000000-0008-0000-0100-00009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 xmlns:a16="http://schemas.microsoft.com/office/drawing/2014/main" id="{00000000-0008-0000-0100-00009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 xmlns:a16="http://schemas.microsoft.com/office/drawing/2014/main" id="{00000000-0008-0000-0100-00009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 xmlns:a16="http://schemas.microsoft.com/office/drawing/2014/main" id="{00000000-0008-0000-0100-00009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 xmlns:a16="http://schemas.microsoft.com/office/drawing/2014/main" id="{00000000-0008-0000-0100-00009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 xmlns:a16="http://schemas.microsoft.com/office/drawing/2014/main" id="{00000000-0008-0000-0100-000099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 xmlns:a16="http://schemas.microsoft.com/office/drawing/2014/main" id="{00000000-0008-0000-0100-00009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 xmlns:a16="http://schemas.microsoft.com/office/drawing/2014/main" id="{00000000-0008-0000-0100-00009B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 xmlns:a16="http://schemas.microsoft.com/office/drawing/2014/main" id="{00000000-0008-0000-0100-00009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57" name="直線コネクタ 156">
          <a:extLst>
            <a:ext uri="{FF2B5EF4-FFF2-40B4-BE49-F238E27FC236}">
              <a16:creationId xmlns="" xmlns:a16="http://schemas.microsoft.com/office/drawing/2014/main" id="{00000000-0008-0000-0100-00009D000000}"/>
            </a:ext>
          </a:extLst>
        </xdr:cNvPr>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a:extLst>
            <a:ext uri="{FF2B5EF4-FFF2-40B4-BE49-F238E27FC236}">
              <a16:creationId xmlns="" xmlns:a16="http://schemas.microsoft.com/office/drawing/2014/main" id="{00000000-0008-0000-0100-00009E000000}"/>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a:extLst>
            <a:ext uri="{FF2B5EF4-FFF2-40B4-BE49-F238E27FC236}">
              <a16:creationId xmlns="" xmlns:a16="http://schemas.microsoft.com/office/drawing/2014/main" id="{00000000-0008-0000-0100-00009F000000}"/>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0" name="【橋りょう・トンネル】&#10;有形固定資産減価償却率最大値テキスト">
          <a:extLst>
            <a:ext uri="{FF2B5EF4-FFF2-40B4-BE49-F238E27FC236}">
              <a16:creationId xmlns="" xmlns:a16="http://schemas.microsoft.com/office/drawing/2014/main" id="{00000000-0008-0000-0100-0000A0000000}"/>
            </a:ext>
          </a:extLst>
        </xdr:cNvPr>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1" name="直線コネクタ 160">
          <a:extLst>
            <a:ext uri="{FF2B5EF4-FFF2-40B4-BE49-F238E27FC236}">
              <a16:creationId xmlns="" xmlns:a16="http://schemas.microsoft.com/office/drawing/2014/main" id="{00000000-0008-0000-0100-0000A1000000}"/>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2" name="【橋りょう・トンネル】&#10;有形固定資産減価償却率平均値テキスト">
          <a:extLst>
            <a:ext uri="{FF2B5EF4-FFF2-40B4-BE49-F238E27FC236}">
              <a16:creationId xmlns="" xmlns:a16="http://schemas.microsoft.com/office/drawing/2014/main" id="{00000000-0008-0000-0100-0000A2000000}"/>
            </a:ext>
          </a:extLst>
        </xdr:cNvPr>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a:extLst>
            <a:ext uri="{FF2B5EF4-FFF2-40B4-BE49-F238E27FC236}">
              <a16:creationId xmlns="" xmlns:a16="http://schemas.microsoft.com/office/drawing/2014/main" id="{00000000-0008-0000-0100-0000A3000000}"/>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64" name="フローチャート: 判断 163">
          <a:extLst>
            <a:ext uri="{FF2B5EF4-FFF2-40B4-BE49-F238E27FC236}">
              <a16:creationId xmlns="" xmlns:a16="http://schemas.microsoft.com/office/drawing/2014/main" id="{00000000-0008-0000-0100-0000A4000000}"/>
            </a:ext>
          </a:extLst>
        </xdr:cNvPr>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5" name="フローチャート: 判断 164">
          <a:extLst>
            <a:ext uri="{FF2B5EF4-FFF2-40B4-BE49-F238E27FC236}">
              <a16:creationId xmlns="" xmlns:a16="http://schemas.microsoft.com/office/drawing/2014/main" id="{00000000-0008-0000-0100-0000A5000000}"/>
            </a:ext>
          </a:extLst>
        </xdr:cNvPr>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146776</xdr:rowOff>
    </xdr:from>
    <xdr:to>
      <xdr:col>10</xdr:col>
      <xdr:colOff>165100</xdr:colOff>
      <xdr:row>59</xdr:row>
      <xdr:rowOff>76926</xdr:rowOff>
    </xdr:to>
    <xdr:sp macro="" textlink="">
      <xdr:nvSpPr>
        <xdr:cNvPr id="166" name="フローチャート: 判断 165">
          <a:extLst>
            <a:ext uri="{FF2B5EF4-FFF2-40B4-BE49-F238E27FC236}">
              <a16:creationId xmlns="" xmlns:a16="http://schemas.microsoft.com/office/drawing/2014/main" id="{00000000-0008-0000-0100-0000A6000000}"/>
            </a:ext>
          </a:extLst>
        </xdr:cNvPr>
        <xdr:cNvSpPr/>
      </xdr:nvSpPr>
      <xdr:spPr>
        <a:xfrm>
          <a:off x="1968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 xmlns:a16="http://schemas.microsoft.com/office/drawing/2014/main" id="{00000000-0008-0000-0100-0000A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 xmlns:a16="http://schemas.microsoft.com/office/drawing/2014/main" id="{00000000-0008-0000-0100-0000A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 xmlns:a16="http://schemas.microsoft.com/office/drawing/2014/main" id="{00000000-0008-0000-0100-0000A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 xmlns:a16="http://schemas.microsoft.com/office/drawing/2014/main" id="{00000000-0008-0000-0100-0000A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 xmlns:a16="http://schemas.microsoft.com/office/drawing/2014/main" id="{00000000-0008-0000-0100-0000A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92891</xdr:rowOff>
    </xdr:from>
    <xdr:to>
      <xdr:col>24</xdr:col>
      <xdr:colOff>114300</xdr:colOff>
      <xdr:row>61</xdr:row>
      <xdr:rowOff>23041</xdr:rowOff>
    </xdr:to>
    <xdr:sp macro="" textlink="">
      <xdr:nvSpPr>
        <xdr:cNvPr id="172" name="楕円 171">
          <a:extLst>
            <a:ext uri="{FF2B5EF4-FFF2-40B4-BE49-F238E27FC236}">
              <a16:creationId xmlns="" xmlns:a16="http://schemas.microsoft.com/office/drawing/2014/main" id="{00000000-0008-0000-0100-0000AC000000}"/>
            </a:ext>
          </a:extLst>
        </xdr:cNvPr>
        <xdr:cNvSpPr/>
      </xdr:nvSpPr>
      <xdr:spPr>
        <a:xfrm>
          <a:off x="45847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71318</xdr:rowOff>
    </xdr:from>
    <xdr:ext cx="405111" cy="259045"/>
    <xdr:sp macro="" textlink="">
      <xdr:nvSpPr>
        <xdr:cNvPr id="173" name="【橋りょう・トンネル】&#10;有形固定資産減価償却率該当値テキスト">
          <a:extLst>
            <a:ext uri="{FF2B5EF4-FFF2-40B4-BE49-F238E27FC236}">
              <a16:creationId xmlns="" xmlns:a16="http://schemas.microsoft.com/office/drawing/2014/main" id="{00000000-0008-0000-0100-0000AD000000}"/>
            </a:ext>
          </a:extLst>
        </xdr:cNvPr>
        <xdr:cNvSpPr txBox="1"/>
      </xdr:nvSpPr>
      <xdr:spPr>
        <a:xfrm>
          <a:off x="4673600"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107587</xdr:rowOff>
    </xdr:from>
    <xdr:to>
      <xdr:col>20</xdr:col>
      <xdr:colOff>38100</xdr:colOff>
      <xdr:row>61</xdr:row>
      <xdr:rowOff>37737</xdr:rowOff>
    </xdr:to>
    <xdr:sp macro="" textlink="">
      <xdr:nvSpPr>
        <xdr:cNvPr id="174" name="楕円 173">
          <a:extLst>
            <a:ext uri="{FF2B5EF4-FFF2-40B4-BE49-F238E27FC236}">
              <a16:creationId xmlns="" xmlns:a16="http://schemas.microsoft.com/office/drawing/2014/main" id="{00000000-0008-0000-0100-0000AE000000}"/>
            </a:ext>
          </a:extLst>
        </xdr:cNvPr>
        <xdr:cNvSpPr/>
      </xdr:nvSpPr>
      <xdr:spPr>
        <a:xfrm>
          <a:off x="3746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143691</xdr:rowOff>
    </xdr:from>
    <xdr:to>
      <xdr:col>24</xdr:col>
      <xdr:colOff>63500</xdr:colOff>
      <xdr:row>60</xdr:row>
      <xdr:rowOff>158387</xdr:rowOff>
    </xdr:to>
    <xdr:cxnSp macro="">
      <xdr:nvCxnSpPr>
        <xdr:cNvPr id="175" name="直線コネクタ 174">
          <a:extLst>
            <a:ext uri="{FF2B5EF4-FFF2-40B4-BE49-F238E27FC236}">
              <a16:creationId xmlns="" xmlns:a16="http://schemas.microsoft.com/office/drawing/2014/main" id="{00000000-0008-0000-0100-0000AF000000}"/>
            </a:ext>
          </a:extLst>
        </xdr:cNvPr>
        <xdr:cNvCxnSpPr/>
      </xdr:nvCxnSpPr>
      <xdr:spPr>
        <a:xfrm flipV="1">
          <a:off x="3797300" y="1043069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135346</xdr:rowOff>
    </xdr:from>
    <xdr:to>
      <xdr:col>15</xdr:col>
      <xdr:colOff>101600</xdr:colOff>
      <xdr:row>61</xdr:row>
      <xdr:rowOff>65496</xdr:rowOff>
    </xdr:to>
    <xdr:sp macro="" textlink="">
      <xdr:nvSpPr>
        <xdr:cNvPr id="176" name="楕円 175">
          <a:extLst>
            <a:ext uri="{FF2B5EF4-FFF2-40B4-BE49-F238E27FC236}">
              <a16:creationId xmlns="" xmlns:a16="http://schemas.microsoft.com/office/drawing/2014/main" id="{00000000-0008-0000-0100-0000B0000000}"/>
            </a:ext>
          </a:extLst>
        </xdr:cNvPr>
        <xdr:cNvSpPr/>
      </xdr:nvSpPr>
      <xdr:spPr>
        <a:xfrm>
          <a:off x="2857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158387</xdr:rowOff>
    </xdr:from>
    <xdr:to>
      <xdr:col>19</xdr:col>
      <xdr:colOff>177800</xdr:colOff>
      <xdr:row>61</xdr:row>
      <xdr:rowOff>14696</xdr:rowOff>
    </xdr:to>
    <xdr:cxnSp macro="">
      <xdr:nvCxnSpPr>
        <xdr:cNvPr id="177" name="直線コネクタ 176">
          <a:extLst>
            <a:ext uri="{FF2B5EF4-FFF2-40B4-BE49-F238E27FC236}">
              <a16:creationId xmlns="" xmlns:a16="http://schemas.microsoft.com/office/drawing/2014/main" id="{00000000-0008-0000-0100-0000B1000000}"/>
            </a:ext>
          </a:extLst>
        </xdr:cNvPr>
        <xdr:cNvCxnSpPr/>
      </xdr:nvCxnSpPr>
      <xdr:spPr>
        <a:xfrm flipV="1">
          <a:off x="2908300" y="104453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96718</xdr:rowOff>
    </xdr:from>
    <xdr:ext cx="405111" cy="259045"/>
    <xdr:sp macro="" textlink="">
      <xdr:nvSpPr>
        <xdr:cNvPr id="178" name="n_1aveValue【橋りょう・トンネル】&#10;有形固定資産減価償却率">
          <a:extLst>
            <a:ext uri="{FF2B5EF4-FFF2-40B4-BE49-F238E27FC236}">
              <a16:creationId xmlns="" xmlns:a16="http://schemas.microsoft.com/office/drawing/2014/main" id="{00000000-0008-0000-0100-0000B2000000}"/>
            </a:ext>
          </a:extLst>
        </xdr:cNvPr>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79" name="n_2aveValue【橋りょう・トンネル】&#10;有形固定資産減価償却率">
          <a:extLst>
            <a:ext uri="{FF2B5EF4-FFF2-40B4-BE49-F238E27FC236}">
              <a16:creationId xmlns="" xmlns:a16="http://schemas.microsoft.com/office/drawing/2014/main" id="{00000000-0008-0000-0100-0000B3000000}"/>
            </a:ext>
          </a:extLst>
        </xdr:cNvPr>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93453</xdr:rowOff>
    </xdr:from>
    <xdr:ext cx="405111" cy="259045"/>
    <xdr:sp macro="" textlink="">
      <xdr:nvSpPr>
        <xdr:cNvPr id="180" name="n_3aveValue【橋りょう・トンネル】&#10;有形固定資産減価償却率">
          <a:extLst>
            <a:ext uri="{FF2B5EF4-FFF2-40B4-BE49-F238E27FC236}">
              <a16:creationId xmlns="" xmlns:a16="http://schemas.microsoft.com/office/drawing/2014/main" id="{00000000-0008-0000-0100-0000B4000000}"/>
            </a:ext>
          </a:extLst>
        </xdr:cNvPr>
        <xdr:cNvSpPr txBox="1"/>
      </xdr:nvSpPr>
      <xdr:spPr>
        <a:xfrm>
          <a:off x="1816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28864</xdr:rowOff>
    </xdr:from>
    <xdr:ext cx="405111" cy="259045"/>
    <xdr:sp macro="" textlink="">
      <xdr:nvSpPr>
        <xdr:cNvPr id="181" name="n_1mainValue【橋りょう・トンネル】&#10;有形固定資産減価償却率">
          <a:extLst>
            <a:ext uri="{FF2B5EF4-FFF2-40B4-BE49-F238E27FC236}">
              <a16:creationId xmlns="" xmlns:a16="http://schemas.microsoft.com/office/drawing/2014/main" id="{00000000-0008-0000-0100-0000B5000000}"/>
            </a:ext>
          </a:extLst>
        </xdr:cNvPr>
        <xdr:cNvSpPr txBox="1"/>
      </xdr:nvSpPr>
      <xdr:spPr>
        <a:xfrm>
          <a:off x="35820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82" name="n_2mainValue【橋りょう・トンネル】&#10;有形固定資産減価償却率">
          <a:extLst>
            <a:ext uri="{FF2B5EF4-FFF2-40B4-BE49-F238E27FC236}">
              <a16:creationId xmlns="" xmlns:a16="http://schemas.microsoft.com/office/drawing/2014/main" id="{00000000-0008-0000-0100-0000B6000000}"/>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 xmlns:a16="http://schemas.microsoft.com/office/drawing/2014/main" id="{00000000-0008-0000-0100-0000B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 xmlns:a16="http://schemas.microsoft.com/office/drawing/2014/main" id="{00000000-0008-0000-0100-0000B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 xmlns:a16="http://schemas.microsoft.com/office/drawing/2014/main" id="{00000000-0008-0000-0100-0000B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 xmlns:a16="http://schemas.microsoft.com/office/drawing/2014/main" id="{00000000-0008-0000-0100-0000B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 xmlns:a16="http://schemas.microsoft.com/office/drawing/2014/main" id="{00000000-0008-0000-0100-0000B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 xmlns:a16="http://schemas.microsoft.com/office/drawing/2014/main" id="{00000000-0008-0000-0100-0000B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 xmlns:a16="http://schemas.microsoft.com/office/drawing/2014/main" id="{00000000-0008-0000-0100-0000B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 xmlns:a16="http://schemas.microsoft.com/office/drawing/2014/main" id="{00000000-0008-0000-0100-0000B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 xmlns:a16="http://schemas.microsoft.com/office/drawing/2014/main" id="{00000000-0008-0000-0100-0000B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 xmlns:a16="http://schemas.microsoft.com/office/drawing/2014/main" id="{00000000-0008-0000-0100-0000C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a:extLst>
            <a:ext uri="{FF2B5EF4-FFF2-40B4-BE49-F238E27FC236}">
              <a16:creationId xmlns="" xmlns:a16="http://schemas.microsoft.com/office/drawing/2014/main" id="{00000000-0008-0000-0100-0000C1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a:extLst>
            <a:ext uri="{FF2B5EF4-FFF2-40B4-BE49-F238E27FC236}">
              <a16:creationId xmlns="" xmlns:a16="http://schemas.microsoft.com/office/drawing/2014/main" id="{00000000-0008-0000-0100-0000C2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a:extLst>
            <a:ext uri="{FF2B5EF4-FFF2-40B4-BE49-F238E27FC236}">
              <a16:creationId xmlns="" xmlns:a16="http://schemas.microsoft.com/office/drawing/2014/main" id="{00000000-0008-0000-0100-0000C3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6" name="テキスト ボックス 195">
          <a:extLst>
            <a:ext uri="{FF2B5EF4-FFF2-40B4-BE49-F238E27FC236}">
              <a16:creationId xmlns="" xmlns:a16="http://schemas.microsoft.com/office/drawing/2014/main" id="{00000000-0008-0000-0100-0000C4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a:extLst>
            <a:ext uri="{FF2B5EF4-FFF2-40B4-BE49-F238E27FC236}">
              <a16:creationId xmlns="" xmlns:a16="http://schemas.microsoft.com/office/drawing/2014/main" id="{00000000-0008-0000-0100-0000C5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a:extLst>
            <a:ext uri="{FF2B5EF4-FFF2-40B4-BE49-F238E27FC236}">
              <a16:creationId xmlns="" xmlns:a16="http://schemas.microsoft.com/office/drawing/2014/main" id="{00000000-0008-0000-0100-0000C6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a:extLst>
            <a:ext uri="{FF2B5EF4-FFF2-40B4-BE49-F238E27FC236}">
              <a16:creationId xmlns="" xmlns:a16="http://schemas.microsoft.com/office/drawing/2014/main" id="{00000000-0008-0000-0100-0000C7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a:extLst>
            <a:ext uri="{FF2B5EF4-FFF2-40B4-BE49-F238E27FC236}">
              <a16:creationId xmlns="" xmlns:a16="http://schemas.microsoft.com/office/drawing/2014/main" id="{00000000-0008-0000-0100-0000C8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 xmlns:a16="http://schemas.microsoft.com/office/drawing/2014/main" id="{00000000-0008-0000-0100-0000C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a:extLst>
            <a:ext uri="{FF2B5EF4-FFF2-40B4-BE49-F238E27FC236}">
              <a16:creationId xmlns="" xmlns:a16="http://schemas.microsoft.com/office/drawing/2014/main" id="{00000000-0008-0000-0100-0000CA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 xmlns:a16="http://schemas.microsoft.com/office/drawing/2014/main" id="{00000000-0008-0000-0100-0000C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04" name="直線コネクタ 203">
          <a:extLst>
            <a:ext uri="{FF2B5EF4-FFF2-40B4-BE49-F238E27FC236}">
              <a16:creationId xmlns="" xmlns:a16="http://schemas.microsoft.com/office/drawing/2014/main" id="{00000000-0008-0000-0100-0000CC000000}"/>
            </a:ext>
          </a:extLst>
        </xdr:cNvPr>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05" name="【橋りょう・トンネル】&#10;一人当たり有形固定資産（償却資産）額最小値テキスト">
          <a:extLst>
            <a:ext uri="{FF2B5EF4-FFF2-40B4-BE49-F238E27FC236}">
              <a16:creationId xmlns="" xmlns:a16="http://schemas.microsoft.com/office/drawing/2014/main" id="{00000000-0008-0000-0100-0000CD000000}"/>
            </a:ext>
          </a:extLst>
        </xdr:cNvPr>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06" name="直線コネクタ 205">
          <a:extLst>
            <a:ext uri="{FF2B5EF4-FFF2-40B4-BE49-F238E27FC236}">
              <a16:creationId xmlns="" xmlns:a16="http://schemas.microsoft.com/office/drawing/2014/main" id="{00000000-0008-0000-0100-0000CE000000}"/>
            </a:ext>
          </a:extLst>
        </xdr:cNvPr>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07" name="【橋りょう・トンネル】&#10;一人当たり有形固定資産（償却資産）額最大値テキスト">
          <a:extLst>
            <a:ext uri="{FF2B5EF4-FFF2-40B4-BE49-F238E27FC236}">
              <a16:creationId xmlns="" xmlns:a16="http://schemas.microsoft.com/office/drawing/2014/main" id="{00000000-0008-0000-0100-0000CF000000}"/>
            </a:ext>
          </a:extLst>
        </xdr:cNvPr>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08" name="直線コネクタ 207">
          <a:extLst>
            <a:ext uri="{FF2B5EF4-FFF2-40B4-BE49-F238E27FC236}">
              <a16:creationId xmlns="" xmlns:a16="http://schemas.microsoft.com/office/drawing/2014/main" id="{00000000-0008-0000-0100-0000D0000000}"/>
            </a:ext>
          </a:extLst>
        </xdr:cNvPr>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09" name="【橋りょう・トンネル】&#10;一人当たり有形固定資産（償却資産）額平均値テキスト">
          <a:extLst>
            <a:ext uri="{FF2B5EF4-FFF2-40B4-BE49-F238E27FC236}">
              <a16:creationId xmlns="" xmlns:a16="http://schemas.microsoft.com/office/drawing/2014/main" id="{00000000-0008-0000-0100-0000D1000000}"/>
            </a:ext>
          </a:extLst>
        </xdr:cNvPr>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0" name="フローチャート: 判断 209">
          <a:extLst>
            <a:ext uri="{FF2B5EF4-FFF2-40B4-BE49-F238E27FC236}">
              <a16:creationId xmlns="" xmlns:a16="http://schemas.microsoft.com/office/drawing/2014/main" id="{00000000-0008-0000-0100-0000D2000000}"/>
            </a:ext>
          </a:extLst>
        </xdr:cNvPr>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11" name="フローチャート: 判断 210">
          <a:extLst>
            <a:ext uri="{FF2B5EF4-FFF2-40B4-BE49-F238E27FC236}">
              <a16:creationId xmlns="" xmlns:a16="http://schemas.microsoft.com/office/drawing/2014/main" id="{00000000-0008-0000-0100-0000D3000000}"/>
            </a:ext>
          </a:extLst>
        </xdr:cNvPr>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12" name="フローチャート: 判断 211">
          <a:extLst>
            <a:ext uri="{FF2B5EF4-FFF2-40B4-BE49-F238E27FC236}">
              <a16:creationId xmlns="" xmlns:a16="http://schemas.microsoft.com/office/drawing/2014/main" id="{00000000-0008-0000-0100-0000D4000000}"/>
            </a:ext>
          </a:extLst>
        </xdr:cNvPr>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159848</xdr:rowOff>
    </xdr:from>
    <xdr:to>
      <xdr:col>41</xdr:col>
      <xdr:colOff>101600</xdr:colOff>
      <xdr:row>62</xdr:row>
      <xdr:rowOff>89998</xdr:rowOff>
    </xdr:to>
    <xdr:sp macro="" textlink="">
      <xdr:nvSpPr>
        <xdr:cNvPr id="213" name="フローチャート: 判断 212">
          <a:extLst>
            <a:ext uri="{FF2B5EF4-FFF2-40B4-BE49-F238E27FC236}">
              <a16:creationId xmlns="" xmlns:a16="http://schemas.microsoft.com/office/drawing/2014/main" id="{00000000-0008-0000-0100-0000D5000000}"/>
            </a:ext>
          </a:extLst>
        </xdr:cNvPr>
        <xdr:cNvSpPr/>
      </xdr:nvSpPr>
      <xdr:spPr>
        <a:xfrm>
          <a:off x="7810500" y="1061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 xmlns:a16="http://schemas.microsoft.com/office/drawing/2014/main" id="{00000000-0008-0000-0100-0000D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 xmlns:a16="http://schemas.microsoft.com/office/drawing/2014/main" id="{00000000-0008-0000-0100-0000D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 xmlns:a16="http://schemas.microsoft.com/office/drawing/2014/main" id="{00000000-0008-0000-0100-0000D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 xmlns:a16="http://schemas.microsoft.com/office/drawing/2014/main" id="{00000000-0008-0000-0100-0000D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 xmlns:a16="http://schemas.microsoft.com/office/drawing/2014/main" id="{00000000-0008-0000-0100-0000D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46724</xdr:rowOff>
    </xdr:from>
    <xdr:to>
      <xdr:col>55</xdr:col>
      <xdr:colOff>50800</xdr:colOff>
      <xdr:row>61</xdr:row>
      <xdr:rowOff>148324</xdr:rowOff>
    </xdr:to>
    <xdr:sp macro="" textlink="">
      <xdr:nvSpPr>
        <xdr:cNvPr id="219" name="楕円 218">
          <a:extLst>
            <a:ext uri="{FF2B5EF4-FFF2-40B4-BE49-F238E27FC236}">
              <a16:creationId xmlns="" xmlns:a16="http://schemas.microsoft.com/office/drawing/2014/main" id="{00000000-0008-0000-0100-0000DB000000}"/>
            </a:ext>
          </a:extLst>
        </xdr:cNvPr>
        <xdr:cNvSpPr/>
      </xdr:nvSpPr>
      <xdr:spPr>
        <a:xfrm>
          <a:off x="10426700" y="105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69601</xdr:rowOff>
    </xdr:from>
    <xdr:ext cx="690189" cy="259045"/>
    <xdr:sp macro="" textlink="">
      <xdr:nvSpPr>
        <xdr:cNvPr id="220" name="【橋りょう・トンネル】&#10;一人当たり有形固定資産（償却資産）額該当値テキスト">
          <a:extLst>
            <a:ext uri="{FF2B5EF4-FFF2-40B4-BE49-F238E27FC236}">
              <a16:creationId xmlns="" xmlns:a16="http://schemas.microsoft.com/office/drawing/2014/main" id="{00000000-0008-0000-0100-0000DC000000}"/>
            </a:ext>
          </a:extLst>
        </xdr:cNvPr>
        <xdr:cNvSpPr txBox="1"/>
      </xdr:nvSpPr>
      <xdr:spPr>
        <a:xfrm>
          <a:off x="10515600" y="103566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66032</xdr:rowOff>
    </xdr:from>
    <xdr:to>
      <xdr:col>50</xdr:col>
      <xdr:colOff>165100</xdr:colOff>
      <xdr:row>61</xdr:row>
      <xdr:rowOff>167632</xdr:rowOff>
    </xdr:to>
    <xdr:sp macro="" textlink="">
      <xdr:nvSpPr>
        <xdr:cNvPr id="221" name="楕円 220">
          <a:extLst>
            <a:ext uri="{FF2B5EF4-FFF2-40B4-BE49-F238E27FC236}">
              <a16:creationId xmlns="" xmlns:a16="http://schemas.microsoft.com/office/drawing/2014/main" id="{00000000-0008-0000-0100-0000DD000000}"/>
            </a:ext>
          </a:extLst>
        </xdr:cNvPr>
        <xdr:cNvSpPr/>
      </xdr:nvSpPr>
      <xdr:spPr>
        <a:xfrm>
          <a:off x="9588500" y="1052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97524</xdr:rowOff>
    </xdr:from>
    <xdr:to>
      <xdr:col>55</xdr:col>
      <xdr:colOff>0</xdr:colOff>
      <xdr:row>61</xdr:row>
      <xdr:rowOff>116832</xdr:rowOff>
    </xdr:to>
    <xdr:cxnSp macro="">
      <xdr:nvCxnSpPr>
        <xdr:cNvPr id="222" name="直線コネクタ 221">
          <a:extLst>
            <a:ext uri="{FF2B5EF4-FFF2-40B4-BE49-F238E27FC236}">
              <a16:creationId xmlns="" xmlns:a16="http://schemas.microsoft.com/office/drawing/2014/main" id="{00000000-0008-0000-0100-0000DE000000}"/>
            </a:ext>
          </a:extLst>
        </xdr:cNvPr>
        <xdr:cNvCxnSpPr/>
      </xdr:nvCxnSpPr>
      <xdr:spPr>
        <a:xfrm flipV="1">
          <a:off x="9639300" y="10555974"/>
          <a:ext cx="838200" cy="1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74780</xdr:rowOff>
    </xdr:from>
    <xdr:to>
      <xdr:col>46</xdr:col>
      <xdr:colOff>38100</xdr:colOff>
      <xdr:row>62</xdr:row>
      <xdr:rowOff>4930</xdr:rowOff>
    </xdr:to>
    <xdr:sp macro="" textlink="">
      <xdr:nvSpPr>
        <xdr:cNvPr id="223" name="楕円 222">
          <a:extLst>
            <a:ext uri="{FF2B5EF4-FFF2-40B4-BE49-F238E27FC236}">
              <a16:creationId xmlns="" xmlns:a16="http://schemas.microsoft.com/office/drawing/2014/main" id="{00000000-0008-0000-0100-0000DF000000}"/>
            </a:ext>
          </a:extLst>
        </xdr:cNvPr>
        <xdr:cNvSpPr/>
      </xdr:nvSpPr>
      <xdr:spPr>
        <a:xfrm>
          <a:off x="8699500" y="105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116832</xdr:rowOff>
    </xdr:from>
    <xdr:to>
      <xdr:col>50</xdr:col>
      <xdr:colOff>114300</xdr:colOff>
      <xdr:row>61</xdr:row>
      <xdr:rowOff>125580</xdr:rowOff>
    </xdr:to>
    <xdr:cxnSp macro="">
      <xdr:nvCxnSpPr>
        <xdr:cNvPr id="224" name="直線コネクタ 223">
          <a:extLst>
            <a:ext uri="{FF2B5EF4-FFF2-40B4-BE49-F238E27FC236}">
              <a16:creationId xmlns="" xmlns:a16="http://schemas.microsoft.com/office/drawing/2014/main" id="{00000000-0008-0000-0100-0000E0000000}"/>
            </a:ext>
          </a:extLst>
        </xdr:cNvPr>
        <xdr:cNvCxnSpPr/>
      </xdr:nvCxnSpPr>
      <xdr:spPr>
        <a:xfrm flipV="1">
          <a:off x="8750300" y="10575282"/>
          <a:ext cx="889000" cy="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152161</xdr:rowOff>
    </xdr:from>
    <xdr:ext cx="690189" cy="259045"/>
    <xdr:sp macro="" textlink="">
      <xdr:nvSpPr>
        <xdr:cNvPr id="225" name="n_1aveValue【橋りょう・トンネル】&#10;一人当たり有形固定資産（償却資産）額">
          <a:extLst>
            <a:ext uri="{FF2B5EF4-FFF2-40B4-BE49-F238E27FC236}">
              <a16:creationId xmlns="" xmlns:a16="http://schemas.microsoft.com/office/drawing/2014/main" id="{00000000-0008-0000-0100-0000E1000000}"/>
            </a:ext>
          </a:extLst>
        </xdr:cNvPr>
        <xdr:cNvSpPr txBox="1"/>
      </xdr:nvSpPr>
      <xdr:spPr>
        <a:xfrm>
          <a:off x="92815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147685</xdr:rowOff>
    </xdr:from>
    <xdr:ext cx="690189" cy="259045"/>
    <xdr:sp macro="" textlink="">
      <xdr:nvSpPr>
        <xdr:cNvPr id="226" name="n_2aveValue【橋りょう・トンネル】&#10;一人当たり有形固定資産（償却資産）額">
          <a:extLst>
            <a:ext uri="{FF2B5EF4-FFF2-40B4-BE49-F238E27FC236}">
              <a16:creationId xmlns="" xmlns:a16="http://schemas.microsoft.com/office/drawing/2014/main" id="{00000000-0008-0000-0100-0000E2000000}"/>
            </a:ext>
          </a:extLst>
        </xdr:cNvPr>
        <xdr:cNvSpPr txBox="1"/>
      </xdr:nvSpPr>
      <xdr:spPr>
        <a:xfrm>
          <a:off x="8405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106525</xdr:rowOff>
    </xdr:from>
    <xdr:ext cx="690189" cy="259045"/>
    <xdr:sp macro="" textlink="">
      <xdr:nvSpPr>
        <xdr:cNvPr id="227" name="n_3aveValue【橋りょう・トンネル】&#10;一人当たり有形固定資産（償却資産）額">
          <a:extLst>
            <a:ext uri="{FF2B5EF4-FFF2-40B4-BE49-F238E27FC236}">
              <a16:creationId xmlns="" xmlns:a16="http://schemas.microsoft.com/office/drawing/2014/main" id="{00000000-0008-0000-0100-0000E3000000}"/>
            </a:ext>
          </a:extLst>
        </xdr:cNvPr>
        <xdr:cNvSpPr txBox="1"/>
      </xdr:nvSpPr>
      <xdr:spPr>
        <a:xfrm>
          <a:off x="7516205" y="10393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12709</xdr:rowOff>
    </xdr:from>
    <xdr:ext cx="690189" cy="259045"/>
    <xdr:sp macro="" textlink="">
      <xdr:nvSpPr>
        <xdr:cNvPr id="228" name="n_1mainValue【橋りょう・トンネル】&#10;一人当たり有形固定資産（償却資産）額">
          <a:extLst>
            <a:ext uri="{FF2B5EF4-FFF2-40B4-BE49-F238E27FC236}">
              <a16:creationId xmlns="" xmlns:a16="http://schemas.microsoft.com/office/drawing/2014/main" id="{00000000-0008-0000-0100-0000E4000000}"/>
            </a:ext>
          </a:extLst>
        </xdr:cNvPr>
        <xdr:cNvSpPr txBox="1"/>
      </xdr:nvSpPr>
      <xdr:spPr>
        <a:xfrm>
          <a:off x="9281505" y="10299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21457</xdr:rowOff>
    </xdr:from>
    <xdr:ext cx="690189" cy="259045"/>
    <xdr:sp macro="" textlink="">
      <xdr:nvSpPr>
        <xdr:cNvPr id="229" name="n_2mainValue【橋りょう・トンネル】&#10;一人当たり有形固定資産（償却資産）額">
          <a:extLst>
            <a:ext uri="{FF2B5EF4-FFF2-40B4-BE49-F238E27FC236}">
              <a16:creationId xmlns="" xmlns:a16="http://schemas.microsoft.com/office/drawing/2014/main" id="{00000000-0008-0000-0100-0000E5000000}"/>
            </a:ext>
          </a:extLst>
        </xdr:cNvPr>
        <xdr:cNvSpPr txBox="1"/>
      </xdr:nvSpPr>
      <xdr:spPr>
        <a:xfrm>
          <a:off x="8405205" y="10308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 xmlns:a16="http://schemas.microsoft.com/office/drawing/2014/main" id="{00000000-0008-0000-0100-0000E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 xmlns:a16="http://schemas.microsoft.com/office/drawing/2014/main" id="{00000000-0008-0000-0100-0000E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 xmlns:a16="http://schemas.microsoft.com/office/drawing/2014/main" id="{00000000-0008-0000-0100-0000E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 xmlns:a16="http://schemas.microsoft.com/office/drawing/2014/main" id="{00000000-0008-0000-0100-0000E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 xmlns:a16="http://schemas.microsoft.com/office/drawing/2014/main" id="{00000000-0008-0000-0100-0000E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 xmlns:a16="http://schemas.microsoft.com/office/drawing/2014/main" id="{00000000-0008-0000-0100-0000E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 xmlns:a16="http://schemas.microsoft.com/office/drawing/2014/main" id="{00000000-0008-0000-0100-0000E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 xmlns:a16="http://schemas.microsoft.com/office/drawing/2014/main" id="{00000000-0008-0000-0100-0000E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 xmlns:a16="http://schemas.microsoft.com/office/drawing/2014/main" id="{00000000-0008-0000-0100-0000E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 xmlns:a16="http://schemas.microsoft.com/office/drawing/2014/main" id="{00000000-0008-0000-0100-0000E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a:extLst>
            <a:ext uri="{FF2B5EF4-FFF2-40B4-BE49-F238E27FC236}">
              <a16:creationId xmlns="" xmlns:a16="http://schemas.microsoft.com/office/drawing/2014/main" id="{00000000-0008-0000-0100-0000F0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a:extLst>
            <a:ext uri="{FF2B5EF4-FFF2-40B4-BE49-F238E27FC236}">
              <a16:creationId xmlns="" xmlns:a16="http://schemas.microsoft.com/office/drawing/2014/main" id="{00000000-0008-0000-0100-0000F1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a:extLst>
            <a:ext uri="{FF2B5EF4-FFF2-40B4-BE49-F238E27FC236}">
              <a16:creationId xmlns="" xmlns:a16="http://schemas.microsoft.com/office/drawing/2014/main" id="{00000000-0008-0000-0100-0000F2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a:extLst>
            <a:ext uri="{FF2B5EF4-FFF2-40B4-BE49-F238E27FC236}">
              <a16:creationId xmlns="" xmlns:a16="http://schemas.microsoft.com/office/drawing/2014/main" id="{00000000-0008-0000-0100-0000F3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a:extLst>
            <a:ext uri="{FF2B5EF4-FFF2-40B4-BE49-F238E27FC236}">
              <a16:creationId xmlns="" xmlns:a16="http://schemas.microsoft.com/office/drawing/2014/main" id="{00000000-0008-0000-0100-0000F4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a:extLst>
            <a:ext uri="{FF2B5EF4-FFF2-40B4-BE49-F238E27FC236}">
              <a16:creationId xmlns="" xmlns:a16="http://schemas.microsoft.com/office/drawing/2014/main" id="{00000000-0008-0000-0100-0000F5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a:extLst>
            <a:ext uri="{FF2B5EF4-FFF2-40B4-BE49-F238E27FC236}">
              <a16:creationId xmlns="" xmlns:a16="http://schemas.microsoft.com/office/drawing/2014/main" id="{00000000-0008-0000-0100-0000F6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a:extLst>
            <a:ext uri="{FF2B5EF4-FFF2-40B4-BE49-F238E27FC236}">
              <a16:creationId xmlns="" xmlns:a16="http://schemas.microsoft.com/office/drawing/2014/main" id="{00000000-0008-0000-0100-0000F7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a:extLst>
            <a:ext uri="{FF2B5EF4-FFF2-40B4-BE49-F238E27FC236}">
              <a16:creationId xmlns="" xmlns:a16="http://schemas.microsoft.com/office/drawing/2014/main" id="{00000000-0008-0000-0100-0000F8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a:extLst>
            <a:ext uri="{FF2B5EF4-FFF2-40B4-BE49-F238E27FC236}">
              <a16:creationId xmlns="" xmlns:a16="http://schemas.microsoft.com/office/drawing/2014/main" id="{00000000-0008-0000-0100-0000F9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a:extLst>
            <a:ext uri="{FF2B5EF4-FFF2-40B4-BE49-F238E27FC236}">
              <a16:creationId xmlns="" xmlns:a16="http://schemas.microsoft.com/office/drawing/2014/main" id="{00000000-0008-0000-0100-0000FA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 xmlns:a16="http://schemas.microsoft.com/office/drawing/2014/main" id="{00000000-0008-0000-0100-0000F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 xmlns:a16="http://schemas.microsoft.com/office/drawing/2014/main" id="{00000000-0008-0000-0100-0000FC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 xmlns:a16="http://schemas.microsoft.com/office/drawing/2014/main" id="{00000000-0008-0000-0100-0000F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54" name="直線コネクタ 253">
          <a:extLst>
            <a:ext uri="{FF2B5EF4-FFF2-40B4-BE49-F238E27FC236}">
              <a16:creationId xmlns="" xmlns:a16="http://schemas.microsoft.com/office/drawing/2014/main" id="{00000000-0008-0000-0100-0000FE000000}"/>
            </a:ext>
          </a:extLst>
        </xdr:cNvPr>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55" name="【公営住宅】&#10;有形固定資産減価償却率最小値テキスト">
          <a:extLst>
            <a:ext uri="{FF2B5EF4-FFF2-40B4-BE49-F238E27FC236}">
              <a16:creationId xmlns="" xmlns:a16="http://schemas.microsoft.com/office/drawing/2014/main" id="{00000000-0008-0000-0100-0000FF000000}"/>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56" name="直線コネクタ 255">
          <a:extLst>
            <a:ext uri="{FF2B5EF4-FFF2-40B4-BE49-F238E27FC236}">
              <a16:creationId xmlns="" xmlns:a16="http://schemas.microsoft.com/office/drawing/2014/main" id="{00000000-0008-0000-0100-000000010000}"/>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7" name="【公営住宅】&#10;有形固定資産減価償却率最大値テキスト">
          <a:extLst>
            <a:ext uri="{FF2B5EF4-FFF2-40B4-BE49-F238E27FC236}">
              <a16:creationId xmlns="" xmlns:a16="http://schemas.microsoft.com/office/drawing/2014/main" id="{00000000-0008-0000-0100-00000101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8" name="直線コネクタ 257">
          <a:extLst>
            <a:ext uri="{FF2B5EF4-FFF2-40B4-BE49-F238E27FC236}">
              <a16:creationId xmlns="" xmlns:a16="http://schemas.microsoft.com/office/drawing/2014/main" id="{00000000-0008-0000-0100-000002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142891</xdr:rowOff>
    </xdr:from>
    <xdr:ext cx="405111" cy="259045"/>
    <xdr:sp macro="" textlink="">
      <xdr:nvSpPr>
        <xdr:cNvPr id="259" name="【公営住宅】&#10;有形固定資産減価償却率平均値テキスト">
          <a:extLst>
            <a:ext uri="{FF2B5EF4-FFF2-40B4-BE49-F238E27FC236}">
              <a16:creationId xmlns="" xmlns:a16="http://schemas.microsoft.com/office/drawing/2014/main" id="{00000000-0008-0000-0100-000003010000}"/>
            </a:ext>
          </a:extLst>
        </xdr:cNvPr>
        <xdr:cNvSpPr txBox="1"/>
      </xdr:nvSpPr>
      <xdr:spPr>
        <a:xfrm>
          <a:off x="4673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60" name="フローチャート: 判断 259">
          <a:extLst>
            <a:ext uri="{FF2B5EF4-FFF2-40B4-BE49-F238E27FC236}">
              <a16:creationId xmlns="" xmlns:a16="http://schemas.microsoft.com/office/drawing/2014/main" id="{00000000-0008-0000-0100-000004010000}"/>
            </a:ext>
          </a:extLst>
        </xdr:cNvPr>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61" name="フローチャート: 判断 260">
          <a:extLst>
            <a:ext uri="{FF2B5EF4-FFF2-40B4-BE49-F238E27FC236}">
              <a16:creationId xmlns="" xmlns:a16="http://schemas.microsoft.com/office/drawing/2014/main" id="{00000000-0008-0000-0100-000005010000}"/>
            </a:ext>
          </a:extLst>
        </xdr:cNvPr>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62" name="フローチャート: 判断 261">
          <a:extLst>
            <a:ext uri="{FF2B5EF4-FFF2-40B4-BE49-F238E27FC236}">
              <a16:creationId xmlns="" xmlns:a16="http://schemas.microsoft.com/office/drawing/2014/main" id="{00000000-0008-0000-0100-000006010000}"/>
            </a:ext>
          </a:extLst>
        </xdr:cNvPr>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63" name="フローチャート: 判断 262">
          <a:extLst>
            <a:ext uri="{FF2B5EF4-FFF2-40B4-BE49-F238E27FC236}">
              <a16:creationId xmlns="" xmlns:a16="http://schemas.microsoft.com/office/drawing/2014/main" id="{00000000-0008-0000-0100-000007010000}"/>
            </a:ext>
          </a:extLst>
        </xdr:cNvPr>
        <xdr:cNvSpPr/>
      </xdr:nvSpPr>
      <xdr:spPr>
        <a:xfrm>
          <a:off x="1968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 xmlns:a16="http://schemas.microsoft.com/office/drawing/2014/main" id="{00000000-0008-0000-0100-000008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 xmlns:a16="http://schemas.microsoft.com/office/drawing/2014/main" id="{00000000-0008-0000-0100-000009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 xmlns:a16="http://schemas.microsoft.com/office/drawing/2014/main" id="{00000000-0008-0000-0100-00000A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 xmlns:a16="http://schemas.microsoft.com/office/drawing/2014/main" id="{00000000-0008-0000-0100-00000B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 xmlns:a16="http://schemas.microsoft.com/office/drawing/2014/main" id="{00000000-0008-0000-0100-00000C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126364</xdr:rowOff>
    </xdr:from>
    <xdr:to>
      <xdr:col>24</xdr:col>
      <xdr:colOff>114300</xdr:colOff>
      <xdr:row>80</xdr:row>
      <xdr:rowOff>56514</xdr:rowOff>
    </xdr:to>
    <xdr:sp macro="" textlink="">
      <xdr:nvSpPr>
        <xdr:cNvPr id="269" name="楕円 268">
          <a:extLst>
            <a:ext uri="{FF2B5EF4-FFF2-40B4-BE49-F238E27FC236}">
              <a16:creationId xmlns="" xmlns:a16="http://schemas.microsoft.com/office/drawing/2014/main" id="{00000000-0008-0000-0100-00000D010000}"/>
            </a:ext>
          </a:extLst>
        </xdr:cNvPr>
        <xdr:cNvSpPr/>
      </xdr:nvSpPr>
      <xdr:spPr>
        <a:xfrm>
          <a:off x="45847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149241</xdr:rowOff>
    </xdr:from>
    <xdr:ext cx="405111" cy="259045"/>
    <xdr:sp macro="" textlink="">
      <xdr:nvSpPr>
        <xdr:cNvPr id="270" name="【公営住宅】&#10;有形固定資産減価償却率該当値テキスト">
          <a:extLst>
            <a:ext uri="{FF2B5EF4-FFF2-40B4-BE49-F238E27FC236}">
              <a16:creationId xmlns="" xmlns:a16="http://schemas.microsoft.com/office/drawing/2014/main" id="{00000000-0008-0000-0100-00000E010000}"/>
            </a:ext>
          </a:extLst>
        </xdr:cNvPr>
        <xdr:cNvSpPr txBox="1"/>
      </xdr:nvSpPr>
      <xdr:spPr>
        <a:xfrm>
          <a:off x="4673600"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82550</xdr:rowOff>
    </xdr:from>
    <xdr:to>
      <xdr:col>20</xdr:col>
      <xdr:colOff>38100</xdr:colOff>
      <xdr:row>80</xdr:row>
      <xdr:rowOff>12700</xdr:rowOff>
    </xdr:to>
    <xdr:sp macro="" textlink="">
      <xdr:nvSpPr>
        <xdr:cNvPr id="271" name="楕円 270">
          <a:extLst>
            <a:ext uri="{FF2B5EF4-FFF2-40B4-BE49-F238E27FC236}">
              <a16:creationId xmlns="" xmlns:a16="http://schemas.microsoft.com/office/drawing/2014/main" id="{00000000-0008-0000-0100-00000F010000}"/>
            </a:ext>
          </a:extLst>
        </xdr:cNvPr>
        <xdr:cNvSpPr/>
      </xdr:nvSpPr>
      <xdr:spPr>
        <a:xfrm>
          <a:off x="3746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133350</xdr:rowOff>
    </xdr:from>
    <xdr:to>
      <xdr:col>24</xdr:col>
      <xdr:colOff>63500</xdr:colOff>
      <xdr:row>80</xdr:row>
      <xdr:rowOff>5714</xdr:rowOff>
    </xdr:to>
    <xdr:cxnSp macro="">
      <xdr:nvCxnSpPr>
        <xdr:cNvPr id="272" name="直線コネクタ 271">
          <a:extLst>
            <a:ext uri="{FF2B5EF4-FFF2-40B4-BE49-F238E27FC236}">
              <a16:creationId xmlns="" xmlns:a16="http://schemas.microsoft.com/office/drawing/2014/main" id="{00000000-0008-0000-0100-000010010000}"/>
            </a:ext>
          </a:extLst>
        </xdr:cNvPr>
        <xdr:cNvCxnSpPr/>
      </xdr:nvCxnSpPr>
      <xdr:spPr>
        <a:xfrm>
          <a:off x="3797300" y="1367790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107314</xdr:rowOff>
    </xdr:from>
    <xdr:to>
      <xdr:col>15</xdr:col>
      <xdr:colOff>101600</xdr:colOff>
      <xdr:row>80</xdr:row>
      <xdr:rowOff>37464</xdr:rowOff>
    </xdr:to>
    <xdr:sp macro="" textlink="">
      <xdr:nvSpPr>
        <xdr:cNvPr id="273" name="楕円 272">
          <a:extLst>
            <a:ext uri="{FF2B5EF4-FFF2-40B4-BE49-F238E27FC236}">
              <a16:creationId xmlns="" xmlns:a16="http://schemas.microsoft.com/office/drawing/2014/main" id="{00000000-0008-0000-0100-000011010000}"/>
            </a:ext>
          </a:extLst>
        </xdr:cNvPr>
        <xdr:cNvSpPr/>
      </xdr:nvSpPr>
      <xdr:spPr>
        <a:xfrm>
          <a:off x="2857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133350</xdr:rowOff>
    </xdr:from>
    <xdr:to>
      <xdr:col>19</xdr:col>
      <xdr:colOff>177800</xdr:colOff>
      <xdr:row>79</xdr:row>
      <xdr:rowOff>158114</xdr:rowOff>
    </xdr:to>
    <xdr:cxnSp macro="">
      <xdr:nvCxnSpPr>
        <xdr:cNvPr id="274" name="直線コネクタ 273">
          <a:extLst>
            <a:ext uri="{FF2B5EF4-FFF2-40B4-BE49-F238E27FC236}">
              <a16:creationId xmlns="" xmlns:a16="http://schemas.microsoft.com/office/drawing/2014/main" id="{00000000-0008-0000-0100-000012010000}"/>
            </a:ext>
          </a:extLst>
        </xdr:cNvPr>
        <xdr:cNvCxnSpPr/>
      </xdr:nvCxnSpPr>
      <xdr:spPr>
        <a:xfrm flipV="1">
          <a:off x="2908300" y="136779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112413</xdr:rowOff>
    </xdr:from>
    <xdr:ext cx="405111" cy="259045"/>
    <xdr:sp macro="" textlink="">
      <xdr:nvSpPr>
        <xdr:cNvPr id="275" name="n_1aveValue【公営住宅】&#10;有形固定資産減価償却率">
          <a:extLst>
            <a:ext uri="{FF2B5EF4-FFF2-40B4-BE49-F238E27FC236}">
              <a16:creationId xmlns="" xmlns:a16="http://schemas.microsoft.com/office/drawing/2014/main" id="{00000000-0008-0000-0100-000013010000}"/>
            </a:ext>
          </a:extLst>
        </xdr:cNvPr>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276" name="n_2aveValue【公営住宅】&#10;有形固定資産減価償却率">
          <a:extLst>
            <a:ext uri="{FF2B5EF4-FFF2-40B4-BE49-F238E27FC236}">
              <a16:creationId xmlns="" xmlns:a16="http://schemas.microsoft.com/office/drawing/2014/main" id="{00000000-0008-0000-0100-000014010000}"/>
            </a:ext>
          </a:extLst>
        </xdr:cNvPr>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73041</xdr:rowOff>
    </xdr:from>
    <xdr:ext cx="405111" cy="259045"/>
    <xdr:sp macro="" textlink="">
      <xdr:nvSpPr>
        <xdr:cNvPr id="277" name="n_3aveValue【公営住宅】&#10;有形固定資産減価償却率">
          <a:extLst>
            <a:ext uri="{FF2B5EF4-FFF2-40B4-BE49-F238E27FC236}">
              <a16:creationId xmlns="" xmlns:a16="http://schemas.microsoft.com/office/drawing/2014/main" id="{00000000-0008-0000-0100-000015010000}"/>
            </a:ext>
          </a:extLst>
        </xdr:cNvPr>
        <xdr:cNvSpPr txBox="1"/>
      </xdr:nvSpPr>
      <xdr:spPr>
        <a:xfrm>
          <a:off x="1816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29227</xdr:rowOff>
    </xdr:from>
    <xdr:ext cx="405111" cy="259045"/>
    <xdr:sp macro="" textlink="">
      <xdr:nvSpPr>
        <xdr:cNvPr id="278" name="n_1mainValue【公営住宅】&#10;有形固定資産減価償却率">
          <a:extLst>
            <a:ext uri="{FF2B5EF4-FFF2-40B4-BE49-F238E27FC236}">
              <a16:creationId xmlns="" xmlns:a16="http://schemas.microsoft.com/office/drawing/2014/main" id="{00000000-0008-0000-0100-000016010000}"/>
            </a:ext>
          </a:extLst>
        </xdr:cNvPr>
        <xdr:cNvSpPr txBox="1"/>
      </xdr:nvSpPr>
      <xdr:spPr>
        <a:xfrm>
          <a:off x="35820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53991</xdr:rowOff>
    </xdr:from>
    <xdr:ext cx="405111" cy="259045"/>
    <xdr:sp macro="" textlink="">
      <xdr:nvSpPr>
        <xdr:cNvPr id="279" name="n_2mainValue【公営住宅】&#10;有形固定資産減価償却率">
          <a:extLst>
            <a:ext uri="{FF2B5EF4-FFF2-40B4-BE49-F238E27FC236}">
              <a16:creationId xmlns="" xmlns:a16="http://schemas.microsoft.com/office/drawing/2014/main" id="{00000000-0008-0000-0100-000017010000}"/>
            </a:ext>
          </a:extLst>
        </xdr:cNvPr>
        <xdr:cNvSpPr txBox="1"/>
      </xdr:nvSpPr>
      <xdr:spPr>
        <a:xfrm>
          <a:off x="27057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 xmlns:a16="http://schemas.microsoft.com/office/drawing/2014/main" id="{00000000-0008-0000-0100-000018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 xmlns:a16="http://schemas.microsoft.com/office/drawing/2014/main" id="{00000000-0008-0000-0100-000019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 xmlns:a16="http://schemas.microsoft.com/office/drawing/2014/main" id="{00000000-0008-0000-0100-00001A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 xmlns:a16="http://schemas.microsoft.com/office/drawing/2014/main" id="{00000000-0008-0000-0100-00001B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 xmlns:a16="http://schemas.microsoft.com/office/drawing/2014/main" id="{00000000-0008-0000-0100-00001C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 xmlns:a16="http://schemas.microsoft.com/office/drawing/2014/main" id="{00000000-0008-0000-0100-00001D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 xmlns:a16="http://schemas.microsoft.com/office/drawing/2014/main" id="{00000000-0008-0000-0100-00001E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 xmlns:a16="http://schemas.microsoft.com/office/drawing/2014/main" id="{00000000-0008-0000-0100-00001F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 xmlns:a16="http://schemas.microsoft.com/office/drawing/2014/main" id="{00000000-0008-0000-0100-000020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 xmlns:a16="http://schemas.microsoft.com/office/drawing/2014/main" id="{00000000-0008-0000-0100-000021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a:extLst>
            <a:ext uri="{FF2B5EF4-FFF2-40B4-BE49-F238E27FC236}">
              <a16:creationId xmlns="" xmlns:a16="http://schemas.microsoft.com/office/drawing/2014/main" id="{00000000-0008-0000-0100-000022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a:extLst>
            <a:ext uri="{FF2B5EF4-FFF2-40B4-BE49-F238E27FC236}">
              <a16:creationId xmlns="" xmlns:a16="http://schemas.microsoft.com/office/drawing/2014/main" id="{00000000-0008-0000-0100-000023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a:extLst>
            <a:ext uri="{FF2B5EF4-FFF2-40B4-BE49-F238E27FC236}">
              <a16:creationId xmlns="" xmlns:a16="http://schemas.microsoft.com/office/drawing/2014/main" id="{00000000-0008-0000-0100-000024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93" name="テキスト ボックス 292">
          <a:extLst>
            <a:ext uri="{FF2B5EF4-FFF2-40B4-BE49-F238E27FC236}">
              <a16:creationId xmlns="" xmlns:a16="http://schemas.microsoft.com/office/drawing/2014/main" id="{00000000-0008-0000-0100-00002501000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a:extLst>
            <a:ext uri="{FF2B5EF4-FFF2-40B4-BE49-F238E27FC236}">
              <a16:creationId xmlns="" xmlns:a16="http://schemas.microsoft.com/office/drawing/2014/main" id="{00000000-0008-0000-0100-000026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95" name="テキスト ボックス 294">
          <a:extLst>
            <a:ext uri="{FF2B5EF4-FFF2-40B4-BE49-F238E27FC236}">
              <a16:creationId xmlns="" xmlns:a16="http://schemas.microsoft.com/office/drawing/2014/main" id="{00000000-0008-0000-0100-000027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a:extLst>
            <a:ext uri="{FF2B5EF4-FFF2-40B4-BE49-F238E27FC236}">
              <a16:creationId xmlns="" xmlns:a16="http://schemas.microsoft.com/office/drawing/2014/main" id="{00000000-0008-0000-0100-000028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97" name="テキスト ボックス 296">
          <a:extLst>
            <a:ext uri="{FF2B5EF4-FFF2-40B4-BE49-F238E27FC236}">
              <a16:creationId xmlns="" xmlns:a16="http://schemas.microsoft.com/office/drawing/2014/main" id="{00000000-0008-0000-0100-000029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a:extLst>
            <a:ext uri="{FF2B5EF4-FFF2-40B4-BE49-F238E27FC236}">
              <a16:creationId xmlns="" xmlns:a16="http://schemas.microsoft.com/office/drawing/2014/main" id="{00000000-0008-0000-0100-00002A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9" name="テキスト ボックス 298">
          <a:extLst>
            <a:ext uri="{FF2B5EF4-FFF2-40B4-BE49-F238E27FC236}">
              <a16:creationId xmlns="" xmlns:a16="http://schemas.microsoft.com/office/drawing/2014/main" id="{00000000-0008-0000-0100-00002B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a:extLst>
            <a:ext uri="{FF2B5EF4-FFF2-40B4-BE49-F238E27FC236}">
              <a16:creationId xmlns="" xmlns:a16="http://schemas.microsoft.com/office/drawing/2014/main" id="{00000000-0008-0000-0100-00002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a:extLst>
            <a:ext uri="{FF2B5EF4-FFF2-40B4-BE49-F238E27FC236}">
              <a16:creationId xmlns="" xmlns:a16="http://schemas.microsoft.com/office/drawing/2014/main" id="{00000000-0008-0000-0100-00002D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a:extLst>
            <a:ext uri="{FF2B5EF4-FFF2-40B4-BE49-F238E27FC236}">
              <a16:creationId xmlns="" xmlns:a16="http://schemas.microsoft.com/office/drawing/2014/main" id="{00000000-0008-0000-0100-00002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03" name="直線コネクタ 302">
          <a:extLst>
            <a:ext uri="{FF2B5EF4-FFF2-40B4-BE49-F238E27FC236}">
              <a16:creationId xmlns="" xmlns:a16="http://schemas.microsoft.com/office/drawing/2014/main" id="{00000000-0008-0000-0100-00002F010000}"/>
            </a:ext>
          </a:extLst>
        </xdr:cNvPr>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04" name="【公営住宅】&#10;一人当たり面積最小値テキスト">
          <a:extLst>
            <a:ext uri="{FF2B5EF4-FFF2-40B4-BE49-F238E27FC236}">
              <a16:creationId xmlns="" xmlns:a16="http://schemas.microsoft.com/office/drawing/2014/main" id="{00000000-0008-0000-0100-000030010000}"/>
            </a:ext>
          </a:extLst>
        </xdr:cNvPr>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05" name="直線コネクタ 304">
          <a:extLst>
            <a:ext uri="{FF2B5EF4-FFF2-40B4-BE49-F238E27FC236}">
              <a16:creationId xmlns="" xmlns:a16="http://schemas.microsoft.com/office/drawing/2014/main" id="{00000000-0008-0000-0100-000031010000}"/>
            </a:ext>
          </a:extLst>
        </xdr:cNvPr>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06" name="【公営住宅】&#10;一人当たり面積最大値テキスト">
          <a:extLst>
            <a:ext uri="{FF2B5EF4-FFF2-40B4-BE49-F238E27FC236}">
              <a16:creationId xmlns="" xmlns:a16="http://schemas.microsoft.com/office/drawing/2014/main" id="{00000000-0008-0000-0100-000032010000}"/>
            </a:ext>
          </a:extLst>
        </xdr:cNvPr>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07" name="直線コネクタ 306">
          <a:extLst>
            <a:ext uri="{FF2B5EF4-FFF2-40B4-BE49-F238E27FC236}">
              <a16:creationId xmlns="" xmlns:a16="http://schemas.microsoft.com/office/drawing/2014/main" id="{00000000-0008-0000-0100-000033010000}"/>
            </a:ext>
          </a:extLst>
        </xdr:cNvPr>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08" name="【公営住宅】&#10;一人当たり面積平均値テキスト">
          <a:extLst>
            <a:ext uri="{FF2B5EF4-FFF2-40B4-BE49-F238E27FC236}">
              <a16:creationId xmlns="" xmlns:a16="http://schemas.microsoft.com/office/drawing/2014/main" id="{00000000-0008-0000-0100-000034010000}"/>
            </a:ext>
          </a:extLst>
        </xdr:cNvPr>
        <xdr:cNvSpPr txBox="1"/>
      </xdr:nvSpPr>
      <xdr:spPr>
        <a:xfrm>
          <a:off x="10515600" y="14489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09" name="フローチャート: 判断 308">
          <a:extLst>
            <a:ext uri="{FF2B5EF4-FFF2-40B4-BE49-F238E27FC236}">
              <a16:creationId xmlns="" xmlns:a16="http://schemas.microsoft.com/office/drawing/2014/main" id="{00000000-0008-0000-0100-000035010000}"/>
            </a:ext>
          </a:extLst>
        </xdr:cNvPr>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10" name="フローチャート: 判断 309">
          <a:extLst>
            <a:ext uri="{FF2B5EF4-FFF2-40B4-BE49-F238E27FC236}">
              <a16:creationId xmlns="" xmlns:a16="http://schemas.microsoft.com/office/drawing/2014/main" id="{00000000-0008-0000-0100-000036010000}"/>
            </a:ext>
          </a:extLst>
        </xdr:cNvPr>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11" name="フローチャート: 判断 310">
          <a:extLst>
            <a:ext uri="{FF2B5EF4-FFF2-40B4-BE49-F238E27FC236}">
              <a16:creationId xmlns="" xmlns:a16="http://schemas.microsoft.com/office/drawing/2014/main" id="{00000000-0008-0000-0100-000037010000}"/>
            </a:ext>
          </a:extLst>
        </xdr:cNvPr>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141567</xdr:rowOff>
    </xdr:from>
    <xdr:to>
      <xdr:col>41</xdr:col>
      <xdr:colOff>101600</xdr:colOff>
      <xdr:row>86</xdr:row>
      <xdr:rowOff>71717</xdr:rowOff>
    </xdr:to>
    <xdr:sp macro="" textlink="">
      <xdr:nvSpPr>
        <xdr:cNvPr id="312" name="フローチャート: 判断 311">
          <a:extLst>
            <a:ext uri="{FF2B5EF4-FFF2-40B4-BE49-F238E27FC236}">
              <a16:creationId xmlns="" xmlns:a16="http://schemas.microsoft.com/office/drawing/2014/main" id="{00000000-0008-0000-0100-000038010000}"/>
            </a:ext>
          </a:extLst>
        </xdr:cNvPr>
        <xdr:cNvSpPr/>
      </xdr:nvSpPr>
      <xdr:spPr>
        <a:xfrm>
          <a:off x="7810500" y="147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 xmlns:a16="http://schemas.microsoft.com/office/drawing/2014/main" id="{00000000-0008-0000-0100-00003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 xmlns:a16="http://schemas.microsoft.com/office/drawing/2014/main" id="{00000000-0008-0000-0100-00003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 xmlns:a16="http://schemas.microsoft.com/office/drawing/2014/main" id="{00000000-0008-0000-0100-00003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 xmlns:a16="http://schemas.microsoft.com/office/drawing/2014/main" id="{00000000-0008-0000-0100-00003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 xmlns:a16="http://schemas.microsoft.com/office/drawing/2014/main" id="{00000000-0008-0000-0100-00003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143015</xdr:rowOff>
    </xdr:from>
    <xdr:to>
      <xdr:col>55</xdr:col>
      <xdr:colOff>50800</xdr:colOff>
      <xdr:row>86</xdr:row>
      <xdr:rowOff>73165</xdr:rowOff>
    </xdr:to>
    <xdr:sp macro="" textlink="">
      <xdr:nvSpPr>
        <xdr:cNvPr id="318" name="楕円 317">
          <a:extLst>
            <a:ext uri="{FF2B5EF4-FFF2-40B4-BE49-F238E27FC236}">
              <a16:creationId xmlns="" xmlns:a16="http://schemas.microsoft.com/office/drawing/2014/main" id="{00000000-0008-0000-0100-00003E010000}"/>
            </a:ext>
          </a:extLst>
        </xdr:cNvPr>
        <xdr:cNvSpPr/>
      </xdr:nvSpPr>
      <xdr:spPr>
        <a:xfrm>
          <a:off x="10426700" y="1471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57942</xdr:rowOff>
    </xdr:from>
    <xdr:ext cx="469744" cy="259045"/>
    <xdr:sp macro="" textlink="">
      <xdr:nvSpPr>
        <xdr:cNvPr id="319" name="【公営住宅】&#10;一人当たり面積該当値テキスト">
          <a:extLst>
            <a:ext uri="{FF2B5EF4-FFF2-40B4-BE49-F238E27FC236}">
              <a16:creationId xmlns="" xmlns:a16="http://schemas.microsoft.com/office/drawing/2014/main" id="{00000000-0008-0000-0100-00003F010000}"/>
            </a:ext>
          </a:extLst>
        </xdr:cNvPr>
        <xdr:cNvSpPr txBox="1"/>
      </xdr:nvSpPr>
      <xdr:spPr>
        <a:xfrm>
          <a:off x="10515600" y="1463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146025</xdr:rowOff>
    </xdr:from>
    <xdr:to>
      <xdr:col>50</xdr:col>
      <xdr:colOff>165100</xdr:colOff>
      <xdr:row>86</xdr:row>
      <xdr:rowOff>76175</xdr:rowOff>
    </xdr:to>
    <xdr:sp macro="" textlink="">
      <xdr:nvSpPr>
        <xdr:cNvPr id="320" name="楕円 319">
          <a:extLst>
            <a:ext uri="{FF2B5EF4-FFF2-40B4-BE49-F238E27FC236}">
              <a16:creationId xmlns="" xmlns:a16="http://schemas.microsoft.com/office/drawing/2014/main" id="{00000000-0008-0000-0100-000040010000}"/>
            </a:ext>
          </a:extLst>
        </xdr:cNvPr>
        <xdr:cNvSpPr/>
      </xdr:nvSpPr>
      <xdr:spPr>
        <a:xfrm>
          <a:off x="9588500" y="147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22365</xdr:rowOff>
    </xdr:from>
    <xdr:to>
      <xdr:col>55</xdr:col>
      <xdr:colOff>0</xdr:colOff>
      <xdr:row>86</xdr:row>
      <xdr:rowOff>25375</xdr:rowOff>
    </xdr:to>
    <xdr:cxnSp macro="">
      <xdr:nvCxnSpPr>
        <xdr:cNvPr id="321" name="直線コネクタ 320">
          <a:extLst>
            <a:ext uri="{FF2B5EF4-FFF2-40B4-BE49-F238E27FC236}">
              <a16:creationId xmlns="" xmlns:a16="http://schemas.microsoft.com/office/drawing/2014/main" id="{00000000-0008-0000-0100-000041010000}"/>
            </a:ext>
          </a:extLst>
        </xdr:cNvPr>
        <xdr:cNvCxnSpPr/>
      </xdr:nvCxnSpPr>
      <xdr:spPr>
        <a:xfrm flipV="1">
          <a:off x="9639300" y="14767065"/>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148006</xdr:rowOff>
    </xdr:from>
    <xdr:to>
      <xdr:col>46</xdr:col>
      <xdr:colOff>38100</xdr:colOff>
      <xdr:row>86</xdr:row>
      <xdr:rowOff>78156</xdr:rowOff>
    </xdr:to>
    <xdr:sp macro="" textlink="">
      <xdr:nvSpPr>
        <xdr:cNvPr id="322" name="楕円 321">
          <a:extLst>
            <a:ext uri="{FF2B5EF4-FFF2-40B4-BE49-F238E27FC236}">
              <a16:creationId xmlns="" xmlns:a16="http://schemas.microsoft.com/office/drawing/2014/main" id="{00000000-0008-0000-0100-000042010000}"/>
            </a:ext>
          </a:extLst>
        </xdr:cNvPr>
        <xdr:cNvSpPr/>
      </xdr:nvSpPr>
      <xdr:spPr>
        <a:xfrm>
          <a:off x="8699500" y="1472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25375</xdr:rowOff>
    </xdr:from>
    <xdr:to>
      <xdr:col>50</xdr:col>
      <xdr:colOff>114300</xdr:colOff>
      <xdr:row>86</xdr:row>
      <xdr:rowOff>27356</xdr:rowOff>
    </xdr:to>
    <xdr:cxnSp macro="">
      <xdr:nvCxnSpPr>
        <xdr:cNvPr id="323" name="直線コネクタ 322">
          <a:extLst>
            <a:ext uri="{FF2B5EF4-FFF2-40B4-BE49-F238E27FC236}">
              <a16:creationId xmlns="" xmlns:a16="http://schemas.microsoft.com/office/drawing/2014/main" id="{00000000-0008-0000-0100-000043010000}"/>
            </a:ext>
          </a:extLst>
        </xdr:cNvPr>
        <xdr:cNvCxnSpPr/>
      </xdr:nvCxnSpPr>
      <xdr:spPr>
        <a:xfrm flipV="1">
          <a:off x="8750300" y="14770075"/>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24" name="n_1aveValue【公営住宅】&#10;一人当たり面積">
          <a:extLst>
            <a:ext uri="{FF2B5EF4-FFF2-40B4-BE49-F238E27FC236}">
              <a16:creationId xmlns="" xmlns:a16="http://schemas.microsoft.com/office/drawing/2014/main" id="{00000000-0008-0000-0100-000044010000}"/>
            </a:ext>
          </a:extLst>
        </xdr:cNvPr>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25" name="n_2aveValue【公営住宅】&#10;一人当たり面積">
          <a:extLst>
            <a:ext uri="{FF2B5EF4-FFF2-40B4-BE49-F238E27FC236}">
              <a16:creationId xmlns="" xmlns:a16="http://schemas.microsoft.com/office/drawing/2014/main" id="{00000000-0008-0000-0100-000045010000}"/>
            </a:ext>
          </a:extLst>
        </xdr:cNvPr>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88244</xdr:rowOff>
    </xdr:from>
    <xdr:ext cx="469744" cy="259045"/>
    <xdr:sp macro="" textlink="">
      <xdr:nvSpPr>
        <xdr:cNvPr id="326" name="n_3aveValue【公営住宅】&#10;一人当たり面積">
          <a:extLst>
            <a:ext uri="{FF2B5EF4-FFF2-40B4-BE49-F238E27FC236}">
              <a16:creationId xmlns="" xmlns:a16="http://schemas.microsoft.com/office/drawing/2014/main" id="{00000000-0008-0000-0100-000046010000}"/>
            </a:ext>
          </a:extLst>
        </xdr:cNvPr>
        <xdr:cNvSpPr txBox="1"/>
      </xdr:nvSpPr>
      <xdr:spPr>
        <a:xfrm>
          <a:off x="7626427" y="144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67302</xdr:rowOff>
    </xdr:from>
    <xdr:ext cx="469744" cy="259045"/>
    <xdr:sp macro="" textlink="">
      <xdr:nvSpPr>
        <xdr:cNvPr id="327" name="n_1mainValue【公営住宅】&#10;一人当たり面積">
          <a:extLst>
            <a:ext uri="{FF2B5EF4-FFF2-40B4-BE49-F238E27FC236}">
              <a16:creationId xmlns="" xmlns:a16="http://schemas.microsoft.com/office/drawing/2014/main" id="{00000000-0008-0000-0100-000047010000}"/>
            </a:ext>
          </a:extLst>
        </xdr:cNvPr>
        <xdr:cNvSpPr txBox="1"/>
      </xdr:nvSpPr>
      <xdr:spPr>
        <a:xfrm>
          <a:off x="9391727" y="148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69283</xdr:rowOff>
    </xdr:from>
    <xdr:ext cx="469744" cy="259045"/>
    <xdr:sp macro="" textlink="">
      <xdr:nvSpPr>
        <xdr:cNvPr id="328" name="n_2mainValue【公営住宅】&#10;一人当たり面積">
          <a:extLst>
            <a:ext uri="{FF2B5EF4-FFF2-40B4-BE49-F238E27FC236}">
              <a16:creationId xmlns="" xmlns:a16="http://schemas.microsoft.com/office/drawing/2014/main" id="{00000000-0008-0000-0100-000048010000}"/>
            </a:ext>
          </a:extLst>
        </xdr:cNvPr>
        <xdr:cNvSpPr txBox="1"/>
      </xdr:nvSpPr>
      <xdr:spPr>
        <a:xfrm>
          <a:off x="8515427" y="1481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a:extLst>
            <a:ext uri="{FF2B5EF4-FFF2-40B4-BE49-F238E27FC236}">
              <a16:creationId xmlns="" xmlns:a16="http://schemas.microsoft.com/office/drawing/2014/main" id="{00000000-0008-0000-0100-00004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a:extLst>
            <a:ext uri="{FF2B5EF4-FFF2-40B4-BE49-F238E27FC236}">
              <a16:creationId xmlns="" xmlns:a16="http://schemas.microsoft.com/office/drawing/2014/main" id="{00000000-0008-0000-0100-00004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a:extLst>
            <a:ext uri="{FF2B5EF4-FFF2-40B4-BE49-F238E27FC236}">
              <a16:creationId xmlns="" xmlns:a16="http://schemas.microsoft.com/office/drawing/2014/main" id="{00000000-0008-0000-0100-00004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a:extLst>
            <a:ext uri="{FF2B5EF4-FFF2-40B4-BE49-F238E27FC236}">
              <a16:creationId xmlns="" xmlns:a16="http://schemas.microsoft.com/office/drawing/2014/main" id="{00000000-0008-0000-0100-00004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a:extLst>
            <a:ext uri="{FF2B5EF4-FFF2-40B4-BE49-F238E27FC236}">
              <a16:creationId xmlns="" xmlns:a16="http://schemas.microsoft.com/office/drawing/2014/main" id="{00000000-0008-0000-0100-00004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a:extLst>
            <a:ext uri="{FF2B5EF4-FFF2-40B4-BE49-F238E27FC236}">
              <a16:creationId xmlns="" xmlns:a16="http://schemas.microsoft.com/office/drawing/2014/main" id="{00000000-0008-0000-0100-00004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a:extLst>
            <a:ext uri="{FF2B5EF4-FFF2-40B4-BE49-F238E27FC236}">
              <a16:creationId xmlns="" xmlns:a16="http://schemas.microsoft.com/office/drawing/2014/main" id="{00000000-0008-0000-0100-00004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a:extLst>
            <a:ext uri="{FF2B5EF4-FFF2-40B4-BE49-F238E27FC236}">
              <a16:creationId xmlns="" xmlns:a16="http://schemas.microsoft.com/office/drawing/2014/main" id="{00000000-0008-0000-0100-00005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 xmlns:a16="http://schemas.microsoft.com/office/drawing/2014/main" id="{00000000-0008-0000-0100-00005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 xmlns:a16="http://schemas.microsoft.com/office/drawing/2014/main" id="{00000000-0008-0000-0100-00005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 xmlns:a16="http://schemas.microsoft.com/office/drawing/2014/main" id="{00000000-0008-0000-0100-00005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 xmlns:a16="http://schemas.microsoft.com/office/drawing/2014/main" id="{00000000-0008-0000-0100-00005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 xmlns:a16="http://schemas.microsoft.com/office/drawing/2014/main" id="{00000000-0008-0000-0100-00005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 xmlns:a16="http://schemas.microsoft.com/office/drawing/2014/main" id="{00000000-0008-0000-0100-00005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 xmlns:a16="http://schemas.microsoft.com/office/drawing/2014/main" id="{00000000-0008-0000-0100-00005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 xmlns:a16="http://schemas.microsoft.com/office/drawing/2014/main" id="{00000000-0008-0000-0100-00005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a:extLst>
            <a:ext uri="{FF2B5EF4-FFF2-40B4-BE49-F238E27FC236}">
              <a16:creationId xmlns="" xmlns:a16="http://schemas.microsoft.com/office/drawing/2014/main" id="{00000000-0008-0000-0100-00005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a:extLst>
            <a:ext uri="{FF2B5EF4-FFF2-40B4-BE49-F238E27FC236}">
              <a16:creationId xmlns="" xmlns:a16="http://schemas.microsoft.com/office/drawing/2014/main" id="{00000000-0008-0000-0100-00005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a:extLst>
            <a:ext uri="{FF2B5EF4-FFF2-40B4-BE49-F238E27FC236}">
              <a16:creationId xmlns="" xmlns:a16="http://schemas.microsoft.com/office/drawing/2014/main" id="{00000000-0008-0000-0100-00005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a:extLst>
            <a:ext uri="{FF2B5EF4-FFF2-40B4-BE49-F238E27FC236}">
              <a16:creationId xmlns="" xmlns:a16="http://schemas.microsoft.com/office/drawing/2014/main" id="{00000000-0008-0000-0100-00005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a:extLst>
            <a:ext uri="{FF2B5EF4-FFF2-40B4-BE49-F238E27FC236}">
              <a16:creationId xmlns="" xmlns:a16="http://schemas.microsoft.com/office/drawing/2014/main" id="{00000000-0008-0000-0100-00005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a:extLst>
            <a:ext uri="{FF2B5EF4-FFF2-40B4-BE49-F238E27FC236}">
              <a16:creationId xmlns="" xmlns:a16="http://schemas.microsoft.com/office/drawing/2014/main" id="{00000000-0008-0000-0100-00005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a:extLst>
            <a:ext uri="{FF2B5EF4-FFF2-40B4-BE49-F238E27FC236}">
              <a16:creationId xmlns="" xmlns:a16="http://schemas.microsoft.com/office/drawing/2014/main" id="{00000000-0008-0000-0100-00005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a:extLst>
            <a:ext uri="{FF2B5EF4-FFF2-40B4-BE49-F238E27FC236}">
              <a16:creationId xmlns="" xmlns:a16="http://schemas.microsoft.com/office/drawing/2014/main" id="{00000000-0008-0000-0100-00006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a:extLst>
            <a:ext uri="{FF2B5EF4-FFF2-40B4-BE49-F238E27FC236}">
              <a16:creationId xmlns="" xmlns:a16="http://schemas.microsoft.com/office/drawing/2014/main" id="{00000000-0008-0000-0100-00006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a:extLst>
            <a:ext uri="{FF2B5EF4-FFF2-40B4-BE49-F238E27FC236}">
              <a16:creationId xmlns="" xmlns:a16="http://schemas.microsoft.com/office/drawing/2014/main" id="{00000000-0008-0000-0100-00006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a:extLst>
            <a:ext uri="{FF2B5EF4-FFF2-40B4-BE49-F238E27FC236}">
              <a16:creationId xmlns="" xmlns:a16="http://schemas.microsoft.com/office/drawing/2014/main" id="{00000000-0008-0000-0100-00006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a:extLst>
            <a:ext uri="{FF2B5EF4-FFF2-40B4-BE49-F238E27FC236}">
              <a16:creationId xmlns="" xmlns:a16="http://schemas.microsoft.com/office/drawing/2014/main" id="{00000000-0008-0000-0100-000064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a:extLst>
            <a:ext uri="{FF2B5EF4-FFF2-40B4-BE49-F238E27FC236}">
              <a16:creationId xmlns="" xmlns:a16="http://schemas.microsoft.com/office/drawing/2014/main" id="{00000000-0008-0000-0100-00006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a:extLst>
            <a:ext uri="{FF2B5EF4-FFF2-40B4-BE49-F238E27FC236}">
              <a16:creationId xmlns="" xmlns:a16="http://schemas.microsoft.com/office/drawing/2014/main" id="{00000000-0008-0000-0100-00006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a:extLst>
            <a:ext uri="{FF2B5EF4-FFF2-40B4-BE49-F238E27FC236}">
              <a16:creationId xmlns="" xmlns:a16="http://schemas.microsoft.com/office/drawing/2014/main" id="{00000000-0008-0000-0100-00006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a:extLst>
            <a:ext uri="{FF2B5EF4-FFF2-40B4-BE49-F238E27FC236}">
              <a16:creationId xmlns="" xmlns:a16="http://schemas.microsoft.com/office/drawing/2014/main" id="{00000000-0008-0000-0100-00006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a:extLst>
            <a:ext uri="{FF2B5EF4-FFF2-40B4-BE49-F238E27FC236}">
              <a16:creationId xmlns="" xmlns:a16="http://schemas.microsoft.com/office/drawing/2014/main" id="{00000000-0008-0000-0100-00006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a:extLst>
            <a:ext uri="{FF2B5EF4-FFF2-40B4-BE49-F238E27FC236}">
              <a16:creationId xmlns="" xmlns:a16="http://schemas.microsoft.com/office/drawing/2014/main" id="{00000000-0008-0000-0100-00006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a:extLst>
            <a:ext uri="{FF2B5EF4-FFF2-40B4-BE49-F238E27FC236}">
              <a16:creationId xmlns="" xmlns:a16="http://schemas.microsoft.com/office/drawing/2014/main" id="{00000000-0008-0000-0100-00006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a:extLst>
            <a:ext uri="{FF2B5EF4-FFF2-40B4-BE49-F238E27FC236}">
              <a16:creationId xmlns="" xmlns:a16="http://schemas.microsoft.com/office/drawing/2014/main" id="{00000000-0008-0000-0100-00006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a:extLst>
            <a:ext uri="{FF2B5EF4-FFF2-40B4-BE49-F238E27FC236}">
              <a16:creationId xmlns="" xmlns:a16="http://schemas.microsoft.com/office/drawing/2014/main" id="{00000000-0008-0000-0100-00006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a:extLst>
            <a:ext uri="{FF2B5EF4-FFF2-40B4-BE49-F238E27FC236}">
              <a16:creationId xmlns="" xmlns:a16="http://schemas.microsoft.com/office/drawing/2014/main" id="{00000000-0008-0000-0100-00006E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a:extLst>
            <a:ext uri="{FF2B5EF4-FFF2-40B4-BE49-F238E27FC236}">
              <a16:creationId xmlns="" xmlns:a16="http://schemas.microsoft.com/office/drawing/2014/main" id="{00000000-0008-0000-0100-00006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a:extLst>
            <a:ext uri="{FF2B5EF4-FFF2-40B4-BE49-F238E27FC236}">
              <a16:creationId xmlns="" xmlns:a16="http://schemas.microsoft.com/office/drawing/2014/main" id="{00000000-0008-0000-0100-000070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a:extLst>
            <a:ext uri="{FF2B5EF4-FFF2-40B4-BE49-F238E27FC236}">
              <a16:creationId xmlns="" xmlns:a16="http://schemas.microsoft.com/office/drawing/2014/main" id="{00000000-0008-0000-0100-00007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70" name="直線コネクタ 369">
          <a:extLst>
            <a:ext uri="{FF2B5EF4-FFF2-40B4-BE49-F238E27FC236}">
              <a16:creationId xmlns="" xmlns:a16="http://schemas.microsoft.com/office/drawing/2014/main" id="{00000000-0008-0000-0100-000072010000}"/>
            </a:ext>
          </a:extLst>
        </xdr:cNvPr>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71" name="【認定こども園・幼稚園・保育所】&#10;有形固定資産減価償却率最小値テキスト">
          <a:extLst>
            <a:ext uri="{FF2B5EF4-FFF2-40B4-BE49-F238E27FC236}">
              <a16:creationId xmlns="" xmlns:a16="http://schemas.microsoft.com/office/drawing/2014/main" id="{00000000-0008-0000-0100-000073010000}"/>
            </a:ext>
          </a:extLst>
        </xdr:cNvPr>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72" name="直線コネクタ 371">
          <a:extLst>
            <a:ext uri="{FF2B5EF4-FFF2-40B4-BE49-F238E27FC236}">
              <a16:creationId xmlns="" xmlns:a16="http://schemas.microsoft.com/office/drawing/2014/main" id="{00000000-0008-0000-0100-000074010000}"/>
            </a:ext>
          </a:extLst>
        </xdr:cNvPr>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3" name="【認定こども園・幼稚園・保育所】&#10;有形固定資産減価償却率最大値テキスト">
          <a:extLst>
            <a:ext uri="{FF2B5EF4-FFF2-40B4-BE49-F238E27FC236}">
              <a16:creationId xmlns="" xmlns:a16="http://schemas.microsoft.com/office/drawing/2014/main" id="{00000000-0008-0000-0100-000075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4" name="直線コネクタ 373">
          <a:extLst>
            <a:ext uri="{FF2B5EF4-FFF2-40B4-BE49-F238E27FC236}">
              <a16:creationId xmlns="" xmlns:a16="http://schemas.microsoft.com/office/drawing/2014/main" id="{00000000-0008-0000-0100-000076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375" name="【認定こども園・幼稚園・保育所】&#10;有形固定資産減価償却率平均値テキスト">
          <a:extLst>
            <a:ext uri="{FF2B5EF4-FFF2-40B4-BE49-F238E27FC236}">
              <a16:creationId xmlns="" xmlns:a16="http://schemas.microsoft.com/office/drawing/2014/main" id="{00000000-0008-0000-0100-000077010000}"/>
            </a:ext>
          </a:extLst>
        </xdr:cNvPr>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76" name="フローチャート: 判断 375">
          <a:extLst>
            <a:ext uri="{FF2B5EF4-FFF2-40B4-BE49-F238E27FC236}">
              <a16:creationId xmlns="" xmlns:a16="http://schemas.microsoft.com/office/drawing/2014/main" id="{00000000-0008-0000-0100-000078010000}"/>
            </a:ext>
          </a:extLst>
        </xdr:cNvPr>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77" name="フローチャート: 判断 376">
          <a:extLst>
            <a:ext uri="{FF2B5EF4-FFF2-40B4-BE49-F238E27FC236}">
              <a16:creationId xmlns="" xmlns:a16="http://schemas.microsoft.com/office/drawing/2014/main" id="{00000000-0008-0000-0100-000079010000}"/>
            </a:ext>
          </a:extLst>
        </xdr:cNvPr>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78" name="フローチャート: 判断 377">
          <a:extLst>
            <a:ext uri="{FF2B5EF4-FFF2-40B4-BE49-F238E27FC236}">
              <a16:creationId xmlns="" xmlns:a16="http://schemas.microsoft.com/office/drawing/2014/main" id="{00000000-0008-0000-0100-00007A010000}"/>
            </a:ext>
          </a:extLst>
        </xdr:cNvPr>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15603</xdr:rowOff>
    </xdr:from>
    <xdr:to>
      <xdr:col>72</xdr:col>
      <xdr:colOff>38100</xdr:colOff>
      <xdr:row>37</xdr:row>
      <xdr:rowOff>117203</xdr:rowOff>
    </xdr:to>
    <xdr:sp macro="" textlink="">
      <xdr:nvSpPr>
        <xdr:cNvPr id="379" name="フローチャート: 判断 378">
          <a:extLst>
            <a:ext uri="{FF2B5EF4-FFF2-40B4-BE49-F238E27FC236}">
              <a16:creationId xmlns="" xmlns:a16="http://schemas.microsoft.com/office/drawing/2014/main" id="{00000000-0008-0000-0100-00007B010000}"/>
            </a:ext>
          </a:extLst>
        </xdr:cNvPr>
        <xdr:cNvSpPr/>
      </xdr:nvSpPr>
      <xdr:spPr>
        <a:xfrm>
          <a:off x="13652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a:extLst>
            <a:ext uri="{FF2B5EF4-FFF2-40B4-BE49-F238E27FC236}">
              <a16:creationId xmlns="" xmlns:a16="http://schemas.microsoft.com/office/drawing/2014/main" id="{00000000-0008-0000-0100-00007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a:extLst>
            <a:ext uri="{FF2B5EF4-FFF2-40B4-BE49-F238E27FC236}">
              <a16:creationId xmlns="" xmlns:a16="http://schemas.microsoft.com/office/drawing/2014/main" id="{00000000-0008-0000-0100-00007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a:extLst>
            <a:ext uri="{FF2B5EF4-FFF2-40B4-BE49-F238E27FC236}">
              <a16:creationId xmlns="" xmlns:a16="http://schemas.microsoft.com/office/drawing/2014/main" id="{00000000-0008-0000-0100-00007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a:extLst>
            <a:ext uri="{FF2B5EF4-FFF2-40B4-BE49-F238E27FC236}">
              <a16:creationId xmlns="" xmlns:a16="http://schemas.microsoft.com/office/drawing/2014/main" id="{00000000-0008-0000-0100-00007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a:extLst>
            <a:ext uri="{FF2B5EF4-FFF2-40B4-BE49-F238E27FC236}">
              <a16:creationId xmlns="" xmlns:a16="http://schemas.microsoft.com/office/drawing/2014/main" id="{00000000-0008-0000-0100-00008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17236</xdr:rowOff>
    </xdr:from>
    <xdr:to>
      <xdr:col>85</xdr:col>
      <xdr:colOff>177800</xdr:colOff>
      <xdr:row>33</xdr:row>
      <xdr:rowOff>118836</xdr:rowOff>
    </xdr:to>
    <xdr:sp macro="" textlink="">
      <xdr:nvSpPr>
        <xdr:cNvPr id="385" name="楕円 384">
          <a:extLst>
            <a:ext uri="{FF2B5EF4-FFF2-40B4-BE49-F238E27FC236}">
              <a16:creationId xmlns="" xmlns:a16="http://schemas.microsoft.com/office/drawing/2014/main" id="{00000000-0008-0000-0100-000081010000}"/>
            </a:ext>
          </a:extLst>
        </xdr:cNvPr>
        <xdr:cNvSpPr/>
      </xdr:nvSpPr>
      <xdr:spPr>
        <a:xfrm>
          <a:off x="162687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103613</xdr:rowOff>
    </xdr:from>
    <xdr:ext cx="405111" cy="259045"/>
    <xdr:sp macro="" textlink="">
      <xdr:nvSpPr>
        <xdr:cNvPr id="386" name="【認定こども園・幼稚園・保育所】&#10;有形固定資産減価償却率該当値テキスト">
          <a:extLst>
            <a:ext uri="{FF2B5EF4-FFF2-40B4-BE49-F238E27FC236}">
              <a16:creationId xmlns="" xmlns:a16="http://schemas.microsoft.com/office/drawing/2014/main" id="{00000000-0008-0000-0100-000082010000}"/>
            </a:ext>
          </a:extLst>
        </xdr:cNvPr>
        <xdr:cNvSpPr txBox="1"/>
      </xdr:nvSpPr>
      <xdr:spPr>
        <a:xfrm>
          <a:off x="16357600" y="559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69487</xdr:rowOff>
    </xdr:from>
    <xdr:to>
      <xdr:col>81</xdr:col>
      <xdr:colOff>101600</xdr:colOff>
      <xdr:row>33</xdr:row>
      <xdr:rowOff>171087</xdr:rowOff>
    </xdr:to>
    <xdr:sp macro="" textlink="">
      <xdr:nvSpPr>
        <xdr:cNvPr id="387" name="楕円 386">
          <a:extLst>
            <a:ext uri="{FF2B5EF4-FFF2-40B4-BE49-F238E27FC236}">
              <a16:creationId xmlns="" xmlns:a16="http://schemas.microsoft.com/office/drawing/2014/main" id="{00000000-0008-0000-0100-000083010000}"/>
            </a:ext>
          </a:extLst>
        </xdr:cNvPr>
        <xdr:cNvSpPr/>
      </xdr:nvSpPr>
      <xdr:spPr>
        <a:xfrm>
          <a:off x="15430500" y="57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68036</xdr:rowOff>
    </xdr:from>
    <xdr:to>
      <xdr:col>85</xdr:col>
      <xdr:colOff>127000</xdr:colOff>
      <xdr:row>33</xdr:row>
      <xdr:rowOff>120287</xdr:rowOff>
    </xdr:to>
    <xdr:cxnSp macro="">
      <xdr:nvCxnSpPr>
        <xdr:cNvPr id="388" name="直線コネクタ 387">
          <a:extLst>
            <a:ext uri="{FF2B5EF4-FFF2-40B4-BE49-F238E27FC236}">
              <a16:creationId xmlns="" xmlns:a16="http://schemas.microsoft.com/office/drawing/2014/main" id="{00000000-0008-0000-0100-000084010000}"/>
            </a:ext>
          </a:extLst>
        </xdr:cNvPr>
        <xdr:cNvCxnSpPr/>
      </xdr:nvCxnSpPr>
      <xdr:spPr>
        <a:xfrm flipV="1">
          <a:off x="15481300" y="572588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121739</xdr:rowOff>
    </xdr:from>
    <xdr:to>
      <xdr:col>76</xdr:col>
      <xdr:colOff>165100</xdr:colOff>
      <xdr:row>34</xdr:row>
      <xdr:rowOff>51889</xdr:rowOff>
    </xdr:to>
    <xdr:sp macro="" textlink="">
      <xdr:nvSpPr>
        <xdr:cNvPr id="389" name="楕円 388">
          <a:extLst>
            <a:ext uri="{FF2B5EF4-FFF2-40B4-BE49-F238E27FC236}">
              <a16:creationId xmlns="" xmlns:a16="http://schemas.microsoft.com/office/drawing/2014/main" id="{00000000-0008-0000-0100-000085010000}"/>
            </a:ext>
          </a:extLst>
        </xdr:cNvPr>
        <xdr:cNvSpPr/>
      </xdr:nvSpPr>
      <xdr:spPr>
        <a:xfrm>
          <a:off x="14541500" y="57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120287</xdr:rowOff>
    </xdr:from>
    <xdr:to>
      <xdr:col>81</xdr:col>
      <xdr:colOff>50800</xdr:colOff>
      <xdr:row>34</xdr:row>
      <xdr:rowOff>1089</xdr:rowOff>
    </xdr:to>
    <xdr:cxnSp macro="">
      <xdr:nvCxnSpPr>
        <xdr:cNvPr id="390" name="直線コネクタ 389">
          <a:extLst>
            <a:ext uri="{FF2B5EF4-FFF2-40B4-BE49-F238E27FC236}">
              <a16:creationId xmlns="" xmlns:a16="http://schemas.microsoft.com/office/drawing/2014/main" id="{00000000-0008-0000-0100-000086010000}"/>
            </a:ext>
          </a:extLst>
        </xdr:cNvPr>
        <xdr:cNvCxnSpPr/>
      </xdr:nvCxnSpPr>
      <xdr:spPr>
        <a:xfrm flipV="1">
          <a:off x="14592300" y="577813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391" name="n_1aveValue【認定こども園・幼稚園・保育所】&#10;有形固定資産減価償却率">
          <a:extLst>
            <a:ext uri="{FF2B5EF4-FFF2-40B4-BE49-F238E27FC236}">
              <a16:creationId xmlns="" xmlns:a16="http://schemas.microsoft.com/office/drawing/2014/main" id="{00000000-0008-0000-0100-000087010000}"/>
            </a:ext>
          </a:extLst>
        </xdr:cNvPr>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52813</xdr:rowOff>
    </xdr:from>
    <xdr:ext cx="405111" cy="259045"/>
    <xdr:sp macro="" textlink="">
      <xdr:nvSpPr>
        <xdr:cNvPr id="392" name="n_2aveValue【認定こども園・幼稚園・保育所】&#10;有形固定資産減価償却率">
          <a:extLst>
            <a:ext uri="{FF2B5EF4-FFF2-40B4-BE49-F238E27FC236}">
              <a16:creationId xmlns="" xmlns:a16="http://schemas.microsoft.com/office/drawing/2014/main" id="{00000000-0008-0000-0100-000088010000}"/>
            </a:ext>
          </a:extLst>
        </xdr:cNvPr>
        <xdr:cNvSpPr txBox="1"/>
      </xdr:nvSpPr>
      <xdr:spPr>
        <a:xfrm>
          <a:off x="143897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133730</xdr:rowOff>
    </xdr:from>
    <xdr:ext cx="405111" cy="259045"/>
    <xdr:sp macro="" textlink="">
      <xdr:nvSpPr>
        <xdr:cNvPr id="393" name="n_3aveValue【認定こども園・幼稚園・保育所】&#10;有形固定資産減価償却率">
          <a:extLst>
            <a:ext uri="{FF2B5EF4-FFF2-40B4-BE49-F238E27FC236}">
              <a16:creationId xmlns="" xmlns:a16="http://schemas.microsoft.com/office/drawing/2014/main" id="{00000000-0008-0000-0100-000089010000}"/>
            </a:ext>
          </a:extLst>
        </xdr:cNvPr>
        <xdr:cNvSpPr txBox="1"/>
      </xdr:nvSpPr>
      <xdr:spPr>
        <a:xfrm>
          <a:off x="13500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16164</xdr:rowOff>
    </xdr:from>
    <xdr:ext cx="405111" cy="259045"/>
    <xdr:sp macro="" textlink="">
      <xdr:nvSpPr>
        <xdr:cNvPr id="394" name="n_1mainValue【認定こども園・幼稚園・保育所】&#10;有形固定資産減価償却率">
          <a:extLst>
            <a:ext uri="{FF2B5EF4-FFF2-40B4-BE49-F238E27FC236}">
              <a16:creationId xmlns="" xmlns:a16="http://schemas.microsoft.com/office/drawing/2014/main" id="{00000000-0008-0000-0100-00008A010000}"/>
            </a:ext>
          </a:extLst>
        </xdr:cNvPr>
        <xdr:cNvSpPr txBox="1"/>
      </xdr:nvSpPr>
      <xdr:spPr>
        <a:xfrm>
          <a:off x="15266044" y="550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68416</xdr:rowOff>
    </xdr:from>
    <xdr:ext cx="405111" cy="259045"/>
    <xdr:sp macro="" textlink="">
      <xdr:nvSpPr>
        <xdr:cNvPr id="395" name="n_2mainValue【認定こども園・幼稚園・保育所】&#10;有形固定資産減価償却率">
          <a:extLst>
            <a:ext uri="{FF2B5EF4-FFF2-40B4-BE49-F238E27FC236}">
              <a16:creationId xmlns="" xmlns:a16="http://schemas.microsoft.com/office/drawing/2014/main" id="{00000000-0008-0000-0100-00008B010000}"/>
            </a:ext>
          </a:extLst>
        </xdr:cNvPr>
        <xdr:cNvSpPr txBox="1"/>
      </xdr:nvSpPr>
      <xdr:spPr>
        <a:xfrm>
          <a:off x="14389744" y="55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a:extLst>
            <a:ext uri="{FF2B5EF4-FFF2-40B4-BE49-F238E27FC236}">
              <a16:creationId xmlns="" xmlns:a16="http://schemas.microsoft.com/office/drawing/2014/main" id="{00000000-0008-0000-0100-00008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a:extLst>
            <a:ext uri="{FF2B5EF4-FFF2-40B4-BE49-F238E27FC236}">
              <a16:creationId xmlns="" xmlns:a16="http://schemas.microsoft.com/office/drawing/2014/main" id="{00000000-0008-0000-0100-00008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a:extLst>
            <a:ext uri="{FF2B5EF4-FFF2-40B4-BE49-F238E27FC236}">
              <a16:creationId xmlns="" xmlns:a16="http://schemas.microsoft.com/office/drawing/2014/main" id="{00000000-0008-0000-0100-00008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a:extLst>
            <a:ext uri="{FF2B5EF4-FFF2-40B4-BE49-F238E27FC236}">
              <a16:creationId xmlns="" xmlns:a16="http://schemas.microsoft.com/office/drawing/2014/main" id="{00000000-0008-0000-0100-00008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a:extLst>
            <a:ext uri="{FF2B5EF4-FFF2-40B4-BE49-F238E27FC236}">
              <a16:creationId xmlns="" xmlns:a16="http://schemas.microsoft.com/office/drawing/2014/main" id="{00000000-0008-0000-0100-00009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a:extLst>
            <a:ext uri="{FF2B5EF4-FFF2-40B4-BE49-F238E27FC236}">
              <a16:creationId xmlns="" xmlns:a16="http://schemas.microsoft.com/office/drawing/2014/main" id="{00000000-0008-0000-0100-00009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a:extLst>
            <a:ext uri="{FF2B5EF4-FFF2-40B4-BE49-F238E27FC236}">
              <a16:creationId xmlns="" xmlns:a16="http://schemas.microsoft.com/office/drawing/2014/main" id="{00000000-0008-0000-0100-00009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a:extLst>
            <a:ext uri="{FF2B5EF4-FFF2-40B4-BE49-F238E27FC236}">
              <a16:creationId xmlns="" xmlns:a16="http://schemas.microsoft.com/office/drawing/2014/main" id="{00000000-0008-0000-0100-00009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a:extLst>
            <a:ext uri="{FF2B5EF4-FFF2-40B4-BE49-F238E27FC236}">
              <a16:creationId xmlns="" xmlns:a16="http://schemas.microsoft.com/office/drawing/2014/main" id="{00000000-0008-0000-0100-00009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a:extLst>
            <a:ext uri="{FF2B5EF4-FFF2-40B4-BE49-F238E27FC236}">
              <a16:creationId xmlns="" xmlns:a16="http://schemas.microsoft.com/office/drawing/2014/main" id="{00000000-0008-0000-0100-00009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6" name="直線コネクタ 405">
          <a:extLst>
            <a:ext uri="{FF2B5EF4-FFF2-40B4-BE49-F238E27FC236}">
              <a16:creationId xmlns="" xmlns:a16="http://schemas.microsoft.com/office/drawing/2014/main" id="{00000000-0008-0000-0100-000096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7" name="テキスト ボックス 406">
          <a:extLst>
            <a:ext uri="{FF2B5EF4-FFF2-40B4-BE49-F238E27FC236}">
              <a16:creationId xmlns="" xmlns:a16="http://schemas.microsoft.com/office/drawing/2014/main" id="{00000000-0008-0000-0100-000097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8" name="直線コネクタ 407">
          <a:extLst>
            <a:ext uri="{FF2B5EF4-FFF2-40B4-BE49-F238E27FC236}">
              <a16:creationId xmlns="" xmlns:a16="http://schemas.microsoft.com/office/drawing/2014/main" id="{00000000-0008-0000-0100-000098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9" name="テキスト ボックス 408">
          <a:extLst>
            <a:ext uri="{FF2B5EF4-FFF2-40B4-BE49-F238E27FC236}">
              <a16:creationId xmlns="" xmlns:a16="http://schemas.microsoft.com/office/drawing/2014/main" id="{00000000-0008-0000-0100-000099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0" name="直線コネクタ 409">
          <a:extLst>
            <a:ext uri="{FF2B5EF4-FFF2-40B4-BE49-F238E27FC236}">
              <a16:creationId xmlns="" xmlns:a16="http://schemas.microsoft.com/office/drawing/2014/main" id="{00000000-0008-0000-0100-00009A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1" name="テキスト ボックス 410">
          <a:extLst>
            <a:ext uri="{FF2B5EF4-FFF2-40B4-BE49-F238E27FC236}">
              <a16:creationId xmlns="" xmlns:a16="http://schemas.microsoft.com/office/drawing/2014/main" id="{00000000-0008-0000-0100-00009B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2" name="直線コネクタ 411">
          <a:extLst>
            <a:ext uri="{FF2B5EF4-FFF2-40B4-BE49-F238E27FC236}">
              <a16:creationId xmlns="" xmlns:a16="http://schemas.microsoft.com/office/drawing/2014/main" id="{00000000-0008-0000-0100-00009C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3" name="テキスト ボックス 412">
          <a:extLst>
            <a:ext uri="{FF2B5EF4-FFF2-40B4-BE49-F238E27FC236}">
              <a16:creationId xmlns="" xmlns:a16="http://schemas.microsoft.com/office/drawing/2014/main" id="{00000000-0008-0000-0100-00009D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4" name="直線コネクタ 413">
          <a:extLst>
            <a:ext uri="{FF2B5EF4-FFF2-40B4-BE49-F238E27FC236}">
              <a16:creationId xmlns="" xmlns:a16="http://schemas.microsoft.com/office/drawing/2014/main" id="{00000000-0008-0000-0100-00009E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5" name="テキスト ボックス 414">
          <a:extLst>
            <a:ext uri="{FF2B5EF4-FFF2-40B4-BE49-F238E27FC236}">
              <a16:creationId xmlns="" xmlns:a16="http://schemas.microsoft.com/office/drawing/2014/main" id="{00000000-0008-0000-0100-00009F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6" name="直線コネクタ 415">
          <a:extLst>
            <a:ext uri="{FF2B5EF4-FFF2-40B4-BE49-F238E27FC236}">
              <a16:creationId xmlns="" xmlns:a16="http://schemas.microsoft.com/office/drawing/2014/main" id="{00000000-0008-0000-0100-0000A0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7" name="テキスト ボックス 416">
          <a:extLst>
            <a:ext uri="{FF2B5EF4-FFF2-40B4-BE49-F238E27FC236}">
              <a16:creationId xmlns="" xmlns:a16="http://schemas.microsoft.com/office/drawing/2014/main" id="{00000000-0008-0000-0100-0000A1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a:extLst>
            <a:ext uri="{FF2B5EF4-FFF2-40B4-BE49-F238E27FC236}">
              <a16:creationId xmlns="" xmlns:a16="http://schemas.microsoft.com/office/drawing/2014/main" id="{00000000-0008-0000-0100-0000A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9" name="テキスト ボックス 418">
          <a:extLst>
            <a:ext uri="{FF2B5EF4-FFF2-40B4-BE49-F238E27FC236}">
              <a16:creationId xmlns="" xmlns:a16="http://schemas.microsoft.com/office/drawing/2014/main" id="{00000000-0008-0000-0100-0000A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認定こども園・幼稚園・保育所】&#10;一人当たり面積グラフ枠">
          <a:extLst>
            <a:ext uri="{FF2B5EF4-FFF2-40B4-BE49-F238E27FC236}">
              <a16:creationId xmlns="" xmlns:a16="http://schemas.microsoft.com/office/drawing/2014/main" id="{00000000-0008-0000-0100-0000A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21" name="直線コネクタ 420">
          <a:extLst>
            <a:ext uri="{FF2B5EF4-FFF2-40B4-BE49-F238E27FC236}">
              <a16:creationId xmlns="" xmlns:a16="http://schemas.microsoft.com/office/drawing/2014/main" id="{00000000-0008-0000-0100-0000A5010000}"/>
            </a:ext>
          </a:extLst>
        </xdr:cNvPr>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22" name="【認定こども園・幼稚園・保育所】&#10;一人当たり面積最小値テキスト">
          <a:extLst>
            <a:ext uri="{FF2B5EF4-FFF2-40B4-BE49-F238E27FC236}">
              <a16:creationId xmlns="" xmlns:a16="http://schemas.microsoft.com/office/drawing/2014/main" id="{00000000-0008-0000-0100-0000A6010000}"/>
            </a:ext>
          </a:extLst>
        </xdr:cNvPr>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23" name="直線コネクタ 422">
          <a:extLst>
            <a:ext uri="{FF2B5EF4-FFF2-40B4-BE49-F238E27FC236}">
              <a16:creationId xmlns="" xmlns:a16="http://schemas.microsoft.com/office/drawing/2014/main" id="{00000000-0008-0000-0100-0000A7010000}"/>
            </a:ext>
          </a:extLst>
        </xdr:cNvPr>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24" name="【認定こども園・幼稚園・保育所】&#10;一人当たり面積最大値テキスト">
          <a:extLst>
            <a:ext uri="{FF2B5EF4-FFF2-40B4-BE49-F238E27FC236}">
              <a16:creationId xmlns="" xmlns:a16="http://schemas.microsoft.com/office/drawing/2014/main" id="{00000000-0008-0000-0100-0000A8010000}"/>
            </a:ext>
          </a:extLst>
        </xdr:cNvPr>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25" name="直線コネクタ 424">
          <a:extLst>
            <a:ext uri="{FF2B5EF4-FFF2-40B4-BE49-F238E27FC236}">
              <a16:creationId xmlns="" xmlns:a16="http://schemas.microsoft.com/office/drawing/2014/main" id="{00000000-0008-0000-0100-0000A9010000}"/>
            </a:ext>
          </a:extLst>
        </xdr:cNvPr>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134818</xdr:rowOff>
    </xdr:from>
    <xdr:ext cx="469744" cy="259045"/>
    <xdr:sp macro="" textlink="">
      <xdr:nvSpPr>
        <xdr:cNvPr id="426" name="【認定こども園・幼稚園・保育所】&#10;一人当たり面積平均値テキスト">
          <a:extLst>
            <a:ext uri="{FF2B5EF4-FFF2-40B4-BE49-F238E27FC236}">
              <a16:creationId xmlns="" xmlns:a16="http://schemas.microsoft.com/office/drawing/2014/main" id="{00000000-0008-0000-0100-0000AA010000}"/>
            </a:ext>
          </a:extLst>
        </xdr:cNvPr>
        <xdr:cNvSpPr txBox="1"/>
      </xdr:nvSpPr>
      <xdr:spPr>
        <a:xfrm>
          <a:off x="22199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27" name="フローチャート: 判断 426">
          <a:extLst>
            <a:ext uri="{FF2B5EF4-FFF2-40B4-BE49-F238E27FC236}">
              <a16:creationId xmlns="" xmlns:a16="http://schemas.microsoft.com/office/drawing/2014/main" id="{00000000-0008-0000-0100-0000AB010000}"/>
            </a:ext>
          </a:extLst>
        </xdr:cNvPr>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28" name="フローチャート: 判断 427">
          <a:extLst>
            <a:ext uri="{FF2B5EF4-FFF2-40B4-BE49-F238E27FC236}">
              <a16:creationId xmlns="" xmlns:a16="http://schemas.microsoft.com/office/drawing/2014/main" id="{00000000-0008-0000-0100-0000AC010000}"/>
            </a:ext>
          </a:extLst>
        </xdr:cNvPr>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29" name="フローチャート: 判断 428">
          <a:extLst>
            <a:ext uri="{FF2B5EF4-FFF2-40B4-BE49-F238E27FC236}">
              <a16:creationId xmlns="" xmlns:a16="http://schemas.microsoft.com/office/drawing/2014/main" id="{00000000-0008-0000-0100-0000AD010000}"/>
            </a:ext>
          </a:extLst>
        </xdr:cNvPr>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3628</xdr:rowOff>
    </xdr:from>
    <xdr:to>
      <xdr:col>102</xdr:col>
      <xdr:colOff>165100</xdr:colOff>
      <xdr:row>40</xdr:row>
      <xdr:rowOff>105228</xdr:rowOff>
    </xdr:to>
    <xdr:sp macro="" textlink="">
      <xdr:nvSpPr>
        <xdr:cNvPr id="430" name="フローチャート: 判断 429">
          <a:extLst>
            <a:ext uri="{FF2B5EF4-FFF2-40B4-BE49-F238E27FC236}">
              <a16:creationId xmlns="" xmlns:a16="http://schemas.microsoft.com/office/drawing/2014/main" id="{00000000-0008-0000-0100-0000AE010000}"/>
            </a:ext>
          </a:extLst>
        </xdr:cNvPr>
        <xdr:cNvSpPr/>
      </xdr:nvSpPr>
      <xdr:spPr>
        <a:xfrm>
          <a:off x="19494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00000000-0008-0000-0100-0000A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00000000-0008-0000-0100-0000B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00000000-0008-0000-0100-0000B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a:extLst>
            <a:ext uri="{FF2B5EF4-FFF2-40B4-BE49-F238E27FC236}">
              <a16:creationId xmlns="" xmlns:a16="http://schemas.microsoft.com/office/drawing/2014/main" id="{00000000-0008-0000-0100-0000B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a:extLst>
            <a:ext uri="{FF2B5EF4-FFF2-40B4-BE49-F238E27FC236}">
              <a16:creationId xmlns="" xmlns:a16="http://schemas.microsoft.com/office/drawing/2014/main" id="{00000000-0008-0000-0100-0000B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121738</xdr:rowOff>
    </xdr:from>
    <xdr:to>
      <xdr:col>116</xdr:col>
      <xdr:colOff>114300</xdr:colOff>
      <xdr:row>40</xdr:row>
      <xdr:rowOff>51888</xdr:rowOff>
    </xdr:to>
    <xdr:sp macro="" textlink="">
      <xdr:nvSpPr>
        <xdr:cNvPr id="436" name="楕円 435">
          <a:extLst>
            <a:ext uri="{FF2B5EF4-FFF2-40B4-BE49-F238E27FC236}">
              <a16:creationId xmlns="" xmlns:a16="http://schemas.microsoft.com/office/drawing/2014/main" id="{00000000-0008-0000-0100-0000B4010000}"/>
            </a:ext>
          </a:extLst>
        </xdr:cNvPr>
        <xdr:cNvSpPr/>
      </xdr:nvSpPr>
      <xdr:spPr>
        <a:xfrm>
          <a:off x="221107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100165</xdr:rowOff>
    </xdr:from>
    <xdr:ext cx="469744" cy="259045"/>
    <xdr:sp macro="" textlink="">
      <xdr:nvSpPr>
        <xdr:cNvPr id="437" name="【認定こども園・幼稚園・保育所】&#10;一人当たり面積該当値テキスト">
          <a:extLst>
            <a:ext uri="{FF2B5EF4-FFF2-40B4-BE49-F238E27FC236}">
              <a16:creationId xmlns="" xmlns:a16="http://schemas.microsoft.com/office/drawing/2014/main" id="{00000000-0008-0000-0100-0000B5010000}"/>
            </a:ext>
          </a:extLst>
        </xdr:cNvPr>
        <xdr:cNvSpPr txBox="1"/>
      </xdr:nvSpPr>
      <xdr:spPr>
        <a:xfrm>
          <a:off x="22199600" y="678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438" name="楕円 437">
          <a:extLst>
            <a:ext uri="{FF2B5EF4-FFF2-40B4-BE49-F238E27FC236}">
              <a16:creationId xmlns="" xmlns:a16="http://schemas.microsoft.com/office/drawing/2014/main" id="{00000000-0008-0000-0100-0000B6010000}"/>
            </a:ext>
          </a:extLst>
        </xdr:cNvPr>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1088</xdr:rowOff>
    </xdr:from>
    <xdr:to>
      <xdr:col>116</xdr:col>
      <xdr:colOff>63500</xdr:colOff>
      <xdr:row>40</xdr:row>
      <xdr:rowOff>15240</xdr:rowOff>
    </xdr:to>
    <xdr:cxnSp macro="">
      <xdr:nvCxnSpPr>
        <xdr:cNvPr id="439" name="直線コネクタ 438">
          <a:extLst>
            <a:ext uri="{FF2B5EF4-FFF2-40B4-BE49-F238E27FC236}">
              <a16:creationId xmlns="" xmlns:a16="http://schemas.microsoft.com/office/drawing/2014/main" id="{00000000-0008-0000-0100-0000B7010000}"/>
            </a:ext>
          </a:extLst>
        </xdr:cNvPr>
        <xdr:cNvCxnSpPr/>
      </xdr:nvCxnSpPr>
      <xdr:spPr>
        <a:xfrm flipV="1">
          <a:off x="21323300" y="6859088"/>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145687</xdr:rowOff>
    </xdr:from>
    <xdr:to>
      <xdr:col>107</xdr:col>
      <xdr:colOff>101600</xdr:colOff>
      <xdr:row>40</xdr:row>
      <xdr:rowOff>75837</xdr:rowOff>
    </xdr:to>
    <xdr:sp macro="" textlink="">
      <xdr:nvSpPr>
        <xdr:cNvPr id="440" name="楕円 439">
          <a:extLst>
            <a:ext uri="{FF2B5EF4-FFF2-40B4-BE49-F238E27FC236}">
              <a16:creationId xmlns="" xmlns:a16="http://schemas.microsoft.com/office/drawing/2014/main" id="{00000000-0008-0000-0100-0000B8010000}"/>
            </a:ext>
          </a:extLst>
        </xdr:cNvPr>
        <xdr:cNvSpPr/>
      </xdr:nvSpPr>
      <xdr:spPr>
        <a:xfrm>
          <a:off x="20383500" y="68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25037</xdr:rowOff>
    </xdr:to>
    <xdr:cxnSp macro="">
      <xdr:nvCxnSpPr>
        <xdr:cNvPr id="441" name="直線コネクタ 440">
          <a:extLst>
            <a:ext uri="{FF2B5EF4-FFF2-40B4-BE49-F238E27FC236}">
              <a16:creationId xmlns="" xmlns:a16="http://schemas.microsoft.com/office/drawing/2014/main" id="{00000000-0008-0000-0100-0000B9010000}"/>
            </a:ext>
          </a:extLst>
        </xdr:cNvPr>
        <xdr:cNvCxnSpPr/>
      </xdr:nvCxnSpPr>
      <xdr:spPr>
        <a:xfrm flipV="1">
          <a:off x="20434300" y="687324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442" name="n_1aveValue【認定こども園・幼稚園・保育所】&#10;一人当たり面積">
          <a:extLst>
            <a:ext uri="{FF2B5EF4-FFF2-40B4-BE49-F238E27FC236}">
              <a16:creationId xmlns="" xmlns:a16="http://schemas.microsoft.com/office/drawing/2014/main" id="{00000000-0008-0000-0100-0000BA010000}"/>
            </a:ext>
          </a:extLst>
        </xdr:cNvPr>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443" name="n_2aveValue【認定こども園・幼稚園・保育所】&#10;一人当たり面積">
          <a:extLst>
            <a:ext uri="{FF2B5EF4-FFF2-40B4-BE49-F238E27FC236}">
              <a16:creationId xmlns="" xmlns:a16="http://schemas.microsoft.com/office/drawing/2014/main" id="{00000000-0008-0000-0100-0000BB010000}"/>
            </a:ext>
          </a:extLst>
        </xdr:cNvPr>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121755</xdr:rowOff>
    </xdr:from>
    <xdr:ext cx="469744" cy="259045"/>
    <xdr:sp macro="" textlink="">
      <xdr:nvSpPr>
        <xdr:cNvPr id="444" name="n_3aveValue【認定こども園・幼稚園・保育所】&#10;一人当たり面積">
          <a:extLst>
            <a:ext uri="{FF2B5EF4-FFF2-40B4-BE49-F238E27FC236}">
              <a16:creationId xmlns="" xmlns:a16="http://schemas.microsoft.com/office/drawing/2014/main" id="{00000000-0008-0000-0100-0000BC010000}"/>
            </a:ext>
          </a:extLst>
        </xdr:cNvPr>
        <xdr:cNvSpPr txBox="1"/>
      </xdr:nvSpPr>
      <xdr:spPr>
        <a:xfrm>
          <a:off x="19310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445" name="n_1mainValue【認定こども園・幼稚園・保育所】&#10;一人当たり面積">
          <a:extLst>
            <a:ext uri="{FF2B5EF4-FFF2-40B4-BE49-F238E27FC236}">
              <a16:creationId xmlns="" xmlns:a16="http://schemas.microsoft.com/office/drawing/2014/main" id="{00000000-0008-0000-0100-0000BD010000}"/>
            </a:ext>
          </a:extLst>
        </xdr:cNvPr>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66964</xdr:rowOff>
    </xdr:from>
    <xdr:ext cx="469744" cy="259045"/>
    <xdr:sp macro="" textlink="">
      <xdr:nvSpPr>
        <xdr:cNvPr id="446" name="n_2mainValue【認定こども園・幼稚園・保育所】&#10;一人当たり面積">
          <a:extLst>
            <a:ext uri="{FF2B5EF4-FFF2-40B4-BE49-F238E27FC236}">
              <a16:creationId xmlns="" xmlns:a16="http://schemas.microsoft.com/office/drawing/2014/main" id="{00000000-0008-0000-0100-0000BE010000}"/>
            </a:ext>
          </a:extLst>
        </xdr:cNvPr>
        <xdr:cNvSpPr txBox="1"/>
      </xdr:nvSpPr>
      <xdr:spPr>
        <a:xfrm>
          <a:off x="20199427" y="692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a:extLst>
            <a:ext uri="{FF2B5EF4-FFF2-40B4-BE49-F238E27FC236}">
              <a16:creationId xmlns="" xmlns:a16="http://schemas.microsoft.com/office/drawing/2014/main" id="{00000000-0008-0000-0100-0000B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a:extLst>
            <a:ext uri="{FF2B5EF4-FFF2-40B4-BE49-F238E27FC236}">
              <a16:creationId xmlns="" xmlns:a16="http://schemas.microsoft.com/office/drawing/2014/main" id="{00000000-0008-0000-0100-0000C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a:extLst>
            <a:ext uri="{FF2B5EF4-FFF2-40B4-BE49-F238E27FC236}">
              <a16:creationId xmlns="" xmlns:a16="http://schemas.microsoft.com/office/drawing/2014/main" id="{00000000-0008-0000-0100-0000C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a:extLst>
            <a:ext uri="{FF2B5EF4-FFF2-40B4-BE49-F238E27FC236}">
              <a16:creationId xmlns="" xmlns:a16="http://schemas.microsoft.com/office/drawing/2014/main" id="{00000000-0008-0000-0100-0000C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a:extLst>
            <a:ext uri="{FF2B5EF4-FFF2-40B4-BE49-F238E27FC236}">
              <a16:creationId xmlns="" xmlns:a16="http://schemas.microsoft.com/office/drawing/2014/main" id="{00000000-0008-0000-0100-0000C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a:extLst>
            <a:ext uri="{FF2B5EF4-FFF2-40B4-BE49-F238E27FC236}">
              <a16:creationId xmlns="" xmlns:a16="http://schemas.microsoft.com/office/drawing/2014/main" id="{00000000-0008-0000-0100-0000C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a:extLst>
            <a:ext uri="{FF2B5EF4-FFF2-40B4-BE49-F238E27FC236}">
              <a16:creationId xmlns="" xmlns:a16="http://schemas.microsoft.com/office/drawing/2014/main" id="{00000000-0008-0000-0100-0000C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a:extLst>
            <a:ext uri="{FF2B5EF4-FFF2-40B4-BE49-F238E27FC236}">
              <a16:creationId xmlns="" xmlns:a16="http://schemas.microsoft.com/office/drawing/2014/main" id="{00000000-0008-0000-0100-0000C6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a:extLst>
            <a:ext uri="{FF2B5EF4-FFF2-40B4-BE49-F238E27FC236}">
              <a16:creationId xmlns="" xmlns:a16="http://schemas.microsoft.com/office/drawing/2014/main" id="{00000000-0008-0000-0100-0000C7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a:extLst>
            <a:ext uri="{FF2B5EF4-FFF2-40B4-BE49-F238E27FC236}">
              <a16:creationId xmlns="" xmlns:a16="http://schemas.microsoft.com/office/drawing/2014/main" id="{00000000-0008-0000-0100-0000C8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7" name="直線コネクタ 456">
          <a:extLst>
            <a:ext uri="{FF2B5EF4-FFF2-40B4-BE49-F238E27FC236}">
              <a16:creationId xmlns="" xmlns:a16="http://schemas.microsoft.com/office/drawing/2014/main" id="{00000000-0008-0000-0100-0000C9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8" name="テキスト ボックス 457">
          <a:extLst>
            <a:ext uri="{FF2B5EF4-FFF2-40B4-BE49-F238E27FC236}">
              <a16:creationId xmlns="" xmlns:a16="http://schemas.microsoft.com/office/drawing/2014/main" id="{00000000-0008-0000-0100-0000CA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9" name="直線コネクタ 458">
          <a:extLst>
            <a:ext uri="{FF2B5EF4-FFF2-40B4-BE49-F238E27FC236}">
              <a16:creationId xmlns="" xmlns:a16="http://schemas.microsoft.com/office/drawing/2014/main" id="{00000000-0008-0000-0100-0000CB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0" name="テキスト ボックス 459">
          <a:extLst>
            <a:ext uri="{FF2B5EF4-FFF2-40B4-BE49-F238E27FC236}">
              <a16:creationId xmlns="" xmlns:a16="http://schemas.microsoft.com/office/drawing/2014/main" id="{00000000-0008-0000-0100-0000CC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1" name="直線コネクタ 460">
          <a:extLst>
            <a:ext uri="{FF2B5EF4-FFF2-40B4-BE49-F238E27FC236}">
              <a16:creationId xmlns="" xmlns:a16="http://schemas.microsoft.com/office/drawing/2014/main" id="{00000000-0008-0000-0100-0000CD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2" name="テキスト ボックス 461">
          <a:extLst>
            <a:ext uri="{FF2B5EF4-FFF2-40B4-BE49-F238E27FC236}">
              <a16:creationId xmlns="" xmlns:a16="http://schemas.microsoft.com/office/drawing/2014/main" id="{00000000-0008-0000-0100-0000CE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3" name="直線コネクタ 462">
          <a:extLst>
            <a:ext uri="{FF2B5EF4-FFF2-40B4-BE49-F238E27FC236}">
              <a16:creationId xmlns="" xmlns:a16="http://schemas.microsoft.com/office/drawing/2014/main" id="{00000000-0008-0000-0100-0000CF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4" name="テキスト ボックス 463">
          <a:extLst>
            <a:ext uri="{FF2B5EF4-FFF2-40B4-BE49-F238E27FC236}">
              <a16:creationId xmlns="" xmlns:a16="http://schemas.microsoft.com/office/drawing/2014/main" id="{00000000-0008-0000-0100-0000D0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5" name="直線コネクタ 464">
          <a:extLst>
            <a:ext uri="{FF2B5EF4-FFF2-40B4-BE49-F238E27FC236}">
              <a16:creationId xmlns="" xmlns:a16="http://schemas.microsoft.com/office/drawing/2014/main" id="{00000000-0008-0000-0100-0000D1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6" name="テキスト ボックス 465">
          <a:extLst>
            <a:ext uri="{FF2B5EF4-FFF2-40B4-BE49-F238E27FC236}">
              <a16:creationId xmlns="" xmlns:a16="http://schemas.microsoft.com/office/drawing/2014/main" id="{00000000-0008-0000-0100-0000D2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7" name="直線コネクタ 466">
          <a:extLst>
            <a:ext uri="{FF2B5EF4-FFF2-40B4-BE49-F238E27FC236}">
              <a16:creationId xmlns="" xmlns:a16="http://schemas.microsoft.com/office/drawing/2014/main" id="{00000000-0008-0000-0100-0000D3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8" name="テキスト ボックス 467">
          <a:extLst>
            <a:ext uri="{FF2B5EF4-FFF2-40B4-BE49-F238E27FC236}">
              <a16:creationId xmlns="" xmlns:a16="http://schemas.microsoft.com/office/drawing/2014/main" id="{00000000-0008-0000-0100-0000D4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a:extLst>
            <a:ext uri="{FF2B5EF4-FFF2-40B4-BE49-F238E27FC236}">
              <a16:creationId xmlns="" xmlns:a16="http://schemas.microsoft.com/office/drawing/2014/main" id="{00000000-0008-0000-0100-0000D5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0" name="テキスト ボックス 469">
          <a:extLst>
            <a:ext uri="{FF2B5EF4-FFF2-40B4-BE49-F238E27FC236}">
              <a16:creationId xmlns="" xmlns:a16="http://schemas.microsoft.com/office/drawing/2014/main" id="{00000000-0008-0000-0100-0000D6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学校施設】&#10;有形固定資産減価償却率グラフ枠">
          <a:extLst>
            <a:ext uri="{FF2B5EF4-FFF2-40B4-BE49-F238E27FC236}">
              <a16:creationId xmlns="" xmlns:a16="http://schemas.microsoft.com/office/drawing/2014/main" id="{00000000-0008-0000-0100-0000D7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72" name="直線コネクタ 471">
          <a:extLst>
            <a:ext uri="{FF2B5EF4-FFF2-40B4-BE49-F238E27FC236}">
              <a16:creationId xmlns="" xmlns:a16="http://schemas.microsoft.com/office/drawing/2014/main" id="{00000000-0008-0000-0100-0000D8010000}"/>
            </a:ext>
          </a:extLst>
        </xdr:cNvPr>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73" name="【学校施設】&#10;有形固定資産減価償却率最小値テキスト">
          <a:extLst>
            <a:ext uri="{FF2B5EF4-FFF2-40B4-BE49-F238E27FC236}">
              <a16:creationId xmlns="" xmlns:a16="http://schemas.microsoft.com/office/drawing/2014/main" id="{00000000-0008-0000-0100-0000D9010000}"/>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74" name="直線コネクタ 473">
          <a:extLst>
            <a:ext uri="{FF2B5EF4-FFF2-40B4-BE49-F238E27FC236}">
              <a16:creationId xmlns="" xmlns:a16="http://schemas.microsoft.com/office/drawing/2014/main" id="{00000000-0008-0000-0100-0000DA010000}"/>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5" name="【学校施設】&#10;有形固定資産減価償却率最大値テキスト">
          <a:extLst>
            <a:ext uri="{FF2B5EF4-FFF2-40B4-BE49-F238E27FC236}">
              <a16:creationId xmlns="" xmlns:a16="http://schemas.microsoft.com/office/drawing/2014/main" id="{00000000-0008-0000-0100-0000DB01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6" name="直線コネクタ 475">
          <a:extLst>
            <a:ext uri="{FF2B5EF4-FFF2-40B4-BE49-F238E27FC236}">
              <a16:creationId xmlns="" xmlns:a16="http://schemas.microsoft.com/office/drawing/2014/main" id="{00000000-0008-0000-0100-0000DC01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9633</xdr:rowOff>
    </xdr:from>
    <xdr:ext cx="405111" cy="259045"/>
    <xdr:sp macro="" textlink="">
      <xdr:nvSpPr>
        <xdr:cNvPr id="477" name="【学校施設】&#10;有形固定資産減価償却率平均値テキスト">
          <a:extLst>
            <a:ext uri="{FF2B5EF4-FFF2-40B4-BE49-F238E27FC236}">
              <a16:creationId xmlns="" xmlns:a16="http://schemas.microsoft.com/office/drawing/2014/main" id="{00000000-0008-0000-0100-0000DD010000}"/>
            </a:ext>
          </a:extLst>
        </xdr:cNvPr>
        <xdr:cNvSpPr txBox="1"/>
      </xdr:nvSpPr>
      <xdr:spPr>
        <a:xfrm>
          <a:off x="16357600" y="995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78" name="フローチャート: 判断 477">
          <a:extLst>
            <a:ext uri="{FF2B5EF4-FFF2-40B4-BE49-F238E27FC236}">
              <a16:creationId xmlns="" xmlns:a16="http://schemas.microsoft.com/office/drawing/2014/main" id="{00000000-0008-0000-0100-0000DE010000}"/>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479" name="フローチャート: 判断 478">
          <a:extLst>
            <a:ext uri="{FF2B5EF4-FFF2-40B4-BE49-F238E27FC236}">
              <a16:creationId xmlns="" xmlns:a16="http://schemas.microsoft.com/office/drawing/2014/main" id="{00000000-0008-0000-0100-0000DF010000}"/>
            </a:ext>
          </a:extLst>
        </xdr:cNvPr>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80" name="フローチャート: 判断 479">
          <a:extLst>
            <a:ext uri="{FF2B5EF4-FFF2-40B4-BE49-F238E27FC236}">
              <a16:creationId xmlns="" xmlns:a16="http://schemas.microsoft.com/office/drawing/2014/main" id="{00000000-0008-0000-0100-0000E0010000}"/>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115751</xdr:rowOff>
    </xdr:from>
    <xdr:to>
      <xdr:col>72</xdr:col>
      <xdr:colOff>38100</xdr:colOff>
      <xdr:row>59</xdr:row>
      <xdr:rowOff>45901</xdr:rowOff>
    </xdr:to>
    <xdr:sp macro="" textlink="">
      <xdr:nvSpPr>
        <xdr:cNvPr id="481" name="フローチャート: 判断 480">
          <a:extLst>
            <a:ext uri="{FF2B5EF4-FFF2-40B4-BE49-F238E27FC236}">
              <a16:creationId xmlns="" xmlns:a16="http://schemas.microsoft.com/office/drawing/2014/main" id="{00000000-0008-0000-0100-0000E1010000}"/>
            </a:ext>
          </a:extLst>
        </xdr:cNvPr>
        <xdr:cNvSpPr/>
      </xdr:nvSpPr>
      <xdr:spPr>
        <a:xfrm>
          <a:off x="13652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2" name="テキスト ボックス 481">
          <a:extLst>
            <a:ext uri="{FF2B5EF4-FFF2-40B4-BE49-F238E27FC236}">
              <a16:creationId xmlns="" xmlns:a16="http://schemas.microsoft.com/office/drawing/2014/main" id="{00000000-0008-0000-0100-0000E2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a:extLst>
            <a:ext uri="{FF2B5EF4-FFF2-40B4-BE49-F238E27FC236}">
              <a16:creationId xmlns="" xmlns:a16="http://schemas.microsoft.com/office/drawing/2014/main" id="{00000000-0008-0000-0100-0000E3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a:extLst>
            <a:ext uri="{FF2B5EF4-FFF2-40B4-BE49-F238E27FC236}">
              <a16:creationId xmlns="" xmlns:a16="http://schemas.microsoft.com/office/drawing/2014/main" id="{00000000-0008-0000-0100-0000E4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a:extLst>
            <a:ext uri="{FF2B5EF4-FFF2-40B4-BE49-F238E27FC236}">
              <a16:creationId xmlns="" xmlns:a16="http://schemas.microsoft.com/office/drawing/2014/main" id="{00000000-0008-0000-0100-0000E5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a:extLst>
            <a:ext uri="{FF2B5EF4-FFF2-40B4-BE49-F238E27FC236}">
              <a16:creationId xmlns="" xmlns:a16="http://schemas.microsoft.com/office/drawing/2014/main" id="{00000000-0008-0000-0100-0000E6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91259</xdr:rowOff>
    </xdr:from>
    <xdr:to>
      <xdr:col>85</xdr:col>
      <xdr:colOff>177800</xdr:colOff>
      <xdr:row>61</xdr:row>
      <xdr:rowOff>21409</xdr:rowOff>
    </xdr:to>
    <xdr:sp macro="" textlink="">
      <xdr:nvSpPr>
        <xdr:cNvPr id="487" name="楕円 486">
          <a:extLst>
            <a:ext uri="{FF2B5EF4-FFF2-40B4-BE49-F238E27FC236}">
              <a16:creationId xmlns="" xmlns:a16="http://schemas.microsoft.com/office/drawing/2014/main" id="{00000000-0008-0000-0100-0000E7010000}"/>
            </a:ext>
          </a:extLst>
        </xdr:cNvPr>
        <xdr:cNvSpPr/>
      </xdr:nvSpPr>
      <xdr:spPr>
        <a:xfrm>
          <a:off x="162687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69686</xdr:rowOff>
    </xdr:from>
    <xdr:ext cx="405111" cy="259045"/>
    <xdr:sp macro="" textlink="">
      <xdr:nvSpPr>
        <xdr:cNvPr id="488" name="【学校施設】&#10;有形固定資産減価償却率該当値テキスト">
          <a:extLst>
            <a:ext uri="{FF2B5EF4-FFF2-40B4-BE49-F238E27FC236}">
              <a16:creationId xmlns="" xmlns:a16="http://schemas.microsoft.com/office/drawing/2014/main" id="{00000000-0008-0000-0100-0000E8010000}"/>
            </a:ext>
          </a:extLst>
        </xdr:cNvPr>
        <xdr:cNvSpPr txBox="1"/>
      </xdr:nvSpPr>
      <xdr:spPr>
        <a:xfrm>
          <a:off x="16357600"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127181</xdr:rowOff>
    </xdr:from>
    <xdr:to>
      <xdr:col>81</xdr:col>
      <xdr:colOff>101600</xdr:colOff>
      <xdr:row>61</xdr:row>
      <xdr:rowOff>57331</xdr:rowOff>
    </xdr:to>
    <xdr:sp macro="" textlink="">
      <xdr:nvSpPr>
        <xdr:cNvPr id="489" name="楕円 488">
          <a:extLst>
            <a:ext uri="{FF2B5EF4-FFF2-40B4-BE49-F238E27FC236}">
              <a16:creationId xmlns="" xmlns:a16="http://schemas.microsoft.com/office/drawing/2014/main" id="{00000000-0008-0000-0100-0000E9010000}"/>
            </a:ext>
          </a:extLst>
        </xdr:cNvPr>
        <xdr:cNvSpPr/>
      </xdr:nvSpPr>
      <xdr:spPr>
        <a:xfrm>
          <a:off x="15430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142059</xdr:rowOff>
    </xdr:from>
    <xdr:to>
      <xdr:col>85</xdr:col>
      <xdr:colOff>127000</xdr:colOff>
      <xdr:row>61</xdr:row>
      <xdr:rowOff>6531</xdr:rowOff>
    </xdr:to>
    <xdr:cxnSp macro="">
      <xdr:nvCxnSpPr>
        <xdr:cNvPr id="490" name="直線コネクタ 489">
          <a:extLst>
            <a:ext uri="{FF2B5EF4-FFF2-40B4-BE49-F238E27FC236}">
              <a16:creationId xmlns="" xmlns:a16="http://schemas.microsoft.com/office/drawing/2014/main" id="{00000000-0008-0000-0100-0000EA010000}"/>
            </a:ext>
          </a:extLst>
        </xdr:cNvPr>
        <xdr:cNvCxnSpPr/>
      </xdr:nvCxnSpPr>
      <xdr:spPr>
        <a:xfrm flipV="1">
          <a:off x="15481300" y="1042905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163104</xdr:rowOff>
    </xdr:from>
    <xdr:to>
      <xdr:col>76</xdr:col>
      <xdr:colOff>165100</xdr:colOff>
      <xdr:row>61</xdr:row>
      <xdr:rowOff>93254</xdr:rowOff>
    </xdr:to>
    <xdr:sp macro="" textlink="">
      <xdr:nvSpPr>
        <xdr:cNvPr id="491" name="楕円 490">
          <a:extLst>
            <a:ext uri="{FF2B5EF4-FFF2-40B4-BE49-F238E27FC236}">
              <a16:creationId xmlns="" xmlns:a16="http://schemas.microsoft.com/office/drawing/2014/main" id="{00000000-0008-0000-0100-0000EB010000}"/>
            </a:ext>
          </a:extLst>
        </xdr:cNvPr>
        <xdr:cNvSpPr/>
      </xdr:nvSpPr>
      <xdr:spPr>
        <a:xfrm>
          <a:off x="14541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6531</xdr:rowOff>
    </xdr:from>
    <xdr:to>
      <xdr:col>81</xdr:col>
      <xdr:colOff>50800</xdr:colOff>
      <xdr:row>61</xdr:row>
      <xdr:rowOff>42454</xdr:rowOff>
    </xdr:to>
    <xdr:cxnSp macro="">
      <xdr:nvCxnSpPr>
        <xdr:cNvPr id="492" name="直線コネクタ 491">
          <a:extLst>
            <a:ext uri="{FF2B5EF4-FFF2-40B4-BE49-F238E27FC236}">
              <a16:creationId xmlns="" xmlns:a16="http://schemas.microsoft.com/office/drawing/2014/main" id="{00000000-0008-0000-0100-0000EC010000}"/>
            </a:ext>
          </a:extLst>
        </xdr:cNvPr>
        <xdr:cNvCxnSpPr/>
      </xdr:nvCxnSpPr>
      <xdr:spPr>
        <a:xfrm flipV="1">
          <a:off x="14592300" y="1046498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109781</xdr:rowOff>
    </xdr:from>
    <xdr:ext cx="405111" cy="259045"/>
    <xdr:sp macro="" textlink="">
      <xdr:nvSpPr>
        <xdr:cNvPr id="493" name="n_1aveValue【学校施設】&#10;有形固定資産減価償却率">
          <a:extLst>
            <a:ext uri="{FF2B5EF4-FFF2-40B4-BE49-F238E27FC236}">
              <a16:creationId xmlns="" xmlns:a16="http://schemas.microsoft.com/office/drawing/2014/main" id="{00000000-0008-0000-0100-0000ED010000}"/>
            </a:ext>
          </a:extLst>
        </xdr:cNvPr>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494" name="n_2aveValue【学校施設】&#10;有形固定資産減価償却率">
          <a:extLst>
            <a:ext uri="{FF2B5EF4-FFF2-40B4-BE49-F238E27FC236}">
              <a16:creationId xmlns="" xmlns:a16="http://schemas.microsoft.com/office/drawing/2014/main" id="{00000000-0008-0000-0100-0000EE010000}"/>
            </a:ext>
          </a:extLst>
        </xdr:cNvPr>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62428</xdr:rowOff>
    </xdr:from>
    <xdr:ext cx="405111" cy="259045"/>
    <xdr:sp macro="" textlink="">
      <xdr:nvSpPr>
        <xdr:cNvPr id="495" name="n_3aveValue【学校施設】&#10;有形固定資産減価償却率">
          <a:extLst>
            <a:ext uri="{FF2B5EF4-FFF2-40B4-BE49-F238E27FC236}">
              <a16:creationId xmlns="" xmlns:a16="http://schemas.microsoft.com/office/drawing/2014/main" id="{00000000-0008-0000-0100-0000EF010000}"/>
            </a:ext>
          </a:extLst>
        </xdr:cNvPr>
        <xdr:cNvSpPr txBox="1"/>
      </xdr:nvSpPr>
      <xdr:spPr>
        <a:xfrm>
          <a:off x="13500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48458</xdr:rowOff>
    </xdr:from>
    <xdr:ext cx="405111" cy="259045"/>
    <xdr:sp macro="" textlink="">
      <xdr:nvSpPr>
        <xdr:cNvPr id="496" name="n_1mainValue【学校施設】&#10;有形固定資産減価償却率">
          <a:extLst>
            <a:ext uri="{FF2B5EF4-FFF2-40B4-BE49-F238E27FC236}">
              <a16:creationId xmlns="" xmlns:a16="http://schemas.microsoft.com/office/drawing/2014/main" id="{00000000-0008-0000-0100-0000F0010000}"/>
            </a:ext>
          </a:extLst>
        </xdr:cNvPr>
        <xdr:cNvSpPr txBox="1"/>
      </xdr:nvSpPr>
      <xdr:spPr>
        <a:xfrm>
          <a:off x="15266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84381</xdr:rowOff>
    </xdr:from>
    <xdr:ext cx="405111" cy="259045"/>
    <xdr:sp macro="" textlink="">
      <xdr:nvSpPr>
        <xdr:cNvPr id="497" name="n_2mainValue【学校施設】&#10;有形固定資産減価償却率">
          <a:extLst>
            <a:ext uri="{FF2B5EF4-FFF2-40B4-BE49-F238E27FC236}">
              <a16:creationId xmlns="" xmlns:a16="http://schemas.microsoft.com/office/drawing/2014/main" id="{00000000-0008-0000-0100-0000F1010000}"/>
            </a:ext>
          </a:extLst>
        </xdr:cNvPr>
        <xdr:cNvSpPr txBox="1"/>
      </xdr:nvSpPr>
      <xdr:spPr>
        <a:xfrm>
          <a:off x="14389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8" name="正方形/長方形 497">
          <a:extLst>
            <a:ext uri="{FF2B5EF4-FFF2-40B4-BE49-F238E27FC236}">
              <a16:creationId xmlns="" xmlns:a16="http://schemas.microsoft.com/office/drawing/2014/main" id="{00000000-0008-0000-0100-0000F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9" name="正方形/長方形 498">
          <a:extLst>
            <a:ext uri="{FF2B5EF4-FFF2-40B4-BE49-F238E27FC236}">
              <a16:creationId xmlns="" xmlns:a16="http://schemas.microsoft.com/office/drawing/2014/main" id="{00000000-0008-0000-0100-0000F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0" name="正方形/長方形 499">
          <a:extLst>
            <a:ext uri="{FF2B5EF4-FFF2-40B4-BE49-F238E27FC236}">
              <a16:creationId xmlns="" xmlns:a16="http://schemas.microsoft.com/office/drawing/2014/main" id="{00000000-0008-0000-0100-0000F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1" name="正方形/長方形 500">
          <a:extLst>
            <a:ext uri="{FF2B5EF4-FFF2-40B4-BE49-F238E27FC236}">
              <a16:creationId xmlns="" xmlns:a16="http://schemas.microsoft.com/office/drawing/2014/main" id="{00000000-0008-0000-0100-0000F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2" name="正方形/長方形 501">
          <a:extLst>
            <a:ext uri="{FF2B5EF4-FFF2-40B4-BE49-F238E27FC236}">
              <a16:creationId xmlns="" xmlns:a16="http://schemas.microsoft.com/office/drawing/2014/main" id="{00000000-0008-0000-0100-0000F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3" name="正方形/長方形 502">
          <a:extLst>
            <a:ext uri="{FF2B5EF4-FFF2-40B4-BE49-F238E27FC236}">
              <a16:creationId xmlns="" xmlns:a16="http://schemas.microsoft.com/office/drawing/2014/main" id="{00000000-0008-0000-0100-0000F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4" name="正方形/長方形 503">
          <a:extLst>
            <a:ext uri="{FF2B5EF4-FFF2-40B4-BE49-F238E27FC236}">
              <a16:creationId xmlns="" xmlns:a16="http://schemas.microsoft.com/office/drawing/2014/main" id="{00000000-0008-0000-0100-0000F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5" name="正方形/長方形 504">
          <a:extLst>
            <a:ext uri="{FF2B5EF4-FFF2-40B4-BE49-F238E27FC236}">
              <a16:creationId xmlns="" xmlns:a16="http://schemas.microsoft.com/office/drawing/2014/main" id="{00000000-0008-0000-0100-0000F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6" name="テキスト ボックス 505">
          <a:extLst>
            <a:ext uri="{FF2B5EF4-FFF2-40B4-BE49-F238E27FC236}">
              <a16:creationId xmlns="" xmlns:a16="http://schemas.microsoft.com/office/drawing/2014/main" id="{00000000-0008-0000-0100-0000F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7" name="直線コネクタ 506">
          <a:extLst>
            <a:ext uri="{FF2B5EF4-FFF2-40B4-BE49-F238E27FC236}">
              <a16:creationId xmlns="" xmlns:a16="http://schemas.microsoft.com/office/drawing/2014/main" id="{00000000-0008-0000-0100-0000F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8" name="直線コネクタ 507">
          <a:extLst>
            <a:ext uri="{FF2B5EF4-FFF2-40B4-BE49-F238E27FC236}">
              <a16:creationId xmlns="" xmlns:a16="http://schemas.microsoft.com/office/drawing/2014/main" id="{00000000-0008-0000-0100-0000FC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9" name="テキスト ボックス 508">
          <a:extLst>
            <a:ext uri="{FF2B5EF4-FFF2-40B4-BE49-F238E27FC236}">
              <a16:creationId xmlns="" xmlns:a16="http://schemas.microsoft.com/office/drawing/2014/main" id="{00000000-0008-0000-0100-0000FD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0" name="直線コネクタ 509">
          <a:extLst>
            <a:ext uri="{FF2B5EF4-FFF2-40B4-BE49-F238E27FC236}">
              <a16:creationId xmlns="" xmlns:a16="http://schemas.microsoft.com/office/drawing/2014/main" id="{00000000-0008-0000-0100-0000FE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11" name="テキスト ボックス 510">
          <a:extLst>
            <a:ext uri="{FF2B5EF4-FFF2-40B4-BE49-F238E27FC236}">
              <a16:creationId xmlns="" xmlns:a16="http://schemas.microsoft.com/office/drawing/2014/main" id="{00000000-0008-0000-0100-0000FF010000}"/>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2" name="直線コネクタ 511">
          <a:extLst>
            <a:ext uri="{FF2B5EF4-FFF2-40B4-BE49-F238E27FC236}">
              <a16:creationId xmlns="" xmlns:a16="http://schemas.microsoft.com/office/drawing/2014/main" id="{00000000-0008-0000-0100-000000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13" name="テキスト ボックス 512">
          <a:extLst>
            <a:ext uri="{FF2B5EF4-FFF2-40B4-BE49-F238E27FC236}">
              <a16:creationId xmlns="" xmlns:a16="http://schemas.microsoft.com/office/drawing/2014/main" id="{00000000-0008-0000-0100-000001020000}"/>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4" name="直線コネクタ 513">
          <a:extLst>
            <a:ext uri="{FF2B5EF4-FFF2-40B4-BE49-F238E27FC236}">
              <a16:creationId xmlns="" xmlns:a16="http://schemas.microsoft.com/office/drawing/2014/main" id="{00000000-0008-0000-0100-000002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15" name="テキスト ボックス 514">
          <a:extLst>
            <a:ext uri="{FF2B5EF4-FFF2-40B4-BE49-F238E27FC236}">
              <a16:creationId xmlns="" xmlns:a16="http://schemas.microsoft.com/office/drawing/2014/main" id="{00000000-0008-0000-0100-000003020000}"/>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6" name="直線コネクタ 515">
          <a:extLst>
            <a:ext uri="{FF2B5EF4-FFF2-40B4-BE49-F238E27FC236}">
              <a16:creationId xmlns="" xmlns:a16="http://schemas.microsoft.com/office/drawing/2014/main" id="{00000000-0008-0000-0100-000004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7" name="テキスト ボックス 516">
          <a:extLst>
            <a:ext uri="{FF2B5EF4-FFF2-40B4-BE49-F238E27FC236}">
              <a16:creationId xmlns="" xmlns:a16="http://schemas.microsoft.com/office/drawing/2014/main" id="{00000000-0008-0000-0100-00000502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8" name="直線コネクタ 517">
          <a:extLst>
            <a:ext uri="{FF2B5EF4-FFF2-40B4-BE49-F238E27FC236}">
              <a16:creationId xmlns="" xmlns:a16="http://schemas.microsoft.com/office/drawing/2014/main" id="{00000000-0008-0000-0100-000006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9" name="テキスト ボックス 518">
          <a:extLst>
            <a:ext uri="{FF2B5EF4-FFF2-40B4-BE49-F238E27FC236}">
              <a16:creationId xmlns="" xmlns:a16="http://schemas.microsoft.com/office/drawing/2014/main" id="{00000000-0008-0000-0100-000007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a:extLst>
            <a:ext uri="{FF2B5EF4-FFF2-40B4-BE49-F238E27FC236}">
              <a16:creationId xmlns="" xmlns:a16="http://schemas.microsoft.com/office/drawing/2014/main" id="{00000000-0008-0000-0100-00000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1" name="テキスト ボックス 520">
          <a:extLst>
            <a:ext uri="{FF2B5EF4-FFF2-40B4-BE49-F238E27FC236}">
              <a16:creationId xmlns="" xmlns:a16="http://schemas.microsoft.com/office/drawing/2014/main" id="{00000000-0008-0000-0100-000009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a:extLst>
            <a:ext uri="{FF2B5EF4-FFF2-40B4-BE49-F238E27FC236}">
              <a16:creationId xmlns="" xmlns:a16="http://schemas.microsoft.com/office/drawing/2014/main" id="{00000000-0008-0000-0100-00000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523" name="直線コネクタ 522">
          <a:extLst>
            <a:ext uri="{FF2B5EF4-FFF2-40B4-BE49-F238E27FC236}">
              <a16:creationId xmlns="" xmlns:a16="http://schemas.microsoft.com/office/drawing/2014/main" id="{00000000-0008-0000-0100-00000B020000}"/>
            </a:ext>
          </a:extLst>
        </xdr:cNvPr>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524" name="【学校施設】&#10;一人当たり面積最小値テキスト">
          <a:extLst>
            <a:ext uri="{FF2B5EF4-FFF2-40B4-BE49-F238E27FC236}">
              <a16:creationId xmlns="" xmlns:a16="http://schemas.microsoft.com/office/drawing/2014/main" id="{00000000-0008-0000-0100-00000C020000}"/>
            </a:ext>
          </a:extLst>
        </xdr:cNvPr>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525" name="直線コネクタ 524">
          <a:extLst>
            <a:ext uri="{FF2B5EF4-FFF2-40B4-BE49-F238E27FC236}">
              <a16:creationId xmlns="" xmlns:a16="http://schemas.microsoft.com/office/drawing/2014/main" id="{00000000-0008-0000-0100-00000D020000}"/>
            </a:ext>
          </a:extLst>
        </xdr:cNvPr>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526" name="【学校施設】&#10;一人当たり面積最大値テキスト">
          <a:extLst>
            <a:ext uri="{FF2B5EF4-FFF2-40B4-BE49-F238E27FC236}">
              <a16:creationId xmlns="" xmlns:a16="http://schemas.microsoft.com/office/drawing/2014/main" id="{00000000-0008-0000-0100-00000E020000}"/>
            </a:ext>
          </a:extLst>
        </xdr:cNvPr>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27" name="直線コネクタ 526">
          <a:extLst>
            <a:ext uri="{FF2B5EF4-FFF2-40B4-BE49-F238E27FC236}">
              <a16:creationId xmlns="" xmlns:a16="http://schemas.microsoft.com/office/drawing/2014/main" id="{00000000-0008-0000-0100-00000F020000}"/>
            </a:ext>
          </a:extLst>
        </xdr:cNvPr>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528" name="【学校施設】&#10;一人当たり面積平均値テキスト">
          <a:extLst>
            <a:ext uri="{FF2B5EF4-FFF2-40B4-BE49-F238E27FC236}">
              <a16:creationId xmlns="" xmlns:a16="http://schemas.microsoft.com/office/drawing/2014/main" id="{00000000-0008-0000-0100-000010020000}"/>
            </a:ext>
          </a:extLst>
        </xdr:cNvPr>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29" name="フローチャート: 判断 528">
          <a:extLst>
            <a:ext uri="{FF2B5EF4-FFF2-40B4-BE49-F238E27FC236}">
              <a16:creationId xmlns="" xmlns:a16="http://schemas.microsoft.com/office/drawing/2014/main" id="{00000000-0008-0000-0100-000011020000}"/>
            </a:ext>
          </a:extLst>
        </xdr:cNvPr>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30" name="フローチャート: 判断 529">
          <a:extLst>
            <a:ext uri="{FF2B5EF4-FFF2-40B4-BE49-F238E27FC236}">
              <a16:creationId xmlns="" xmlns:a16="http://schemas.microsoft.com/office/drawing/2014/main" id="{00000000-0008-0000-0100-000012020000}"/>
            </a:ext>
          </a:extLst>
        </xdr:cNvPr>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31" name="フローチャート: 判断 530">
          <a:extLst>
            <a:ext uri="{FF2B5EF4-FFF2-40B4-BE49-F238E27FC236}">
              <a16:creationId xmlns="" xmlns:a16="http://schemas.microsoft.com/office/drawing/2014/main" id="{00000000-0008-0000-0100-000013020000}"/>
            </a:ext>
          </a:extLst>
        </xdr:cNvPr>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106411</xdr:rowOff>
    </xdr:from>
    <xdr:to>
      <xdr:col>102</xdr:col>
      <xdr:colOff>165100</xdr:colOff>
      <xdr:row>64</xdr:row>
      <xdr:rowOff>36561</xdr:rowOff>
    </xdr:to>
    <xdr:sp macro="" textlink="">
      <xdr:nvSpPr>
        <xdr:cNvPr id="532" name="フローチャート: 判断 531">
          <a:extLst>
            <a:ext uri="{FF2B5EF4-FFF2-40B4-BE49-F238E27FC236}">
              <a16:creationId xmlns="" xmlns:a16="http://schemas.microsoft.com/office/drawing/2014/main" id="{00000000-0008-0000-0100-000014020000}"/>
            </a:ext>
          </a:extLst>
        </xdr:cNvPr>
        <xdr:cNvSpPr/>
      </xdr:nvSpPr>
      <xdr:spPr>
        <a:xfrm>
          <a:off x="19494500" y="1090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a:extLst>
            <a:ext uri="{FF2B5EF4-FFF2-40B4-BE49-F238E27FC236}">
              <a16:creationId xmlns="" xmlns:a16="http://schemas.microsoft.com/office/drawing/2014/main" id="{00000000-0008-0000-0100-00001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a:extLst>
            <a:ext uri="{FF2B5EF4-FFF2-40B4-BE49-F238E27FC236}">
              <a16:creationId xmlns="" xmlns:a16="http://schemas.microsoft.com/office/drawing/2014/main" id="{00000000-0008-0000-0100-00001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a:extLst>
            <a:ext uri="{FF2B5EF4-FFF2-40B4-BE49-F238E27FC236}">
              <a16:creationId xmlns="" xmlns:a16="http://schemas.microsoft.com/office/drawing/2014/main" id="{00000000-0008-0000-0100-00001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a:extLst>
            <a:ext uri="{FF2B5EF4-FFF2-40B4-BE49-F238E27FC236}">
              <a16:creationId xmlns="" xmlns:a16="http://schemas.microsoft.com/office/drawing/2014/main" id="{00000000-0008-0000-0100-00001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a:extLst>
            <a:ext uri="{FF2B5EF4-FFF2-40B4-BE49-F238E27FC236}">
              <a16:creationId xmlns="" xmlns:a16="http://schemas.microsoft.com/office/drawing/2014/main" id="{00000000-0008-0000-0100-00001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59255</xdr:rowOff>
    </xdr:from>
    <xdr:to>
      <xdr:col>116</xdr:col>
      <xdr:colOff>114300</xdr:colOff>
      <xdr:row>63</xdr:row>
      <xdr:rowOff>160855</xdr:rowOff>
    </xdr:to>
    <xdr:sp macro="" textlink="">
      <xdr:nvSpPr>
        <xdr:cNvPr id="538" name="楕円 537">
          <a:extLst>
            <a:ext uri="{FF2B5EF4-FFF2-40B4-BE49-F238E27FC236}">
              <a16:creationId xmlns="" xmlns:a16="http://schemas.microsoft.com/office/drawing/2014/main" id="{00000000-0008-0000-0100-00001A020000}"/>
            </a:ext>
          </a:extLst>
        </xdr:cNvPr>
        <xdr:cNvSpPr/>
      </xdr:nvSpPr>
      <xdr:spPr>
        <a:xfrm>
          <a:off x="22110700" y="1086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82132</xdr:rowOff>
    </xdr:from>
    <xdr:ext cx="469744" cy="259045"/>
    <xdr:sp macro="" textlink="">
      <xdr:nvSpPr>
        <xdr:cNvPr id="539" name="【学校施設】&#10;一人当たり面積該当値テキスト">
          <a:extLst>
            <a:ext uri="{FF2B5EF4-FFF2-40B4-BE49-F238E27FC236}">
              <a16:creationId xmlns="" xmlns:a16="http://schemas.microsoft.com/office/drawing/2014/main" id="{00000000-0008-0000-0100-00001B020000}"/>
            </a:ext>
          </a:extLst>
        </xdr:cNvPr>
        <xdr:cNvSpPr txBox="1"/>
      </xdr:nvSpPr>
      <xdr:spPr>
        <a:xfrm>
          <a:off x="22199600" y="1071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65590</xdr:rowOff>
    </xdr:from>
    <xdr:to>
      <xdr:col>112</xdr:col>
      <xdr:colOff>38100</xdr:colOff>
      <xdr:row>63</xdr:row>
      <xdr:rowOff>167190</xdr:rowOff>
    </xdr:to>
    <xdr:sp macro="" textlink="">
      <xdr:nvSpPr>
        <xdr:cNvPr id="540" name="楕円 539">
          <a:extLst>
            <a:ext uri="{FF2B5EF4-FFF2-40B4-BE49-F238E27FC236}">
              <a16:creationId xmlns="" xmlns:a16="http://schemas.microsoft.com/office/drawing/2014/main" id="{00000000-0008-0000-0100-00001C020000}"/>
            </a:ext>
          </a:extLst>
        </xdr:cNvPr>
        <xdr:cNvSpPr/>
      </xdr:nvSpPr>
      <xdr:spPr>
        <a:xfrm>
          <a:off x="21272500" y="1086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110055</xdr:rowOff>
    </xdr:from>
    <xdr:to>
      <xdr:col>116</xdr:col>
      <xdr:colOff>63500</xdr:colOff>
      <xdr:row>63</xdr:row>
      <xdr:rowOff>116390</xdr:rowOff>
    </xdr:to>
    <xdr:cxnSp macro="">
      <xdr:nvCxnSpPr>
        <xdr:cNvPr id="541" name="直線コネクタ 540">
          <a:extLst>
            <a:ext uri="{FF2B5EF4-FFF2-40B4-BE49-F238E27FC236}">
              <a16:creationId xmlns="" xmlns:a16="http://schemas.microsoft.com/office/drawing/2014/main" id="{00000000-0008-0000-0100-00001D020000}"/>
            </a:ext>
          </a:extLst>
        </xdr:cNvPr>
        <xdr:cNvCxnSpPr/>
      </xdr:nvCxnSpPr>
      <xdr:spPr>
        <a:xfrm flipV="1">
          <a:off x="21323300" y="10911405"/>
          <a:ext cx="8382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69672</xdr:rowOff>
    </xdr:from>
    <xdr:to>
      <xdr:col>107</xdr:col>
      <xdr:colOff>101600</xdr:colOff>
      <xdr:row>63</xdr:row>
      <xdr:rowOff>171272</xdr:rowOff>
    </xdr:to>
    <xdr:sp macro="" textlink="">
      <xdr:nvSpPr>
        <xdr:cNvPr id="542" name="楕円 541">
          <a:extLst>
            <a:ext uri="{FF2B5EF4-FFF2-40B4-BE49-F238E27FC236}">
              <a16:creationId xmlns="" xmlns:a16="http://schemas.microsoft.com/office/drawing/2014/main" id="{00000000-0008-0000-0100-00001E020000}"/>
            </a:ext>
          </a:extLst>
        </xdr:cNvPr>
        <xdr:cNvSpPr/>
      </xdr:nvSpPr>
      <xdr:spPr>
        <a:xfrm>
          <a:off x="20383500" y="108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116390</xdr:rowOff>
    </xdr:from>
    <xdr:to>
      <xdr:col>111</xdr:col>
      <xdr:colOff>177800</xdr:colOff>
      <xdr:row>63</xdr:row>
      <xdr:rowOff>120472</xdr:rowOff>
    </xdr:to>
    <xdr:cxnSp macro="">
      <xdr:nvCxnSpPr>
        <xdr:cNvPr id="543" name="直線コネクタ 542">
          <a:extLst>
            <a:ext uri="{FF2B5EF4-FFF2-40B4-BE49-F238E27FC236}">
              <a16:creationId xmlns="" xmlns:a16="http://schemas.microsoft.com/office/drawing/2014/main" id="{00000000-0008-0000-0100-00001F020000}"/>
            </a:ext>
          </a:extLst>
        </xdr:cNvPr>
        <xdr:cNvCxnSpPr/>
      </xdr:nvCxnSpPr>
      <xdr:spPr>
        <a:xfrm flipV="1">
          <a:off x="20434300" y="10917740"/>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29028</xdr:rowOff>
    </xdr:from>
    <xdr:ext cx="469744" cy="259045"/>
    <xdr:sp macro="" textlink="">
      <xdr:nvSpPr>
        <xdr:cNvPr id="544" name="n_1aveValue【学校施設】&#10;一人当たり面積">
          <a:extLst>
            <a:ext uri="{FF2B5EF4-FFF2-40B4-BE49-F238E27FC236}">
              <a16:creationId xmlns="" xmlns:a16="http://schemas.microsoft.com/office/drawing/2014/main" id="{00000000-0008-0000-0100-000020020000}"/>
            </a:ext>
          </a:extLst>
        </xdr:cNvPr>
        <xdr:cNvSpPr txBox="1"/>
      </xdr:nvSpPr>
      <xdr:spPr>
        <a:xfrm>
          <a:off x="21075727" y="1100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34057</xdr:rowOff>
    </xdr:from>
    <xdr:ext cx="469744" cy="259045"/>
    <xdr:sp macro="" textlink="">
      <xdr:nvSpPr>
        <xdr:cNvPr id="545" name="n_2aveValue【学校施設】&#10;一人当たり面積">
          <a:extLst>
            <a:ext uri="{FF2B5EF4-FFF2-40B4-BE49-F238E27FC236}">
              <a16:creationId xmlns="" xmlns:a16="http://schemas.microsoft.com/office/drawing/2014/main" id="{00000000-0008-0000-0100-000021020000}"/>
            </a:ext>
          </a:extLst>
        </xdr:cNvPr>
        <xdr:cNvSpPr txBox="1"/>
      </xdr:nvSpPr>
      <xdr:spPr>
        <a:xfrm>
          <a:off x="20199427" y="11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53088</xdr:rowOff>
    </xdr:from>
    <xdr:ext cx="469744" cy="259045"/>
    <xdr:sp macro="" textlink="">
      <xdr:nvSpPr>
        <xdr:cNvPr id="546" name="n_3aveValue【学校施設】&#10;一人当たり面積">
          <a:extLst>
            <a:ext uri="{FF2B5EF4-FFF2-40B4-BE49-F238E27FC236}">
              <a16:creationId xmlns="" xmlns:a16="http://schemas.microsoft.com/office/drawing/2014/main" id="{00000000-0008-0000-0100-000022020000}"/>
            </a:ext>
          </a:extLst>
        </xdr:cNvPr>
        <xdr:cNvSpPr txBox="1"/>
      </xdr:nvSpPr>
      <xdr:spPr>
        <a:xfrm>
          <a:off x="19310427" y="1068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12267</xdr:rowOff>
    </xdr:from>
    <xdr:ext cx="469744" cy="259045"/>
    <xdr:sp macro="" textlink="">
      <xdr:nvSpPr>
        <xdr:cNvPr id="547" name="n_1mainValue【学校施設】&#10;一人当たり面積">
          <a:extLst>
            <a:ext uri="{FF2B5EF4-FFF2-40B4-BE49-F238E27FC236}">
              <a16:creationId xmlns="" xmlns:a16="http://schemas.microsoft.com/office/drawing/2014/main" id="{00000000-0008-0000-0100-000023020000}"/>
            </a:ext>
          </a:extLst>
        </xdr:cNvPr>
        <xdr:cNvSpPr txBox="1"/>
      </xdr:nvSpPr>
      <xdr:spPr>
        <a:xfrm>
          <a:off x="21075727" y="1064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16349</xdr:rowOff>
    </xdr:from>
    <xdr:ext cx="469744" cy="259045"/>
    <xdr:sp macro="" textlink="">
      <xdr:nvSpPr>
        <xdr:cNvPr id="548" name="n_2mainValue【学校施設】&#10;一人当たり面積">
          <a:extLst>
            <a:ext uri="{FF2B5EF4-FFF2-40B4-BE49-F238E27FC236}">
              <a16:creationId xmlns="" xmlns:a16="http://schemas.microsoft.com/office/drawing/2014/main" id="{00000000-0008-0000-0100-000024020000}"/>
            </a:ext>
          </a:extLst>
        </xdr:cNvPr>
        <xdr:cNvSpPr txBox="1"/>
      </xdr:nvSpPr>
      <xdr:spPr>
        <a:xfrm>
          <a:off x="20199427" y="1064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a:extLst>
            <a:ext uri="{FF2B5EF4-FFF2-40B4-BE49-F238E27FC236}">
              <a16:creationId xmlns="" xmlns:a16="http://schemas.microsoft.com/office/drawing/2014/main" id="{00000000-0008-0000-0100-00002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a:extLst>
            <a:ext uri="{FF2B5EF4-FFF2-40B4-BE49-F238E27FC236}">
              <a16:creationId xmlns="" xmlns:a16="http://schemas.microsoft.com/office/drawing/2014/main" id="{00000000-0008-0000-0100-00002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a:extLst>
            <a:ext uri="{FF2B5EF4-FFF2-40B4-BE49-F238E27FC236}">
              <a16:creationId xmlns="" xmlns:a16="http://schemas.microsoft.com/office/drawing/2014/main" id="{00000000-0008-0000-0100-00002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a:extLst>
            <a:ext uri="{FF2B5EF4-FFF2-40B4-BE49-F238E27FC236}">
              <a16:creationId xmlns="" xmlns:a16="http://schemas.microsoft.com/office/drawing/2014/main" id="{00000000-0008-0000-0100-00002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a:extLst>
            <a:ext uri="{FF2B5EF4-FFF2-40B4-BE49-F238E27FC236}">
              <a16:creationId xmlns="" xmlns:a16="http://schemas.microsoft.com/office/drawing/2014/main" id="{00000000-0008-0000-0100-00002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a:extLst>
            <a:ext uri="{FF2B5EF4-FFF2-40B4-BE49-F238E27FC236}">
              <a16:creationId xmlns="" xmlns:a16="http://schemas.microsoft.com/office/drawing/2014/main" id="{00000000-0008-0000-0100-00002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a:extLst>
            <a:ext uri="{FF2B5EF4-FFF2-40B4-BE49-F238E27FC236}">
              <a16:creationId xmlns="" xmlns:a16="http://schemas.microsoft.com/office/drawing/2014/main" id="{00000000-0008-0000-0100-00002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a:extLst>
            <a:ext uri="{FF2B5EF4-FFF2-40B4-BE49-F238E27FC236}">
              <a16:creationId xmlns="" xmlns:a16="http://schemas.microsoft.com/office/drawing/2014/main" id="{00000000-0008-0000-0100-00002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7" name="テキスト ボックス 556">
          <a:extLst>
            <a:ext uri="{FF2B5EF4-FFF2-40B4-BE49-F238E27FC236}">
              <a16:creationId xmlns="" xmlns:a16="http://schemas.microsoft.com/office/drawing/2014/main" id="{00000000-0008-0000-0100-00002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8" name="直線コネクタ 557">
          <a:extLst>
            <a:ext uri="{FF2B5EF4-FFF2-40B4-BE49-F238E27FC236}">
              <a16:creationId xmlns="" xmlns:a16="http://schemas.microsoft.com/office/drawing/2014/main" id="{00000000-0008-0000-0100-00002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9" name="直線コネクタ 558">
          <a:extLst>
            <a:ext uri="{FF2B5EF4-FFF2-40B4-BE49-F238E27FC236}">
              <a16:creationId xmlns="" xmlns:a16="http://schemas.microsoft.com/office/drawing/2014/main" id="{00000000-0008-0000-0100-00002F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0" name="テキスト ボックス 559">
          <a:extLst>
            <a:ext uri="{FF2B5EF4-FFF2-40B4-BE49-F238E27FC236}">
              <a16:creationId xmlns="" xmlns:a16="http://schemas.microsoft.com/office/drawing/2014/main" id="{00000000-0008-0000-0100-000030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1" name="直線コネクタ 560">
          <a:extLst>
            <a:ext uri="{FF2B5EF4-FFF2-40B4-BE49-F238E27FC236}">
              <a16:creationId xmlns="" xmlns:a16="http://schemas.microsoft.com/office/drawing/2014/main" id="{00000000-0008-0000-0100-000031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2" name="テキスト ボックス 561">
          <a:extLst>
            <a:ext uri="{FF2B5EF4-FFF2-40B4-BE49-F238E27FC236}">
              <a16:creationId xmlns="" xmlns:a16="http://schemas.microsoft.com/office/drawing/2014/main" id="{00000000-0008-0000-0100-000032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3" name="直線コネクタ 562">
          <a:extLst>
            <a:ext uri="{FF2B5EF4-FFF2-40B4-BE49-F238E27FC236}">
              <a16:creationId xmlns="" xmlns:a16="http://schemas.microsoft.com/office/drawing/2014/main" id="{00000000-0008-0000-0100-000033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4" name="テキスト ボックス 563">
          <a:extLst>
            <a:ext uri="{FF2B5EF4-FFF2-40B4-BE49-F238E27FC236}">
              <a16:creationId xmlns="" xmlns:a16="http://schemas.microsoft.com/office/drawing/2014/main" id="{00000000-0008-0000-0100-000034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5" name="直線コネクタ 564">
          <a:extLst>
            <a:ext uri="{FF2B5EF4-FFF2-40B4-BE49-F238E27FC236}">
              <a16:creationId xmlns="" xmlns:a16="http://schemas.microsoft.com/office/drawing/2014/main" id="{00000000-0008-0000-0100-000035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6" name="テキスト ボックス 565">
          <a:extLst>
            <a:ext uri="{FF2B5EF4-FFF2-40B4-BE49-F238E27FC236}">
              <a16:creationId xmlns="" xmlns:a16="http://schemas.microsoft.com/office/drawing/2014/main" id="{00000000-0008-0000-0100-000036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7" name="直線コネクタ 566">
          <a:extLst>
            <a:ext uri="{FF2B5EF4-FFF2-40B4-BE49-F238E27FC236}">
              <a16:creationId xmlns="" xmlns:a16="http://schemas.microsoft.com/office/drawing/2014/main" id="{00000000-0008-0000-0100-000037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8" name="テキスト ボックス 567">
          <a:extLst>
            <a:ext uri="{FF2B5EF4-FFF2-40B4-BE49-F238E27FC236}">
              <a16:creationId xmlns="" xmlns:a16="http://schemas.microsoft.com/office/drawing/2014/main" id="{00000000-0008-0000-0100-000038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9" name="直線コネクタ 568">
          <a:extLst>
            <a:ext uri="{FF2B5EF4-FFF2-40B4-BE49-F238E27FC236}">
              <a16:creationId xmlns="" xmlns:a16="http://schemas.microsoft.com/office/drawing/2014/main" id="{00000000-0008-0000-0100-000039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0" name="テキスト ボックス 569">
          <a:extLst>
            <a:ext uri="{FF2B5EF4-FFF2-40B4-BE49-F238E27FC236}">
              <a16:creationId xmlns="" xmlns:a16="http://schemas.microsoft.com/office/drawing/2014/main" id="{00000000-0008-0000-0100-00003A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1" name="直線コネクタ 570">
          <a:extLst>
            <a:ext uri="{FF2B5EF4-FFF2-40B4-BE49-F238E27FC236}">
              <a16:creationId xmlns="" xmlns:a16="http://schemas.microsoft.com/office/drawing/2014/main" id="{00000000-0008-0000-0100-00003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2" name="テキスト ボックス 571">
          <a:extLst>
            <a:ext uri="{FF2B5EF4-FFF2-40B4-BE49-F238E27FC236}">
              <a16:creationId xmlns="" xmlns:a16="http://schemas.microsoft.com/office/drawing/2014/main" id="{00000000-0008-0000-0100-00003C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3" name="【児童館】&#10;有形固定資産減価償却率グラフ枠">
          <a:extLst>
            <a:ext uri="{FF2B5EF4-FFF2-40B4-BE49-F238E27FC236}">
              <a16:creationId xmlns="" xmlns:a16="http://schemas.microsoft.com/office/drawing/2014/main" id="{00000000-0008-0000-0100-00003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574" name="直線コネクタ 573">
          <a:extLst>
            <a:ext uri="{FF2B5EF4-FFF2-40B4-BE49-F238E27FC236}">
              <a16:creationId xmlns="" xmlns:a16="http://schemas.microsoft.com/office/drawing/2014/main" id="{00000000-0008-0000-0100-00003E020000}"/>
            </a:ext>
          </a:extLst>
        </xdr:cNvPr>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575" name="【児童館】&#10;有形固定資産減価償却率最小値テキスト">
          <a:extLst>
            <a:ext uri="{FF2B5EF4-FFF2-40B4-BE49-F238E27FC236}">
              <a16:creationId xmlns="" xmlns:a16="http://schemas.microsoft.com/office/drawing/2014/main" id="{00000000-0008-0000-0100-00003F020000}"/>
            </a:ext>
          </a:extLst>
        </xdr:cNvPr>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576" name="直線コネクタ 575">
          <a:extLst>
            <a:ext uri="{FF2B5EF4-FFF2-40B4-BE49-F238E27FC236}">
              <a16:creationId xmlns="" xmlns:a16="http://schemas.microsoft.com/office/drawing/2014/main" id="{00000000-0008-0000-0100-000040020000}"/>
            </a:ext>
          </a:extLst>
        </xdr:cNvPr>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7" name="【児童館】&#10;有形固定資産減価償却率最大値テキスト">
          <a:extLst>
            <a:ext uri="{FF2B5EF4-FFF2-40B4-BE49-F238E27FC236}">
              <a16:creationId xmlns="" xmlns:a16="http://schemas.microsoft.com/office/drawing/2014/main" id="{00000000-0008-0000-0100-000041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8" name="直線コネクタ 577">
          <a:extLst>
            <a:ext uri="{FF2B5EF4-FFF2-40B4-BE49-F238E27FC236}">
              <a16:creationId xmlns="" xmlns:a16="http://schemas.microsoft.com/office/drawing/2014/main" id="{00000000-0008-0000-0100-000042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112684</xdr:rowOff>
    </xdr:from>
    <xdr:ext cx="405111" cy="259045"/>
    <xdr:sp macro="" textlink="">
      <xdr:nvSpPr>
        <xdr:cNvPr id="579" name="【児童館】&#10;有形固定資産減価償却率平均値テキスト">
          <a:extLst>
            <a:ext uri="{FF2B5EF4-FFF2-40B4-BE49-F238E27FC236}">
              <a16:creationId xmlns="" xmlns:a16="http://schemas.microsoft.com/office/drawing/2014/main" id="{00000000-0008-0000-0100-000043020000}"/>
            </a:ext>
          </a:extLst>
        </xdr:cNvPr>
        <xdr:cNvSpPr txBox="1"/>
      </xdr:nvSpPr>
      <xdr:spPr>
        <a:xfrm>
          <a:off x="16357600" y="13828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134257</xdr:rowOff>
    </xdr:from>
    <xdr:to>
      <xdr:col>85</xdr:col>
      <xdr:colOff>177800</xdr:colOff>
      <xdr:row>81</xdr:row>
      <xdr:rowOff>64407</xdr:rowOff>
    </xdr:to>
    <xdr:sp macro="" textlink="">
      <xdr:nvSpPr>
        <xdr:cNvPr id="580" name="フローチャート: 判断 579">
          <a:extLst>
            <a:ext uri="{FF2B5EF4-FFF2-40B4-BE49-F238E27FC236}">
              <a16:creationId xmlns="" xmlns:a16="http://schemas.microsoft.com/office/drawing/2014/main" id="{00000000-0008-0000-0100-000044020000}"/>
            </a:ext>
          </a:extLst>
        </xdr:cNvPr>
        <xdr:cNvSpPr/>
      </xdr:nvSpPr>
      <xdr:spPr>
        <a:xfrm>
          <a:off x="162687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581" name="フローチャート: 判断 580">
          <a:extLst>
            <a:ext uri="{FF2B5EF4-FFF2-40B4-BE49-F238E27FC236}">
              <a16:creationId xmlns="" xmlns:a16="http://schemas.microsoft.com/office/drawing/2014/main" id="{00000000-0008-0000-0100-000045020000}"/>
            </a:ext>
          </a:extLst>
        </xdr:cNvPr>
        <xdr:cNvSpPr/>
      </xdr:nvSpPr>
      <xdr:spPr>
        <a:xfrm>
          <a:off x="15430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582" name="フローチャート: 判断 581">
          <a:extLst>
            <a:ext uri="{FF2B5EF4-FFF2-40B4-BE49-F238E27FC236}">
              <a16:creationId xmlns="" xmlns:a16="http://schemas.microsoft.com/office/drawing/2014/main" id="{00000000-0008-0000-0100-000046020000}"/>
            </a:ext>
          </a:extLst>
        </xdr:cNvPr>
        <xdr:cNvSpPr/>
      </xdr:nvSpPr>
      <xdr:spPr>
        <a:xfrm>
          <a:off x="145415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101600</xdr:rowOff>
    </xdr:from>
    <xdr:to>
      <xdr:col>72</xdr:col>
      <xdr:colOff>38100</xdr:colOff>
      <xdr:row>85</xdr:row>
      <xdr:rowOff>31750</xdr:rowOff>
    </xdr:to>
    <xdr:sp macro="" textlink="">
      <xdr:nvSpPr>
        <xdr:cNvPr id="583" name="フローチャート: 判断 582">
          <a:extLst>
            <a:ext uri="{FF2B5EF4-FFF2-40B4-BE49-F238E27FC236}">
              <a16:creationId xmlns="" xmlns:a16="http://schemas.microsoft.com/office/drawing/2014/main" id="{00000000-0008-0000-0100-000047020000}"/>
            </a:ext>
          </a:extLst>
        </xdr:cNvPr>
        <xdr:cNvSpPr/>
      </xdr:nvSpPr>
      <xdr:spPr>
        <a:xfrm>
          <a:off x="13652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4" name="テキスト ボックス 583">
          <a:extLst>
            <a:ext uri="{FF2B5EF4-FFF2-40B4-BE49-F238E27FC236}">
              <a16:creationId xmlns="" xmlns:a16="http://schemas.microsoft.com/office/drawing/2014/main" id="{00000000-0008-0000-0100-00004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5" name="テキスト ボックス 584">
          <a:extLst>
            <a:ext uri="{FF2B5EF4-FFF2-40B4-BE49-F238E27FC236}">
              <a16:creationId xmlns="" xmlns:a16="http://schemas.microsoft.com/office/drawing/2014/main" id="{00000000-0008-0000-0100-00004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6" name="テキスト ボックス 585">
          <a:extLst>
            <a:ext uri="{FF2B5EF4-FFF2-40B4-BE49-F238E27FC236}">
              <a16:creationId xmlns="" xmlns:a16="http://schemas.microsoft.com/office/drawing/2014/main" id="{00000000-0008-0000-0100-00004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7" name="テキスト ボックス 586">
          <a:extLst>
            <a:ext uri="{FF2B5EF4-FFF2-40B4-BE49-F238E27FC236}">
              <a16:creationId xmlns="" xmlns:a16="http://schemas.microsoft.com/office/drawing/2014/main" id="{00000000-0008-0000-0100-00004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8" name="テキスト ボックス 587">
          <a:extLst>
            <a:ext uri="{FF2B5EF4-FFF2-40B4-BE49-F238E27FC236}">
              <a16:creationId xmlns="" xmlns:a16="http://schemas.microsoft.com/office/drawing/2014/main" id="{00000000-0008-0000-0100-00004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42818</xdr:rowOff>
    </xdr:from>
    <xdr:to>
      <xdr:col>85</xdr:col>
      <xdr:colOff>177800</xdr:colOff>
      <xdr:row>77</xdr:row>
      <xdr:rowOff>144418</xdr:rowOff>
    </xdr:to>
    <xdr:sp macro="" textlink="">
      <xdr:nvSpPr>
        <xdr:cNvPr id="589" name="楕円 588">
          <a:extLst>
            <a:ext uri="{FF2B5EF4-FFF2-40B4-BE49-F238E27FC236}">
              <a16:creationId xmlns="" xmlns:a16="http://schemas.microsoft.com/office/drawing/2014/main" id="{00000000-0008-0000-0100-00004D020000}"/>
            </a:ext>
          </a:extLst>
        </xdr:cNvPr>
        <xdr:cNvSpPr/>
      </xdr:nvSpPr>
      <xdr:spPr>
        <a:xfrm>
          <a:off x="16268700" y="132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152599</xdr:rowOff>
    </xdr:from>
    <xdr:ext cx="405111" cy="259045"/>
    <xdr:sp macro="" textlink="">
      <xdr:nvSpPr>
        <xdr:cNvPr id="590" name="【児童館】&#10;有形固定資産減価償却率該当値テキスト">
          <a:extLst>
            <a:ext uri="{FF2B5EF4-FFF2-40B4-BE49-F238E27FC236}">
              <a16:creationId xmlns="" xmlns:a16="http://schemas.microsoft.com/office/drawing/2014/main" id="{00000000-0008-0000-0100-00004E020000}"/>
            </a:ext>
          </a:extLst>
        </xdr:cNvPr>
        <xdr:cNvSpPr txBox="1"/>
      </xdr:nvSpPr>
      <xdr:spPr>
        <a:xfrm>
          <a:off x="16357600" y="1318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44450</xdr:rowOff>
    </xdr:from>
    <xdr:to>
      <xdr:col>81</xdr:col>
      <xdr:colOff>101600</xdr:colOff>
      <xdr:row>77</xdr:row>
      <xdr:rowOff>146050</xdr:rowOff>
    </xdr:to>
    <xdr:sp macro="" textlink="">
      <xdr:nvSpPr>
        <xdr:cNvPr id="591" name="楕円 590">
          <a:extLst>
            <a:ext uri="{FF2B5EF4-FFF2-40B4-BE49-F238E27FC236}">
              <a16:creationId xmlns="" xmlns:a16="http://schemas.microsoft.com/office/drawing/2014/main" id="{00000000-0008-0000-0100-00004F020000}"/>
            </a:ext>
          </a:extLst>
        </xdr:cNvPr>
        <xdr:cNvSpPr/>
      </xdr:nvSpPr>
      <xdr:spPr>
        <a:xfrm>
          <a:off x="15430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93618</xdr:rowOff>
    </xdr:from>
    <xdr:to>
      <xdr:col>85</xdr:col>
      <xdr:colOff>127000</xdr:colOff>
      <xdr:row>77</xdr:row>
      <xdr:rowOff>95250</xdr:rowOff>
    </xdr:to>
    <xdr:cxnSp macro="">
      <xdr:nvCxnSpPr>
        <xdr:cNvPr id="592" name="直線コネクタ 591">
          <a:extLst>
            <a:ext uri="{FF2B5EF4-FFF2-40B4-BE49-F238E27FC236}">
              <a16:creationId xmlns="" xmlns:a16="http://schemas.microsoft.com/office/drawing/2014/main" id="{00000000-0008-0000-0100-000050020000}"/>
            </a:ext>
          </a:extLst>
        </xdr:cNvPr>
        <xdr:cNvCxnSpPr/>
      </xdr:nvCxnSpPr>
      <xdr:spPr>
        <a:xfrm flipV="1">
          <a:off x="15481300" y="1329526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46082</xdr:rowOff>
    </xdr:from>
    <xdr:to>
      <xdr:col>76</xdr:col>
      <xdr:colOff>165100</xdr:colOff>
      <xdr:row>77</xdr:row>
      <xdr:rowOff>147682</xdr:rowOff>
    </xdr:to>
    <xdr:sp macro="" textlink="">
      <xdr:nvSpPr>
        <xdr:cNvPr id="593" name="楕円 592">
          <a:extLst>
            <a:ext uri="{FF2B5EF4-FFF2-40B4-BE49-F238E27FC236}">
              <a16:creationId xmlns="" xmlns:a16="http://schemas.microsoft.com/office/drawing/2014/main" id="{00000000-0008-0000-0100-000051020000}"/>
            </a:ext>
          </a:extLst>
        </xdr:cNvPr>
        <xdr:cNvSpPr/>
      </xdr:nvSpPr>
      <xdr:spPr>
        <a:xfrm>
          <a:off x="14541500" y="132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95250</xdr:rowOff>
    </xdr:from>
    <xdr:to>
      <xdr:col>81</xdr:col>
      <xdr:colOff>50800</xdr:colOff>
      <xdr:row>77</xdr:row>
      <xdr:rowOff>96882</xdr:rowOff>
    </xdr:to>
    <xdr:cxnSp macro="">
      <xdr:nvCxnSpPr>
        <xdr:cNvPr id="594" name="直線コネクタ 593">
          <a:extLst>
            <a:ext uri="{FF2B5EF4-FFF2-40B4-BE49-F238E27FC236}">
              <a16:creationId xmlns="" xmlns:a16="http://schemas.microsoft.com/office/drawing/2014/main" id="{00000000-0008-0000-0100-000052020000}"/>
            </a:ext>
          </a:extLst>
        </xdr:cNvPr>
        <xdr:cNvCxnSpPr/>
      </xdr:nvCxnSpPr>
      <xdr:spPr>
        <a:xfrm flipV="1">
          <a:off x="14592300" y="132969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39206</xdr:rowOff>
    </xdr:from>
    <xdr:ext cx="405111" cy="259045"/>
    <xdr:sp macro="" textlink="">
      <xdr:nvSpPr>
        <xdr:cNvPr id="595" name="n_1aveValue【児童館】&#10;有形固定資産減価償却率">
          <a:extLst>
            <a:ext uri="{FF2B5EF4-FFF2-40B4-BE49-F238E27FC236}">
              <a16:creationId xmlns="" xmlns:a16="http://schemas.microsoft.com/office/drawing/2014/main" id="{00000000-0008-0000-0100-000053020000}"/>
            </a:ext>
          </a:extLst>
        </xdr:cNvPr>
        <xdr:cNvSpPr txBox="1"/>
      </xdr:nvSpPr>
      <xdr:spPr>
        <a:xfrm>
          <a:off x="152660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124114</xdr:rowOff>
    </xdr:from>
    <xdr:ext cx="405111" cy="259045"/>
    <xdr:sp macro="" textlink="">
      <xdr:nvSpPr>
        <xdr:cNvPr id="596" name="n_2aveValue【児童館】&#10;有形固定資産減価償却率">
          <a:extLst>
            <a:ext uri="{FF2B5EF4-FFF2-40B4-BE49-F238E27FC236}">
              <a16:creationId xmlns="" xmlns:a16="http://schemas.microsoft.com/office/drawing/2014/main" id="{00000000-0008-0000-0100-000054020000}"/>
            </a:ext>
          </a:extLst>
        </xdr:cNvPr>
        <xdr:cNvSpPr txBox="1"/>
      </xdr:nvSpPr>
      <xdr:spPr>
        <a:xfrm>
          <a:off x="14389744" y="1401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48277</xdr:rowOff>
    </xdr:from>
    <xdr:ext cx="405111" cy="259045"/>
    <xdr:sp macro="" textlink="">
      <xdr:nvSpPr>
        <xdr:cNvPr id="597" name="n_3aveValue【児童館】&#10;有形固定資産減価償却率">
          <a:extLst>
            <a:ext uri="{FF2B5EF4-FFF2-40B4-BE49-F238E27FC236}">
              <a16:creationId xmlns="" xmlns:a16="http://schemas.microsoft.com/office/drawing/2014/main" id="{00000000-0008-0000-0100-000055020000}"/>
            </a:ext>
          </a:extLst>
        </xdr:cNvPr>
        <xdr:cNvSpPr txBox="1"/>
      </xdr:nvSpPr>
      <xdr:spPr>
        <a:xfrm>
          <a:off x="13500744"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162577</xdr:rowOff>
    </xdr:from>
    <xdr:ext cx="405111" cy="259045"/>
    <xdr:sp macro="" textlink="">
      <xdr:nvSpPr>
        <xdr:cNvPr id="598" name="n_1mainValue【児童館】&#10;有形固定資産減価償却率">
          <a:extLst>
            <a:ext uri="{FF2B5EF4-FFF2-40B4-BE49-F238E27FC236}">
              <a16:creationId xmlns="" xmlns:a16="http://schemas.microsoft.com/office/drawing/2014/main" id="{00000000-0008-0000-0100-000056020000}"/>
            </a:ext>
          </a:extLst>
        </xdr:cNvPr>
        <xdr:cNvSpPr txBox="1"/>
      </xdr:nvSpPr>
      <xdr:spPr>
        <a:xfrm>
          <a:off x="15266044" y="1302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164209</xdr:rowOff>
    </xdr:from>
    <xdr:ext cx="405111" cy="259045"/>
    <xdr:sp macro="" textlink="">
      <xdr:nvSpPr>
        <xdr:cNvPr id="599" name="n_2mainValue【児童館】&#10;有形固定資産減価償却率">
          <a:extLst>
            <a:ext uri="{FF2B5EF4-FFF2-40B4-BE49-F238E27FC236}">
              <a16:creationId xmlns="" xmlns:a16="http://schemas.microsoft.com/office/drawing/2014/main" id="{00000000-0008-0000-0100-000057020000}"/>
            </a:ext>
          </a:extLst>
        </xdr:cNvPr>
        <xdr:cNvSpPr txBox="1"/>
      </xdr:nvSpPr>
      <xdr:spPr>
        <a:xfrm>
          <a:off x="14389744" y="13022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a:extLst>
            <a:ext uri="{FF2B5EF4-FFF2-40B4-BE49-F238E27FC236}">
              <a16:creationId xmlns="" xmlns:a16="http://schemas.microsoft.com/office/drawing/2014/main" id="{00000000-0008-0000-0100-00005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a:extLst>
            <a:ext uri="{FF2B5EF4-FFF2-40B4-BE49-F238E27FC236}">
              <a16:creationId xmlns="" xmlns:a16="http://schemas.microsoft.com/office/drawing/2014/main" id="{00000000-0008-0000-0100-00005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a:extLst>
            <a:ext uri="{FF2B5EF4-FFF2-40B4-BE49-F238E27FC236}">
              <a16:creationId xmlns="" xmlns:a16="http://schemas.microsoft.com/office/drawing/2014/main" id="{00000000-0008-0000-0100-00005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a:extLst>
            <a:ext uri="{FF2B5EF4-FFF2-40B4-BE49-F238E27FC236}">
              <a16:creationId xmlns="" xmlns:a16="http://schemas.microsoft.com/office/drawing/2014/main" id="{00000000-0008-0000-0100-00005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a:extLst>
            <a:ext uri="{FF2B5EF4-FFF2-40B4-BE49-F238E27FC236}">
              <a16:creationId xmlns="" xmlns:a16="http://schemas.microsoft.com/office/drawing/2014/main" id="{00000000-0008-0000-0100-00005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a:extLst>
            <a:ext uri="{FF2B5EF4-FFF2-40B4-BE49-F238E27FC236}">
              <a16:creationId xmlns="" xmlns:a16="http://schemas.microsoft.com/office/drawing/2014/main" id="{00000000-0008-0000-0100-00005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a:extLst>
            <a:ext uri="{FF2B5EF4-FFF2-40B4-BE49-F238E27FC236}">
              <a16:creationId xmlns="" xmlns:a16="http://schemas.microsoft.com/office/drawing/2014/main" id="{00000000-0008-0000-0100-00005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a:extLst>
            <a:ext uri="{FF2B5EF4-FFF2-40B4-BE49-F238E27FC236}">
              <a16:creationId xmlns="" xmlns:a16="http://schemas.microsoft.com/office/drawing/2014/main" id="{00000000-0008-0000-0100-00005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8" name="テキスト ボックス 607">
          <a:extLst>
            <a:ext uri="{FF2B5EF4-FFF2-40B4-BE49-F238E27FC236}">
              <a16:creationId xmlns="" xmlns:a16="http://schemas.microsoft.com/office/drawing/2014/main" id="{00000000-0008-0000-0100-00006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9" name="直線コネクタ 608">
          <a:extLst>
            <a:ext uri="{FF2B5EF4-FFF2-40B4-BE49-F238E27FC236}">
              <a16:creationId xmlns="" xmlns:a16="http://schemas.microsoft.com/office/drawing/2014/main" id="{00000000-0008-0000-0100-00006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0" name="直線コネクタ 609">
          <a:extLst>
            <a:ext uri="{FF2B5EF4-FFF2-40B4-BE49-F238E27FC236}">
              <a16:creationId xmlns="" xmlns:a16="http://schemas.microsoft.com/office/drawing/2014/main" id="{00000000-0008-0000-0100-00006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1" name="テキスト ボックス 610">
          <a:extLst>
            <a:ext uri="{FF2B5EF4-FFF2-40B4-BE49-F238E27FC236}">
              <a16:creationId xmlns="" xmlns:a16="http://schemas.microsoft.com/office/drawing/2014/main" id="{00000000-0008-0000-0100-00006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2" name="直線コネクタ 611">
          <a:extLst>
            <a:ext uri="{FF2B5EF4-FFF2-40B4-BE49-F238E27FC236}">
              <a16:creationId xmlns="" xmlns:a16="http://schemas.microsoft.com/office/drawing/2014/main" id="{00000000-0008-0000-0100-00006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3" name="テキスト ボックス 612">
          <a:extLst>
            <a:ext uri="{FF2B5EF4-FFF2-40B4-BE49-F238E27FC236}">
              <a16:creationId xmlns="" xmlns:a16="http://schemas.microsoft.com/office/drawing/2014/main" id="{00000000-0008-0000-0100-00006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4" name="直線コネクタ 613">
          <a:extLst>
            <a:ext uri="{FF2B5EF4-FFF2-40B4-BE49-F238E27FC236}">
              <a16:creationId xmlns="" xmlns:a16="http://schemas.microsoft.com/office/drawing/2014/main" id="{00000000-0008-0000-0100-00006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5" name="テキスト ボックス 614">
          <a:extLst>
            <a:ext uri="{FF2B5EF4-FFF2-40B4-BE49-F238E27FC236}">
              <a16:creationId xmlns="" xmlns:a16="http://schemas.microsoft.com/office/drawing/2014/main" id="{00000000-0008-0000-0100-00006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6" name="直線コネクタ 615">
          <a:extLst>
            <a:ext uri="{FF2B5EF4-FFF2-40B4-BE49-F238E27FC236}">
              <a16:creationId xmlns="" xmlns:a16="http://schemas.microsoft.com/office/drawing/2014/main" id="{00000000-0008-0000-0100-00006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7" name="テキスト ボックス 616">
          <a:extLst>
            <a:ext uri="{FF2B5EF4-FFF2-40B4-BE49-F238E27FC236}">
              <a16:creationId xmlns="" xmlns:a16="http://schemas.microsoft.com/office/drawing/2014/main" id="{00000000-0008-0000-0100-00006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8" name="直線コネクタ 617">
          <a:extLst>
            <a:ext uri="{FF2B5EF4-FFF2-40B4-BE49-F238E27FC236}">
              <a16:creationId xmlns="" xmlns:a16="http://schemas.microsoft.com/office/drawing/2014/main" id="{00000000-0008-0000-0100-00006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9" name="テキスト ボックス 618">
          <a:extLst>
            <a:ext uri="{FF2B5EF4-FFF2-40B4-BE49-F238E27FC236}">
              <a16:creationId xmlns="" xmlns:a16="http://schemas.microsoft.com/office/drawing/2014/main" id="{00000000-0008-0000-0100-00006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0" name="直線コネクタ 619">
          <a:extLst>
            <a:ext uri="{FF2B5EF4-FFF2-40B4-BE49-F238E27FC236}">
              <a16:creationId xmlns="" xmlns:a16="http://schemas.microsoft.com/office/drawing/2014/main" id="{00000000-0008-0000-0100-00006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1" name="テキスト ボックス 620">
          <a:extLst>
            <a:ext uri="{FF2B5EF4-FFF2-40B4-BE49-F238E27FC236}">
              <a16:creationId xmlns="" xmlns:a16="http://schemas.microsoft.com/office/drawing/2014/main" id="{00000000-0008-0000-0100-00006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2" name="【児童館】&#10;一人当たり面積グラフ枠">
          <a:extLst>
            <a:ext uri="{FF2B5EF4-FFF2-40B4-BE49-F238E27FC236}">
              <a16:creationId xmlns="" xmlns:a16="http://schemas.microsoft.com/office/drawing/2014/main" id="{00000000-0008-0000-0100-00006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85</xdr:row>
      <xdr:rowOff>129539</xdr:rowOff>
    </xdr:to>
    <xdr:cxnSp macro="">
      <xdr:nvCxnSpPr>
        <xdr:cNvPr id="623" name="直線コネクタ 622">
          <a:extLst>
            <a:ext uri="{FF2B5EF4-FFF2-40B4-BE49-F238E27FC236}">
              <a16:creationId xmlns="" xmlns:a16="http://schemas.microsoft.com/office/drawing/2014/main" id="{00000000-0008-0000-0100-00006F020000}"/>
            </a:ext>
          </a:extLst>
        </xdr:cNvPr>
        <xdr:cNvCxnSpPr/>
      </xdr:nvCxnSpPr>
      <xdr:spPr>
        <a:xfrm flipV="1">
          <a:off x="22160864" y="13483589"/>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133366</xdr:rowOff>
    </xdr:from>
    <xdr:ext cx="469744" cy="259045"/>
    <xdr:sp macro="" textlink="">
      <xdr:nvSpPr>
        <xdr:cNvPr id="624" name="【児童館】&#10;一人当たり面積最小値テキスト">
          <a:extLst>
            <a:ext uri="{FF2B5EF4-FFF2-40B4-BE49-F238E27FC236}">
              <a16:creationId xmlns="" xmlns:a16="http://schemas.microsoft.com/office/drawing/2014/main" id="{00000000-0008-0000-0100-000070020000}"/>
            </a:ext>
          </a:extLst>
        </xdr:cNvPr>
        <xdr:cNvSpPr txBox="1"/>
      </xdr:nvSpPr>
      <xdr:spPr>
        <a:xfrm>
          <a:off x="22199600"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129539</xdr:rowOff>
    </xdr:from>
    <xdr:to>
      <xdr:col>116</xdr:col>
      <xdr:colOff>152400</xdr:colOff>
      <xdr:row>85</xdr:row>
      <xdr:rowOff>129539</xdr:rowOff>
    </xdr:to>
    <xdr:cxnSp macro="">
      <xdr:nvCxnSpPr>
        <xdr:cNvPr id="625" name="直線コネクタ 624">
          <a:extLst>
            <a:ext uri="{FF2B5EF4-FFF2-40B4-BE49-F238E27FC236}">
              <a16:creationId xmlns="" xmlns:a16="http://schemas.microsoft.com/office/drawing/2014/main" id="{00000000-0008-0000-0100-000071020000}"/>
            </a:ext>
          </a:extLst>
        </xdr:cNvPr>
        <xdr:cNvCxnSpPr/>
      </xdr:nvCxnSpPr>
      <xdr:spPr>
        <a:xfrm>
          <a:off x="22072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626" name="【児童館】&#10;一人当たり面積最大値テキスト">
          <a:extLst>
            <a:ext uri="{FF2B5EF4-FFF2-40B4-BE49-F238E27FC236}">
              <a16:creationId xmlns="" xmlns:a16="http://schemas.microsoft.com/office/drawing/2014/main" id="{00000000-0008-0000-0100-000072020000}"/>
            </a:ext>
          </a:extLst>
        </xdr:cNvPr>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627" name="直線コネクタ 626">
          <a:extLst>
            <a:ext uri="{FF2B5EF4-FFF2-40B4-BE49-F238E27FC236}">
              <a16:creationId xmlns="" xmlns:a16="http://schemas.microsoft.com/office/drawing/2014/main" id="{00000000-0008-0000-0100-000073020000}"/>
            </a:ext>
          </a:extLst>
        </xdr:cNvPr>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628" name="【児童館】&#10;一人当たり面積平均値テキスト">
          <a:extLst>
            <a:ext uri="{FF2B5EF4-FFF2-40B4-BE49-F238E27FC236}">
              <a16:creationId xmlns="" xmlns:a16="http://schemas.microsoft.com/office/drawing/2014/main" id="{00000000-0008-0000-0100-000074020000}"/>
            </a:ext>
          </a:extLst>
        </xdr:cNvPr>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29" name="フローチャート: 判断 628">
          <a:extLst>
            <a:ext uri="{FF2B5EF4-FFF2-40B4-BE49-F238E27FC236}">
              <a16:creationId xmlns="" xmlns:a16="http://schemas.microsoft.com/office/drawing/2014/main" id="{00000000-0008-0000-0100-000075020000}"/>
            </a:ext>
          </a:extLst>
        </xdr:cNvPr>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30" name="フローチャート: 判断 629">
          <a:extLst>
            <a:ext uri="{FF2B5EF4-FFF2-40B4-BE49-F238E27FC236}">
              <a16:creationId xmlns="" xmlns:a16="http://schemas.microsoft.com/office/drawing/2014/main" id="{00000000-0008-0000-0100-000076020000}"/>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31" name="フローチャート: 判断 630">
          <a:extLst>
            <a:ext uri="{FF2B5EF4-FFF2-40B4-BE49-F238E27FC236}">
              <a16:creationId xmlns="" xmlns:a16="http://schemas.microsoft.com/office/drawing/2014/main" id="{00000000-0008-0000-0100-000077020000}"/>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80</xdr:row>
      <xdr:rowOff>124461</xdr:rowOff>
    </xdr:from>
    <xdr:to>
      <xdr:col>102</xdr:col>
      <xdr:colOff>165100</xdr:colOff>
      <xdr:row>81</xdr:row>
      <xdr:rowOff>54611</xdr:rowOff>
    </xdr:to>
    <xdr:sp macro="" textlink="">
      <xdr:nvSpPr>
        <xdr:cNvPr id="632" name="フローチャート: 判断 631">
          <a:extLst>
            <a:ext uri="{FF2B5EF4-FFF2-40B4-BE49-F238E27FC236}">
              <a16:creationId xmlns="" xmlns:a16="http://schemas.microsoft.com/office/drawing/2014/main" id="{00000000-0008-0000-0100-000078020000}"/>
            </a:ext>
          </a:extLst>
        </xdr:cNvPr>
        <xdr:cNvSpPr/>
      </xdr:nvSpPr>
      <xdr:spPr>
        <a:xfrm>
          <a:off x="19494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3" name="テキスト ボックス 632">
          <a:extLst>
            <a:ext uri="{FF2B5EF4-FFF2-40B4-BE49-F238E27FC236}">
              <a16:creationId xmlns="" xmlns:a16="http://schemas.microsoft.com/office/drawing/2014/main" id="{00000000-0008-0000-0100-00007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4" name="テキスト ボックス 633">
          <a:extLst>
            <a:ext uri="{FF2B5EF4-FFF2-40B4-BE49-F238E27FC236}">
              <a16:creationId xmlns="" xmlns:a16="http://schemas.microsoft.com/office/drawing/2014/main" id="{00000000-0008-0000-0100-00007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5" name="テキスト ボックス 634">
          <a:extLst>
            <a:ext uri="{FF2B5EF4-FFF2-40B4-BE49-F238E27FC236}">
              <a16:creationId xmlns="" xmlns:a16="http://schemas.microsoft.com/office/drawing/2014/main" id="{00000000-0008-0000-0100-00007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6" name="テキスト ボックス 635">
          <a:extLst>
            <a:ext uri="{FF2B5EF4-FFF2-40B4-BE49-F238E27FC236}">
              <a16:creationId xmlns="" xmlns:a16="http://schemas.microsoft.com/office/drawing/2014/main" id="{00000000-0008-0000-0100-00007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7" name="テキスト ボックス 636">
          <a:extLst>
            <a:ext uri="{FF2B5EF4-FFF2-40B4-BE49-F238E27FC236}">
              <a16:creationId xmlns="" xmlns:a16="http://schemas.microsoft.com/office/drawing/2014/main" id="{00000000-0008-0000-0100-00007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71120</xdr:rowOff>
    </xdr:from>
    <xdr:to>
      <xdr:col>116</xdr:col>
      <xdr:colOff>114300</xdr:colOff>
      <xdr:row>80</xdr:row>
      <xdr:rowOff>1270</xdr:rowOff>
    </xdr:to>
    <xdr:sp macro="" textlink="">
      <xdr:nvSpPr>
        <xdr:cNvPr id="638" name="楕円 637">
          <a:extLst>
            <a:ext uri="{FF2B5EF4-FFF2-40B4-BE49-F238E27FC236}">
              <a16:creationId xmlns="" xmlns:a16="http://schemas.microsoft.com/office/drawing/2014/main" id="{00000000-0008-0000-0100-00007E020000}"/>
            </a:ext>
          </a:extLst>
        </xdr:cNvPr>
        <xdr:cNvSpPr/>
      </xdr:nvSpPr>
      <xdr:spPr>
        <a:xfrm>
          <a:off x="221107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93997</xdr:rowOff>
    </xdr:from>
    <xdr:ext cx="469744" cy="259045"/>
    <xdr:sp macro="" textlink="">
      <xdr:nvSpPr>
        <xdr:cNvPr id="639" name="【児童館】&#10;一人当たり面積該当値テキスト">
          <a:extLst>
            <a:ext uri="{FF2B5EF4-FFF2-40B4-BE49-F238E27FC236}">
              <a16:creationId xmlns="" xmlns:a16="http://schemas.microsoft.com/office/drawing/2014/main" id="{00000000-0008-0000-0100-00007F020000}"/>
            </a:ext>
          </a:extLst>
        </xdr:cNvPr>
        <xdr:cNvSpPr txBox="1"/>
      </xdr:nvSpPr>
      <xdr:spPr>
        <a:xfrm>
          <a:off x="22199600" y="1346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109220</xdr:rowOff>
    </xdr:from>
    <xdr:to>
      <xdr:col>112</xdr:col>
      <xdr:colOff>38100</xdr:colOff>
      <xdr:row>80</xdr:row>
      <xdr:rowOff>39370</xdr:rowOff>
    </xdr:to>
    <xdr:sp macro="" textlink="">
      <xdr:nvSpPr>
        <xdr:cNvPr id="640" name="楕円 639">
          <a:extLst>
            <a:ext uri="{FF2B5EF4-FFF2-40B4-BE49-F238E27FC236}">
              <a16:creationId xmlns="" xmlns:a16="http://schemas.microsoft.com/office/drawing/2014/main" id="{00000000-0008-0000-0100-000080020000}"/>
            </a:ext>
          </a:extLst>
        </xdr:cNvPr>
        <xdr:cNvSpPr/>
      </xdr:nvSpPr>
      <xdr:spPr>
        <a:xfrm>
          <a:off x="21272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121920</xdr:rowOff>
    </xdr:from>
    <xdr:to>
      <xdr:col>116</xdr:col>
      <xdr:colOff>63500</xdr:colOff>
      <xdr:row>79</xdr:row>
      <xdr:rowOff>160020</xdr:rowOff>
    </xdr:to>
    <xdr:cxnSp macro="">
      <xdr:nvCxnSpPr>
        <xdr:cNvPr id="641" name="直線コネクタ 640">
          <a:extLst>
            <a:ext uri="{FF2B5EF4-FFF2-40B4-BE49-F238E27FC236}">
              <a16:creationId xmlns="" xmlns:a16="http://schemas.microsoft.com/office/drawing/2014/main" id="{00000000-0008-0000-0100-000081020000}"/>
            </a:ext>
          </a:extLst>
        </xdr:cNvPr>
        <xdr:cNvCxnSpPr/>
      </xdr:nvCxnSpPr>
      <xdr:spPr>
        <a:xfrm flipV="1">
          <a:off x="21323300" y="136664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135889</xdr:rowOff>
    </xdr:from>
    <xdr:to>
      <xdr:col>107</xdr:col>
      <xdr:colOff>101600</xdr:colOff>
      <xdr:row>80</xdr:row>
      <xdr:rowOff>66039</xdr:rowOff>
    </xdr:to>
    <xdr:sp macro="" textlink="">
      <xdr:nvSpPr>
        <xdr:cNvPr id="642" name="楕円 641">
          <a:extLst>
            <a:ext uri="{FF2B5EF4-FFF2-40B4-BE49-F238E27FC236}">
              <a16:creationId xmlns="" xmlns:a16="http://schemas.microsoft.com/office/drawing/2014/main" id="{00000000-0008-0000-0100-000082020000}"/>
            </a:ext>
          </a:extLst>
        </xdr:cNvPr>
        <xdr:cNvSpPr/>
      </xdr:nvSpPr>
      <xdr:spPr>
        <a:xfrm>
          <a:off x="20383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160020</xdr:rowOff>
    </xdr:from>
    <xdr:to>
      <xdr:col>111</xdr:col>
      <xdr:colOff>177800</xdr:colOff>
      <xdr:row>80</xdr:row>
      <xdr:rowOff>15239</xdr:rowOff>
    </xdr:to>
    <xdr:cxnSp macro="">
      <xdr:nvCxnSpPr>
        <xdr:cNvPr id="643" name="直線コネクタ 642">
          <a:extLst>
            <a:ext uri="{FF2B5EF4-FFF2-40B4-BE49-F238E27FC236}">
              <a16:creationId xmlns="" xmlns:a16="http://schemas.microsoft.com/office/drawing/2014/main" id="{00000000-0008-0000-0100-000083020000}"/>
            </a:ext>
          </a:extLst>
        </xdr:cNvPr>
        <xdr:cNvCxnSpPr/>
      </xdr:nvCxnSpPr>
      <xdr:spPr>
        <a:xfrm flipV="1">
          <a:off x="20434300" y="137045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644" name="n_1aveValue【児童館】&#10;一人当たり面積">
          <a:extLst>
            <a:ext uri="{FF2B5EF4-FFF2-40B4-BE49-F238E27FC236}">
              <a16:creationId xmlns="" xmlns:a16="http://schemas.microsoft.com/office/drawing/2014/main" id="{00000000-0008-0000-0100-000084020000}"/>
            </a:ext>
          </a:extLst>
        </xdr:cNvPr>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645" name="n_2aveValue【児童館】&#10;一人当たり面積">
          <a:extLst>
            <a:ext uri="{FF2B5EF4-FFF2-40B4-BE49-F238E27FC236}">
              <a16:creationId xmlns="" xmlns:a16="http://schemas.microsoft.com/office/drawing/2014/main" id="{00000000-0008-0000-0100-000085020000}"/>
            </a:ext>
          </a:extLst>
        </xdr:cNvPr>
        <xdr:cNvSpPr txBox="1"/>
      </xdr:nvSpPr>
      <xdr:spPr>
        <a:xfrm>
          <a:off x="20199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71138</xdr:rowOff>
    </xdr:from>
    <xdr:ext cx="469744" cy="259045"/>
    <xdr:sp macro="" textlink="">
      <xdr:nvSpPr>
        <xdr:cNvPr id="646" name="n_3aveValue【児童館】&#10;一人当たり面積">
          <a:extLst>
            <a:ext uri="{FF2B5EF4-FFF2-40B4-BE49-F238E27FC236}">
              <a16:creationId xmlns="" xmlns:a16="http://schemas.microsoft.com/office/drawing/2014/main" id="{00000000-0008-0000-0100-000086020000}"/>
            </a:ext>
          </a:extLst>
        </xdr:cNvPr>
        <xdr:cNvSpPr txBox="1"/>
      </xdr:nvSpPr>
      <xdr:spPr>
        <a:xfrm>
          <a:off x="19310427" y="136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55897</xdr:rowOff>
    </xdr:from>
    <xdr:ext cx="469744" cy="259045"/>
    <xdr:sp macro="" textlink="">
      <xdr:nvSpPr>
        <xdr:cNvPr id="647" name="n_1mainValue【児童館】&#10;一人当たり面積">
          <a:extLst>
            <a:ext uri="{FF2B5EF4-FFF2-40B4-BE49-F238E27FC236}">
              <a16:creationId xmlns="" xmlns:a16="http://schemas.microsoft.com/office/drawing/2014/main" id="{00000000-0008-0000-0100-000087020000}"/>
            </a:ext>
          </a:extLst>
        </xdr:cNvPr>
        <xdr:cNvSpPr txBox="1"/>
      </xdr:nvSpPr>
      <xdr:spPr>
        <a:xfrm>
          <a:off x="21075727"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82566</xdr:rowOff>
    </xdr:from>
    <xdr:ext cx="469744" cy="259045"/>
    <xdr:sp macro="" textlink="">
      <xdr:nvSpPr>
        <xdr:cNvPr id="648" name="n_2mainValue【児童館】&#10;一人当たり面積">
          <a:extLst>
            <a:ext uri="{FF2B5EF4-FFF2-40B4-BE49-F238E27FC236}">
              <a16:creationId xmlns="" xmlns:a16="http://schemas.microsoft.com/office/drawing/2014/main" id="{00000000-0008-0000-0100-000088020000}"/>
            </a:ext>
          </a:extLst>
        </xdr:cNvPr>
        <xdr:cNvSpPr txBox="1"/>
      </xdr:nvSpPr>
      <xdr:spPr>
        <a:xfrm>
          <a:off x="20199427" y="1345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a:extLst>
            <a:ext uri="{FF2B5EF4-FFF2-40B4-BE49-F238E27FC236}">
              <a16:creationId xmlns="" xmlns:a16="http://schemas.microsoft.com/office/drawing/2014/main" id="{00000000-0008-0000-0100-00008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a:extLst>
            <a:ext uri="{FF2B5EF4-FFF2-40B4-BE49-F238E27FC236}">
              <a16:creationId xmlns="" xmlns:a16="http://schemas.microsoft.com/office/drawing/2014/main" id="{00000000-0008-0000-0100-00008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a:extLst>
            <a:ext uri="{FF2B5EF4-FFF2-40B4-BE49-F238E27FC236}">
              <a16:creationId xmlns="" xmlns:a16="http://schemas.microsoft.com/office/drawing/2014/main" id="{00000000-0008-0000-0100-00008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a:extLst>
            <a:ext uri="{FF2B5EF4-FFF2-40B4-BE49-F238E27FC236}">
              <a16:creationId xmlns="" xmlns:a16="http://schemas.microsoft.com/office/drawing/2014/main" id="{00000000-0008-0000-0100-00008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a:extLst>
            <a:ext uri="{FF2B5EF4-FFF2-40B4-BE49-F238E27FC236}">
              <a16:creationId xmlns="" xmlns:a16="http://schemas.microsoft.com/office/drawing/2014/main" id="{00000000-0008-0000-0100-00008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a:extLst>
            <a:ext uri="{FF2B5EF4-FFF2-40B4-BE49-F238E27FC236}">
              <a16:creationId xmlns="" xmlns:a16="http://schemas.microsoft.com/office/drawing/2014/main" id="{00000000-0008-0000-0100-00008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a:extLst>
            <a:ext uri="{FF2B5EF4-FFF2-40B4-BE49-F238E27FC236}">
              <a16:creationId xmlns="" xmlns:a16="http://schemas.microsoft.com/office/drawing/2014/main" id="{00000000-0008-0000-0100-00008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a:extLst>
            <a:ext uri="{FF2B5EF4-FFF2-40B4-BE49-F238E27FC236}">
              <a16:creationId xmlns="" xmlns:a16="http://schemas.microsoft.com/office/drawing/2014/main" id="{00000000-0008-0000-0100-00009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a:extLst>
            <a:ext uri="{FF2B5EF4-FFF2-40B4-BE49-F238E27FC236}">
              <a16:creationId xmlns="" xmlns:a16="http://schemas.microsoft.com/office/drawing/2014/main" id="{00000000-0008-0000-0100-00009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a:extLst>
            <a:ext uri="{FF2B5EF4-FFF2-40B4-BE49-F238E27FC236}">
              <a16:creationId xmlns="" xmlns:a16="http://schemas.microsoft.com/office/drawing/2014/main" id="{00000000-0008-0000-0100-00009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9" name="直線コネクタ 658">
          <a:extLst>
            <a:ext uri="{FF2B5EF4-FFF2-40B4-BE49-F238E27FC236}">
              <a16:creationId xmlns="" xmlns:a16="http://schemas.microsoft.com/office/drawing/2014/main" id="{00000000-0008-0000-0100-00009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0" name="テキスト ボックス 659">
          <a:extLst>
            <a:ext uri="{FF2B5EF4-FFF2-40B4-BE49-F238E27FC236}">
              <a16:creationId xmlns="" xmlns:a16="http://schemas.microsoft.com/office/drawing/2014/main" id="{00000000-0008-0000-0100-000094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1" name="直線コネクタ 660">
          <a:extLst>
            <a:ext uri="{FF2B5EF4-FFF2-40B4-BE49-F238E27FC236}">
              <a16:creationId xmlns="" xmlns:a16="http://schemas.microsoft.com/office/drawing/2014/main" id="{00000000-0008-0000-0100-00009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2" name="テキスト ボックス 661">
          <a:extLst>
            <a:ext uri="{FF2B5EF4-FFF2-40B4-BE49-F238E27FC236}">
              <a16:creationId xmlns="" xmlns:a16="http://schemas.microsoft.com/office/drawing/2014/main" id="{00000000-0008-0000-0100-00009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3" name="直線コネクタ 662">
          <a:extLst>
            <a:ext uri="{FF2B5EF4-FFF2-40B4-BE49-F238E27FC236}">
              <a16:creationId xmlns="" xmlns:a16="http://schemas.microsoft.com/office/drawing/2014/main" id="{00000000-0008-0000-0100-00009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4" name="テキスト ボックス 663">
          <a:extLst>
            <a:ext uri="{FF2B5EF4-FFF2-40B4-BE49-F238E27FC236}">
              <a16:creationId xmlns="" xmlns:a16="http://schemas.microsoft.com/office/drawing/2014/main" id="{00000000-0008-0000-0100-00009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5" name="直線コネクタ 664">
          <a:extLst>
            <a:ext uri="{FF2B5EF4-FFF2-40B4-BE49-F238E27FC236}">
              <a16:creationId xmlns="" xmlns:a16="http://schemas.microsoft.com/office/drawing/2014/main" id="{00000000-0008-0000-0100-00009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6" name="テキスト ボックス 665">
          <a:extLst>
            <a:ext uri="{FF2B5EF4-FFF2-40B4-BE49-F238E27FC236}">
              <a16:creationId xmlns="" xmlns:a16="http://schemas.microsoft.com/office/drawing/2014/main" id="{00000000-0008-0000-0100-00009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7" name="直線コネクタ 666">
          <a:extLst>
            <a:ext uri="{FF2B5EF4-FFF2-40B4-BE49-F238E27FC236}">
              <a16:creationId xmlns="" xmlns:a16="http://schemas.microsoft.com/office/drawing/2014/main" id="{00000000-0008-0000-0100-00009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8" name="テキスト ボックス 667">
          <a:extLst>
            <a:ext uri="{FF2B5EF4-FFF2-40B4-BE49-F238E27FC236}">
              <a16:creationId xmlns="" xmlns:a16="http://schemas.microsoft.com/office/drawing/2014/main" id="{00000000-0008-0000-0100-00009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9" name="直線コネクタ 668">
          <a:extLst>
            <a:ext uri="{FF2B5EF4-FFF2-40B4-BE49-F238E27FC236}">
              <a16:creationId xmlns="" xmlns:a16="http://schemas.microsoft.com/office/drawing/2014/main" id="{00000000-0008-0000-0100-00009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0" name="テキスト ボックス 669">
          <a:extLst>
            <a:ext uri="{FF2B5EF4-FFF2-40B4-BE49-F238E27FC236}">
              <a16:creationId xmlns="" xmlns:a16="http://schemas.microsoft.com/office/drawing/2014/main" id="{00000000-0008-0000-0100-00009E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a:extLst>
            <a:ext uri="{FF2B5EF4-FFF2-40B4-BE49-F238E27FC236}">
              <a16:creationId xmlns="" xmlns:a16="http://schemas.microsoft.com/office/drawing/2014/main" id="{00000000-0008-0000-0100-00009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2" name="テキスト ボックス 671">
          <a:extLst>
            <a:ext uri="{FF2B5EF4-FFF2-40B4-BE49-F238E27FC236}">
              <a16:creationId xmlns="" xmlns:a16="http://schemas.microsoft.com/office/drawing/2014/main" id="{00000000-0008-0000-0100-0000A0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 xmlns:a16="http://schemas.microsoft.com/office/drawing/2014/main" id="{00000000-0008-0000-0100-0000A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674" name="直線コネクタ 673">
          <a:extLst>
            <a:ext uri="{FF2B5EF4-FFF2-40B4-BE49-F238E27FC236}">
              <a16:creationId xmlns="" xmlns:a16="http://schemas.microsoft.com/office/drawing/2014/main" id="{00000000-0008-0000-0100-0000A2020000}"/>
            </a:ext>
          </a:extLst>
        </xdr:cNvPr>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675" name="【公民館】&#10;有形固定資産減価償却率最小値テキスト">
          <a:extLst>
            <a:ext uri="{FF2B5EF4-FFF2-40B4-BE49-F238E27FC236}">
              <a16:creationId xmlns="" xmlns:a16="http://schemas.microsoft.com/office/drawing/2014/main" id="{00000000-0008-0000-0100-0000A3020000}"/>
            </a:ext>
          </a:extLst>
        </xdr:cNvPr>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676" name="直線コネクタ 675">
          <a:extLst>
            <a:ext uri="{FF2B5EF4-FFF2-40B4-BE49-F238E27FC236}">
              <a16:creationId xmlns="" xmlns:a16="http://schemas.microsoft.com/office/drawing/2014/main" id="{00000000-0008-0000-0100-0000A4020000}"/>
            </a:ext>
          </a:extLst>
        </xdr:cNvPr>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7" name="【公民館】&#10;有形固定資産減価償却率最大値テキスト">
          <a:extLst>
            <a:ext uri="{FF2B5EF4-FFF2-40B4-BE49-F238E27FC236}">
              <a16:creationId xmlns="" xmlns:a16="http://schemas.microsoft.com/office/drawing/2014/main" id="{00000000-0008-0000-0100-0000A5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8" name="直線コネクタ 677">
          <a:extLst>
            <a:ext uri="{FF2B5EF4-FFF2-40B4-BE49-F238E27FC236}">
              <a16:creationId xmlns="" xmlns:a16="http://schemas.microsoft.com/office/drawing/2014/main" id="{00000000-0008-0000-0100-0000A6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79" name="【公民館】&#10;有形固定資産減価償却率平均値テキスト">
          <a:extLst>
            <a:ext uri="{FF2B5EF4-FFF2-40B4-BE49-F238E27FC236}">
              <a16:creationId xmlns="" xmlns:a16="http://schemas.microsoft.com/office/drawing/2014/main" id="{00000000-0008-0000-0100-0000A7020000}"/>
            </a:ext>
          </a:extLst>
        </xdr:cNvPr>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80" name="フローチャート: 判断 679">
          <a:extLst>
            <a:ext uri="{FF2B5EF4-FFF2-40B4-BE49-F238E27FC236}">
              <a16:creationId xmlns="" xmlns:a16="http://schemas.microsoft.com/office/drawing/2014/main" id="{00000000-0008-0000-0100-0000A8020000}"/>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81" name="フローチャート: 判断 680">
          <a:extLst>
            <a:ext uri="{FF2B5EF4-FFF2-40B4-BE49-F238E27FC236}">
              <a16:creationId xmlns="" xmlns:a16="http://schemas.microsoft.com/office/drawing/2014/main" id="{00000000-0008-0000-0100-0000A9020000}"/>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682" name="フローチャート: 判断 681">
          <a:extLst>
            <a:ext uri="{FF2B5EF4-FFF2-40B4-BE49-F238E27FC236}">
              <a16:creationId xmlns="" xmlns:a16="http://schemas.microsoft.com/office/drawing/2014/main" id="{00000000-0008-0000-0100-0000AA020000}"/>
            </a:ext>
          </a:extLst>
        </xdr:cNvPr>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84182</xdr:rowOff>
    </xdr:from>
    <xdr:to>
      <xdr:col>72</xdr:col>
      <xdr:colOff>38100</xdr:colOff>
      <xdr:row>103</xdr:row>
      <xdr:rowOff>14332</xdr:rowOff>
    </xdr:to>
    <xdr:sp macro="" textlink="">
      <xdr:nvSpPr>
        <xdr:cNvPr id="683" name="フローチャート: 判断 682">
          <a:extLst>
            <a:ext uri="{FF2B5EF4-FFF2-40B4-BE49-F238E27FC236}">
              <a16:creationId xmlns="" xmlns:a16="http://schemas.microsoft.com/office/drawing/2014/main" id="{00000000-0008-0000-0100-0000AB020000}"/>
            </a:ext>
          </a:extLst>
        </xdr:cNvPr>
        <xdr:cNvSpPr/>
      </xdr:nvSpPr>
      <xdr:spPr>
        <a:xfrm>
          <a:off x="13652500" y="1757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4" name="テキスト ボックス 683">
          <a:extLst>
            <a:ext uri="{FF2B5EF4-FFF2-40B4-BE49-F238E27FC236}">
              <a16:creationId xmlns="" xmlns:a16="http://schemas.microsoft.com/office/drawing/2014/main" id="{00000000-0008-0000-0100-0000A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a:extLst>
            <a:ext uri="{FF2B5EF4-FFF2-40B4-BE49-F238E27FC236}">
              <a16:creationId xmlns="" xmlns:a16="http://schemas.microsoft.com/office/drawing/2014/main" id="{00000000-0008-0000-0100-0000A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a:extLst>
            <a:ext uri="{FF2B5EF4-FFF2-40B4-BE49-F238E27FC236}">
              <a16:creationId xmlns="" xmlns:a16="http://schemas.microsoft.com/office/drawing/2014/main" id="{00000000-0008-0000-0100-0000A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a:extLst>
            <a:ext uri="{FF2B5EF4-FFF2-40B4-BE49-F238E27FC236}">
              <a16:creationId xmlns="" xmlns:a16="http://schemas.microsoft.com/office/drawing/2014/main" id="{00000000-0008-0000-0100-0000A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a:extLst>
            <a:ext uri="{FF2B5EF4-FFF2-40B4-BE49-F238E27FC236}">
              <a16:creationId xmlns="" xmlns:a16="http://schemas.microsoft.com/office/drawing/2014/main" id="{00000000-0008-0000-0100-0000B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142966</xdr:rowOff>
    </xdr:from>
    <xdr:to>
      <xdr:col>85</xdr:col>
      <xdr:colOff>177800</xdr:colOff>
      <xdr:row>101</xdr:row>
      <xdr:rowOff>73116</xdr:rowOff>
    </xdr:to>
    <xdr:sp macro="" textlink="">
      <xdr:nvSpPr>
        <xdr:cNvPr id="689" name="楕円 688">
          <a:extLst>
            <a:ext uri="{FF2B5EF4-FFF2-40B4-BE49-F238E27FC236}">
              <a16:creationId xmlns="" xmlns:a16="http://schemas.microsoft.com/office/drawing/2014/main" id="{00000000-0008-0000-0100-0000B1020000}"/>
            </a:ext>
          </a:extLst>
        </xdr:cNvPr>
        <xdr:cNvSpPr/>
      </xdr:nvSpPr>
      <xdr:spPr>
        <a:xfrm>
          <a:off x="162687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165843</xdr:rowOff>
    </xdr:from>
    <xdr:ext cx="405111" cy="259045"/>
    <xdr:sp macro="" textlink="">
      <xdr:nvSpPr>
        <xdr:cNvPr id="690" name="【公民館】&#10;有形固定資産減価償却率該当値テキスト">
          <a:extLst>
            <a:ext uri="{FF2B5EF4-FFF2-40B4-BE49-F238E27FC236}">
              <a16:creationId xmlns="" xmlns:a16="http://schemas.microsoft.com/office/drawing/2014/main" id="{00000000-0008-0000-0100-0000B2020000}"/>
            </a:ext>
          </a:extLst>
        </xdr:cNvPr>
        <xdr:cNvSpPr txBox="1"/>
      </xdr:nvSpPr>
      <xdr:spPr>
        <a:xfrm>
          <a:off x="16357600" y="171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2539</xdr:rowOff>
    </xdr:from>
    <xdr:to>
      <xdr:col>81</xdr:col>
      <xdr:colOff>101600</xdr:colOff>
      <xdr:row>101</xdr:row>
      <xdr:rowOff>104139</xdr:rowOff>
    </xdr:to>
    <xdr:sp macro="" textlink="">
      <xdr:nvSpPr>
        <xdr:cNvPr id="691" name="楕円 690">
          <a:extLst>
            <a:ext uri="{FF2B5EF4-FFF2-40B4-BE49-F238E27FC236}">
              <a16:creationId xmlns="" xmlns:a16="http://schemas.microsoft.com/office/drawing/2014/main" id="{00000000-0008-0000-0100-0000B3020000}"/>
            </a:ext>
          </a:extLst>
        </xdr:cNvPr>
        <xdr:cNvSpPr/>
      </xdr:nvSpPr>
      <xdr:spPr>
        <a:xfrm>
          <a:off x="15430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22316</xdr:rowOff>
    </xdr:from>
    <xdr:to>
      <xdr:col>85</xdr:col>
      <xdr:colOff>127000</xdr:colOff>
      <xdr:row>101</xdr:row>
      <xdr:rowOff>53339</xdr:rowOff>
    </xdr:to>
    <xdr:cxnSp macro="">
      <xdr:nvCxnSpPr>
        <xdr:cNvPr id="692" name="直線コネクタ 691">
          <a:extLst>
            <a:ext uri="{FF2B5EF4-FFF2-40B4-BE49-F238E27FC236}">
              <a16:creationId xmlns="" xmlns:a16="http://schemas.microsoft.com/office/drawing/2014/main" id="{00000000-0008-0000-0100-0000B4020000}"/>
            </a:ext>
          </a:extLst>
        </xdr:cNvPr>
        <xdr:cNvCxnSpPr/>
      </xdr:nvCxnSpPr>
      <xdr:spPr>
        <a:xfrm flipV="1">
          <a:off x="15481300" y="17338766"/>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35198</xdr:rowOff>
    </xdr:from>
    <xdr:to>
      <xdr:col>76</xdr:col>
      <xdr:colOff>165100</xdr:colOff>
      <xdr:row>101</xdr:row>
      <xdr:rowOff>136798</xdr:rowOff>
    </xdr:to>
    <xdr:sp macro="" textlink="">
      <xdr:nvSpPr>
        <xdr:cNvPr id="693" name="楕円 692">
          <a:extLst>
            <a:ext uri="{FF2B5EF4-FFF2-40B4-BE49-F238E27FC236}">
              <a16:creationId xmlns="" xmlns:a16="http://schemas.microsoft.com/office/drawing/2014/main" id="{00000000-0008-0000-0100-0000B5020000}"/>
            </a:ext>
          </a:extLst>
        </xdr:cNvPr>
        <xdr:cNvSpPr/>
      </xdr:nvSpPr>
      <xdr:spPr>
        <a:xfrm>
          <a:off x="14541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53339</xdr:rowOff>
    </xdr:from>
    <xdr:to>
      <xdr:col>81</xdr:col>
      <xdr:colOff>50800</xdr:colOff>
      <xdr:row>101</xdr:row>
      <xdr:rowOff>85998</xdr:rowOff>
    </xdr:to>
    <xdr:cxnSp macro="">
      <xdr:nvCxnSpPr>
        <xdr:cNvPr id="694" name="直線コネクタ 693">
          <a:extLst>
            <a:ext uri="{FF2B5EF4-FFF2-40B4-BE49-F238E27FC236}">
              <a16:creationId xmlns="" xmlns:a16="http://schemas.microsoft.com/office/drawing/2014/main" id="{00000000-0008-0000-0100-0000B6020000}"/>
            </a:ext>
          </a:extLst>
        </xdr:cNvPr>
        <xdr:cNvCxnSpPr/>
      </xdr:nvCxnSpPr>
      <xdr:spPr>
        <a:xfrm flipV="1">
          <a:off x="14592300" y="173697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695" name="n_1aveValue【公民館】&#10;有形固定資産減価償却率">
          <a:extLst>
            <a:ext uri="{FF2B5EF4-FFF2-40B4-BE49-F238E27FC236}">
              <a16:creationId xmlns="" xmlns:a16="http://schemas.microsoft.com/office/drawing/2014/main" id="{00000000-0008-0000-0100-0000B7020000}"/>
            </a:ext>
          </a:extLst>
        </xdr:cNvPr>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118127</xdr:rowOff>
    </xdr:from>
    <xdr:ext cx="405111" cy="259045"/>
    <xdr:sp macro="" textlink="">
      <xdr:nvSpPr>
        <xdr:cNvPr id="696" name="n_2aveValue【公民館】&#10;有形固定資産減価償却率">
          <a:extLst>
            <a:ext uri="{FF2B5EF4-FFF2-40B4-BE49-F238E27FC236}">
              <a16:creationId xmlns="" xmlns:a16="http://schemas.microsoft.com/office/drawing/2014/main" id="{00000000-0008-0000-0100-0000B8020000}"/>
            </a:ext>
          </a:extLst>
        </xdr:cNvPr>
        <xdr:cNvSpPr txBox="1"/>
      </xdr:nvSpPr>
      <xdr:spPr>
        <a:xfrm>
          <a:off x="14389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30859</xdr:rowOff>
    </xdr:from>
    <xdr:ext cx="405111" cy="259045"/>
    <xdr:sp macro="" textlink="">
      <xdr:nvSpPr>
        <xdr:cNvPr id="697" name="n_3aveValue【公民館】&#10;有形固定資産減価償却率">
          <a:extLst>
            <a:ext uri="{FF2B5EF4-FFF2-40B4-BE49-F238E27FC236}">
              <a16:creationId xmlns="" xmlns:a16="http://schemas.microsoft.com/office/drawing/2014/main" id="{00000000-0008-0000-0100-0000B9020000}"/>
            </a:ext>
          </a:extLst>
        </xdr:cNvPr>
        <xdr:cNvSpPr txBox="1"/>
      </xdr:nvSpPr>
      <xdr:spPr>
        <a:xfrm>
          <a:off x="13500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120666</xdr:rowOff>
    </xdr:from>
    <xdr:ext cx="405111" cy="259045"/>
    <xdr:sp macro="" textlink="">
      <xdr:nvSpPr>
        <xdr:cNvPr id="698" name="n_1mainValue【公民館】&#10;有形固定資産減価償却率">
          <a:extLst>
            <a:ext uri="{FF2B5EF4-FFF2-40B4-BE49-F238E27FC236}">
              <a16:creationId xmlns="" xmlns:a16="http://schemas.microsoft.com/office/drawing/2014/main" id="{00000000-0008-0000-0100-0000BA020000}"/>
            </a:ext>
          </a:extLst>
        </xdr:cNvPr>
        <xdr:cNvSpPr txBox="1"/>
      </xdr:nvSpPr>
      <xdr:spPr>
        <a:xfrm>
          <a:off x="152660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153325</xdr:rowOff>
    </xdr:from>
    <xdr:ext cx="405111" cy="259045"/>
    <xdr:sp macro="" textlink="">
      <xdr:nvSpPr>
        <xdr:cNvPr id="699" name="n_2mainValue【公民館】&#10;有形固定資産減価償却率">
          <a:extLst>
            <a:ext uri="{FF2B5EF4-FFF2-40B4-BE49-F238E27FC236}">
              <a16:creationId xmlns="" xmlns:a16="http://schemas.microsoft.com/office/drawing/2014/main" id="{00000000-0008-0000-0100-0000BB020000}"/>
            </a:ext>
          </a:extLst>
        </xdr:cNvPr>
        <xdr:cNvSpPr txBox="1"/>
      </xdr:nvSpPr>
      <xdr:spPr>
        <a:xfrm>
          <a:off x="143897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 xmlns:a16="http://schemas.microsoft.com/office/drawing/2014/main" id="{00000000-0008-0000-0100-0000B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 xmlns:a16="http://schemas.microsoft.com/office/drawing/2014/main" id="{00000000-0008-0000-0100-0000B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 xmlns:a16="http://schemas.microsoft.com/office/drawing/2014/main" id="{00000000-0008-0000-0100-0000B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 xmlns:a16="http://schemas.microsoft.com/office/drawing/2014/main" id="{00000000-0008-0000-0100-0000B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 xmlns:a16="http://schemas.microsoft.com/office/drawing/2014/main" id="{00000000-0008-0000-0100-0000C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 xmlns:a16="http://schemas.microsoft.com/office/drawing/2014/main" id="{00000000-0008-0000-0100-0000C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 xmlns:a16="http://schemas.microsoft.com/office/drawing/2014/main" id="{00000000-0008-0000-0100-0000C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 xmlns:a16="http://schemas.microsoft.com/office/drawing/2014/main" id="{00000000-0008-0000-0100-0000C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 xmlns:a16="http://schemas.microsoft.com/office/drawing/2014/main" id="{00000000-0008-0000-0100-0000C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 xmlns:a16="http://schemas.microsoft.com/office/drawing/2014/main" id="{00000000-0008-0000-0100-0000C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 xmlns:a16="http://schemas.microsoft.com/office/drawing/2014/main" id="{00000000-0008-0000-0100-0000C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 xmlns:a16="http://schemas.microsoft.com/office/drawing/2014/main" id="{00000000-0008-0000-0100-0000C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 xmlns:a16="http://schemas.microsoft.com/office/drawing/2014/main" id="{00000000-0008-0000-0100-0000C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 xmlns:a16="http://schemas.microsoft.com/office/drawing/2014/main" id="{00000000-0008-0000-0100-0000C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 xmlns:a16="http://schemas.microsoft.com/office/drawing/2014/main" id="{00000000-0008-0000-0100-0000C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 xmlns:a16="http://schemas.microsoft.com/office/drawing/2014/main" id="{00000000-0008-0000-0100-0000CB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 xmlns:a16="http://schemas.microsoft.com/office/drawing/2014/main" id="{00000000-0008-0000-0100-0000C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 xmlns:a16="http://schemas.microsoft.com/office/drawing/2014/main" id="{00000000-0008-0000-0100-0000CD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 xmlns:a16="http://schemas.microsoft.com/office/drawing/2014/main" id="{00000000-0008-0000-0100-0000C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 xmlns:a16="http://schemas.microsoft.com/office/drawing/2014/main" id="{00000000-0008-0000-0100-0000CF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 xmlns:a16="http://schemas.microsoft.com/office/drawing/2014/main" id="{00000000-0008-0000-01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 xmlns:a16="http://schemas.microsoft.com/office/drawing/2014/main" id="{00000000-0008-0000-0100-0000D1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 xmlns:a16="http://schemas.microsoft.com/office/drawing/2014/main" id="{00000000-0008-0000-01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723" name="直線コネクタ 722">
          <a:extLst>
            <a:ext uri="{FF2B5EF4-FFF2-40B4-BE49-F238E27FC236}">
              <a16:creationId xmlns="" xmlns:a16="http://schemas.microsoft.com/office/drawing/2014/main" id="{00000000-0008-0000-0100-0000D3020000}"/>
            </a:ext>
          </a:extLst>
        </xdr:cNvPr>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724" name="【公民館】&#10;一人当たり面積最小値テキスト">
          <a:extLst>
            <a:ext uri="{FF2B5EF4-FFF2-40B4-BE49-F238E27FC236}">
              <a16:creationId xmlns="" xmlns:a16="http://schemas.microsoft.com/office/drawing/2014/main" id="{00000000-0008-0000-0100-0000D4020000}"/>
            </a:ext>
          </a:extLst>
        </xdr:cNvPr>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725" name="直線コネクタ 724">
          <a:extLst>
            <a:ext uri="{FF2B5EF4-FFF2-40B4-BE49-F238E27FC236}">
              <a16:creationId xmlns="" xmlns:a16="http://schemas.microsoft.com/office/drawing/2014/main" id="{00000000-0008-0000-0100-0000D5020000}"/>
            </a:ext>
          </a:extLst>
        </xdr:cNvPr>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726" name="【公民館】&#10;一人当たり面積最大値テキスト">
          <a:extLst>
            <a:ext uri="{FF2B5EF4-FFF2-40B4-BE49-F238E27FC236}">
              <a16:creationId xmlns="" xmlns:a16="http://schemas.microsoft.com/office/drawing/2014/main" id="{00000000-0008-0000-0100-0000D6020000}"/>
            </a:ext>
          </a:extLst>
        </xdr:cNvPr>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727" name="直線コネクタ 726">
          <a:extLst>
            <a:ext uri="{FF2B5EF4-FFF2-40B4-BE49-F238E27FC236}">
              <a16:creationId xmlns="" xmlns:a16="http://schemas.microsoft.com/office/drawing/2014/main" id="{00000000-0008-0000-0100-0000D7020000}"/>
            </a:ext>
          </a:extLst>
        </xdr:cNvPr>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728" name="【公民館】&#10;一人当たり面積平均値テキスト">
          <a:extLst>
            <a:ext uri="{FF2B5EF4-FFF2-40B4-BE49-F238E27FC236}">
              <a16:creationId xmlns="" xmlns:a16="http://schemas.microsoft.com/office/drawing/2014/main" id="{00000000-0008-0000-0100-0000D8020000}"/>
            </a:ext>
          </a:extLst>
        </xdr:cNvPr>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729" name="フローチャート: 判断 728">
          <a:extLst>
            <a:ext uri="{FF2B5EF4-FFF2-40B4-BE49-F238E27FC236}">
              <a16:creationId xmlns="" xmlns:a16="http://schemas.microsoft.com/office/drawing/2014/main" id="{00000000-0008-0000-0100-0000D9020000}"/>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730" name="フローチャート: 判断 729">
          <a:extLst>
            <a:ext uri="{FF2B5EF4-FFF2-40B4-BE49-F238E27FC236}">
              <a16:creationId xmlns="" xmlns:a16="http://schemas.microsoft.com/office/drawing/2014/main" id="{00000000-0008-0000-0100-0000DA020000}"/>
            </a:ext>
          </a:extLst>
        </xdr:cNvPr>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731" name="フローチャート: 判断 730">
          <a:extLst>
            <a:ext uri="{FF2B5EF4-FFF2-40B4-BE49-F238E27FC236}">
              <a16:creationId xmlns="" xmlns:a16="http://schemas.microsoft.com/office/drawing/2014/main" id="{00000000-0008-0000-0100-0000DB020000}"/>
            </a:ext>
          </a:extLst>
        </xdr:cNvPr>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36830</xdr:rowOff>
    </xdr:from>
    <xdr:to>
      <xdr:col>102</xdr:col>
      <xdr:colOff>165100</xdr:colOff>
      <xdr:row>108</xdr:row>
      <xdr:rowOff>138430</xdr:rowOff>
    </xdr:to>
    <xdr:sp macro="" textlink="">
      <xdr:nvSpPr>
        <xdr:cNvPr id="732" name="フローチャート: 判断 731">
          <a:extLst>
            <a:ext uri="{FF2B5EF4-FFF2-40B4-BE49-F238E27FC236}">
              <a16:creationId xmlns="" xmlns:a16="http://schemas.microsoft.com/office/drawing/2014/main" id="{00000000-0008-0000-0100-0000DC020000}"/>
            </a:ext>
          </a:extLst>
        </xdr:cNvPr>
        <xdr:cNvSpPr/>
      </xdr:nvSpPr>
      <xdr:spPr>
        <a:xfrm>
          <a:off x="19494500" y="185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 xmlns:a16="http://schemas.microsoft.com/office/drawing/2014/main" id="{00000000-0008-0000-0100-0000D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 xmlns:a16="http://schemas.microsoft.com/office/drawing/2014/main" id="{00000000-0008-0000-0100-0000D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 xmlns:a16="http://schemas.microsoft.com/office/drawing/2014/main" id="{00000000-0008-0000-0100-0000D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 xmlns:a16="http://schemas.microsoft.com/office/drawing/2014/main" id="{00000000-0008-0000-0100-0000E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 xmlns:a16="http://schemas.microsoft.com/office/drawing/2014/main" id="{00000000-0008-0000-0100-0000E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30886</xdr:rowOff>
    </xdr:from>
    <xdr:to>
      <xdr:col>116</xdr:col>
      <xdr:colOff>114300</xdr:colOff>
      <xdr:row>107</xdr:row>
      <xdr:rowOff>132486</xdr:rowOff>
    </xdr:to>
    <xdr:sp macro="" textlink="">
      <xdr:nvSpPr>
        <xdr:cNvPr id="738" name="楕円 737">
          <a:extLst>
            <a:ext uri="{FF2B5EF4-FFF2-40B4-BE49-F238E27FC236}">
              <a16:creationId xmlns="" xmlns:a16="http://schemas.microsoft.com/office/drawing/2014/main" id="{00000000-0008-0000-0100-0000E2020000}"/>
            </a:ext>
          </a:extLst>
        </xdr:cNvPr>
        <xdr:cNvSpPr/>
      </xdr:nvSpPr>
      <xdr:spPr>
        <a:xfrm>
          <a:off x="22110700" y="1837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53763</xdr:rowOff>
    </xdr:from>
    <xdr:ext cx="469744" cy="259045"/>
    <xdr:sp macro="" textlink="">
      <xdr:nvSpPr>
        <xdr:cNvPr id="739" name="【公民館】&#10;一人当たり面積該当値テキスト">
          <a:extLst>
            <a:ext uri="{FF2B5EF4-FFF2-40B4-BE49-F238E27FC236}">
              <a16:creationId xmlns="" xmlns:a16="http://schemas.microsoft.com/office/drawing/2014/main" id="{00000000-0008-0000-0100-0000E3020000}"/>
            </a:ext>
          </a:extLst>
        </xdr:cNvPr>
        <xdr:cNvSpPr txBox="1"/>
      </xdr:nvSpPr>
      <xdr:spPr>
        <a:xfrm>
          <a:off x="22199600" y="1822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38888</xdr:rowOff>
    </xdr:from>
    <xdr:to>
      <xdr:col>112</xdr:col>
      <xdr:colOff>38100</xdr:colOff>
      <xdr:row>107</xdr:row>
      <xdr:rowOff>140488</xdr:rowOff>
    </xdr:to>
    <xdr:sp macro="" textlink="">
      <xdr:nvSpPr>
        <xdr:cNvPr id="740" name="楕円 739">
          <a:extLst>
            <a:ext uri="{FF2B5EF4-FFF2-40B4-BE49-F238E27FC236}">
              <a16:creationId xmlns="" xmlns:a16="http://schemas.microsoft.com/office/drawing/2014/main" id="{00000000-0008-0000-0100-0000E4020000}"/>
            </a:ext>
          </a:extLst>
        </xdr:cNvPr>
        <xdr:cNvSpPr/>
      </xdr:nvSpPr>
      <xdr:spPr>
        <a:xfrm>
          <a:off x="21272500" y="1838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81686</xdr:rowOff>
    </xdr:from>
    <xdr:to>
      <xdr:col>116</xdr:col>
      <xdr:colOff>63500</xdr:colOff>
      <xdr:row>107</xdr:row>
      <xdr:rowOff>89688</xdr:rowOff>
    </xdr:to>
    <xdr:cxnSp macro="">
      <xdr:nvCxnSpPr>
        <xdr:cNvPr id="741" name="直線コネクタ 740">
          <a:extLst>
            <a:ext uri="{FF2B5EF4-FFF2-40B4-BE49-F238E27FC236}">
              <a16:creationId xmlns="" xmlns:a16="http://schemas.microsoft.com/office/drawing/2014/main" id="{00000000-0008-0000-0100-0000E5020000}"/>
            </a:ext>
          </a:extLst>
        </xdr:cNvPr>
        <xdr:cNvCxnSpPr/>
      </xdr:nvCxnSpPr>
      <xdr:spPr>
        <a:xfrm flipV="1">
          <a:off x="21323300" y="18426836"/>
          <a:ext cx="8382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44069</xdr:rowOff>
    </xdr:from>
    <xdr:to>
      <xdr:col>107</xdr:col>
      <xdr:colOff>101600</xdr:colOff>
      <xdr:row>107</xdr:row>
      <xdr:rowOff>145669</xdr:rowOff>
    </xdr:to>
    <xdr:sp macro="" textlink="">
      <xdr:nvSpPr>
        <xdr:cNvPr id="742" name="楕円 741">
          <a:extLst>
            <a:ext uri="{FF2B5EF4-FFF2-40B4-BE49-F238E27FC236}">
              <a16:creationId xmlns="" xmlns:a16="http://schemas.microsoft.com/office/drawing/2014/main" id="{00000000-0008-0000-0100-0000E6020000}"/>
            </a:ext>
          </a:extLst>
        </xdr:cNvPr>
        <xdr:cNvSpPr/>
      </xdr:nvSpPr>
      <xdr:spPr>
        <a:xfrm>
          <a:off x="20383500" y="1838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89688</xdr:rowOff>
    </xdr:from>
    <xdr:to>
      <xdr:col>111</xdr:col>
      <xdr:colOff>177800</xdr:colOff>
      <xdr:row>107</xdr:row>
      <xdr:rowOff>94869</xdr:rowOff>
    </xdr:to>
    <xdr:cxnSp macro="">
      <xdr:nvCxnSpPr>
        <xdr:cNvPr id="743" name="直線コネクタ 742">
          <a:extLst>
            <a:ext uri="{FF2B5EF4-FFF2-40B4-BE49-F238E27FC236}">
              <a16:creationId xmlns="" xmlns:a16="http://schemas.microsoft.com/office/drawing/2014/main" id="{00000000-0008-0000-0100-0000E7020000}"/>
            </a:ext>
          </a:extLst>
        </xdr:cNvPr>
        <xdr:cNvCxnSpPr/>
      </xdr:nvCxnSpPr>
      <xdr:spPr>
        <a:xfrm flipV="1">
          <a:off x="20434300" y="18434838"/>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118736</xdr:rowOff>
    </xdr:from>
    <xdr:ext cx="469744" cy="259045"/>
    <xdr:sp macro="" textlink="">
      <xdr:nvSpPr>
        <xdr:cNvPr id="744" name="n_1aveValue【公民館】&#10;一人当たり面積">
          <a:extLst>
            <a:ext uri="{FF2B5EF4-FFF2-40B4-BE49-F238E27FC236}">
              <a16:creationId xmlns="" xmlns:a16="http://schemas.microsoft.com/office/drawing/2014/main" id="{00000000-0008-0000-0100-0000E8020000}"/>
            </a:ext>
          </a:extLst>
        </xdr:cNvPr>
        <xdr:cNvSpPr txBox="1"/>
      </xdr:nvSpPr>
      <xdr:spPr>
        <a:xfrm>
          <a:off x="210757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130624</xdr:rowOff>
    </xdr:from>
    <xdr:ext cx="469744" cy="259045"/>
    <xdr:sp macro="" textlink="">
      <xdr:nvSpPr>
        <xdr:cNvPr id="745" name="n_2aveValue【公民館】&#10;一人当たり面積">
          <a:extLst>
            <a:ext uri="{FF2B5EF4-FFF2-40B4-BE49-F238E27FC236}">
              <a16:creationId xmlns="" xmlns:a16="http://schemas.microsoft.com/office/drawing/2014/main" id="{00000000-0008-0000-0100-0000E9020000}"/>
            </a:ext>
          </a:extLst>
        </xdr:cNvPr>
        <xdr:cNvSpPr txBox="1"/>
      </xdr:nvSpPr>
      <xdr:spPr>
        <a:xfrm>
          <a:off x="20199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154957</xdr:rowOff>
    </xdr:from>
    <xdr:ext cx="469744" cy="259045"/>
    <xdr:sp macro="" textlink="">
      <xdr:nvSpPr>
        <xdr:cNvPr id="746" name="n_3aveValue【公民館】&#10;一人当たり面積">
          <a:extLst>
            <a:ext uri="{FF2B5EF4-FFF2-40B4-BE49-F238E27FC236}">
              <a16:creationId xmlns="" xmlns:a16="http://schemas.microsoft.com/office/drawing/2014/main" id="{00000000-0008-0000-0100-0000EA020000}"/>
            </a:ext>
          </a:extLst>
        </xdr:cNvPr>
        <xdr:cNvSpPr txBox="1"/>
      </xdr:nvSpPr>
      <xdr:spPr>
        <a:xfrm>
          <a:off x="19310427" y="183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157015</xdr:rowOff>
    </xdr:from>
    <xdr:ext cx="469744" cy="259045"/>
    <xdr:sp macro="" textlink="">
      <xdr:nvSpPr>
        <xdr:cNvPr id="747" name="n_1mainValue【公民館】&#10;一人当たり面積">
          <a:extLst>
            <a:ext uri="{FF2B5EF4-FFF2-40B4-BE49-F238E27FC236}">
              <a16:creationId xmlns="" xmlns:a16="http://schemas.microsoft.com/office/drawing/2014/main" id="{00000000-0008-0000-0100-0000EB020000}"/>
            </a:ext>
          </a:extLst>
        </xdr:cNvPr>
        <xdr:cNvSpPr txBox="1"/>
      </xdr:nvSpPr>
      <xdr:spPr>
        <a:xfrm>
          <a:off x="21075727" y="1815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162196</xdr:rowOff>
    </xdr:from>
    <xdr:ext cx="469744" cy="259045"/>
    <xdr:sp macro="" textlink="">
      <xdr:nvSpPr>
        <xdr:cNvPr id="748" name="n_2mainValue【公民館】&#10;一人当たり面積">
          <a:extLst>
            <a:ext uri="{FF2B5EF4-FFF2-40B4-BE49-F238E27FC236}">
              <a16:creationId xmlns="" xmlns:a16="http://schemas.microsoft.com/office/drawing/2014/main" id="{00000000-0008-0000-0100-0000EC020000}"/>
            </a:ext>
          </a:extLst>
        </xdr:cNvPr>
        <xdr:cNvSpPr txBox="1"/>
      </xdr:nvSpPr>
      <xdr:spPr>
        <a:xfrm>
          <a:off x="20199427" y="1816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 xmlns:a16="http://schemas.microsoft.com/office/drawing/2014/main" id="{00000000-0008-0000-0100-0000E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 xmlns:a16="http://schemas.microsoft.com/office/drawing/2014/main" id="{00000000-0008-0000-0100-0000E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 xmlns:a16="http://schemas.microsoft.com/office/drawing/2014/main" id="{00000000-0008-0000-0100-0000E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について、大規模な改修を数年に一度行っている為、有形固定資産減価償却率は平均を大きく下回る結果となっている。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橋梁・トンネル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について、当村では、橋梁の長寿命化計画に取り組んでおり、計画に沿った工事を継続的に実施している結果有形固定資産減価償却率は平均を大きく下回っている。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について、若者定住促進住宅等公共施設に対しての資本的支出を行っているが、継続的な投資は行えていない為、減価償却率は平均を大きく上回る結果となっている。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について、村内唯一の曽爾村立曽爾保育園が老朽化を迎えた結果となっている。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について、曽爾村立曽爾中学校と曽爾小学校が該当し、両建物とも、比較的新しい建物であるため有形固定資産減価償却率は平均を大きく下回っている。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について、村内唯一の曽爾村児童館が老朽化を迎えた結果となっている。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について、村内の公民館、集落センター、集会所が該当し、耐用年数を超えても稼働し続けている資産が多く見受けられるため、有形固定資産減価償却率は平均を大きく上回っている。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1,461
1,447
47.76
2,491,811
2,435,928
39,552
1,130,658
2,023,429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 xmlns:a16="http://schemas.microsoft.com/office/drawing/2014/main"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 xmlns:a16="http://schemas.microsoft.com/office/drawing/2014/main"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 xmlns:a16="http://schemas.microsoft.com/office/drawing/2014/main"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 xmlns:a16="http://schemas.microsoft.com/office/drawing/2014/main"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 xmlns:a16="http://schemas.microsoft.com/office/drawing/2014/main"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 xmlns:a16="http://schemas.microsoft.com/office/drawing/2014/main"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 xmlns:a16="http://schemas.microsoft.com/office/drawing/2014/main"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 xmlns:a16="http://schemas.microsoft.com/office/drawing/2014/main"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 xmlns:a16="http://schemas.microsoft.com/office/drawing/2014/main"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 xmlns:a16="http://schemas.microsoft.com/office/drawing/2014/main"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 xmlns:a16="http://schemas.microsoft.com/office/drawing/2014/main"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 xmlns:a16="http://schemas.microsoft.com/office/drawing/2014/main"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 xmlns:a16="http://schemas.microsoft.com/office/drawing/2014/main"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 xmlns:a16="http://schemas.microsoft.com/office/drawing/2014/main"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 xmlns:a16="http://schemas.microsoft.com/office/drawing/2014/main"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 xmlns:a16="http://schemas.microsoft.com/office/drawing/2014/main"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 xmlns:a16="http://schemas.microsoft.com/office/drawing/2014/main"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 xmlns:a16="http://schemas.microsoft.com/office/drawing/2014/main"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 xmlns:a16="http://schemas.microsoft.com/office/drawing/2014/main" id="{00000000-0008-0000-02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 xmlns:a16="http://schemas.microsoft.com/office/drawing/2014/main" id="{00000000-0008-0000-02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 xmlns:a16="http://schemas.microsoft.com/office/drawing/2014/main" id="{00000000-0008-0000-02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 xmlns:a16="http://schemas.microsoft.com/office/drawing/2014/main" id="{00000000-0008-0000-02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 xmlns:a16="http://schemas.microsoft.com/office/drawing/2014/main" id="{00000000-0008-0000-02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 xmlns:a16="http://schemas.microsoft.com/office/drawing/2014/main" id="{00000000-0008-0000-02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 xmlns:a16="http://schemas.microsoft.com/office/drawing/2014/main" id="{00000000-0008-0000-02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 xmlns:a16="http://schemas.microsoft.com/office/drawing/2014/main" id="{00000000-0008-0000-02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 xmlns:a16="http://schemas.microsoft.com/office/drawing/2014/main" id="{00000000-0008-0000-02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 xmlns:a16="http://schemas.microsoft.com/office/drawing/2014/main" id="{00000000-0008-0000-02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 xmlns:a16="http://schemas.microsoft.com/office/drawing/2014/main" id="{00000000-0008-0000-02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 xmlns:a16="http://schemas.microsoft.com/office/drawing/2014/main" id="{00000000-0008-0000-02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 xmlns:a16="http://schemas.microsoft.com/office/drawing/2014/main" id="{00000000-0008-0000-02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 xmlns:a16="http://schemas.microsoft.com/office/drawing/2014/main" id="{00000000-0008-0000-02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a:extLst>
            <a:ext uri="{FF2B5EF4-FFF2-40B4-BE49-F238E27FC236}">
              <a16:creationId xmlns="" xmlns:a16="http://schemas.microsoft.com/office/drawing/2014/main" id="{00000000-0008-0000-0200-000048000000}"/>
            </a:ext>
          </a:extLst>
        </xdr:cNvPr>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a:extLst>
            <a:ext uri="{FF2B5EF4-FFF2-40B4-BE49-F238E27FC236}">
              <a16:creationId xmlns="" xmlns:a16="http://schemas.microsoft.com/office/drawing/2014/main" id="{00000000-0008-0000-0200-000049000000}"/>
            </a:ext>
          </a:extLst>
        </xdr:cNvPr>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a:extLst>
            <a:ext uri="{FF2B5EF4-FFF2-40B4-BE49-F238E27FC236}">
              <a16:creationId xmlns="" xmlns:a16="http://schemas.microsoft.com/office/drawing/2014/main" id="{00000000-0008-0000-0200-00004A000000}"/>
            </a:ext>
          </a:extLst>
        </xdr:cNvPr>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 xmlns:a16="http://schemas.microsoft.com/office/drawing/2014/main" id="{00000000-0008-0000-0200-00004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 xmlns:a16="http://schemas.microsoft.com/office/drawing/2014/main" id="{00000000-0008-0000-0200-00004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170197</xdr:rowOff>
    </xdr:from>
    <xdr:ext cx="405111" cy="259045"/>
    <xdr:sp macro="" textlink="">
      <xdr:nvSpPr>
        <xdr:cNvPr id="77" name="【体育館・プール】&#10;有形固定資産減価償却率平均値テキスト">
          <a:extLst>
            <a:ext uri="{FF2B5EF4-FFF2-40B4-BE49-F238E27FC236}">
              <a16:creationId xmlns="" xmlns:a16="http://schemas.microsoft.com/office/drawing/2014/main" id="{00000000-0008-0000-0200-00004D000000}"/>
            </a:ext>
          </a:extLst>
        </xdr:cNvPr>
        <xdr:cNvSpPr txBox="1"/>
      </xdr:nvSpPr>
      <xdr:spPr>
        <a:xfrm>
          <a:off x="46736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a:extLst>
            <a:ext uri="{FF2B5EF4-FFF2-40B4-BE49-F238E27FC236}">
              <a16:creationId xmlns="" xmlns:a16="http://schemas.microsoft.com/office/drawing/2014/main" id="{00000000-0008-0000-0200-00004E000000}"/>
            </a:ext>
          </a:extLst>
        </xdr:cNvPr>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a:extLst>
            <a:ext uri="{FF2B5EF4-FFF2-40B4-BE49-F238E27FC236}">
              <a16:creationId xmlns="" xmlns:a16="http://schemas.microsoft.com/office/drawing/2014/main" id="{00000000-0008-0000-0200-00004F000000}"/>
            </a:ext>
          </a:extLst>
        </xdr:cNvPr>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126382</xdr:rowOff>
    </xdr:from>
    <xdr:ext cx="405111" cy="259045"/>
    <xdr:sp macro="" textlink="">
      <xdr:nvSpPr>
        <xdr:cNvPr id="80" name="n_1aveValue【体育館・プール】&#10;有形固定資産減価償却率">
          <a:extLst>
            <a:ext uri="{FF2B5EF4-FFF2-40B4-BE49-F238E27FC236}">
              <a16:creationId xmlns="" xmlns:a16="http://schemas.microsoft.com/office/drawing/2014/main" id="{00000000-0008-0000-0200-000050000000}"/>
            </a:ext>
          </a:extLst>
        </xdr:cNvPr>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a:extLst>
            <a:ext uri="{FF2B5EF4-FFF2-40B4-BE49-F238E27FC236}">
              <a16:creationId xmlns="" xmlns:a16="http://schemas.microsoft.com/office/drawing/2014/main" id="{00000000-0008-0000-0200-000051000000}"/>
            </a:ext>
          </a:extLst>
        </xdr:cNvPr>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130192</xdr:rowOff>
    </xdr:from>
    <xdr:ext cx="405111" cy="259045"/>
    <xdr:sp macro="" textlink="">
      <xdr:nvSpPr>
        <xdr:cNvPr id="82" name="n_2aveValue【体育館・プール】&#10;有形固定資産減価償却率">
          <a:extLst>
            <a:ext uri="{FF2B5EF4-FFF2-40B4-BE49-F238E27FC236}">
              <a16:creationId xmlns="" xmlns:a16="http://schemas.microsoft.com/office/drawing/2014/main" id="{00000000-0008-0000-0200-000052000000}"/>
            </a:ext>
          </a:extLst>
        </xdr:cNvPr>
        <xdr:cNvSpPr txBox="1"/>
      </xdr:nvSpPr>
      <xdr:spPr>
        <a:xfrm>
          <a:off x="2705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69215</xdr:rowOff>
    </xdr:from>
    <xdr:to>
      <xdr:col>10</xdr:col>
      <xdr:colOff>165100</xdr:colOff>
      <xdr:row>59</xdr:row>
      <xdr:rowOff>170815</xdr:rowOff>
    </xdr:to>
    <xdr:sp macro="" textlink="">
      <xdr:nvSpPr>
        <xdr:cNvPr id="83" name="フローチャート: 判断 82">
          <a:extLst>
            <a:ext uri="{FF2B5EF4-FFF2-40B4-BE49-F238E27FC236}">
              <a16:creationId xmlns="" xmlns:a16="http://schemas.microsoft.com/office/drawing/2014/main" id="{00000000-0008-0000-0200-000053000000}"/>
            </a:ext>
          </a:extLst>
        </xdr:cNvPr>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15892</xdr:rowOff>
    </xdr:from>
    <xdr:ext cx="405111" cy="259045"/>
    <xdr:sp macro="" textlink="">
      <xdr:nvSpPr>
        <xdr:cNvPr id="84" name="n_3aveValue【体育館・プール】&#10;有形固定資産減価償却率">
          <a:extLst>
            <a:ext uri="{FF2B5EF4-FFF2-40B4-BE49-F238E27FC236}">
              <a16:creationId xmlns="" xmlns:a16="http://schemas.microsoft.com/office/drawing/2014/main" id="{00000000-0008-0000-0200-000054000000}"/>
            </a:ext>
          </a:extLst>
        </xdr:cNvPr>
        <xdr:cNvSpPr txBox="1"/>
      </xdr:nvSpPr>
      <xdr:spPr>
        <a:xfrm>
          <a:off x="1816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90" name="楕円 89">
          <a:extLst>
            <a:ext uri="{FF2B5EF4-FFF2-40B4-BE49-F238E27FC236}">
              <a16:creationId xmlns="" xmlns:a16="http://schemas.microsoft.com/office/drawing/2014/main" id="{00000000-0008-0000-0200-00005A000000}"/>
            </a:ext>
          </a:extLst>
        </xdr:cNvPr>
        <xdr:cNvSpPr/>
      </xdr:nvSpPr>
      <xdr:spPr>
        <a:xfrm>
          <a:off x="4584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80027</xdr:rowOff>
    </xdr:from>
    <xdr:ext cx="405111" cy="259045"/>
    <xdr:sp macro="" textlink="">
      <xdr:nvSpPr>
        <xdr:cNvPr id="91" name="【体育館・プール】&#10;有形固定資産減価償却率該当値テキスト">
          <a:extLst>
            <a:ext uri="{FF2B5EF4-FFF2-40B4-BE49-F238E27FC236}">
              <a16:creationId xmlns="" xmlns:a16="http://schemas.microsoft.com/office/drawing/2014/main" id="{00000000-0008-0000-0200-00005B000000}"/>
            </a:ext>
          </a:extLst>
        </xdr:cNvPr>
        <xdr:cNvSpPr txBox="1"/>
      </xdr:nvSpPr>
      <xdr:spPr>
        <a:xfrm>
          <a:off x="4673600"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126365</xdr:rowOff>
    </xdr:from>
    <xdr:to>
      <xdr:col>20</xdr:col>
      <xdr:colOff>38100</xdr:colOff>
      <xdr:row>60</xdr:row>
      <xdr:rowOff>56515</xdr:rowOff>
    </xdr:to>
    <xdr:sp macro="" textlink="">
      <xdr:nvSpPr>
        <xdr:cNvPr id="92" name="楕円 91">
          <a:extLst>
            <a:ext uri="{FF2B5EF4-FFF2-40B4-BE49-F238E27FC236}">
              <a16:creationId xmlns="" xmlns:a16="http://schemas.microsoft.com/office/drawing/2014/main" id="{00000000-0008-0000-0200-00005C000000}"/>
            </a:ext>
          </a:extLst>
        </xdr:cNvPr>
        <xdr:cNvSpPr/>
      </xdr:nvSpPr>
      <xdr:spPr>
        <a:xfrm>
          <a:off x="3746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152400</xdr:rowOff>
    </xdr:from>
    <xdr:to>
      <xdr:col>24</xdr:col>
      <xdr:colOff>63500</xdr:colOff>
      <xdr:row>60</xdr:row>
      <xdr:rowOff>5715</xdr:rowOff>
    </xdr:to>
    <xdr:cxnSp macro="">
      <xdr:nvCxnSpPr>
        <xdr:cNvPr id="93" name="直線コネクタ 92">
          <a:extLst>
            <a:ext uri="{FF2B5EF4-FFF2-40B4-BE49-F238E27FC236}">
              <a16:creationId xmlns="" xmlns:a16="http://schemas.microsoft.com/office/drawing/2014/main" id="{00000000-0008-0000-0200-00005D000000}"/>
            </a:ext>
          </a:extLst>
        </xdr:cNvPr>
        <xdr:cNvCxnSpPr/>
      </xdr:nvCxnSpPr>
      <xdr:spPr>
        <a:xfrm flipV="1">
          <a:off x="3797300" y="102679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164465</xdr:rowOff>
    </xdr:from>
    <xdr:to>
      <xdr:col>15</xdr:col>
      <xdr:colOff>101600</xdr:colOff>
      <xdr:row>60</xdr:row>
      <xdr:rowOff>94615</xdr:rowOff>
    </xdr:to>
    <xdr:sp macro="" textlink="">
      <xdr:nvSpPr>
        <xdr:cNvPr id="94" name="楕円 93">
          <a:extLst>
            <a:ext uri="{FF2B5EF4-FFF2-40B4-BE49-F238E27FC236}">
              <a16:creationId xmlns="" xmlns:a16="http://schemas.microsoft.com/office/drawing/2014/main" id="{00000000-0008-0000-0200-00005E000000}"/>
            </a:ext>
          </a:extLst>
        </xdr:cNvPr>
        <xdr:cNvSpPr/>
      </xdr:nvSpPr>
      <xdr:spPr>
        <a:xfrm>
          <a:off x="2857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xdr:rowOff>
    </xdr:from>
    <xdr:to>
      <xdr:col>19</xdr:col>
      <xdr:colOff>177800</xdr:colOff>
      <xdr:row>60</xdr:row>
      <xdr:rowOff>43815</xdr:rowOff>
    </xdr:to>
    <xdr:cxnSp macro="">
      <xdr:nvCxnSpPr>
        <xdr:cNvPr id="95" name="直線コネクタ 94">
          <a:extLst>
            <a:ext uri="{FF2B5EF4-FFF2-40B4-BE49-F238E27FC236}">
              <a16:creationId xmlns="" xmlns:a16="http://schemas.microsoft.com/office/drawing/2014/main" id="{00000000-0008-0000-0200-00005F000000}"/>
            </a:ext>
          </a:extLst>
        </xdr:cNvPr>
        <xdr:cNvCxnSpPr/>
      </xdr:nvCxnSpPr>
      <xdr:spPr>
        <a:xfrm flipV="1">
          <a:off x="2908300" y="102927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47642</xdr:rowOff>
    </xdr:from>
    <xdr:ext cx="405111" cy="259045"/>
    <xdr:sp macro="" textlink="">
      <xdr:nvSpPr>
        <xdr:cNvPr id="96" name="n_1mainValue【体育館・プール】&#10;有形固定資産減価償却率">
          <a:extLst>
            <a:ext uri="{FF2B5EF4-FFF2-40B4-BE49-F238E27FC236}">
              <a16:creationId xmlns="" xmlns:a16="http://schemas.microsoft.com/office/drawing/2014/main" id="{00000000-0008-0000-0200-000060000000}"/>
            </a:ext>
          </a:extLst>
        </xdr:cNvPr>
        <xdr:cNvSpPr txBox="1"/>
      </xdr:nvSpPr>
      <xdr:spPr>
        <a:xfrm>
          <a:off x="35820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97" name="n_2mainValue【体育館・プール】&#10;有形固定資産減価償却率">
          <a:extLst>
            <a:ext uri="{FF2B5EF4-FFF2-40B4-BE49-F238E27FC236}">
              <a16:creationId xmlns="" xmlns:a16="http://schemas.microsoft.com/office/drawing/2014/main" id="{00000000-0008-0000-0200-000061000000}"/>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 xmlns:a16="http://schemas.microsoft.com/office/drawing/2014/main" id="{00000000-0008-0000-0200-00006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 xmlns:a16="http://schemas.microsoft.com/office/drawing/2014/main" id="{00000000-0008-0000-0200-00006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 xmlns:a16="http://schemas.microsoft.com/office/drawing/2014/main" id="{00000000-0008-0000-0200-00006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 xmlns:a16="http://schemas.microsoft.com/office/drawing/2014/main" id="{00000000-0008-0000-0200-00006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 xmlns:a16="http://schemas.microsoft.com/office/drawing/2014/main" id="{00000000-0008-0000-0200-00006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 xmlns:a16="http://schemas.microsoft.com/office/drawing/2014/main" id="{00000000-0008-0000-0200-00006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 xmlns:a16="http://schemas.microsoft.com/office/drawing/2014/main" id="{00000000-0008-0000-0200-00006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 xmlns:a16="http://schemas.microsoft.com/office/drawing/2014/main" id="{00000000-0008-0000-0200-00006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 xmlns:a16="http://schemas.microsoft.com/office/drawing/2014/main" id="{00000000-0008-0000-0200-00006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 xmlns:a16="http://schemas.microsoft.com/office/drawing/2014/main" id="{00000000-0008-0000-0200-00006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a:extLst>
            <a:ext uri="{FF2B5EF4-FFF2-40B4-BE49-F238E27FC236}">
              <a16:creationId xmlns="" xmlns:a16="http://schemas.microsoft.com/office/drawing/2014/main" id="{00000000-0008-0000-0200-00006C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a:extLst>
            <a:ext uri="{FF2B5EF4-FFF2-40B4-BE49-F238E27FC236}">
              <a16:creationId xmlns="" xmlns:a16="http://schemas.microsoft.com/office/drawing/2014/main" id="{00000000-0008-0000-0200-00006D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a:extLst>
            <a:ext uri="{FF2B5EF4-FFF2-40B4-BE49-F238E27FC236}">
              <a16:creationId xmlns="" xmlns:a16="http://schemas.microsoft.com/office/drawing/2014/main" id="{00000000-0008-0000-0200-00006E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a:extLst>
            <a:ext uri="{FF2B5EF4-FFF2-40B4-BE49-F238E27FC236}">
              <a16:creationId xmlns="" xmlns:a16="http://schemas.microsoft.com/office/drawing/2014/main" id="{00000000-0008-0000-0200-00006F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a:extLst>
            <a:ext uri="{FF2B5EF4-FFF2-40B4-BE49-F238E27FC236}">
              <a16:creationId xmlns="" xmlns:a16="http://schemas.microsoft.com/office/drawing/2014/main" id="{00000000-0008-0000-0200-000070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a:extLst>
            <a:ext uri="{FF2B5EF4-FFF2-40B4-BE49-F238E27FC236}">
              <a16:creationId xmlns="" xmlns:a16="http://schemas.microsoft.com/office/drawing/2014/main" id="{00000000-0008-0000-0200-000071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a:extLst>
            <a:ext uri="{FF2B5EF4-FFF2-40B4-BE49-F238E27FC236}">
              <a16:creationId xmlns="" xmlns:a16="http://schemas.microsoft.com/office/drawing/2014/main" id="{00000000-0008-0000-0200-000072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a:extLst>
            <a:ext uri="{FF2B5EF4-FFF2-40B4-BE49-F238E27FC236}">
              <a16:creationId xmlns="" xmlns:a16="http://schemas.microsoft.com/office/drawing/2014/main" id="{00000000-0008-0000-0200-000073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a:extLst>
            <a:ext uri="{FF2B5EF4-FFF2-40B4-BE49-F238E27FC236}">
              <a16:creationId xmlns="" xmlns:a16="http://schemas.microsoft.com/office/drawing/2014/main" id="{00000000-0008-0000-0200-000074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a:extLst>
            <a:ext uri="{FF2B5EF4-FFF2-40B4-BE49-F238E27FC236}">
              <a16:creationId xmlns="" xmlns:a16="http://schemas.microsoft.com/office/drawing/2014/main" id="{00000000-0008-0000-0200-000075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a:extLst>
            <a:ext uri="{FF2B5EF4-FFF2-40B4-BE49-F238E27FC236}">
              <a16:creationId xmlns="" xmlns:a16="http://schemas.microsoft.com/office/drawing/2014/main" id="{00000000-0008-0000-0200-000076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9" name="テキスト ボックス 118">
          <a:extLst>
            <a:ext uri="{FF2B5EF4-FFF2-40B4-BE49-F238E27FC236}">
              <a16:creationId xmlns="" xmlns:a16="http://schemas.microsoft.com/office/drawing/2014/main" id="{00000000-0008-0000-0200-000077000000}"/>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 xmlns:a16="http://schemas.microsoft.com/office/drawing/2014/main" id="{00000000-0008-0000-0200-00007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1" name="テキスト ボックス 120">
          <a:extLst>
            <a:ext uri="{FF2B5EF4-FFF2-40B4-BE49-F238E27FC236}">
              <a16:creationId xmlns="" xmlns:a16="http://schemas.microsoft.com/office/drawing/2014/main" id="{00000000-0008-0000-0200-000079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 xmlns:a16="http://schemas.microsoft.com/office/drawing/2014/main" id="{00000000-0008-0000-0200-00007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23" name="直線コネクタ 122">
          <a:extLst>
            <a:ext uri="{FF2B5EF4-FFF2-40B4-BE49-F238E27FC236}">
              <a16:creationId xmlns="" xmlns:a16="http://schemas.microsoft.com/office/drawing/2014/main" id="{00000000-0008-0000-0200-00007B000000}"/>
            </a:ext>
          </a:extLst>
        </xdr:cNvPr>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24" name="【体育館・プール】&#10;一人当たり面積最小値テキスト">
          <a:extLst>
            <a:ext uri="{FF2B5EF4-FFF2-40B4-BE49-F238E27FC236}">
              <a16:creationId xmlns="" xmlns:a16="http://schemas.microsoft.com/office/drawing/2014/main" id="{00000000-0008-0000-0200-00007C000000}"/>
            </a:ext>
          </a:extLst>
        </xdr:cNvPr>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25" name="直線コネクタ 124">
          <a:extLst>
            <a:ext uri="{FF2B5EF4-FFF2-40B4-BE49-F238E27FC236}">
              <a16:creationId xmlns="" xmlns:a16="http://schemas.microsoft.com/office/drawing/2014/main" id="{00000000-0008-0000-0200-00007D000000}"/>
            </a:ext>
          </a:extLst>
        </xdr:cNvPr>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6" name="【体育館・プール】&#10;一人当たり面積最大値テキスト">
          <a:extLst>
            <a:ext uri="{FF2B5EF4-FFF2-40B4-BE49-F238E27FC236}">
              <a16:creationId xmlns="" xmlns:a16="http://schemas.microsoft.com/office/drawing/2014/main" id="{00000000-0008-0000-0200-00007E000000}"/>
            </a:ext>
          </a:extLst>
        </xdr:cNvPr>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27" name="直線コネクタ 126">
          <a:extLst>
            <a:ext uri="{FF2B5EF4-FFF2-40B4-BE49-F238E27FC236}">
              <a16:creationId xmlns="" xmlns:a16="http://schemas.microsoft.com/office/drawing/2014/main" id="{00000000-0008-0000-0200-00007F000000}"/>
            </a:ext>
          </a:extLst>
        </xdr:cNvPr>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128" name="【体育館・プール】&#10;一人当たり面積平均値テキスト">
          <a:extLst>
            <a:ext uri="{FF2B5EF4-FFF2-40B4-BE49-F238E27FC236}">
              <a16:creationId xmlns="" xmlns:a16="http://schemas.microsoft.com/office/drawing/2014/main" id="{00000000-0008-0000-0200-000080000000}"/>
            </a:ext>
          </a:extLst>
        </xdr:cNvPr>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29" name="フローチャート: 判断 128">
          <a:extLst>
            <a:ext uri="{FF2B5EF4-FFF2-40B4-BE49-F238E27FC236}">
              <a16:creationId xmlns="" xmlns:a16="http://schemas.microsoft.com/office/drawing/2014/main" id="{00000000-0008-0000-0200-000081000000}"/>
            </a:ext>
          </a:extLst>
        </xdr:cNvPr>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30" name="フローチャート: 判断 129">
          <a:extLst>
            <a:ext uri="{FF2B5EF4-FFF2-40B4-BE49-F238E27FC236}">
              <a16:creationId xmlns="" xmlns:a16="http://schemas.microsoft.com/office/drawing/2014/main" id="{00000000-0008-0000-0200-000082000000}"/>
            </a:ext>
          </a:extLst>
        </xdr:cNvPr>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1105</xdr:rowOff>
    </xdr:from>
    <xdr:ext cx="469744" cy="259045"/>
    <xdr:sp macro="" textlink="">
      <xdr:nvSpPr>
        <xdr:cNvPr id="131" name="n_1aveValue【体育館・プール】&#10;一人当たり面積">
          <a:extLst>
            <a:ext uri="{FF2B5EF4-FFF2-40B4-BE49-F238E27FC236}">
              <a16:creationId xmlns="" xmlns:a16="http://schemas.microsoft.com/office/drawing/2014/main" id="{00000000-0008-0000-0200-000083000000}"/>
            </a:ext>
          </a:extLst>
        </xdr:cNvPr>
        <xdr:cNvSpPr txBox="1"/>
      </xdr:nvSpPr>
      <xdr:spPr>
        <a:xfrm>
          <a:off x="93917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32" name="フローチャート: 判断 131">
          <a:extLst>
            <a:ext uri="{FF2B5EF4-FFF2-40B4-BE49-F238E27FC236}">
              <a16:creationId xmlns="" xmlns:a16="http://schemas.microsoft.com/office/drawing/2014/main" id="{00000000-0008-0000-0200-000084000000}"/>
            </a:ext>
          </a:extLst>
        </xdr:cNvPr>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168474</xdr:rowOff>
    </xdr:from>
    <xdr:ext cx="469744" cy="259045"/>
    <xdr:sp macro="" textlink="">
      <xdr:nvSpPr>
        <xdr:cNvPr id="133" name="n_2aveValue【体育館・プール】&#10;一人当たり面積">
          <a:extLst>
            <a:ext uri="{FF2B5EF4-FFF2-40B4-BE49-F238E27FC236}">
              <a16:creationId xmlns="" xmlns:a16="http://schemas.microsoft.com/office/drawing/2014/main" id="{00000000-0008-0000-0200-000085000000}"/>
            </a:ext>
          </a:extLst>
        </xdr:cNvPr>
        <xdr:cNvSpPr txBox="1"/>
      </xdr:nvSpPr>
      <xdr:spPr>
        <a:xfrm>
          <a:off x="85154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72317</xdr:rowOff>
    </xdr:from>
    <xdr:to>
      <xdr:col>41</xdr:col>
      <xdr:colOff>101600</xdr:colOff>
      <xdr:row>64</xdr:row>
      <xdr:rowOff>2467</xdr:rowOff>
    </xdr:to>
    <xdr:sp macro="" textlink="">
      <xdr:nvSpPr>
        <xdr:cNvPr id="134" name="フローチャート: 判断 133">
          <a:extLst>
            <a:ext uri="{FF2B5EF4-FFF2-40B4-BE49-F238E27FC236}">
              <a16:creationId xmlns="" xmlns:a16="http://schemas.microsoft.com/office/drawing/2014/main" id="{00000000-0008-0000-0200-000086000000}"/>
            </a:ext>
          </a:extLst>
        </xdr:cNvPr>
        <xdr:cNvSpPr/>
      </xdr:nvSpPr>
      <xdr:spPr>
        <a:xfrm>
          <a:off x="7810500" y="1087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18994</xdr:rowOff>
    </xdr:from>
    <xdr:ext cx="469744" cy="259045"/>
    <xdr:sp macro="" textlink="">
      <xdr:nvSpPr>
        <xdr:cNvPr id="135" name="n_3aveValue【体育館・プール】&#10;一人当たり面積">
          <a:extLst>
            <a:ext uri="{FF2B5EF4-FFF2-40B4-BE49-F238E27FC236}">
              <a16:creationId xmlns="" xmlns:a16="http://schemas.microsoft.com/office/drawing/2014/main" id="{00000000-0008-0000-0200-000087000000}"/>
            </a:ext>
          </a:extLst>
        </xdr:cNvPr>
        <xdr:cNvSpPr txBox="1"/>
      </xdr:nvSpPr>
      <xdr:spPr>
        <a:xfrm>
          <a:off x="7626427" y="1064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 xmlns:a16="http://schemas.microsoft.com/office/drawing/2014/main" id="{00000000-0008-0000-0200-00008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 xmlns:a16="http://schemas.microsoft.com/office/drawing/2014/main" id="{00000000-0008-0000-0200-00008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 xmlns:a16="http://schemas.microsoft.com/office/drawing/2014/main" id="{00000000-0008-0000-0200-00008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 xmlns:a16="http://schemas.microsoft.com/office/drawing/2014/main" id="{00000000-0008-0000-0200-00008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 xmlns:a16="http://schemas.microsoft.com/office/drawing/2014/main" id="{00000000-0008-0000-0200-00008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135672</xdr:rowOff>
    </xdr:from>
    <xdr:to>
      <xdr:col>55</xdr:col>
      <xdr:colOff>50800</xdr:colOff>
      <xdr:row>63</xdr:row>
      <xdr:rowOff>65822</xdr:rowOff>
    </xdr:to>
    <xdr:sp macro="" textlink="">
      <xdr:nvSpPr>
        <xdr:cNvPr id="141" name="楕円 140">
          <a:extLst>
            <a:ext uri="{FF2B5EF4-FFF2-40B4-BE49-F238E27FC236}">
              <a16:creationId xmlns="" xmlns:a16="http://schemas.microsoft.com/office/drawing/2014/main" id="{00000000-0008-0000-0200-00008D000000}"/>
            </a:ext>
          </a:extLst>
        </xdr:cNvPr>
        <xdr:cNvSpPr/>
      </xdr:nvSpPr>
      <xdr:spPr>
        <a:xfrm>
          <a:off x="10426700" y="107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158549</xdr:rowOff>
    </xdr:from>
    <xdr:ext cx="469744" cy="259045"/>
    <xdr:sp macro="" textlink="">
      <xdr:nvSpPr>
        <xdr:cNvPr id="142" name="【体育館・プール】&#10;一人当たり面積該当値テキスト">
          <a:extLst>
            <a:ext uri="{FF2B5EF4-FFF2-40B4-BE49-F238E27FC236}">
              <a16:creationId xmlns="" xmlns:a16="http://schemas.microsoft.com/office/drawing/2014/main" id="{00000000-0008-0000-0200-00008E000000}"/>
            </a:ext>
          </a:extLst>
        </xdr:cNvPr>
        <xdr:cNvSpPr txBox="1"/>
      </xdr:nvSpPr>
      <xdr:spPr>
        <a:xfrm>
          <a:off x="10515600" y="1061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145143</xdr:rowOff>
    </xdr:from>
    <xdr:to>
      <xdr:col>50</xdr:col>
      <xdr:colOff>165100</xdr:colOff>
      <xdr:row>63</xdr:row>
      <xdr:rowOff>75293</xdr:rowOff>
    </xdr:to>
    <xdr:sp macro="" textlink="">
      <xdr:nvSpPr>
        <xdr:cNvPr id="143" name="楕円 142">
          <a:extLst>
            <a:ext uri="{FF2B5EF4-FFF2-40B4-BE49-F238E27FC236}">
              <a16:creationId xmlns="" xmlns:a16="http://schemas.microsoft.com/office/drawing/2014/main" id="{00000000-0008-0000-0200-00008F000000}"/>
            </a:ext>
          </a:extLst>
        </xdr:cNvPr>
        <xdr:cNvSpPr/>
      </xdr:nvSpPr>
      <xdr:spPr>
        <a:xfrm>
          <a:off x="9588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15022</xdr:rowOff>
    </xdr:from>
    <xdr:to>
      <xdr:col>55</xdr:col>
      <xdr:colOff>0</xdr:colOff>
      <xdr:row>63</xdr:row>
      <xdr:rowOff>24493</xdr:rowOff>
    </xdr:to>
    <xdr:cxnSp macro="">
      <xdr:nvCxnSpPr>
        <xdr:cNvPr id="144" name="直線コネクタ 143">
          <a:extLst>
            <a:ext uri="{FF2B5EF4-FFF2-40B4-BE49-F238E27FC236}">
              <a16:creationId xmlns="" xmlns:a16="http://schemas.microsoft.com/office/drawing/2014/main" id="{00000000-0008-0000-0200-000090000000}"/>
            </a:ext>
          </a:extLst>
        </xdr:cNvPr>
        <xdr:cNvCxnSpPr/>
      </xdr:nvCxnSpPr>
      <xdr:spPr>
        <a:xfrm flipV="1">
          <a:off x="9639300" y="10816372"/>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151185</xdr:rowOff>
    </xdr:from>
    <xdr:to>
      <xdr:col>46</xdr:col>
      <xdr:colOff>38100</xdr:colOff>
      <xdr:row>63</xdr:row>
      <xdr:rowOff>81335</xdr:rowOff>
    </xdr:to>
    <xdr:sp macro="" textlink="">
      <xdr:nvSpPr>
        <xdr:cNvPr id="145" name="楕円 144">
          <a:extLst>
            <a:ext uri="{FF2B5EF4-FFF2-40B4-BE49-F238E27FC236}">
              <a16:creationId xmlns="" xmlns:a16="http://schemas.microsoft.com/office/drawing/2014/main" id="{00000000-0008-0000-0200-000091000000}"/>
            </a:ext>
          </a:extLst>
        </xdr:cNvPr>
        <xdr:cNvSpPr/>
      </xdr:nvSpPr>
      <xdr:spPr>
        <a:xfrm>
          <a:off x="8699500" y="1078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24493</xdr:rowOff>
    </xdr:from>
    <xdr:to>
      <xdr:col>50</xdr:col>
      <xdr:colOff>114300</xdr:colOff>
      <xdr:row>63</xdr:row>
      <xdr:rowOff>30535</xdr:rowOff>
    </xdr:to>
    <xdr:cxnSp macro="">
      <xdr:nvCxnSpPr>
        <xdr:cNvPr id="146" name="直線コネクタ 145">
          <a:extLst>
            <a:ext uri="{FF2B5EF4-FFF2-40B4-BE49-F238E27FC236}">
              <a16:creationId xmlns="" xmlns:a16="http://schemas.microsoft.com/office/drawing/2014/main" id="{00000000-0008-0000-0200-000092000000}"/>
            </a:ext>
          </a:extLst>
        </xdr:cNvPr>
        <xdr:cNvCxnSpPr/>
      </xdr:nvCxnSpPr>
      <xdr:spPr>
        <a:xfrm flipV="1">
          <a:off x="8750300" y="10825843"/>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91820</xdr:rowOff>
    </xdr:from>
    <xdr:ext cx="469744" cy="259045"/>
    <xdr:sp macro="" textlink="">
      <xdr:nvSpPr>
        <xdr:cNvPr id="147" name="n_1mainValue【体育館・プール】&#10;一人当たり面積">
          <a:extLst>
            <a:ext uri="{FF2B5EF4-FFF2-40B4-BE49-F238E27FC236}">
              <a16:creationId xmlns="" xmlns:a16="http://schemas.microsoft.com/office/drawing/2014/main" id="{00000000-0008-0000-0200-000093000000}"/>
            </a:ext>
          </a:extLst>
        </xdr:cNvPr>
        <xdr:cNvSpPr txBox="1"/>
      </xdr:nvSpPr>
      <xdr:spPr>
        <a:xfrm>
          <a:off x="93917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97862</xdr:rowOff>
    </xdr:from>
    <xdr:ext cx="469744" cy="259045"/>
    <xdr:sp macro="" textlink="">
      <xdr:nvSpPr>
        <xdr:cNvPr id="148" name="n_2mainValue【体育館・プール】&#10;一人当たり面積">
          <a:extLst>
            <a:ext uri="{FF2B5EF4-FFF2-40B4-BE49-F238E27FC236}">
              <a16:creationId xmlns="" xmlns:a16="http://schemas.microsoft.com/office/drawing/2014/main" id="{00000000-0008-0000-0200-000094000000}"/>
            </a:ext>
          </a:extLst>
        </xdr:cNvPr>
        <xdr:cNvSpPr txBox="1"/>
      </xdr:nvSpPr>
      <xdr:spPr>
        <a:xfrm>
          <a:off x="8515427" y="1055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 xmlns:a16="http://schemas.microsoft.com/office/drawing/2014/main" id="{00000000-0008-0000-0200-00009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 xmlns:a16="http://schemas.microsoft.com/office/drawing/2014/main" id="{00000000-0008-0000-0200-00009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 xmlns:a16="http://schemas.microsoft.com/office/drawing/2014/main" id="{00000000-0008-0000-0200-00009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 xmlns:a16="http://schemas.microsoft.com/office/drawing/2014/main" id="{00000000-0008-0000-0200-00009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 xmlns:a16="http://schemas.microsoft.com/office/drawing/2014/main" id="{00000000-0008-0000-0200-00009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 xmlns:a16="http://schemas.microsoft.com/office/drawing/2014/main" id="{00000000-0008-0000-0200-00009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 xmlns:a16="http://schemas.microsoft.com/office/drawing/2014/main" id="{00000000-0008-0000-0200-00009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 xmlns:a16="http://schemas.microsoft.com/office/drawing/2014/main" id="{00000000-0008-0000-0200-00009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a:extLst>
            <a:ext uri="{FF2B5EF4-FFF2-40B4-BE49-F238E27FC236}">
              <a16:creationId xmlns="" xmlns:a16="http://schemas.microsoft.com/office/drawing/2014/main" id="{00000000-0008-0000-0200-00009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a:extLst>
            <a:ext uri="{FF2B5EF4-FFF2-40B4-BE49-F238E27FC236}">
              <a16:creationId xmlns="" xmlns:a16="http://schemas.microsoft.com/office/drawing/2014/main" id="{00000000-0008-0000-0200-00009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9" name="テキスト ボックス 158">
          <a:extLst>
            <a:ext uri="{FF2B5EF4-FFF2-40B4-BE49-F238E27FC236}">
              <a16:creationId xmlns="" xmlns:a16="http://schemas.microsoft.com/office/drawing/2014/main" id="{00000000-0008-0000-0200-00009F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0" name="直線コネクタ 159">
          <a:extLst>
            <a:ext uri="{FF2B5EF4-FFF2-40B4-BE49-F238E27FC236}">
              <a16:creationId xmlns="" xmlns:a16="http://schemas.microsoft.com/office/drawing/2014/main" id="{00000000-0008-0000-0200-0000A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1" name="テキスト ボックス 160">
          <a:extLst>
            <a:ext uri="{FF2B5EF4-FFF2-40B4-BE49-F238E27FC236}">
              <a16:creationId xmlns="" xmlns:a16="http://schemas.microsoft.com/office/drawing/2014/main" id="{00000000-0008-0000-0200-0000A1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2" name="直線コネクタ 161">
          <a:extLst>
            <a:ext uri="{FF2B5EF4-FFF2-40B4-BE49-F238E27FC236}">
              <a16:creationId xmlns="" xmlns:a16="http://schemas.microsoft.com/office/drawing/2014/main" id="{00000000-0008-0000-0200-0000A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3" name="テキスト ボックス 162">
          <a:extLst>
            <a:ext uri="{FF2B5EF4-FFF2-40B4-BE49-F238E27FC236}">
              <a16:creationId xmlns="" xmlns:a16="http://schemas.microsoft.com/office/drawing/2014/main" id="{00000000-0008-0000-0200-0000A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4" name="直線コネクタ 163">
          <a:extLst>
            <a:ext uri="{FF2B5EF4-FFF2-40B4-BE49-F238E27FC236}">
              <a16:creationId xmlns="" xmlns:a16="http://schemas.microsoft.com/office/drawing/2014/main" id="{00000000-0008-0000-0200-0000A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5" name="テキスト ボックス 164">
          <a:extLst>
            <a:ext uri="{FF2B5EF4-FFF2-40B4-BE49-F238E27FC236}">
              <a16:creationId xmlns="" xmlns:a16="http://schemas.microsoft.com/office/drawing/2014/main" id="{00000000-0008-0000-0200-0000A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6" name="直線コネクタ 165">
          <a:extLst>
            <a:ext uri="{FF2B5EF4-FFF2-40B4-BE49-F238E27FC236}">
              <a16:creationId xmlns="" xmlns:a16="http://schemas.microsoft.com/office/drawing/2014/main" id="{00000000-0008-0000-0200-0000A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7" name="テキスト ボックス 166">
          <a:extLst>
            <a:ext uri="{FF2B5EF4-FFF2-40B4-BE49-F238E27FC236}">
              <a16:creationId xmlns="" xmlns:a16="http://schemas.microsoft.com/office/drawing/2014/main" id="{00000000-0008-0000-0200-0000A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8" name="直線コネクタ 167">
          <a:extLst>
            <a:ext uri="{FF2B5EF4-FFF2-40B4-BE49-F238E27FC236}">
              <a16:creationId xmlns="" xmlns:a16="http://schemas.microsoft.com/office/drawing/2014/main" id="{00000000-0008-0000-0200-0000A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9" name="テキスト ボックス 168">
          <a:extLst>
            <a:ext uri="{FF2B5EF4-FFF2-40B4-BE49-F238E27FC236}">
              <a16:creationId xmlns="" xmlns:a16="http://schemas.microsoft.com/office/drawing/2014/main" id="{00000000-0008-0000-0200-0000A9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a:extLst>
            <a:ext uri="{FF2B5EF4-FFF2-40B4-BE49-F238E27FC236}">
              <a16:creationId xmlns="" xmlns:a16="http://schemas.microsoft.com/office/drawing/2014/main" id="{00000000-0008-0000-0200-0000A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1" name="テキスト ボックス 170">
          <a:extLst>
            <a:ext uri="{FF2B5EF4-FFF2-40B4-BE49-F238E27FC236}">
              <a16:creationId xmlns="" xmlns:a16="http://schemas.microsoft.com/office/drawing/2014/main" id="{00000000-0008-0000-0200-0000AB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a:extLst>
            <a:ext uri="{FF2B5EF4-FFF2-40B4-BE49-F238E27FC236}">
              <a16:creationId xmlns="" xmlns:a16="http://schemas.microsoft.com/office/drawing/2014/main" id="{00000000-0008-0000-0200-0000A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173" name="直線コネクタ 172">
          <a:extLst>
            <a:ext uri="{FF2B5EF4-FFF2-40B4-BE49-F238E27FC236}">
              <a16:creationId xmlns="" xmlns:a16="http://schemas.microsoft.com/office/drawing/2014/main" id="{00000000-0008-0000-0200-0000AD000000}"/>
            </a:ext>
          </a:extLst>
        </xdr:cNvPr>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174" name="【福祉施設】&#10;有形固定資産減価償却率最小値テキスト">
          <a:extLst>
            <a:ext uri="{FF2B5EF4-FFF2-40B4-BE49-F238E27FC236}">
              <a16:creationId xmlns="" xmlns:a16="http://schemas.microsoft.com/office/drawing/2014/main" id="{00000000-0008-0000-0200-0000AE000000}"/>
            </a:ext>
          </a:extLst>
        </xdr:cNvPr>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175" name="直線コネクタ 174">
          <a:extLst>
            <a:ext uri="{FF2B5EF4-FFF2-40B4-BE49-F238E27FC236}">
              <a16:creationId xmlns="" xmlns:a16="http://schemas.microsoft.com/office/drawing/2014/main" id="{00000000-0008-0000-0200-0000AF000000}"/>
            </a:ext>
          </a:extLst>
        </xdr:cNvPr>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76" name="【福祉施設】&#10;有形固定資産減価償却率最大値テキスト">
          <a:extLst>
            <a:ext uri="{FF2B5EF4-FFF2-40B4-BE49-F238E27FC236}">
              <a16:creationId xmlns="" xmlns:a16="http://schemas.microsoft.com/office/drawing/2014/main" id="{00000000-0008-0000-0200-0000B0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7" name="直線コネクタ 176">
          <a:extLst>
            <a:ext uri="{FF2B5EF4-FFF2-40B4-BE49-F238E27FC236}">
              <a16:creationId xmlns="" xmlns:a16="http://schemas.microsoft.com/office/drawing/2014/main" id="{00000000-0008-0000-0200-0000B1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178" name="【福祉施設】&#10;有形固定資産減価償却率平均値テキスト">
          <a:extLst>
            <a:ext uri="{FF2B5EF4-FFF2-40B4-BE49-F238E27FC236}">
              <a16:creationId xmlns="" xmlns:a16="http://schemas.microsoft.com/office/drawing/2014/main" id="{00000000-0008-0000-0200-0000B2000000}"/>
            </a:ext>
          </a:extLst>
        </xdr:cNvPr>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179" name="フローチャート: 判断 178">
          <a:extLst>
            <a:ext uri="{FF2B5EF4-FFF2-40B4-BE49-F238E27FC236}">
              <a16:creationId xmlns="" xmlns:a16="http://schemas.microsoft.com/office/drawing/2014/main" id="{00000000-0008-0000-0200-0000B3000000}"/>
            </a:ext>
          </a:extLst>
        </xdr:cNvPr>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180" name="フローチャート: 判断 179">
          <a:extLst>
            <a:ext uri="{FF2B5EF4-FFF2-40B4-BE49-F238E27FC236}">
              <a16:creationId xmlns="" xmlns:a16="http://schemas.microsoft.com/office/drawing/2014/main" id="{00000000-0008-0000-0200-0000B4000000}"/>
            </a:ext>
          </a:extLst>
        </xdr:cNvPr>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163847</xdr:rowOff>
    </xdr:from>
    <xdr:ext cx="405111" cy="259045"/>
    <xdr:sp macro="" textlink="">
      <xdr:nvSpPr>
        <xdr:cNvPr id="181" name="n_1aveValue【福祉施設】&#10;有形固定資産減価償却率">
          <a:extLst>
            <a:ext uri="{FF2B5EF4-FFF2-40B4-BE49-F238E27FC236}">
              <a16:creationId xmlns="" xmlns:a16="http://schemas.microsoft.com/office/drawing/2014/main" id="{00000000-0008-0000-0200-0000B5000000}"/>
            </a:ext>
          </a:extLst>
        </xdr:cNvPr>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182" name="フローチャート: 判断 181">
          <a:extLst>
            <a:ext uri="{FF2B5EF4-FFF2-40B4-BE49-F238E27FC236}">
              <a16:creationId xmlns="" xmlns:a16="http://schemas.microsoft.com/office/drawing/2014/main" id="{00000000-0008-0000-0200-0000B6000000}"/>
            </a:ext>
          </a:extLst>
        </xdr:cNvPr>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17163</xdr:rowOff>
    </xdr:from>
    <xdr:ext cx="405111" cy="259045"/>
    <xdr:sp macro="" textlink="">
      <xdr:nvSpPr>
        <xdr:cNvPr id="183" name="n_2aveValue【福祉施設】&#10;有形固定資産減価償却率">
          <a:extLst>
            <a:ext uri="{FF2B5EF4-FFF2-40B4-BE49-F238E27FC236}">
              <a16:creationId xmlns="" xmlns:a16="http://schemas.microsoft.com/office/drawing/2014/main" id="{00000000-0008-0000-0200-0000B7000000}"/>
            </a:ext>
          </a:extLst>
        </xdr:cNvPr>
        <xdr:cNvSpPr txBox="1"/>
      </xdr:nvSpPr>
      <xdr:spPr>
        <a:xfrm>
          <a:off x="2705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111125</xdr:rowOff>
    </xdr:from>
    <xdr:to>
      <xdr:col>10</xdr:col>
      <xdr:colOff>165100</xdr:colOff>
      <xdr:row>84</xdr:row>
      <xdr:rowOff>41275</xdr:rowOff>
    </xdr:to>
    <xdr:sp macro="" textlink="">
      <xdr:nvSpPr>
        <xdr:cNvPr id="184" name="フローチャート: 判断 183">
          <a:extLst>
            <a:ext uri="{FF2B5EF4-FFF2-40B4-BE49-F238E27FC236}">
              <a16:creationId xmlns="" xmlns:a16="http://schemas.microsoft.com/office/drawing/2014/main" id="{00000000-0008-0000-0200-0000B8000000}"/>
            </a:ext>
          </a:extLst>
        </xdr:cNvPr>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57802</xdr:rowOff>
    </xdr:from>
    <xdr:ext cx="405111" cy="259045"/>
    <xdr:sp macro="" textlink="">
      <xdr:nvSpPr>
        <xdr:cNvPr id="185" name="n_3aveValue【福祉施設】&#10;有形固定資産減価償却率">
          <a:extLst>
            <a:ext uri="{FF2B5EF4-FFF2-40B4-BE49-F238E27FC236}">
              <a16:creationId xmlns="" xmlns:a16="http://schemas.microsoft.com/office/drawing/2014/main" id="{00000000-0008-0000-0200-0000B9000000}"/>
            </a:ext>
          </a:extLst>
        </xdr:cNvPr>
        <xdr:cNvSpPr txBox="1"/>
      </xdr:nvSpPr>
      <xdr:spPr>
        <a:xfrm>
          <a:off x="1816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6" name="テキスト ボックス 185">
          <a:extLst>
            <a:ext uri="{FF2B5EF4-FFF2-40B4-BE49-F238E27FC236}">
              <a16:creationId xmlns="" xmlns:a16="http://schemas.microsoft.com/office/drawing/2014/main" id="{00000000-0008-0000-0200-0000BA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a:extLst>
            <a:ext uri="{FF2B5EF4-FFF2-40B4-BE49-F238E27FC236}">
              <a16:creationId xmlns="" xmlns:a16="http://schemas.microsoft.com/office/drawing/2014/main" id="{00000000-0008-0000-0200-0000BB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a:extLst>
            <a:ext uri="{FF2B5EF4-FFF2-40B4-BE49-F238E27FC236}">
              <a16:creationId xmlns="" xmlns:a16="http://schemas.microsoft.com/office/drawing/2014/main" id="{00000000-0008-0000-0200-0000BC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a:extLst>
            <a:ext uri="{FF2B5EF4-FFF2-40B4-BE49-F238E27FC236}">
              <a16:creationId xmlns="" xmlns:a16="http://schemas.microsoft.com/office/drawing/2014/main" id="{00000000-0008-0000-0200-0000BD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a:extLst>
            <a:ext uri="{FF2B5EF4-FFF2-40B4-BE49-F238E27FC236}">
              <a16:creationId xmlns="" xmlns:a16="http://schemas.microsoft.com/office/drawing/2014/main" id="{00000000-0008-0000-0200-0000BE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191" name="楕円 190">
          <a:extLst>
            <a:ext uri="{FF2B5EF4-FFF2-40B4-BE49-F238E27FC236}">
              <a16:creationId xmlns="" xmlns:a16="http://schemas.microsoft.com/office/drawing/2014/main" id="{00000000-0008-0000-0200-0000BF000000}"/>
            </a:ext>
          </a:extLst>
        </xdr:cNvPr>
        <xdr:cNvSpPr/>
      </xdr:nvSpPr>
      <xdr:spPr>
        <a:xfrm>
          <a:off x="45847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139716</xdr:rowOff>
    </xdr:from>
    <xdr:ext cx="405111" cy="259045"/>
    <xdr:sp macro="" textlink="">
      <xdr:nvSpPr>
        <xdr:cNvPr id="192" name="【福祉施設】&#10;有形固定資産減価償却率該当値テキスト">
          <a:extLst>
            <a:ext uri="{FF2B5EF4-FFF2-40B4-BE49-F238E27FC236}">
              <a16:creationId xmlns="" xmlns:a16="http://schemas.microsoft.com/office/drawing/2014/main" id="{00000000-0008-0000-0200-0000C0000000}"/>
            </a:ext>
          </a:extLst>
        </xdr:cNvPr>
        <xdr:cNvSpPr txBox="1"/>
      </xdr:nvSpPr>
      <xdr:spPr>
        <a:xfrm>
          <a:off x="4673600"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132080</xdr:rowOff>
    </xdr:from>
    <xdr:to>
      <xdr:col>20</xdr:col>
      <xdr:colOff>38100</xdr:colOff>
      <xdr:row>82</xdr:row>
      <xdr:rowOff>62230</xdr:rowOff>
    </xdr:to>
    <xdr:sp macro="" textlink="">
      <xdr:nvSpPr>
        <xdr:cNvPr id="193" name="楕円 192">
          <a:extLst>
            <a:ext uri="{FF2B5EF4-FFF2-40B4-BE49-F238E27FC236}">
              <a16:creationId xmlns="" xmlns:a16="http://schemas.microsoft.com/office/drawing/2014/main" id="{00000000-0008-0000-0200-0000C1000000}"/>
            </a:ext>
          </a:extLst>
        </xdr:cNvPr>
        <xdr:cNvSpPr/>
      </xdr:nvSpPr>
      <xdr:spPr>
        <a:xfrm>
          <a:off x="3746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167639</xdr:rowOff>
    </xdr:from>
    <xdr:to>
      <xdr:col>24</xdr:col>
      <xdr:colOff>63500</xdr:colOff>
      <xdr:row>82</xdr:row>
      <xdr:rowOff>11430</xdr:rowOff>
    </xdr:to>
    <xdr:cxnSp macro="">
      <xdr:nvCxnSpPr>
        <xdr:cNvPr id="194" name="直線コネクタ 193">
          <a:extLst>
            <a:ext uri="{FF2B5EF4-FFF2-40B4-BE49-F238E27FC236}">
              <a16:creationId xmlns="" xmlns:a16="http://schemas.microsoft.com/office/drawing/2014/main" id="{00000000-0008-0000-0200-0000C2000000}"/>
            </a:ext>
          </a:extLst>
        </xdr:cNvPr>
        <xdr:cNvCxnSpPr/>
      </xdr:nvCxnSpPr>
      <xdr:spPr>
        <a:xfrm flipV="1">
          <a:off x="3797300" y="140550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27305</xdr:rowOff>
    </xdr:from>
    <xdr:to>
      <xdr:col>15</xdr:col>
      <xdr:colOff>101600</xdr:colOff>
      <xdr:row>82</xdr:row>
      <xdr:rowOff>128905</xdr:rowOff>
    </xdr:to>
    <xdr:sp macro="" textlink="">
      <xdr:nvSpPr>
        <xdr:cNvPr id="195" name="楕円 194">
          <a:extLst>
            <a:ext uri="{FF2B5EF4-FFF2-40B4-BE49-F238E27FC236}">
              <a16:creationId xmlns="" xmlns:a16="http://schemas.microsoft.com/office/drawing/2014/main" id="{00000000-0008-0000-0200-0000C3000000}"/>
            </a:ext>
          </a:extLst>
        </xdr:cNvPr>
        <xdr:cNvSpPr/>
      </xdr:nvSpPr>
      <xdr:spPr>
        <a:xfrm>
          <a:off x="2857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xdr:rowOff>
    </xdr:from>
    <xdr:to>
      <xdr:col>19</xdr:col>
      <xdr:colOff>177800</xdr:colOff>
      <xdr:row>82</xdr:row>
      <xdr:rowOff>78105</xdr:rowOff>
    </xdr:to>
    <xdr:cxnSp macro="">
      <xdr:nvCxnSpPr>
        <xdr:cNvPr id="196" name="直線コネクタ 195">
          <a:extLst>
            <a:ext uri="{FF2B5EF4-FFF2-40B4-BE49-F238E27FC236}">
              <a16:creationId xmlns="" xmlns:a16="http://schemas.microsoft.com/office/drawing/2014/main" id="{00000000-0008-0000-0200-0000C4000000}"/>
            </a:ext>
          </a:extLst>
        </xdr:cNvPr>
        <xdr:cNvCxnSpPr/>
      </xdr:nvCxnSpPr>
      <xdr:spPr>
        <a:xfrm flipV="1">
          <a:off x="2908300" y="140703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197" name="n_1mainValue【福祉施設】&#10;有形固定資産減価償却率">
          <a:extLst>
            <a:ext uri="{FF2B5EF4-FFF2-40B4-BE49-F238E27FC236}">
              <a16:creationId xmlns="" xmlns:a16="http://schemas.microsoft.com/office/drawing/2014/main" id="{00000000-0008-0000-0200-0000C5000000}"/>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145432</xdr:rowOff>
    </xdr:from>
    <xdr:ext cx="405111" cy="259045"/>
    <xdr:sp macro="" textlink="">
      <xdr:nvSpPr>
        <xdr:cNvPr id="198" name="n_2mainValue【福祉施設】&#10;有形固定資産減価償却率">
          <a:extLst>
            <a:ext uri="{FF2B5EF4-FFF2-40B4-BE49-F238E27FC236}">
              <a16:creationId xmlns="" xmlns:a16="http://schemas.microsoft.com/office/drawing/2014/main" id="{00000000-0008-0000-0200-0000C6000000}"/>
            </a:ext>
          </a:extLst>
        </xdr:cNvPr>
        <xdr:cNvSpPr txBox="1"/>
      </xdr:nvSpPr>
      <xdr:spPr>
        <a:xfrm>
          <a:off x="27057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9" name="正方形/長方形 198">
          <a:extLst>
            <a:ext uri="{FF2B5EF4-FFF2-40B4-BE49-F238E27FC236}">
              <a16:creationId xmlns="" xmlns:a16="http://schemas.microsoft.com/office/drawing/2014/main" id="{00000000-0008-0000-0200-0000C7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0" name="正方形/長方形 199">
          <a:extLst>
            <a:ext uri="{FF2B5EF4-FFF2-40B4-BE49-F238E27FC236}">
              <a16:creationId xmlns="" xmlns:a16="http://schemas.microsoft.com/office/drawing/2014/main" id="{00000000-0008-0000-0200-0000C8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1" name="正方形/長方形 200">
          <a:extLst>
            <a:ext uri="{FF2B5EF4-FFF2-40B4-BE49-F238E27FC236}">
              <a16:creationId xmlns="" xmlns:a16="http://schemas.microsoft.com/office/drawing/2014/main" id="{00000000-0008-0000-0200-0000C9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2" name="正方形/長方形 201">
          <a:extLst>
            <a:ext uri="{FF2B5EF4-FFF2-40B4-BE49-F238E27FC236}">
              <a16:creationId xmlns="" xmlns:a16="http://schemas.microsoft.com/office/drawing/2014/main" id="{00000000-0008-0000-0200-0000CA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3" name="正方形/長方形 202">
          <a:extLst>
            <a:ext uri="{FF2B5EF4-FFF2-40B4-BE49-F238E27FC236}">
              <a16:creationId xmlns="" xmlns:a16="http://schemas.microsoft.com/office/drawing/2014/main" id="{00000000-0008-0000-0200-0000CB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4" name="正方形/長方形 203">
          <a:extLst>
            <a:ext uri="{FF2B5EF4-FFF2-40B4-BE49-F238E27FC236}">
              <a16:creationId xmlns="" xmlns:a16="http://schemas.microsoft.com/office/drawing/2014/main" id="{00000000-0008-0000-0200-0000CC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5" name="正方形/長方形 204">
          <a:extLst>
            <a:ext uri="{FF2B5EF4-FFF2-40B4-BE49-F238E27FC236}">
              <a16:creationId xmlns="" xmlns:a16="http://schemas.microsoft.com/office/drawing/2014/main" id="{00000000-0008-0000-0200-0000CD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6" name="正方形/長方形 205">
          <a:extLst>
            <a:ext uri="{FF2B5EF4-FFF2-40B4-BE49-F238E27FC236}">
              <a16:creationId xmlns="" xmlns:a16="http://schemas.microsoft.com/office/drawing/2014/main" id="{00000000-0008-0000-0200-0000CE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7" name="テキスト ボックス 206">
          <a:extLst>
            <a:ext uri="{FF2B5EF4-FFF2-40B4-BE49-F238E27FC236}">
              <a16:creationId xmlns="" xmlns:a16="http://schemas.microsoft.com/office/drawing/2014/main" id="{00000000-0008-0000-0200-0000CF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8" name="直線コネクタ 207">
          <a:extLst>
            <a:ext uri="{FF2B5EF4-FFF2-40B4-BE49-F238E27FC236}">
              <a16:creationId xmlns="" xmlns:a16="http://schemas.microsoft.com/office/drawing/2014/main" id="{00000000-0008-0000-0200-0000D0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9" name="直線コネクタ 208">
          <a:extLst>
            <a:ext uri="{FF2B5EF4-FFF2-40B4-BE49-F238E27FC236}">
              <a16:creationId xmlns="" xmlns:a16="http://schemas.microsoft.com/office/drawing/2014/main" id="{00000000-0008-0000-0200-0000D1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0" name="テキスト ボックス 209">
          <a:extLst>
            <a:ext uri="{FF2B5EF4-FFF2-40B4-BE49-F238E27FC236}">
              <a16:creationId xmlns="" xmlns:a16="http://schemas.microsoft.com/office/drawing/2014/main" id="{00000000-0008-0000-0200-0000D2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1" name="直線コネクタ 210">
          <a:extLst>
            <a:ext uri="{FF2B5EF4-FFF2-40B4-BE49-F238E27FC236}">
              <a16:creationId xmlns="" xmlns:a16="http://schemas.microsoft.com/office/drawing/2014/main" id="{00000000-0008-0000-0200-0000D3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2" name="テキスト ボックス 211">
          <a:extLst>
            <a:ext uri="{FF2B5EF4-FFF2-40B4-BE49-F238E27FC236}">
              <a16:creationId xmlns="" xmlns:a16="http://schemas.microsoft.com/office/drawing/2014/main" id="{00000000-0008-0000-0200-0000D4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3" name="直線コネクタ 212">
          <a:extLst>
            <a:ext uri="{FF2B5EF4-FFF2-40B4-BE49-F238E27FC236}">
              <a16:creationId xmlns="" xmlns:a16="http://schemas.microsoft.com/office/drawing/2014/main" id="{00000000-0008-0000-0200-0000D5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4" name="テキスト ボックス 213">
          <a:extLst>
            <a:ext uri="{FF2B5EF4-FFF2-40B4-BE49-F238E27FC236}">
              <a16:creationId xmlns="" xmlns:a16="http://schemas.microsoft.com/office/drawing/2014/main" id="{00000000-0008-0000-0200-0000D6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5" name="直線コネクタ 214">
          <a:extLst>
            <a:ext uri="{FF2B5EF4-FFF2-40B4-BE49-F238E27FC236}">
              <a16:creationId xmlns="" xmlns:a16="http://schemas.microsoft.com/office/drawing/2014/main" id="{00000000-0008-0000-0200-0000D7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6" name="テキスト ボックス 215">
          <a:extLst>
            <a:ext uri="{FF2B5EF4-FFF2-40B4-BE49-F238E27FC236}">
              <a16:creationId xmlns="" xmlns:a16="http://schemas.microsoft.com/office/drawing/2014/main" id="{00000000-0008-0000-0200-0000D8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7" name="直線コネクタ 216">
          <a:extLst>
            <a:ext uri="{FF2B5EF4-FFF2-40B4-BE49-F238E27FC236}">
              <a16:creationId xmlns="" xmlns:a16="http://schemas.microsoft.com/office/drawing/2014/main" id="{00000000-0008-0000-0200-0000D9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8" name="テキスト ボックス 217">
          <a:extLst>
            <a:ext uri="{FF2B5EF4-FFF2-40B4-BE49-F238E27FC236}">
              <a16:creationId xmlns="" xmlns:a16="http://schemas.microsoft.com/office/drawing/2014/main" id="{00000000-0008-0000-0200-0000DA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9" name="直線コネクタ 218">
          <a:extLst>
            <a:ext uri="{FF2B5EF4-FFF2-40B4-BE49-F238E27FC236}">
              <a16:creationId xmlns="" xmlns:a16="http://schemas.microsoft.com/office/drawing/2014/main" id="{00000000-0008-0000-0200-0000DB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0" name="テキスト ボックス 219">
          <a:extLst>
            <a:ext uri="{FF2B5EF4-FFF2-40B4-BE49-F238E27FC236}">
              <a16:creationId xmlns="" xmlns:a16="http://schemas.microsoft.com/office/drawing/2014/main" id="{00000000-0008-0000-0200-0000DC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1" name="直線コネクタ 220">
          <a:extLst>
            <a:ext uri="{FF2B5EF4-FFF2-40B4-BE49-F238E27FC236}">
              <a16:creationId xmlns="" xmlns:a16="http://schemas.microsoft.com/office/drawing/2014/main" id="{00000000-0008-0000-0200-0000DD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2" name="テキスト ボックス 221">
          <a:extLst>
            <a:ext uri="{FF2B5EF4-FFF2-40B4-BE49-F238E27FC236}">
              <a16:creationId xmlns="" xmlns:a16="http://schemas.microsoft.com/office/drawing/2014/main" id="{00000000-0008-0000-0200-0000DE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3" name="【福祉施設】&#10;一人当たり面積グラフ枠">
          <a:extLst>
            <a:ext uri="{FF2B5EF4-FFF2-40B4-BE49-F238E27FC236}">
              <a16:creationId xmlns="" xmlns:a16="http://schemas.microsoft.com/office/drawing/2014/main" id="{00000000-0008-0000-0200-0000DF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224" name="直線コネクタ 223">
          <a:extLst>
            <a:ext uri="{FF2B5EF4-FFF2-40B4-BE49-F238E27FC236}">
              <a16:creationId xmlns="" xmlns:a16="http://schemas.microsoft.com/office/drawing/2014/main" id="{00000000-0008-0000-0200-0000E0000000}"/>
            </a:ext>
          </a:extLst>
        </xdr:cNvPr>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225" name="【福祉施設】&#10;一人当たり面積最小値テキスト">
          <a:extLst>
            <a:ext uri="{FF2B5EF4-FFF2-40B4-BE49-F238E27FC236}">
              <a16:creationId xmlns="" xmlns:a16="http://schemas.microsoft.com/office/drawing/2014/main" id="{00000000-0008-0000-0200-0000E1000000}"/>
            </a:ext>
          </a:extLst>
        </xdr:cNvPr>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226" name="直線コネクタ 225">
          <a:extLst>
            <a:ext uri="{FF2B5EF4-FFF2-40B4-BE49-F238E27FC236}">
              <a16:creationId xmlns="" xmlns:a16="http://schemas.microsoft.com/office/drawing/2014/main" id="{00000000-0008-0000-0200-0000E2000000}"/>
            </a:ext>
          </a:extLst>
        </xdr:cNvPr>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227" name="【福祉施設】&#10;一人当たり面積最大値テキスト">
          <a:extLst>
            <a:ext uri="{FF2B5EF4-FFF2-40B4-BE49-F238E27FC236}">
              <a16:creationId xmlns="" xmlns:a16="http://schemas.microsoft.com/office/drawing/2014/main" id="{00000000-0008-0000-0200-0000E3000000}"/>
            </a:ext>
          </a:extLst>
        </xdr:cNvPr>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228" name="直線コネクタ 227">
          <a:extLst>
            <a:ext uri="{FF2B5EF4-FFF2-40B4-BE49-F238E27FC236}">
              <a16:creationId xmlns="" xmlns:a16="http://schemas.microsoft.com/office/drawing/2014/main" id="{00000000-0008-0000-0200-0000E4000000}"/>
            </a:ext>
          </a:extLst>
        </xdr:cNvPr>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131625</xdr:rowOff>
    </xdr:from>
    <xdr:ext cx="469744" cy="259045"/>
    <xdr:sp macro="" textlink="">
      <xdr:nvSpPr>
        <xdr:cNvPr id="229" name="【福祉施設】&#10;一人当たり面積平均値テキスト">
          <a:extLst>
            <a:ext uri="{FF2B5EF4-FFF2-40B4-BE49-F238E27FC236}">
              <a16:creationId xmlns="" xmlns:a16="http://schemas.microsoft.com/office/drawing/2014/main" id="{00000000-0008-0000-0200-0000E5000000}"/>
            </a:ext>
          </a:extLst>
        </xdr:cNvPr>
        <xdr:cNvSpPr txBox="1"/>
      </xdr:nvSpPr>
      <xdr:spPr>
        <a:xfrm>
          <a:off x="10515600" y="14533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230" name="フローチャート: 判断 229">
          <a:extLst>
            <a:ext uri="{FF2B5EF4-FFF2-40B4-BE49-F238E27FC236}">
              <a16:creationId xmlns="" xmlns:a16="http://schemas.microsoft.com/office/drawing/2014/main" id="{00000000-0008-0000-0200-0000E6000000}"/>
            </a:ext>
          </a:extLst>
        </xdr:cNvPr>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31" name="フローチャート: 判断 230">
          <a:extLst>
            <a:ext uri="{FF2B5EF4-FFF2-40B4-BE49-F238E27FC236}">
              <a16:creationId xmlns="" xmlns:a16="http://schemas.microsoft.com/office/drawing/2014/main" id="{00000000-0008-0000-0200-0000E7000000}"/>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93417</xdr:rowOff>
    </xdr:from>
    <xdr:ext cx="469744" cy="259045"/>
    <xdr:sp macro="" textlink="">
      <xdr:nvSpPr>
        <xdr:cNvPr id="232" name="n_1aveValue【福祉施設】&#10;一人当たり面積">
          <a:extLst>
            <a:ext uri="{FF2B5EF4-FFF2-40B4-BE49-F238E27FC236}">
              <a16:creationId xmlns="" xmlns:a16="http://schemas.microsoft.com/office/drawing/2014/main" id="{00000000-0008-0000-0200-0000E8000000}"/>
            </a:ext>
          </a:extLst>
        </xdr:cNvPr>
        <xdr:cNvSpPr txBox="1"/>
      </xdr:nvSpPr>
      <xdr:spPr>
        <a:xfrm>
          <a:off x="93917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233" name="フローチャート: 判断 232">
          <a:extLst>
            <a:ext uri="{FF2B5EF4-FFF2-40B4-BE49-F238E27FC236}">
              <a16:creationId xmlns="" xmlns:a16="http://schemas.microsoft.com/office/drawing/2014/main" id="{00000000-0008-0000-0200-0000E9000000}"/>
            </a:ext>
          </a:extLst>
        </xdr:cNvPr>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103540</xdr:rowOff>
    </xdr:from>
    <xdr:ext cx="469744" cy="259045"/>
    <xdr:sp macro="" textlink="">
      <xdr:nvSpPr>
        <xdr:cNvPr id="234" name="n_2aveValue【福祉施設】&#10;一人当たり面積">
          <a:extLst>
            <a:ext uri="{FF2B5EF4-FFF2-40B4-BE49-F238E27FC236}">
              <a16:creationId xmlns="" xmlns:a16="http://schemas.microsoft.com/office/drawing/2014/main" id="{00000000-0008-0000-0200-0000EA000000}"/>
            </a:ext>
          </a:extLst>
        </xdr:cNvPr>
        <xdr:cNvSpPr txBox="1"/>
      </xdr:nvSpPr>
      <xdr:spPr>
        <a:xfrm>
          <a:off x="8515427" y="146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119887</xdr:rowOff>
    </xdr:from>
    <xdr:to>
      <xdr:col>41</xdr:col>
      <xdr:colOff>101600</xdr:colOff>
      <xdr:row>85</xdr:row>
      <xdr:rowOff>50037</xdr:rowOff>
    </xdr:to>
    <xdr:sp macro="" textlink="">
      <xdr:nvSpPr>
        <xdr:cNvPr id="235" name="フローチャート: 判断 234">
          <a:extLst>
            <a:ext uri="{FF2B5EF4-FFF2-40B4-BE49-F238E27FC236}">
              <a16:creationId xmlns="" xmlns:a16="http://schemas.microsoft.com/office/drawing/2014/main" id="{00000000-0008-0000-0200-0000EB000000}"/>
            </a:ext>
          </a:extLst>
        </xdr:cNvPr>
        <xdr:cNvSpPr/>
      </xdr:nvSpPr>
      <xdr:spPr>
        <a:xfrm>
          <a:off x="7810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66564</xdr:rowOff>
    </xdr:from>
    <xdr:ext cx="469744" cy="259045"/>
    <xdr:sp macro="" textlink="">
      <xdr:nvSpPr>
        <xdr:cNvPr id="236" name="n_3aveValue【福祉施設】&#10;一人当たり面積">
          <a:extLst>
            <a:ext uri="{FF2B5EF4-FFF2-40B4-BE49-F238E27FC236}">
              <a16:creationId xmlns="" xmlns:a16="http://schemas.microsoft.com/office/drawing/2014/main" id="{00000000-0008-0000-0200-0000EC000000}"/>
            </a:ext>
          </a:extLst>
        </xdr:cNvPr>
        <xdr:cNvSpPr txBox="1"/>
      </xdr:nvSpPr>
      <xdr:spPr>
        <a:xfrm>
          <a:off x="7626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7" name="テキスト ボックス 236">
          <a:extLst>
            <a:ext uri="{FF2B5EF4-FFF2-40B4-BE49-F238E27FC236}">
              <a16:creationId xmlns="" xmlns:a16="http://schemas.microsoft.com/office/drawing/2014/main" id="{00000000-0008-0000-0200-0000ED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8" name="テキスト ボックス 237">
          <a:extLst>
            <a:ext uri="{FF2B5EF4-FFF2-40B4-BE49-F238E27FC236}">
              <a16:creationId xmlns="" xmlns:a16="http://schemas.microsoft.com/office/drawing/2014/main" id="{00000000-0008-0000-0200-0000EE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9" name="テキスト ボックス 238">
          <a:extLst>
            <a:ext uri="{FF2B5EF4-FFF2-40B4-BE49-F238E27FC236}">
              <a16:creationId xmlns="" xmlns:a16="http://schemas.microsoft.com/office/drawing/2014/main" id="{00000000-0008-0000-0200-0000EF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0" name="テキスト ボックス 239">
          <a:extLst>
            <a:ext uri="{FF2B5EF4-FFF2-40B4-BE49-F238E27FC236}">
              <a16:creationId xmlns="" xmlns:a16="http://schemas.microsoft.com/office/drawing/2014/main" id="{00000000-0008-0000-0200-0000F0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1" name="テキスト ボックス 240">
          <a:extLst>
            <a:ext uri="{FF2B5EF4-FFF2-40B4-BE49-F238E27FC236}">
              <a16:creationId xmlns="" xmlns:a16="http://schemas.microsoft.com/office/drawing/2014/main" id="{00000000-0008-0000-0200-0000F1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19630</xdr:rowOff>
    </xdr:from>
    <xdr:to>
      <xdr:col>55</xdr:col>
      <xdr:colOff>50800</xdr:colOff>
      <xdr:row>82</xdr:row>
      <xdr:rowOff>121230</xdr:rowOff>
    </xdr:to>
    <xdr:sp macro="" textlink="">
      <xdr:nvSpPr>
        <xdr:cNvPr id="242" name="楕円 241">
          <a:extLst>
            <a:ext uri="{FF2B5EF4-FFF2-40B4-BE49-F238E27FC236}">
              <a16:creationId xmlns="" xmlns:a16="http://schemas.microsoft.com/office/drawing/2014/main" id="{00000000-0008-0000-0200-0000F2000000}"/>
            </a:ext>
          </a:extLst>
        </xdr:cNvPr>
        <xdr:cNvSpPr/>
      </xdr:nvSpPr>
      <xdr:spPr>
        <a:xfrm>
          <a:off x="10426700" y="1407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42507</xdr:rowOff>
    </xdr:from>
    <xdr:ext cx="469744" cy="259045"/>
    <xdr:sp macro="" textlink="">
      <xdr:nvSpPr>
        <xdr:cNvPr id="243" name="【福祉施設】&#10;一人当たり面積該当値テキスト">
          <a:extLst>
            <a:ext uri="{FF2B5EF4-FFF2-40B4-BE49-F238E27FC236}">
              <a16:creationId xmlns="" xmlns:a16="http://schemas.microsoft.com/office/drawing/2014/main" id="{00000000-0008-0000-0200-0000F3000000}"/>
            </a:ext>
          </a:extLst>
        </xdr:cNvPr>
        <xdr:cNvSpPr txBox="1"/>
      </xdr:nvSpPr>
      <xdr:spPr>
        <a:xfrm>
          <a:off x="10515600" y="1392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19304</xdr:rowOff>
    </xdr:from>
    <xdr:to>
      <xdr:col>50</xdr:col>
      <xdr:colOff>165100</xdr:colOff>
      <xdr:row>82</xdr:row>
      <xdr:rowOff>120904</xdr:rowOff>
    </xdr:to>
    <xdr:sp macro="" textlink="">
      <xdr:nvSpPr>
        <xdr:cNvPr id="244" name="楕円 243">
          <a:extLst>
            <a:ext uri="{FF2B5EF4-FFF2-40B4-BE49-F238E27FC236}">
              <a16:creationId xmlns="" xmlns:a16="http://schemas.microsoft.com/office/drawing/2014/main" id="{00000000-0008-0000-0200-0000F4000000}"/>
            </a:ext>
          </a:extLst>
        </xdr:cNvPr>
        <xdr:cNvSpPr/>
      </xdr:nvSpPr>
      <xdr:spPr>
        <a:xfrm>
          <a:off x="95885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70104</xdr:rowOff>
    </xdr:from>
    <xdr:to>
      <xdr:col>55</xdr:col>
      <xdr:colOff>0</xdr:colOff>
      <xdr:row>82</xdr:row>
      <xdr:rowOff>70430</xdr:rowOff>
    </xdr:to>
    <xdr:cxnSp macro="">
      <xdr:nvCxnSpPr>
        <xdr:cNvPr id="245" name="直線コネクタ 244">
          <a:extLst>
            <a:ext uri="{FF2B5EF4-FFF2-40B4-BE49-F238E27FC236}">
              <a16:creationId xmlns="" xmlns:a16="http://schemas.microsoft.com/office/drawing/2014/main" id="{00000000-0008-0000-0200-0000F5000000}"/>
            </a:ext>
          </a:extLst>
        </xdr:cNvPr>
        <xdr:cNvCxnSpPr/>
      </xdr:nvCxnSpPr>
      <xdr:spPr>
        <a:xfrm>
          <a:off x="9639300" y="14129004"/>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36286</xdr:rowOff>
    </xdr:from>
    <xdr:to>
      <xdr:col>46</xdr:col>
      <xdr:colOff>38100</xdr:colOff>
      <xdr:row>82</xdr:row>
      <xdr:rowOff>137886</xdr:rowOff>
    </xdr:to>
    <xdr:sp macro="" textlink="">
      <xdr:nvSpPr>
        <xdr:cNvPr id="246" name="楕円 245">
          <a:extLst>
            <a:ext uri="{FF2B5EF4-FFF2-40B4-BE49-F238E27FC236}">
              <a16:creationId xmlns="" xmlns:a16="http://schemas.microsoft.com/office/drawing/2014/main" id="{00000000-0008-0000-0200-0000F6000000}"/>
            </a:ext>
          </a:extLst>
        </xdr:cNvPr>
        <xdr:cNvSpPr/>
      </xdr:nvSpPr>
      <xdr:spPr>
        <a:xfrm>
          <a:off x="8699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70104</xdr:rowOff>
    </xdr:from>
    <xdr:to>
      <xdr:col>50</xdr:col>
      <xdr:colOff>114300</xdr:colOff>
      <xdr:row>82</xdr:row>
      <xdr:rowOff>87086</xdr:rowOff>
    </xdr:to>
    <xdr:cxnSp macro="">
      <xdr:nvCxnSpPr>
        <xdr:cNvPr id="247" name="直線コネクタ 246">
          <a:extLst>
            <a:ext uri="{FF2B5EF4-FFF2-40B4-BE49-F238E27FC236}">
              <a16:creationId xmlns="" xmlns:a16="http://schemas.microsoft.com/office/drawing/2014/main" id="{00000000-0008-0000-0200-0000F7000000}"/>
            </a:ext>
          </a:extLst>
        </xdr:cNvPr>
        <xdr:cNvCxnSpPr/>
      </xdr:nvCxnSpPr>
      <xdr:spPr>
        <a:xfrm flipV="1">
          <a:off x="8750300" y="14129004"/>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137431</xdr:rowOff>
    </xdr:from>
    <xdr:ext cx="469744" cy="259045"/>
    <xdr:sp macro="" textlink="">
      <xdr:nvSpPr>
        <xdr:cNvPr id="248" name="n_1mainValue【福祉施設】&#10;一人当たり面積">
          <a:extLst>
            <a:ext uri="{FF2B5EF4-FFF2-40B4-BE49-F238E27FC236}">
              <a16:creationId xmlns="" xmlns:a16="http://schemas.microsoft.com/office/drawing/2014/main" id="{00000000-0008-0000-0200-0000F8000000}"/>
            </a:ext>
          </a:extLst>
        </xdr:cNvPr>
        <xdr:cNvSpPr txBox="1"/>
      </xdr:nvSpPr>
      <xdr:spPr>
        <a:xfrm>
          <a:off x="9391727" y="138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154413</xdr:rowOff>
    </xdr:from>
    <xdr:ext cx="469744" cy="259045"/>
    <xdr:sp macro="" textlink="">
      <xdr:nvSpPr>
        <xdr:cNvPr id="249" name="n_2mainValue【福祉施設】&#10;一人当たり面積">
          <a:extLst>
            <a:ext uri="{FF2B5EF4-FFF2-40B4-BE49-F238E27FC236}">
              <a16:creationId xmlns="" xmlns:a16="http://schemas.microsoft.com/office/drawing/2014/main" id="{00000000-0008-0000-0200-0000F9000000}"/>
            </a:ext>
          </a:extLst>
        </xdr:cNvPr>
        <xdr:cNvSpPr txBox="1"/>
      </xdr:nvSpPr>
      <xdr:spPr>
        <a:xfrm>
          <a:off x="8515427" y="138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0" name="正方形/長方形 249">
          <a:extLst>
            <a:ext uri="{FF2B5EF4-FFF2-40B4-BE49-F238E27FC236}">
              <a16:creationId xmlns="" xmlns:a16="http://schemas.microsoft.com/office/drawing/2014/main" id="{00000000-0008-0000-0200-0000FA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1" name="正方形/長方形 250">
          <a:extLst>
            <a:ext uri="{FF2B5EF4-FFF2-40B4-BE49-F238E27FC236}">
              <a16:creationId xmlns="" xmlns:a16="http://schemas.microsoft.com/office/drawing/2014/main" id="{00000000-0008-0000-0200-0000FB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2" name="正方形/長方形 251">
          <a:extLst>
            <a:ext uri="{FF2B5EF4-FFF2-40B4-BE49-F238E27FC236}">
              <a16:creationId xmlns="" xmlns:a16="http://schemas.microsoft.com/office/drawing/2014/main" id="{00000000-0008-0000-0200-0000FC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3" name="正方形/長方形 252">
          <a:extLst>
            <a:ext uri="{FF2B5EF4-FFF2-40B4-BE49-F238E27FC236}">
              <a16:creationId xmlns="" xmlns:a16="http://schemas.microsoft.com/office/drawing/2014/main" id="{00000000-0008-0000-0200-0000FD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4" name="正方形/長方形 253">
          <a:extLst>
            <a:ext uri="{FF2B5EF4-FFF2-40B4-BE49-F238E27FC236}">
              <a16:creationId xmlns="" xmlns:a16="http://schemas.microsoft.com/office/drawing/2014/main" id="{00000000-0008-0000-0200-0000FE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5" name="正方形/長方形 254">
          <a:extLst>
            <a:ext uri="{FF2B5EF4-FFF2-40B4-BE49-F238E27FC236}">
              <a16:creationId xmlns="" xmlns:a16="http://schemas.microsoft.com/office/drawing/2014/main" id="{00000000-0008-0000-0200-0000FF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6" name="正方形/長方形 255">
          <a:extLst>
            <a:ext uri="{FF2B5EF4-FFF2-40B4-BE49-F238E27FC236}">
              <a16:creationId xmlns="" xmlns:a16="http://schemas.microsoft.com/office/drawing/2014/main" id="{00000000-0008-0000-0200-00000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7" name="正方形/長方形 256">
          <a:extLst>
            <a:ext uri="{FF2B5EF4-FFF2-40B4-BE49-F238E27FC236}">
              <a16:creationId xmlns="" xmlns:a16="http://schemas.microsoft.com/office/drawing/2014/main" id="{00000000-0008-0000-0200-00000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8" name="正方形/長方形 257">
          <a:extLst>
            <a:ext uri="{FF2B5EF4-FFF2-40B4-BE49-F238E27FC236}">
              <a16:creationId xmlns="" xmlns:a16="http://schemas.microsoft.com/office/drawing/2014/main" id="{00000000-0008-0000-0200-00000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9" name="正方形/長方形 258">
          <a:extLst>
            <a:ext uri="{FF2B5EF4-FFF2-40B4-BE49-F238E27FC236}">
              <a16:creationId xmlns="" xmlns:a16="http://schemas.microsoft.com/office/drawing/2014/main" id="{00000000-0008-0000-0200-00000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0" name="正方形/長方形 259">
          <a:extLst>
            <a:ext uri="{FF2B5EF4-FFF2-40B4-BE49-F238E27FC236}">
              <a16:creationId xmlns="" xmlns:a16="http://schemas.microsoft.com/office/drawing/2014/main" id="{00000000-0008-0000-0200-00000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1" name="正方形/長方形 260">
          <a:extLst>
            <a:ext uri="{FF2B5EF4-FFF2-40B4-BE49-F238E27FC236}">
              <a16:creationId xmlns="" xmlns:a16="http://schemas.microsoft.com/office/drawing/2014/main" id="{00000000-0008-0000-0200-00000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2" name="正方形/長方形 261">
          <a:extLst>
            <a:ext uri="{FF2B5EF4-FFF2-40B4-BE49-F238E27FC236}">
              <a16:creationId xmlns="" xmlns:a16="http://schemas.microsoft.com/office/drawing/2014/main" id="{00000000-0008-0000-0200-00000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3" name="正方形/長方形 262">
          <a:extLst>
            <a:ext uri="{FF2B5EF4-FFF2-40B4-BE49-F238E27FC236}">
              <a16:creationId xmlns="" xmlns:a16="http://schemas.microsoft.com/office/drawing/2014/main" id="{00000000-0008-0000-0200-00000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4" name="正方形/長方形 263">
          <a:extLst>
            <a:ext uri="{FF2B5EF4-FFF2-40B4-BE49-F238E27FC236}">
              <a16:creationId xmlns="" xmlns:a16="http://schemas.microsoft.com/office/drawing/2014/main" id="{00000000-0008-0000-0200-00000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5" name="正方形/長方形 264">
          <a:extLst>
            <a:ext uri="{FF2B5EF4-FFF2-40B4-BE49-F238E27FC236}">
              <a16:creationId xmlns="" xmlns:a16="http://schemas.microsoft.com/office/drawing/2014/main" id="{00000000-0008-0000-0200-00000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6" name="正方形/長方形 265">
          <a:extLst>
            <a:ext uri="{FF2B5EF4-FFF2-40B4-BE49-F238E27FC236}">
              <a16:creationId xmlns="" xmlns:a16="http://schemas.microsoft.com/office/drawing/2014/main" id="{00000000-0008-0000-0200-00000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7" name="正方形/長方形 266">
          <a:extLst>
            <a:ext uri="{FF2B5EF4-FFF2-40B4-BE49-F238E27FC236}">
              <a16:creationId xmlns="" xmlns:a16="http://schemas.microsoft.com/office/drawing/2014/main" id="{00000000-0008-0000-0200-00000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8" name="正方形/長方形 267">
          <a:extLst>
            <a:ext uri="{FF2B5EF4-FFF2-40B4-BE49-F238E27FC236}">
              <a16:creationId xmlns="" xmlns:a16="http://schemas.microsoft.com/office/drawing/2014/main" id="{00000000-0008-0000-0200-00000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9" name="正方形/長方形 268">
          <a:extLst>
            <a:ext uri="{FF2B5EF4-FFF2-40B4-BE49-F238E27FC236}">
              <a16:creationId xmlns="" xmlns:a16="http://schemas.microsoft.com/office/drawing/2014/main" id="{00000000-0008-0000-0200-00000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0" name="正方形/長方形 269">
          <a:extLst>
            <a:ext uri="{FF2B5EF4-FFF2-40B4-BE49-F238E27FC236}">
              <a16:creationId xmlns="" xmlns:a16="http://schemas.microsoft.com/office/drawing/2014/main" id="{00000000-0008-0000-0200-00000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1" name="正方形/長方形 270">
          <a:extLst>
            <a:ext uri="{FF2B5EF4-FFF2-40B4-BE49-F238E27FC236}">
              <a16:creationId xmlns="" xmlns:a16="http://schemas.microsoft.com/office/drawing/2014/main" id="{00000000-0008-0000-0200-00000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2" name="正方形/長方形 271">
          <a:extLst>
            <a:ext uri="{FF2B5EF4-FFF2-40B4-BE49-F238E27FC236}">
              <a16:creationId xmlns="" xmlns:a16="http://schemas.microsoft.com/office/drawing/2014/main" id="{00000000-0008-0000-0200-00001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3" name="正方形/長方形 272">
          <a:extLst>
            <a:ext uri="{FF2B5EF4-FFF2-40B4-BE49-F238E27FC236}">
              <a16:creationId xmlns="" xmlns:a16="http://schemas.microsoft.com/office/drawing/2014/main" id="{00000000-0008-0000-0200-000011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74" name="正方形/長方形 273">
          <a:extLst>
            <a:ext uri="{FF2B5EF4-FFF2-40B4-BE49-F238E27FC236}">
              <a16:creationId xmlns="" xmlns:a16="http://schemas.microsoft.com/office/drawing/2014/main" id="{00000000-0008-0000-0200-00001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5" name="正方形/長方形 274">
          <a:extLst>
            <a:ext uri="{FF2B5EF4-FFF2-40B4-BE49-F238E27FC236}">
              <a16:creationId xmlns="" xmlns:a16="http://schemas.microsoft.com/office/drawing/2014/main" id="{00000000-0008-0000-0200-00001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6" name="正方形/長方形 275">
          <a:extLst>
            <a:ext uri="{FF2B5EF4-FFF2-40B4-BE49-F238E27FC236}">
              <a16:creationId xmlns="" xmlns:a16="http://schemas.microsoft.com/office/drawing/2014/main" id="{00000000-0008-0000-0200-00001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7" name="正方形/長方形 276">
          <a:extLst>
            <a:ext uri="{FF2B5EF4-FFF2-40B4-BE49-F238E27FC236}">
              <a16:creationId xmlns="" xmlns:a16="http://schemas.microsoft.com/office/drawing/2014/main" id="{00000000-0008-0000-0200-00001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8" name="正方形/長方形 277">
          <a:extLst>
            <a:ext uri="{FF2B5EF4-FFF2-40B4-BE49-F238E27FC236}">
              <a16:creationId xmlns="" xmlns:a16="http://schemas.microsoft.com/office/drawing/2014/main" id="{00000000-0008-0000-0200-00001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9" name="正方形/長方形 278">
          <a:extLst>
            <a:ext uri="{FF2B5EF4-FFF2-40B4-BE49-F238E27FC236}">
              <a16:creationId xmlns="" xmlns:a16="http://schemas.microsoft.com/office/drawing/2014/main" id="{00000000-0008-0000-0200-00001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0" name="正方形/長方形 279">
          <a:extLst>
            <a:ext uri="{FF2B5EF4-FFF2-40B4-BE49-F238E27FC236}">
              <a16:creationId xmlns="" xmlns:a16="http://schemas.microsoft.com/office/drawing/2014/main" id="{00000000-0008-0000-0200-00001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1" name="正方形/長方形 280">
          <a:extLst>
            <a:ext uri="{FF2B5EF4-FFF2-40B4-BE49-F238E27FC236}">
              <a16:creationId xmlns="" xmlns:a16="http://schemas.microsoft.com/office/drawing/2014/main" id="{00000000-0008-0000-0200-000019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82" name="正方形/長方形 281">
          <a:extLst>
            <a:ext uri="{FF2B5EF4-FFF2-40B4-BE49-F238E27FC236}">
              <a16:creationId xmlns="" xmlns:a16="http://schemas.microsoft.com/office/drawing/2014/main" id="{00000000-0008-0000-0200-00001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3" name="正方形/長方形 282">
          <a:extLst>
            <a:ext uri="{FF2B5EF4-FFF2-40B4-BE49-F238E27FC236}">
              <a16:creationId xmlns="" xmlns:a16="http://schemas.microsoft.com/office/drawing/2014/main" id="{00000000-0008-0000-0200-00001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4" name="正方形/長方形 283">
          <a:extLst>
            <a:ext uri="{FF2B5EF4-FFF2-40B4-BE49-F238E27FC236}">
              <a16:creationId xmlns="" xmlns:a16="http://schemas.microsoft.com/office/drawing/2014/main" id="{00000000-0008-0000-0200-00001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5" name="正方形/長方形 284">
          <a:extLst>
            <a:ext uri="{FF2B5EF4-FFF2-40B4-BE49-F238E27FC236}">
              <a16:creationId xmlns="" xmlns:a16="http://schemas.microsoft.com/office/drawing/2014/main" id="{00000000-0008-0000-0200-00001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6" name="正方形/長方形 285">
          <a:extLst>
            <a:ext uri="{FF2B5EF4-FFF2-40B4-BE49-F238E27FC236}">
              <a16:creationId xmlns="" xmlns:a16="http://schemas.microsoft.com/office/drawing/2014/main" id="{00000000-0008-0000-0200-00001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7" name="正方形/長方形 286">
          <a:extLst>
            <a:ext uri="{FF2B5EF4-FFF2-40B4-BE49-F238E27FC236}">
              <a16:creationId xmlns="" xmlns:a16="http://schemas.microsoft.com/office/drawing/2014/main" id="{00000000-0008-0000-0200-00001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8" name="正方形/長方形 287">
          <a:extLst>
            <a:ext uri="{FF2B5EF4-FFF2-40B4-BE49-F238E27FC236}">
              <a16:creationId xmlns="" xmlns:a16="http://schemas.microsoft.com/office/drawing/2014/main" id="{00000000-0008-0000-0200-00002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9" name="正方形/長方形 288">
          <a:extLst>
            <a:ext uri="{FF2B5EF4-FFF2-40B4-BE49-F238E27FC236}">
              <a16:creationId xmlns="" xmlns:a16="http://schemas.microsoft.com/office/drawing/2014/main" id="{00000000-0008-0000-0200-000021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90" name="正方形/長方形 289">
          <a:extLst>
            <a:ext uri="{FF2B5EF4-FFF2-40B4-BE49-F238E27FC236}">
              <a16:creationId xmlns="" xmlns:a16="http://schemas.microsoft.com/office/drawing/2014/main" id="{00000000-0008-0000-0200-00002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91" name="正方形/長方形 290">
          <a:extLst>
            <a:ext uri="{FF2B5EF4-FFF2-40B4-BE49-F238E27FC236}">
              <a16:creationId xmlns="" xmlns:a16="http://schemas.microsoft.com/office/drawing/2014/main" id="{00000000-0008-0000-0200-00002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92" name="正方形/長方形 291">
          <a:extLst>
            <a:ext uri="{FF2B5EF4-FFF2-40B4-BE49-F238E27FC236}">
              <a16:creationId xmlns="" xmlns:a16="http://schemas.microsoft.com/office/drawing/2014/main" id="{00000000-0008-0000-0200-00002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3" name="正方形/長方形 292">
          <a:extLst>
            <a:ext uri="{FF2B5EF4-FFF2-40B4-BE49-F238E27FC236}">
              <a16:creationId xmlns="" xmlns:a16="http://schemas.microsoft.com/office/drawing/2014/main" id="{00000000-0008-0000-0200-00002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4" name="正方形/長方形 293">
          <a:extLst>
            <a:ext uri="{FF2B5EF4-FFF2-40B4-BE49-F238E27FC236}">
              <a16:creationId xmlns="" xmlns:a16="http://schemas.microsoft.com/office/drawing/2014/main" id="{00000000-0008-0000-0200-00002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95" name="正方形/長方形 294">
          <a:extLst>
            <a:ext uri="{FF2B5EF4-FFF2-40B4-BE49-F238E27FC236}">
              <a16:creationId xmlns="" xmlns:a16="http://schemas.microsoft.com/office/drawing/2014/main" id="{00000000-0008-0000-0200-00002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96" name="正方形/長方形 295">
          <a:extLst>
            <a:ext uri="{FF2B5EF4-FFF2-40B4-BE49-F238E27FC236}">
              <a16:creationId xmlns="" xmlns:a16="http://schemas.microsoft.com/office/drawing/2014/main" id="{00000000-0008-0000-0200-00002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97" name="正方形/長方形 296">
          <a:extLst>
            <a:ext uri="{FF2B5EF4-FFF2-40B4-BE49-F238E27FC236}">
              <a16:creationId xmlns="" xmlns:a16="http://schemas.microsoft.com/office/drawing/2014/main" id="{00000000-0008-0000-0200-000029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98" name="正方形/長方形 297">
          <a:extLst>
            <a:ext uri="{FF2B5EF4-FFF2-40B4-BE49-F238E27FC236}">
              <a16:creationId xmlns="" xmlns:a16="http://schemas.microsoft.com/office/drawing/2014/main" id="{00000000-0008-0000-0200-00002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99" name="正方形/長方形 298">
          <a:extLst>
            <a:ext uri="{FF2B5EF4-FFF2-40B4-BE49-F238E27FC236}">
              <a16:creationId xmlns="" xmlns:a16="http://schemas.microsoft.com/office/drawing/2014/main" id="{00000000-0008-0000-0200-00002B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0" name="正方形/長方形 299">
          <a:extLst>
            <a:ext uri="{FF2B5EF4-FFF2-40B4-BE49-F238E27FC236}">
              <a16:creationId xmlns="" xmlns:a16="http://schemas.microsoft.com/office/drawing/2014/main" id="{00000000-0008-0000-0200-00002C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1" name="正方形/長方形 300">
          <a:extLst>
            <a:ext uri="{FF2B5EF4-FFF2-40B4-BE49-F238E27FC236}">
              <a16:creationId xmlns="" xmlns:a16="http://schemas.microsoft.com/office/drawing/2014/main" id="{00000000-0008-0000-0200-00002D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2" name="正方形/長方形 301">
          <a:extLst>
            <a:ext uri="{FF2B5EF4-FFF2-40B4-BE49-F238E27FC236}">
              <a16:creationId xmlns="" xmlns:a16="http://schemas.microsoft.com/office/drawing/2014/main" id="{00000000-0008-0000-0200-00002E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3" name="正方形/長方形 302">
          <a:extLst>
            <a:ext uri="{FF2B5EF4-FFF2-40B4-BE49-F238E27FC236}">
              <a16:creationId xmlns="" xmlns:a16="http://schemas.microsoft.com/office/drawing/2014/main" id="{00000000-0008-0000-0200-00002F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4" name="正方形/長方形 303">
          <a:extLst>
            <a:ext uri="{FF2B5EF4-FFF2-40B4-BE49-F238E27FC236}">
              <a16:creationId xmlns="" xmlns:a16="http://schemas.microsoft.com/office/drawing/2014/main" id="{00000000-0008-0000-0200-000030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5" name="正方形/長方形 304">
          <a:extLst>
            <a:ext uri="{FF2B5EF4-FFF2-40B4-BE49-F238E27FC236}">
              <a16:creationId xmlns="" xmlns:a16="http://schemas.microsoft.com/office/drawing/2014/main" id="{00000000-0008-0000-0200-000031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06" name="テキスト ボックス 305">
          <a:extLst>
            <a:ext uri="{FF2B5EF4-FFF2-40B4-BE49-F238E27FC236}">
              <a16:creationId xmlns="" xmlns:a16="http://schemas.microsoft.com/office/drawing/2014/main" id="{00000000-0008-0000-0200-000032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07" name="直線コネクタ 306">
          <a:extLst>
            <a:ext uri="{FF2B5EF4-FFF2-40B4-BE49-F238E27FC236}">
              <a16:creationId xmlns="" xmlns:a16="http://schemas.microsoft.com/office/drawing/2014/main" id="{00000000-0008-0000-0200-000033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08" name="直線コネクタ 307">
          <a:extLst>
            <a:ext uri="{FF2B5EF4-FFF2-40B4-BE49-F238E27FC236}">
              <a16:creationId xmlns="" xmlns:a16="http://schemas.microsoft.com/office/drawing/2014/main" id="{00000000-0008-0000-0200-000034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09" name="テキスト ボックス 308">
          <a:extLst>
            <a:ext uri="{FF2B5EF4-FFF2-40B4-BE49-F238E27FC236}">
              <a16:creationId xmlns="" xmlns:a16="http://schemas.microsoft.com/office/drawing/2014/main" id="{00000000-0008-0000-0200-000035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10" name="直線コネクタ 309">
          <a:extLst>
            <a:ext uri="{FF2B5EF4-FFF2-40B4-BE49-F238E27FC236}">
              <a16:creationId xmlns="" xmlns:a16="http://schemas.microsoft.com/office/drawing/2014/main" id="{00000000-0008-0000-0200-000036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11" name="テキスト ボックス 310">
          <a:extLst>
            <a:ext uri="{FF2B5EF4-FFF2-40B4-BE49-F238E27FC236}">
              <a16:creationId xmlns="" xmlns:a16="http://schemas.microsoft.com/office/drawing/2014/main" id="{00000000-0008-0000-0200-000037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12" name="直線コネクタ 311">
          <a:extLst>
            <a:ext uri="{FF2B5EF4-FFF2-40B4-BE49-F238E27FC236}">
              <a16:creationId xmlns="" xmlns:a16="http://schemas.microsoft.com/office/drawing/2014/main" id="{00000000-0008-0000-0200-000038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13" name="テキスト ボックス 312">
          <a:extLst>
            <a:ext uri="{FF2B5EF4-FFF2-40B4-BE49-F238E27FC236}">
              <a16:creationId xmlns="" xmlns:a16="http://schemas.microsoft.com/office/drawing/2014/main" id="{00000000-0008-0000-0200-000039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14" name="直線コネクタ 313">
          <a:extLst>
            <a:ext uri="{FF2B5EF4-FFF2-40B4-BE49-F238E27FC236}">
              <a16:creationId xmlns="" xmlns:a16="http://schemas.microsoft.com/office/drawing/2014/main" id="{00000000-0008-0000-0200-00003A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15" name="テキスト ボックス 314">
          <a:extLst>
            <a:ext uri="{FF2B5EF4-FFF2-40B4-BE49-F238E27FC236}">
              <a16:creationId xmlns="" xmlns:a16="http://schemas.microsoft.com/office/drawing/2014/main" id="{00000000-0008-0000-0200-00003B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16" name="直線コネクタ 315">
          <a:extLst>
            <a:ext uri="{FF2B5EF4-FFF2-40B4-BE49-F238E27FC236}">
              <a16:creationId xmlns="" xmlns:a16="http://schemas.microsoft.com/office/drawing/2014/main" id="{00000000-0008-0000-0200-00003C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17" name="テキスト ボックス 316">
          <a:extLst>
            <a:ext uri="{FF2B5EF4-FFF2-40B4-BE49-F238E27FC236}">
              <a16:creationId xmlns="" xmlns:a16="http://schemas.microsoft.com/office/drawing/2014/main" id="{00000000-0008-0000-0200-00003D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18" name="直線コネクタ 317">
          <a:extLst>
            <a:ext uri="{FF2B5EF4-FFF2-40B4-BE49-F238E27FC236}">
              <a16:creationId xmlns="" xmlns:a16="http://schemas.microsoft.com/office/drawing/2014/main" id="{00000000-0008-0000-0200-00003E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19" name="テキスト ボックス 318">
          <a:extLst>
            <a:ext uri="{FF2B5EF4-FFF2-40B4-BE49-F238E27FC236}">
              <a16:creationId xmlns="" xmlns:a16="http://schemas.microsoft.com/office/drawing/2014/main" id="{00000000-0008-0000-0200-00003F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20" name="直線コネクタ 319">
          <a:extLst>
            <a:ext uri="{FF2B5EF4-FFF2-40B4-BE49-F238E27FC236}">
              <a16:creationId xmlns="" xmlns:a16="http://schemas.microsoft.com/office/drawing/2014/main" id="{00000000-0008-0000-0200-000040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21" name="テキスト ボックス 320">
          <a:extLst>
            <a:ext uri="{FF2B5EF4-FFF2-40B4-BE49-F238E27FC236}">
              <a16:creationId xmlns="" xmlns:a16="http://schemas.microsoft.com/office/drawing/2014/main" id="{00000000-0008-0000-0200-000041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22" name="【消防施設】&#10;有形固定資産減価償却率グラフ枠">
          <a:extLst>
            <a:ext uri="{FF2B5EF4-FFF2-40B4-BE49-F238E27FC236}">
              <a16:creationId xmlns="" xmlns:a16="http://schemas.microsoft.com/office/drawing/2014/main" id="{00000000-0008-0000-0200-000042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323" name="直線コネクタ 322">
          <a:extLst>
            <a:ext uri="{FF2B5EF4-FFF2-40B4-BE49-F238E27FC236}">
              <a16:creationId xmlns="" xmlns:a16="http://schemas.microsoft.com/office/drawing/2014/main" id="{00000000-0008-0000-0200-000043010000}"/>
            </a:ext>
          </a:extLst>
        </xdr:cNvPr>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324" name="【消防施設】&#10;有形固定資産減価償却率最小値テキスト">
          <a:extLst>
            <a:ext uri="{FF2B5EF4-FFF2-40B4-BE49-F238E27FC236}">
              <a16:creationId xmlns="" xmlns:a16="http://schemas.microsoft.com/office/drawing/2014/main" id="{00000000-0008-0000-0200-000044010000}"/>
            </a:ext>
          </a:extLst>
        </xdr:cNvPr>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325" name="直線コネクタ 324">
          <a:extLst>
            <a:ext uri="{FF2B5EF4-FFF2-40B4-BE49-F238E27FC236}">
              <a16:creationId xmlns="" xmlns:a16="http://schemas.microsoft.com/office/drawing/2014/main" id="{00000000-0008-0000-0200-000045010000}"/>
            </a:ext>
          </a:extLst>
        </xdr:cNvPr>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26" name="【消防施設】&#10;有形固定資産減価償却率最大値テキスト">
          <a:extLst>
            <a:ext uri="{FF2B5EF4-FFF2-40B4-BE49-F238E27FC236}">
              <a16:creationId xmlns="" xmlns:a16="http://schemas.microsoft.com/office/drawing/2014/main" id="{00000000-0008-0000-0200-000046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27" name="直線コネクタ 326">
          <a:extLst>
            <a:ext uri="{FF2B5EF4-FFF2-40B4-BE49-F238E27FC236}">
              <a16:creationId xmlns="" xmlns:a16="http://schemas.microsoft.com/office/drawing/2014/main" id="{00000000-0008-0000-0200-000047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328" name="【消防施設】&#10;有形固定資産減価償却率平均値テキスト">
          <a:extLst>
            <a:ext uri="{FF2B5EF4-FFF2-40B4-BE49-F238E27FC236}">
              <a16:creationId xmlns="" xmlns:a16="http://schemas.microsoft.com/office/drawing/2014/main" id="{00000000-0008-0000-0200-000048010000}"/>
            </a:ext>
          </a:extLst>
        </xdr:cNvPr>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329" name="フローチャート: 判断 328">
          <a:extLst>
            <a:ext uri="{FF2B5EF4-FFF2-40B4-BE49-F238E27FC236}">
              <a16:creationId xmlns="" xmlns:a16="http://schemas.microsoft.com/office/drawing/2014/main" id="{00000000-0008-0000-0200-000049010000}"/>
            </a:ext>
          </a:extLst>
        </xdr:cNvPr>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330" name="フローチャート: 判断 329">
          <a:extLst>
            <a:ext uri="{FF2B5EF4-FFF2-40B4-BE49-F238E27FC236}">
              <a16:creationId xmlns="" xmlns:a16="http://schemas.microsoft.com/office/drawing/2014/main" id="{00000000-0008-0000-0200-00004A010000}"/>
            </a:ext>
          </a:extLst>
        </xdr:cNvPr>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120848</xdr:rowOff>
    </xdr:from>
    <xdr:ext cx="405111" cy="259045"/>
    <xdr:sp macro="" textlink="">
      <xdr:nvSpPr>
        <xdr:cNvPr id="331" name="n_1aveValue【消防施設】&#10;有形固定資産減価償却率">
          <a:extLst>
            <a:ext uri="{FF2B5EF4-FFF2-40B4-BE49-F238E27FC236}">
              <a16:creationId xmlns="" xmlns:a16="http://schemas.microsoft.com/office/drawing/2014/main" id="{00000000-0008-0000-0200-00004B010000}"/>
            </a:ext>
          </a:extLst>
        </xdr:cNvPr>
        <xdr:cNvSpPr txBox="1"/>
      </xdr:nvSpPr>
      <xdr:spPr>
        <a:xfrm>
          <a:off x="152660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332" name="フローチャート: 判断 331">
          <a:extLst>
            <a:ext uri="{FF2B5EF4-FFF2-40B4-BE49-F238E27FC236}">
              <a16:creationId xmlns="" xmlns:a16="http://schemas.microsoft.com/office/drawing/2014/main" id="{00000000-0008-0000-0200-00004C010000}"/>
            </a:ext>
          </a:extLst>
        </xdr:cNvPr>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75128</xdr:rowOff>
    </xdr:from>
    <xdr:ext cx="405111" cy="259045"/>
    <xdr:sp macro="" textlink="">
      <xdr:nvSpPr>
        <xdr:cNvPr id="333" name="n_2aveValue【消防施設】&#10;有形固定資産減価償却率">
          <a:extLst>
            <a:ext uri="{FF2B5EF4-FFF2-40B4-BE49-F238E27FC236}">
              <a16:creationId xmlns="" xmlns:a16="http://schemas.microsoft.com/office/drawing/2014/main" id="{00000000-0008-0000-0200-00004D010000}"/>
            </a:ext>
          </a:extLst>
        </xdr:cNvPr>
        <xdr:cNvSpPr txBox="1"/>
      </xdr:nvSpPr>
      <xdr:spPr>
        <a:xfrm>
          <a:off x="14389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90170</xdr:rowOff>
    </xdr:from>
    <xdr:to>
      <xdr:col>72</xdr:col>
      <xdr:colOff>38100</xdr:colOff>
      <xdr:row>81</xdr:row>
      <xdr:rowOff>20320</xdr:rowOff>
    </xdr:to>
    <xdr:sp macro="" textlink="">
      <xdr:nvSpPr>
        <xdr:cNvPr id="334" name="フローチャート: 判断 333">
          <a:extLst>
            <a:ext uri="{FF2B5EF4-FFF2-40B4-BE49-F238E27FC236}">
              <a16:creationId xmlns="" xmlns:a16="http://schemas.microsoft.com/office/drawing/2014/main" id="{00000000-0008-0000-0200-00004E010000}"/>
            </a:ext>
          </a:extLst>
        </xdr:cNvPr>
        <xdr:cNvSpPr/>
      </xdr:nvSpPr>
      <xdr:spPr>
        <a:xfrm>
          <a:off x="13652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36847</xdr:rowOff>
    </xdr:from>
    <xdr:ext cx="405111" cy="259045"/>
    <xdr:sp macro="" textlink="">
      <xdr:nvSpPr>
        <xdr:cNvPr id="335" name="n_3aveValue【消防施設】&#10;有形固定資産減価償却率">
          <a:extLst>
            <a:ext uri="{FF2B5EF4-FFF2-40B4-BE49-F238E27FC236}">
              <a16:creationId xmlns="" xmlns:a16="http://schemas.microsoft.com/office/drawing/2014/main" id="{00000000-0008-0000-0200-00004F010000}"/>
            </a:ext>
          </a:extLst>
        </xdr:cNvPr>
        <xdr:cNvSpPr txBox="1"/>
      </xdr:nvSpPr>
      <xdr:spPr>
        <a:xfrm>
          <a:off x="13500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36" name="テキスト ボックス 335">
          <a:extLst>
            <a:ext uri="{FF2B5EF4-FFF2-40B4-BE49-F238E27FC236}">
              <a16:creationId xmlns="" xmlns:a16="http://schemas.microsoft.com/office/drawing/2014/main" id="{00000000-0008-0000-0200-000050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37" name="テキスト ボックス 336">
          <a:extLst>
            <a:ext uri="{FF2B5EF4-FFF2-40B4-BE49-F238E27FC236}">
              <a16:creationId xmlns="" xmlns:a16="http://schemas.microsoft.com/office/drawing/2014/main" id="{00000000-0008-0000-0200-000051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38" name="テキスト ボックス 337">
          <a:extLst>
            <a:ext uri="{FF2B5EF4-FFF2-40B4-BE49-F238E27FC236}">
              <a16:creationId xmlns="" xmlns:a16="http://schemas.microsoft.com/office/drawing/2014/main" id="{00000000-0008-0000-0200-000052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39" name="テキスト ボックス 338">
          <a:extLst>
            <a:ext uri="{FF2B5EF4-FFF2-40B4-BE49-F238E27FC236}">
              <a16:creationId xmlns="" xmlns:a16="http://schemas.microsoft.com/office/drawing/2014/main" id="{00000000-0008-0000-0200-000053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40" name="テキスト ボックス 339">
          <a:extLst>
            <a:ext uri="{FF2B5EF4-FFF2-40B4-BE49-F238E27FC236}">
              <a16:creationId xmlns="" xmlns:a16="http://schemas.microsoft.com/office/drawing/2014/main" id="{00000000-0008-0000-0200-000054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65677</xdr:rowOff>
    </xdr:from>
    <xdr:to>
      <xdr:col>85</xdr:col>
      <xdr:colOff>177800</xdr:colOff>
      <xdr:row>80</xdr:row>
      <xdr:rowOff>167277</xdr:rowOff>
    </xdr:to>
    <xdr:sp macro="" textlink="">
      <xdr:nvSpPr>
        <xdr:cNvPr id="341" name="楕円 340">
          <a:extLst>
            <a:ext uri="{FF2B5EF4-FFF2-40B4-BE49-F238E27FC236}">
              <a16:creationId xmlns="" xmlns:a16="http://schemas.microsoft.com/office/drawing/2014/main" id="{00000000-0008-0000-0200-000055010000}"/>
            </a:ext>
          </a:extLst>
        </xdr:cNvPr>
        <xdr:cNvSpPr/>
      </xdr:nvSpPr>
      <xdr:spPr>
        <a:xfrm>
          <a:off x="162687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88554</xdr:rowOff>
    </xdr:from>
    <xdr:ext cx="405111" cy="259045"/>
    <xdr:sp macro="" textlink="">
      <xdr:nvSpPr>
        <xdr:cNvPr id="342" name="【消防施設】&#10;有形固定資産減価償却率該当値テキスト">
          <a:extLst>
            <a:ext uri="{FF2B5EF4-FFF2-40B4-BE49-F238E27FC236}">
              <a16:creationId xmlns="" xmlns:a16="http://schemas.microsoft.com/office/drawing/2014/main" id="{00000000-0008-0000-0200-000056010000}"/>
            </a:ext>
          </a:extLst>
        </xdr:cNvPr>
        <xdr:cNvSpPr txBox="1"/>
      </xdr:nvSpPr>
      <xdr:spPr>
        <a:xfrm>
          <a:off x="16357600" y="1363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96701</xdr:rowOff>
    </xdr:from>
    <xdr:to>
      <xdr:col>81</xdr:col>
      <xdr:colOff>101600</xdr:colOff>
      <xdr:row>81</xdr:row>
      <xdr:rowOff>26851</xdr:rowOff>
    </xdr:to>
    <xdr:sp macro="" textlink="">
      <xdr:nvSpPr>
        <xdr:cNvPr id="343" name="楕円 342">
          <a:extLst>
            <a:ext uri="{FF2B5EF4-FFF2-40B4-BE49-F238E27FC236}">
              <a16:creationId xmlns="" xmlns:a16="http://schemas.microsoft.com/office/drawing/2014/main" id="{00000000-0008-0000-0200-000057010000}"/>
            </a:ext>
          </a:extLst>
        </xdr:cNvPr>
        <xdr:cNvSpPr/>
      </xdr:nvSpPr>
      <xdr:spPr>
        <a:xfrm>
          <a:off x="154305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116477</xdr:rowOff>
    </xdr:from>
    <xdr:to>
      <xdr:col>85</xdr:col>
      <xdr:colOff>127000</xdr:colOff>
      <xdr:row>80</xdr:row>
      <xdr:rowOff>147501</xdr:rowOff>
    </xdr:to>
    <xdr:cxnSp macro="">
      <xdr:nvCxnSpPr>
        <xdr:cNvPr id="344" name="直線コネクタ 343">
          <a:extLst>
            <a:ext uri="{FF2B5EF4-FFF2-40B4-BE49-F238E27FC236}">
              <a16:creationId xmlns="" xmlns:a16="http://schemas.microsoft.com/office/drawing/2014/main" id="{00000000-0008-0000-0200-000058010000}"/>
            </a:ext>
          </a:extLst>
        </xdr:cNvPr>
        <xdr:cNvCxnSpPr/>
      </xdr:nvCxnSpPr>
      <xdr:spPr>
        <a:xfrm flipV="1">
          <a:off x="15481300" y="1383247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26488</xdr:rowOff>
    </xdr:from>
    <xdr:to>
      <xdr:col>76</xdr:col>
      <xdr:colOff>165100</xdr:colOff>
      <xdr:row>79</xdr:row>
      <xdr:rowOff>128088</xdr:rowOff>
    </xdr:to>
    <xdr:sp macro="" textlink="">
      <xdr:nvSpPr>
        <xdr:cNvPr id="345" name="楕円 344">
          <a:extLst>
            <a:ext uri="{FF2B5EF4-FFF2-40B4-BE49-F238E27FC236}">
              <a16:creationId xmlns="" xmlns:a16="http://schemas.microsoft.com/office/drawing/2014/main" id="{00000000-0008-0000-0200-000059010000}"/>
            </a:ext>
          </a:extLst>
        </xdr:cNvPr>
        <xdr:cNvSpPr/>
      </xdr:nvSpPr>
      <xdr:spPr>
        <a:xfrm>
          <a:off x="145415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77288</xdr:rowOff>
    </xdr:from>
    <xdr:to>
      <xdr:col>81</xdr:col>
      <xdr:colOff>50800</xdr:colOff>
      <xdr:row>80</xdr:row>
      <xdr:rowOff>147501</xdr:rowOff>
    </xdr:to>
    <xdr:cxnSp macro="">
      <xdr:nvCxnSpPr>
        <xdr:cNvPr id="346" name="直線コネクタ 345">
          <a:extLst>
            <a:ext uri="{FF2B5EF4-FFF2-40B4-BE49-F238E27FC236}">
              <a16:creationId xmlns="" xmlns:a16="http://schemas.microsoft.com/office/drawing/2014/main" id="{00000000-0008-0000-0200-00005A010000}"/>
            </a:ext>
          </a:extLst>
        </xdr:cNvPr>
        <xdr:cNvCxnSpPr/>
      </xdr:nvCxnSpPr>
      <xdr:spPr>
        <a:xfrm>
          <a:off x="14592300" y="13621838"/>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43378</xdr:rowOff>
    </xdr:from>
    <xdr:ext cx="405111" cy="259045"/>
    <xdr:sp macro="" textlink="">
      <xdr:nvSpPr>
        <xdr:cNvPr id="347" name="n_1mainValue【消防施設】&#10;有形固定資産減価償却率">
          <a:extLst>
            <a:ext uri="{FF2B5EF4-FFF2-40B4-BE49-F238E27FC236}">
              <a16:creationId xmlns="" xmlns:a16="http://schemas.microsoft.com/office/drawing/2014/main" id="{00000000-0008-0000-0200-00005B010000}"/>
            </a:ext>
          </a:extLst>
        </xdr:cNvPr>
        <xdr:cNvSpPr txBox="1"/>
      </xdr:nvSpPr>
      <xdr:spPr>
        <a:xfrm>
          <a:off x="152660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144615</xdr:rowOff>
    </xdr:from>
    <xdr:ext cx="405111" cy="259045"/>
    <xdr:sp macro="" textlink="">
      <xdr:nvSpPr>
        <xdr:cNvPr id="348" name="n_2mainValue【消防施設】&#10;有形固定資産減価償却率">
          <a:extLst>
            <a:ext uri="{FF2B5EF4-FFF2-40B4-BE49-F238E27FC236}">
              <a16:creationId xmlns="" xmlns:a16="http://schemas.microsoft.com/office/drawing/2014/main" id="{00000000-0008-0000-0200-00005C010000}"/>
            </a:ext>
          </a:extLst>
        </xdr:cNvPr>
        <xdr:cNvSpPr txBox="1"/>
      </xdr:nvSpPr>
      <xdr:spPr>
        <a:xfrm>
          <a:off x="14389744" y="1334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49" name="正方形/長方形 348">
          <a:extLst>
            <a:ext uri="{FF2B5EF4-FFF2-40B4-BE49-F238E27FC236}">
              <a16:creationId xmlns="" xmlns:a16="http://schemas.microsoft.com/office/drawing/2014/main" id="{00000000-0008-0000-0200-00005D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50" name="正方形/長方形 349">
          <a:extLst>
            <a:ext uri="{FF2B5EF4-FFF2-40B4-BE49-F238E27FC236}">
              <a16:creationId xmlns="" xmlns:a16="http://schemas.microsoft.com/office/drawing/2014/main" id="{00000000-0008-0000-0200-00005E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51" name="正方形/長方形 350">
          <a:extLst>
            <a:ext uri="{FF2B5EF4-FFF2-40B4-BE49-F238E27FC236}">
              <a16:creationId xmlns="" xmlns:a16="http://schemas.microsoft.com/office/drawing/2014/main" id="{00000000-0008-0000-0200-00005F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52" name="正方形/長方形 351">
          <a:extLst>
            <a:ext uri="{FF2B5EF4-FFF2-40B4-BE49-F238E27FC236}">
              <a16:creationId xmlns="" xmlns:a16="http://schemas.microsoft.com/office/drawing/2014/main" id="{00000000-0008-0000-0200-000060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53" name="正方形/長方形 352">
          <a:extLst>
            <a:ext uri="{FF2B5EF4-FFF2-40B4-BE49-F238E27FC236}">
              <a16:creationId xmlns="" xmlns:a16="http://schemas.microsoft.com/office/drawing/2014/main" id="{00000000-0008-0000-0200-000061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54" name="正方形/長方形 353">
          <a:extLst>
            <a:ext uri="{FF2B5EF4-FFF2-40B4-BE49-F238E27FC236}">
              <a16:creationId xmlns="" xmlns:a16="http://schemas.microsoft.com/office/drawing/2014/main" id="{00000000-0008-0000-0200-000062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55" name="正方形/長方形 354">
          <a:extLst>
            <a:ext uri="{FF2B5EF4-FFF2-40B4-BE49-F238E27FC236}">
              <a16:creationId xmlns="" xmlns:a16="http://schemas.microsoft.com/office/drawing/2014/main" id="{00000000-0008-0000-0200-000063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56" name="正方形/長方形 355">
          <a:extLst>
            <a:ext uri="{FF2B5EF4-FFF2-40B4-BE49-F238E27FC236}">
              <a16:creationId xmlns="" xmlns:a16="http://schemas.microsoft.com/office/drawing/2014/main" id="{00000000-0008-0000-0200-000064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57" name="テキスト ボックス 356">
          <a:extLst>
            <a:ext uri="{FF2B5EF4-FFF2-40B4-BE49-F238E27FC236}">
              <a16:creationId xmlns="" xmlns:a16="http://schemas.microsoft.com/office/drawing/2014/main" id="{00000000-0008-0000-0200-000065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58" name="直線コネクタ 357">
          <a:extLst>
            <a:ext uri="{FF2B5EF4-FFF2-40B4-BE49-F238E27FC236}">
              <a16:creationId xmlns="" xmlns:a16="http://schemas.microsoft.com/office/drawing/2014/main" id="{00000000-0008-0000-0200-000066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59" name="直線コネクタ 358">
          <a:extLst>
            <a:ext uri="{FF2B5EF4-FFF2-40B4-BE49-F238E27FC236}">
              <a16:creationId xmlns="" xmlns:a16="http://schemas.microsoft.com/office/drawing/2014/main" id="{00000000-0008-0000-0200-000067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60" name="テキスト ボックス 359">
          <a:extLst>
            <a:ext uri="{FF2B5EF4-FFF2-40B4-BE49-F238E27FC236}">
              <a16:creationId xmlns="" xmlns:a16="http://schemas.microsoft.com/office/drawing/2014/main" id="{00000000-0008-0000-0200-000068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61" name="直線コネクタ 360">
          <a:extLst>
            <a:ext uri="{FF2B5EF4-FFF2-40B4-BE49-F238E27FC236}">
              <a16:creationId xmlns="" xmlns:a16="http://schemas.microsoft.com/office/drawing/2014/main" id="{00000000-0008-0000-0200-000069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62" name="テキスト ボックス 361">
          <a:extLst>
            <a:ext uri="{FF2B5EF4-FFF2-40B4-BE49-F238E27FC236}">
              <a16:creationId xmlns="" xmlns:a16="http://schemas.microsoft.com/office/drawing/2014/main" id="{00000000-0008-0000-0200-00006A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63" name="直線コネクタ 362">
          <a:extLst>
            <a:ext uri="{FF2B5EF4-FFF2-40B4-BE49-F238E27FC236}">
              <a16:creationId xmlns="" xmlns:a16="http://schemas.microsoft.com/office/drawing/2014/main" id="{00000000-0008-0000-0200-00006B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64" name="テキスト ボックス 363">
          <a:extLst>
            <a:ext uri="{FF2B5EF4-FFF2-40B4-BE49-F238E27FC236}">
              <a16:creationId xmlns="" xmlns:a16="http://schemas.microsoft.com/office/drawing/2014/main" id="{00000000-0008-0000-0200-00006C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65" name="直線コネクタ 364">
          <a:extLst>
            <a:ext uri="{FF2B5EF4-FFF2-40B4-BE49-F238E27FC236}">
              <a16:creationId xmlns="" xmlns:a16="http://schemas.microsoft.com/office/drawing/2014/main" id="{00000000-0008-0000-0200-00006D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66" name="テキスト ボックス 365">
          <a:extLst>
            <a:ext uri="{FF2B5EF4-FFF2-40B4-BE49-F238E27FC236}">
              <a16:creationId xmlns="" xmlns:a16="http://schemas.microsoft.com/office/drawing/2014/main" id="{00000000-0008-0000-0200-00006E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67" name="直線コネクタ 366">
          <a:extLst>
            <a:ext uri="{FF2B5EF4-FFF2-40B4-BE49-F238E27FC236}">
              <a16:creationId xmlns="" xmlns:a16="http://schemas.microsoft.com/office/drawing/2014/main" id="{00000000-0008-0000-0200-00006F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68" name="テキスト ボックス 367">
          <a:extLst>
            <a:ext uri="{FF2B5EF4-FFF2-40B4-BE49-F238E27FC236}">
              <a16:creationId xmlns="" xmlns:a16="http://schemas.microsoft.com/office/drawing/2014/main" id="{00000000-0008-0000-0200-000070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69" name="直線コネクタ 368">
          <a:extLst>
            <a:ext uri="{FF2B5EF4-FFF2-40B4-BE49-F238E27FC236}">
              <a16:creationId xmlns="" xmlns:a16="http://schemas.microsoft.com/office/drawing/2014/main" id="{00000000-0008-0000-0200-000071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370" name="テキスト ボックス 369">
          <a:extLst>
            <a:ext uri="{FF2B5EF4-FFF2-40B4-BE49-F238E27FC236}">
              <a16:creationId xmlns="" xmlns:a16="http://schemas.microsoft.com/office/drawing/2014/main" id="{00000000-0008-0000-0200-000072010000}"/>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71" name="【消防施設】&#10;一人当たり面積グラフ枠">
          <a:extLst>
            <a:ext uri="{FF2B5EF4-FFF2-40B4-BE49-F238E27FC236}">
              <a16:creationId xmlns="" xmlns:a16="http://schemas.microsoft.com/office/drawing/2014/main" id="{00000000-0008-0000-0200-000073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372" name="直線コネクタ 371">
          <a:extLst>
            <a:ext uri="{FF2B5EF4-FFF2-40B4-BE49-F238E27FC236}">
              <a16:creationId xmlns="" xmlns:a16="http://schemas.microsoft.com/office/drawing/2014/main" id="{00000000-0008-0000-0200-000074010000}"/>
            </a:ext>
          </a:extLst>
        </xdr:cNvPr>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373" name="【消防施設】&#10;一人当たり面積最小値テキスト">
          <a:extLst>
            <a:ext uri="{FF2B5EF4-FFF2-40B4-BE49-F238E27FC236}">
              <a16:creationId xmlns="" xmlns:a16="http://schemas.microsoft.com/office/drawing/2014/main" id="{00000000-0008-0000-0200-000075010000}"/>
            </a:ext>
          </a:extLst>
        </xdr:cNvPr>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374" name="直線コネクタ 373">
          <a:extLst>
            <a:ext uri="{FF2B5EF4-FFF2-40B4-BE49-F238E27FC236}">
              <a16:creationId xmlns="" xmlns:a16="http://schemas.microsoft.com/office/drawing/2014/main" id="{00000000-0008-0000-0200-000076010000}"/>
            </a:ext>
          </a:extLst>
        </xdr:cNvPr>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375" name="【消防施設】&#10;一人当たり面積最大値テキスト">
          <a:extLst>
            <a:ext uri="{FF2B5EF4-FFF2-40B4-BE49-F238E27FC236}">
              <a16:creationId xmlns="" xmlns:a16="http://schemas.microsoft.com/office/drawing/2014/main" id="{00000000-0008-0000-0200-000077010000}"/>
            </a:ext>
          </a:extLst>
        </xdr:cNvPr>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376" name="直線コネクタ 375">
          <a:extLst>
            <a:ext uri="{FF2B5EF4-FFF2-40B4-BE49-F238E27FC236}">
              <a16:creationId xmlns="" xmlns:a16="http://schemas.microsoft.com/office/drawing/2014/main" id="{00000000-0008-0000-0200-000078010000}"/>
            </a:ext>
          </a:extLst>
        </xdr:cNvPr>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15702</xdr:rowOff>
    </xdr:from>
    <xdr:ext cx="469744" cy="259045"/>
    <xdr:sp macro="" textlink="">
      <xdr:nvSpPr>
        <xdr:cNvPr id="377" name="【消防施設】&#10;一人当たり面積平均値テキスト">
          <a:extLst>
            <a:ext uri="{FF2B5EF4-FFF2-40B4-BE49-F238E27FC236}">
              <a16:creationId xmlns="" xmlns:a16="http://schemas.microsoft.com/office/drawing/2014/main" id="{00000000-0008-0000-0200-000079010000}"/>
            </a:ext>
          </a:extLst>
        </xdr:cNvPr>
        <xdr:cNvSpPr txBox="1"/>
      </xdr:nvSpPr>
      <xdr:spPr>
        <a:xfrm>
          <a:off x="22199600" y="1458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378" name="フローチャート: 判断 377">
          <a:extLst>
            <a:ext uri="{FF2B5EF4-FFF2-40B4-BE49-F238E27FC236}">
              <a16:creationId xmlns="" xmlns:a16="http://schemas.microsoft.com/office/drawing/2014/main" id="{00000000-0008-0000-0200-00007A010000}"/>
            </a:ext>
          </a:extLst>
        </xdr:cNvPr>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379" name="フローチャート: 判断 378">
          <a:extLst>
            <a:ext uri="{FF2B5EF4-FFF2-40B4-BE49-F238E27FC236}">
              <a16:creationId xmlns="" xmlns:a16="http://schemas.microsoft.com/office/drawing/2014/main" id="{00000000-0008-0000-0200-00007B010000}"/>
            </a:ext>
          </a:extLst>
        </xdr:cNvPr>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111713</xdr:rowOff>
    </xdr:from>
    <xdr:ext cx="469744" cy="259045"/>
    <xdr:sp macro="" textlink="">
      <xdr:nvSpPr>
        <xdr:cNvPr id="380" name="n_1aveValue【消防施設】&#10;一人当たり面積">
          <a:extLst>
            <a:ext uri="{FF2B5EF4-FFF2-40B4-BE49-F238E27FC236}">
              <a16:creationId xmlns="" xmlns:a16="http://schemas.microsoft.com/office/drawing/2014/main" id="{00000000-0008-0000-0200-00007C010000}"/>
            </a:ext>
          </a:extLst>
        </xdr:cNvPr>
        <xdr:cNvSpPr txBox="1"/>
      </xdr:nvSpPr>
      <xdr:spPr>
        <a:xfrm>
          <a:off x="21075727" y="1451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381" name="フローチャート: 判断 380">
          <a:extLst>
            <a:ext uri="{FF2B5EF4-FFF2-40B4-BE49-F238E27FC236}">
              <a16:creationId xmlns="" xmlns:a16="http://schemas.microsoft.com/office/drawing/2014/main" id="{00000000-0008-0000-0200-00007D010000}"/>
            </a:ext>
          </a:extLst>
        </xdr:cNvPr>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109047</xdr:rowOff>
    </xdr:from>
    <xdr:ext cx="469744" cy="259045"/>
    <xdr:sp macro="" textlink="">
      <xdr:nvSpPr>
        <xdr:cNvPr id="382" name="n_2aveValue【消防施設】&#10;一人当たり面積">
          <a:extLst>
            <a:ext uri="{FF2B5EF4-FFF2-40B4-BE49-F238E27FC236}">
              <a16:creationId xmlns="" xmlns:a16="http://schemas.microsoft.com/office/drawing/2014/main" id="{00000000-0008-0000-0200-00007E010000}"/>
            </a:ext>
          </a:extLst>
        </xdr:cNvPr>
        <xdr:cNvSpPr txBox="1"/>
      </xdr:nvSpPr>
      <xdr:spPr>
        <a:xfrm>
          <a:off x="20199427" y="1451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13970</xdr:rowOff>
    </xdr:from>
    <xdr:to>
      <xdr:col>102</xdr:col>
      <xdr:colOff>165100</xdr:colOff>
      <xdr:row>86</xdr:row>
      <xdr:rowOff>115570</xdr:rowOff>
    </xdr:to>
    <xdr:sp macro="" textlink="">
      <xdr:nvSpPr>
        <xdr:cNvPr id="383" name="フローチャート: 判断 382">
          <a:extLst>
            <a:ext uri="{FF2B5EF4-FFF2-40B4-BE49-F238E27FC236}">
              <a16:creationId xmlns="" xmlns:a16="http://schemas.microsoft.com/office/drawing/2014/main" id="{00000000-0008-0000-0200-00007F010000}"/>
            </a:ext>
          </a:extLst>
        </xdr:cNvPr>
        <xdr:cNvSpPr/>
      </xdr:nvSpPr>
      <xdr:spPr>
        <a:xfrm>
          <a:off x="19494500" y="1475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132097</xdr:rowOff>
    </xdr:from>
    <xdr:ext cx="469744" cy="259045"/>
    <xdr:sp macro="" textlink="">
      <xdr:nvSpPr>
        <xdr:cNvPr id="384" name="n_3aveValue【消防施設】&#10;一人当たり面積">
          <a:extLst>
            <a:ext uri="{FF2B5EF4-FFF2-40B4-BE49-F238E27FC236}">
              <a16:creationId xmlns="" xmlns:a16="http://schemas.microsoft.com/office/drawing/2014/main" id="{00000000-0008-0000-0200-000080010000}"/>
            </a:ext>
          </a:extLst>
        </xdr:cNvPr>
        <xdr:cNvSpPr txBox="1"/>
      </xdr:nvSpPr>
      <xdr:spPr>
        <a:xfrm>
          <a:off x="19310427" y="1453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85" name="テキスト ボックス 384">
          <a:extLst>
            <a:ext uri="{FF2B5EF4-FFF2-40B4-BE49-F238E27FC236}">
              <a16:creationId xmlns="" xmlns:a16="http://schemas.microsoft.com/office/drawing/2014/main" id="{00000000-0008-0000-0200-000081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86" name="テキスト ボックス 385">
          <a:extLst>
            <a:ext uri="{FF2B5EF4-FFF2-40B4-BE49-F238E27FC236}">
              <a16:creationId xmlns="" xmlns:a16="http://schemas.microsoft.com/office/drawing/2014/main" id="{00000000-0008-0000-0200-000082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87" name="テキスト ボックス 386">
          <a:extLst>
            <a:ext uri="{FF2B5EF4-FFF2-40B4-BE49-F238E27FC236}">
              <a16:creationId xmlns="" xmlns:a16="http://schemas.microsoft.com/office/drawing/2014/main" id="{00000000-0008-0000-0200-000083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88" name="テキスト ボックス 387">
          <a:extLst>
            <a:ext uri="{FF2B5EF4-FFF2-40B4-BE49-F238E27FC236}">
              <a16:creationId xmlns="" xmlns:a16="http://schemas.microsoft.com/office/drawing/2014/main" id="{00000000-0008-0000-0200-000084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89" name="テキスト ボックス 388">
          <a:extLst>
            <a:ext uri="{FF2B5EF4-FFF2-40B4-BE49-F238E27FC236}">
              <a16:creationId xmlns="" xmlns:a16="http://schemas.microsoft.com/office/drawing/2014/main" id="{00000000-0008-0000-0200-000085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25781</xdr:rowOff>
    </xdr:from>
    <xdr:to>
      <xdr:col>116</xdr:col>
      <xdr:colOff>114300</xdr:colOff>
      <xdr:row>86</xdr:row>
      <xdr:rowOff>127381</xdr:rowOff>
    </xdr:to>
    <xdr:sp macro="" textlink="">
      <xdr:nvSpPr>
        <xdr:cNvPr id="390" name="楕円 389">
          <a:extLst>
            <a:ext uri="{FF2B5EF4-FFF2-40B4-BE49-F238E27FC236}">
              <a16:creationId xmlns="" xmlns:a16="http://schemas.microsoft.com/office/drawing/2014/main" id="{00000000-0008-0000-0200-000086010000}"/>
            </a:ext>
          </a:extLst>
        </xdr:cNvPr>
        <xdr:cNvSpPr/>
      </xdr:nvSpPr>
      <xdr:spPr>
        <a:xfrm>
          <a:off x="22110700" y="1477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142702</xdr:rowOff>
    </xdr:from>
    <xdr:ext cx="469744" cy="259045"/>
    <xdr:sp macro="" textlink="">
      <xdr:nvSpPr>
        <xdr:cNvPr id="391" name="【消防施設】&#10;一人当たり面積該当値テキスト">
          <a:extLst>
            <a:ext uri="{FF2B5EF4-FFF2-40B4-BE49-F238E27FC236}">
              <a16:creationId xmlns="" xmlns:a16="http://schemas.microsoft.com/office/drawing/2014/main" id="{00000000-0008-0000-0200-000087010000}"/>
            </a:ext>
          </a:extLst>
        </xdr:cNvPr>
        <xdr:cNvSpPr txBox="1"/>
      </xdr:nvSpPr>
      <xdr:spPr>
        <a:xfrm>
          <a:off x="22199600" y="1471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26924</xdr:rowOff>
    </xdr:from>
    <xdr:to>
      <xdr:col>112</xdr:col>
      <xdr:colOff>38100</xdr:colOff>
      <xdr:row>86</xdr:row>
      <xdr:rowOff>128524</xdr:rowOff>
    </xdr:to>
    <xdr:sp macro="" textlink="">
      <xdr:nvSpPr>
        <xdr:cNvPr id="392" name="楕円 391">
          <a:extLst>
            <a:ext uri="{FF2B5EF4-FFF2-40B4-BE49-F238E27FC236}">
              <a16:creationId xmlns="" xmlns:a16="http://schemas.microsoft.com/office/drawing/2014/main" id="{00000000-0008-0000-0200-000088010000}"/>
            </a:ext>
          </a:extLst>
        </xdr:cNvPr>
        <xdr:cNvSpPr/>
      </xdr:nvSpPr>
      <xdr:spPr>
        <a:xfrm>
          <a:off x="21272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76581</xdr:rowOff>
    </xdr:from>
    <xdr:to>
      <xdr:col>116</xdr:col>
      <xdr:colOff>63500</xdr:colOff>
      <xdr:row>86</xdr:row>
      <xdr:rowOff>77724</xdr:rowOff>
    </xdr:to>
    <xdr:cxnSp macro="">
      <xdr:nvCxnSpPr>
        <xdr:cNvPr id="393" name="直線コネクタ 392">
          <a:extLst>
            <a:ext uri="{FF2B5EF4-FFF2-40B4-BE49-F238E27FC236}">
              <a16:creationId xmlns="" xmlns:a16="http://schemas.microsoft.com/office/drawing/2014/main" id="{00000000-0008-0000-0200-000089010000}"/>
            </a:ext>
          </a:extLst>
        </xdr:cNvPr>
        <xdr:cNvCxnSpPr/>
      </xdr:nvCxnSpPr>
      <xdr:spPr>
        <a:xfrm flipV="1">
          <a:off x="21323300" y="1482128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27687</xdr:rowOff>
    </xdr:from>
    <xdr:to>
      <xdr:col>107</xdr:col>
      <xdr:colOff>101600</xdr:colOff>
      <xdr:row>86</xdr:row>
      <xdr:rowOff>129287</xdr:rowOff>
    </xdr:to>
    <xdr:sp macro="" textlink="">
      <xdr:nvSpPr>
        <xdr:cNvPr id="394" name="楕円 393">
          <a:extLst>
            <a:ext uri="{FF2B5EF4-FFF2-40B4-BE49-F238E27FC236}">
              <a16:creationId xmlns="" xmlns:a16="http://schemas.microsoft.com/office/drawing/2014/main" id="{00000000-0008-0000-0200-00008A010000}"/>
            </a:ext>
          </a:extLst>
        </xdr:cNvPr>
        <xdr:cNvSpPr/>
      </xdr:nvSpPr>
      <xdr:spPr>
        <a:xfrm>
          <a:off x="20383500" y="1477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77724</xdr:rowOff>
    </xdr:from>
    <xdr:to>
      <xdr:col>111</xdr:col>
      <xdr:colOff>177800</xdr:colOff>
      <xdr:row>86</xdr:row>
      <xdr:rowOff>78487</xdr:rowOff>
    </xdr:to>
    <xdr:cxnSp macro="">
      <xdr:nvCxnSpPr>
        <xdr:cNvPr id="395" name="直線コネクタ 394">
          <a:extLst>
            <a:ext uri="{FF2B5EF4-FFF2-40B4-BE49-F238E27FC236}">
              <a16:creationId xmlns="" xmlns:a16="http://schemas.microsoft.com/office/drawing/2014/main" id="{00000000-0008-0000-0200-00008B010000}"/>
            </a:ext>
          </a:extLst>
        </xdr:cNvPr>
        <xdr:cNvCxnSpPr/>
      </xdr:nvCxnSpPr>
      <xdr:spPr>
        <a:xfrm flipV="1">
          <a:off x="20434300" y="1482242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119651</xdr:rowOff>
    </xdr:from>
    <xdr:ext cx="469744" cy="259045"/>
    <xdr:sp macro="" textlink="">
      <xdr:nvSpPr>
        <xdr:cNvPr id="396" name="n_1mainValue【消防施設】&#10;一人当たり面積">
          <a:extLst>
            <a:ext uri="{FF2B5EF4-FFF2-40B4-BE49-F238E27FC236}">
              <a16:creationId xmlns="" xmlns:a16="http://schemas.microsoft.com/office/drawing/2014/main" id="{00000000-0008-0000-0200-00008C010000}"/>
            </a:ext>
          </a:extLst>
        </xdr:cNvPr>
        <xdr:cNvSpPr txBox="1"/>
      </xdr:nvSpPr>
      <xdr:spPr>
        <a:xfrm>
          <a:off x="210757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120414</xdr:rowOff>
    </xdr:from>
    <xdr:ext cx="469744" cy="259045"/>
    <xdr:sp macro="" textlink="">
      <xdr:nvSpPr>
        <xdr:cNvPr id="397" name="n_2mainValue【消防施設】&#10;一人当たり面積">
          <a:extLst>
            <a:ext uri="{FF2B5EF4-FFF2-40B4-BE49-F238E27FC236}">
              <a16:creationId xmlns="" xmlns:a16="http://schemas.microsoft.com/office/drawing/2014/main" id="{00000000-0008-0000-0200-00008D010000}"/>
            </a:ext>
          </a:extLst>
        </xdr:cNvPr>
        <xdr:cNvSpPr txBox="1"/>
      </xdr:nvSpPr>
      <xdr:spPr>
        <a:xfrm>
          <a:off x="20199427" y="1486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98" name="正方形/長方形 397">
          <a:extLst>
            <a:ext uri="{FF2B5EF4-FFF2-40B4-BE49-F238E27FC236}">
              <a16:creationId xmlns="" xmlns:a16="http://schemas.microsoft.com/office/drawing/2014/main" id="{00000000-0008-0000-0200-00008E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99" name="正方形/長方形 398">
          <a:extLst>
            <a:ext uri="{FF2B5EF4-FFF2-40B4-BE49-F238E27FC236}">
              <a16:creationId xmlns="" xmlns:a16="http://schemas.microsoft.com/office/drawing/2014/main" id="{00000000-0008-0000-0200-00008F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00" name="正方形/長方形 399">
          <a:extLst>
            <a:ext uri="{FF2B5EF4-FFF2-40B4-BE49-F238E27FC236}">
              <a16:creationId xmlns="" xmlns:a16="http://schemas.microsoft.com/office/drawing/2014/main" id="{00000000-0008-0000-0200-000090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1" name="正方形/長方形 400">
          <a:extLst>
            <a:ext uri="{FF2B5EF4-FFF2-40B4-BE49-F238E27FC236}">
              <a16:creationId xmlns="" xmlns:a16="http://schemas.microsoft.com/office/drawing/2014/main" id="{00000000-0008-0000-0200-000091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02" name="正方形/長方形 401">
          <a:extLst>
            <a:ext uri="{FF2B5EF4-FFF2-40B4-BE49-F238E27FC236}">
              <a16:creationId xmlns="" xmlns:a16="http://schemas.microsoft.com/office/drawing/2014/main" id="{00000000-0008-0000-0200-000092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03" name="正方形/長方形 402">
          <a:extLst>
            <a:ext uri="{FF2B5EF4-FFF2-40B4-BE49-F238E27FC236}">
              <a16:creationId xmlns="" xmlns:a16="http://schemas.microsoft.com/office/drawing/2014/main" id="{00000000-0008-0000-0200-000093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04" name="正方形/長方形 403">
          <a:extLst>
            <a:ext uri="{FF2B5EF4-FFF2-40B4-BE49-F238E27FC236}">
              <a16:creationId xmlns="" xmlns:a16="http://schemas.microsoft.com/office/drawing/2014/main" id="{00000000-0008-0000-0200-000094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5" name="正方形/長方形 404">
          <a:extLst>
            <a:ext uri="{FF2B5EF4-FFF2-40B4-BE49-F238E27FC236}">
              <a16:creationId xmlns="" xmlns:a16="http://schemas.microsoft.com/office/drawing/2014/main" id="{00000000-0008-0000-0200-000095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06" name="テキスト ボックス 405">
          <a:extLst>
            <a:ext uri="{FF2B5EF4-FFF2-40B4-BE49-F238E27FC236}">
              <a16:creationId xmlns="" xmlns:a16="http://schemas.microsoft.com/office/drawing/2014/main" id="{00000000-0008-0000-0200-000096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07" name="直線コネクタ 406">
          <a:extLst>
            <a:ext uri="{FF2B5EF4-FFF2-40B4-BE49-F238E27FC236}">
              <a16:creationId xmlns="" xmlns:a16="http://schemas.microsoft.com/office/drawing/2014/main" id="{00000000-0008-0000-0200-000097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408" name="直線コネクタ 407">
          <a:extLst>
            <a:ext uri="{FF2B5EF4-FFF2-40B4-BE49-F238E27FC236}">
              <a16:creationId xmlns="" xmlns:a16="http://schemas.microsoft.com/office/drawing/2014/main" id="{00000000-0008-0000-0200-000098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409" name="テキスト ボックス 408">
          <a:extLst>
            <a:ext uri="{FF2B5EF4-FFF2-40B4-BE49-F238E27FC236}">
              <a16:creationId xmlns="" xmlns:a16="http://schemas.microsoft.com/office/drawing/2014/main" id="{00000000-0008-0000-0200-000099010000}"/>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10" name="直線コネクタ 409">
          <a:extLst>
            <a:ext uri="{FF2B5EF4-FFF2-40B4-BE49-F238E27FC236}">
              <a16:creationId xmlns="" xmlns:a16="http://schemas.microsoft.com/office/drawing/2014/main" id="{00000000-0008-0000-0200-00009A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11" name="テキスト ボックス 410">
          <a:extLst>
            <a:ext uri="{FF2B5EF4-FFF2-40B4-BE49-F238E27FC236}">
              <a16:creationId xmlns="" xmlns:a16="http://schemas.microsoft.com/office/drawing/2014/main" id="{00000000-0008-0000-0200-00009B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12" name="直線コネクタ 411">
          <a:extLst>
            <a:ext uri="{FF2B5EF4-FFF2-40B4-BE49-F238E27FC236}">
              <a16:creationId xmlns="" xmlns:a16="http://schemas.microsoft.com/office/drawing/2014/main" id="{00000000-0008-0000-0200-00009C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13" name="テキスト ボックス 412">
          <a:extLst>
            <a:ext uri="{FF2B5EF4-FFF2-40B4-BE49-F238E27FC236}">
              <a16:creationId xmlns="" xmlns:a16="http://schemas.microsoft.com/office/drawing/2014/main" id="{00000000-0008-0000-0200-00009D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14" name="直線コネクタ 413">
          <a:extLst>
            <a:ext uri="{FF2B5EF4-FFF2-40B4-BE49-F238E27FC236}">
              <a16:creationId xmlns="" xmlns:a16="http://schemas.microsoft.com/office/drawing/2014/main" id="{00000000-0008-0000-0200-00009E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15" name="テキスト ボックス 414">
          <a:extLst>
            <a:ext uri="{FF2B5EF4-FFF2-40B4-BE49-F238E27FC236}">
              <a16:creationId xmlns="" xmlns:a16="http://schemas.microsoft.com/office/drawing/2014/main" id="{00000000-0008-0000-0200-00009F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16" name="直線コネクタ 415">
          <a:extLst>
            <a:ext uri="{FF2B5EF4-FFF2-40B4-BE49-F238E27FC236}">
              <a16:creationId xmlns="" xmlns:a16="http://schemas.microsoft.com/office/drawing/2014/main" id="{00000000-0008-0000-0200-0000A0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17" name="テキスト ボックス 416">
          <a:extLst>
            <a:ext uri="{FF2B5EF4-FFF2-40B4-BE49-F238E27FC236}">
              <a16:creationId xmlns="" xmlns:a16="http://schemas.microsoft.com/office/drawing/2014/main" id="{00000000-0008-0000-0200-0000A101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18" name="直線コネクタ 417">
          <a:extLst>
            <a:ext uri="{FF2B5EF4-FFF2-40B4-BE49-F238E27FC236}">
              <a16:creationId xmlns="" xmlns:a16="http://schemas.microsoft.com/office/drawing/2014/main" id="{00000000-0008-0000-0200-0000A2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19" name="テキスト ボックス 418">
          <a:extLst>
            <a:ext uri="{FF2B5EF4-FFF2-40B4-BE49-F238E27FC236}">
              <a16:creationId xmlns="" xmlns:a16="http://schemas.microsoft.com/office/drawing/2014/main" id="{00000000-0008-0000-0200-0000A3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20" name="【庁舎】&#10;有形固定資産減価償却率グラフ枠">
          <a:extLst>
            <a:ext uri="{FF2B5EF4-FFF2-40B4-BE49-F238E27FC236}">
              <a16:creationId xmlns="" xmlns:a16="http://schemas.microsoft.com/office/drawing/2014/main" id="{00000000-0008-0000-0200-0000A4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421" name="直線コネクタ 420">
          <a:extLst>
            <a:ext uri="{FF2B5EF4-FFF2-40B4-BE49-F238E27FC236}">
              <a16:creationId xmlns="" xmlns:a16="http://schemas.microsoft.com/office/drawing/2014/main" id="{00000000-0008-0000-0200-0000A5010000}"/>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422" name="【庁舎】&#10;有形固定資産減価償却率最小値テキスト">
          <a:extLst>
            <a:ext uri="{FF2B5EF4-FFF2-40B4-BE49-F238E27FC236}">
              <a16:creationId xmlns="" xmlns:a16="http://schemas.microsoft.com/office/drawing/2014/main" id="{00000000-0008-0000-0200-0000A6010000}"/>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23" name="直線コネクタ 422">
          <a:extLst>
            <a:ext uri="{FF2B5EF4-FFF2-40B4-BE49-F238E27FC236}">
              <a16:creationId xmlns="" xmlns:a16="http://schemas.microsoft.com/office/drawing/2014/main" id="{00000000-0008-0000-0200-0000A701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424" name="【庁舎】&#10;有形固定資産減価償却率最大値テキスト">
          <a:extLst>
            <a:ext uri="{FF2B5EF4-FFF2-40B4-BE49-F238E27FC236}">
              <a16:creationId xmlns="" xmlns:a16="http://schemas.microsoft.com/office/drawing/2014/main" id="{00000000-0008-0000-0200-0000A8010000}"/>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425" name="直線コネクタ 424">
          <a:extLst>
            <a:ext uri="{FF2B5EF4-FFF2-40B4-BE49-F238E27FC236}">
              <a16:creationId xmlns="" xmlns:a16="http://schemas.microsoft.com/office/drawing/2014/main" id="{00000000-0008-0000-0200-0000A9010000}"/>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426" name="【庁舎】&#10;有形固定資産減価償却率平均値テキスト">
          <a:extLst>
            <a:ext uri="{FF2B5EF4-FFF2-40B4-BE49-F238E27FC236}">
              <a16:creationId xmlns="" xmlns:a16="http://schemas.microsoft.com/office/drawing/2014/main" id="{00000000-0008-0000-0200-0000AA010000}"/>
            </a:ext>
          </a:extLst>
        </xdr:cNvPr>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427" name="フローチャート: 判断 426">
          <a:extLst>
            <a:ext uri="{FF2B5EF4-FFF2-40B4-BE49-F238E27FC236}">
              <a16:creationId xmlns="" xmlns:a16="http://schemas.microsoft.com/office/drawing/2014/main" id="{00000000-0008-0000-0200-0000AB010000}"/>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428" name="フローチャート: 判断 427">
          <a:extLst>
            <a:ext uri="{FF2B5EF4-FFF2-40B4-BE49-F238E27FC236}">
              <a16:creationId xmlns="" xmlns:a16="http://schemas.microsoft.com/office/drawing/2014/main" id="{00000000-0008-0000-0200-0000AC010000}"/>
            </a:ext>
          </a:extLst>
        </xdr:cNvPr>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104157</xdr:rowOff>
    </xdr:from>
    <xdr:ext cx="405111" cy="259045"/>
    <xdr:sp macro="" textlink="">
      <xdr:nvSpPr>
        <xdr:cNvPr id="429" name="n_1aveValue【庁舎】&#10;有形固定資産減価償却率">
          <a:extLst>
            <a:ext uri="{FF2B5EF4-FFF2-40B4-BE49-F238E27FC236}">
              <a16:creationId xmlns="" xmlns:a16="http://schemas.microsoft.com/office/drawing/2014/main" id="{00000000-0008-0000-0200-0000AD010000}"/>
            </a:ext>
          </a:extLst>
        </xdr:cNvPr>
        <xdr:cNvSpPr txBox="1"/>
      </xdr:nvSpPr>
      <xdr:spPr>
        <a:xfrm>
          <a:off x="152660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430" name="フローチャート: 判断 429">
          <a:extLst>
            <a:ext uri="{FF2B5EF4-FFF2-40B4-BE49-F238E27FC236}">
              <a16:creationId xmlns="" xmlns:a16="http://schemas.microsoft.com/office/drawing/2014/main" id="{00000000-0008-0000-0200-0000AE010000}"/>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431" name="n_2aveValue【庁舎】&#10;有形固定資産減価償却率">
          <a:extLst>
            <a:ext uri="{FF2B5EF4-FFF2-40B4-BE49-F238E27FC236}">
              <a16:creationId xmlns="" xmlns:a16="http://schemas.microsoft.com/office/drawing/2014/main" id="{00000000-0008-0000-0200-0000AF010000}"/>
            </a:ext>
          </a:extLst>
        </xdr:cNvPr>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69850</xdr:rowOff>
    </xdr:from>
    <xdr:to>
      <xdr:col>72</xdr:col>
      <xdr:colOff>38100</xdr:colOff>
      <xdr:row>105</xdr:row>
      <xdr:rowOff>0</xdr:rowOff>
    </xdr:to>
    <xdr:sp macro="" textlink="">
      <xdr:nvSpPr>
        <xdr:cNvPr id="432" name="フローチャート: 判断 431">
          <a:extLst>
            <a:ext uri="{FF2B5EF4-FFF2-40B4-BE49-F238E27FC236}">
              <a16:creationId xmlns="" xmlns:a16="http://schemas.microsoft.com/office/drawing/2014/main" id="{00000000-0008-0000-0200-0000B0010000}"/>
            </a:ext>
          </a:extLst>
        </xdr:cNvPr>
        <xdr:cNvSpPr/>
      </xdr:nvSpPr>
      <xdr:spPr>
        <a:xfrm>
          <a:off x="13652500" y="1790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16527</xdr:rowOff>
    </xdr:from>
    <xdr:ext cx="405111" cy="259045"/>
    <xdr:sp macro="" textlink="">
      <xdr:nvSpPr>
        <xdr:cNvPr id="433" name="n_3aveValue【庁舎】&#10;有形固定資産減価償却率">
          <a:extLst>
            <a:ext uri="{FF2B5EF4-FFF2-40B4-BE49-F238E27FC236}">
              <a16:creationId xmlns="" xmlns:a16="http://schemas.microsoft.com/office/drawing/2014/main" id="{00000000-0008-0000-0200-0000B1010000}"/>
            </a:ext>
          </a:extLst>
        </xdr:cNvPr>
        <xdr:cNvSpPr txBox="1"/>
      </xdr:nvSpPr>
      <xdr:spPr>
        <a:xfrm>
          <a:off x="13500744" y="1767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34" name="テキスト ボックス 433">
          <a:extLst>
            <a:ext uri="{FF2B5EF4-FFF2-40B4-BE49-F238E27FC236}">
              <a16:creationId xmlns="" xmlns:a16="http://schemas.microsoft.com/office/drawing/2014/main" id="{00000000-0008-0000-0200-0000B2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35" name="テキスト ボックス 434">
          <a:extLst>
            <a:ext uri="{FF2B5EF4-FFF2-40B4-BE49-F238E27FC236}">
              <a16:creationId xmlns="" xmlns:a16="http://schemas.microsoft.com/office/drawing/2014/main" id="{00000000-0008-0000-0200-0000B3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36" name="テキスト ボックス 435">
          <a:extLst>
            <a:ext uri="{FF2B5EF4-FFF2-40B4-BE49-F238E27FC236}">
              <a16:creationId xmlns="" xmlns:a16="http://schemas.microsoft.com/office/drawing/2014/main" id="{00000000-0008-0000-0200-0000B4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37" name="テキスト ボックス 436">
          <a:extLst>
            <a:ext uri="{FF2B5EF4-FFF2-40B4-BE49-F238E27FC236}">
              <a16:creationId xmlns="" xmlns:a16="http://schemas.microsoft.com/office/drawing/2014/main" id="{00000000-0008-0000-0200-0000B5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38" name="テキスト ボックス 437">
          <a:extLst>
            <a:ext uri="{FF2B5EF4-FFF2-40B4-BE49-F238E27FC236}">
              <a16:creationId xmlns="" xmlns:a16="http://schemas.microsoft.com/office/drawing/2014/main" id="{00000000-0008-0000-0200-0000B6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36830</xdr:rowOff>
    </xdr:from>
    <xdr:to>
      <xdr:col>85</xdr:col>
      <xdr:colOff>177800</xdr:colOff>
      <xdr:row>101</xdr:row>
      <xdr:rowOff>138430</xdr:rowOff>
    </xdr:to>
    <xdr:sp macro="" textlink="">
      <xdr:nvSpPr>
        <xdr:cNvPr id="439" name="楕円 438">
          <a:extLst>
            <a:ext uri="{FF2B5EF4-FFF2-40B4-BE49-F238E27FC236}">
              <a16:creationId xmlns="" xmlns:a16="http://schemas.microsoft.com/office/drawing/2014/main" id="{00000000-0008-0000-0200-0000B7010000}"/>
            </a:ext>
          </a:extLst>
        </xdr:cNvPr>
        <xdr:cNvSpPr/>
      </xdr:nvSpPr>
      <xdr:spPr>
        <a:xfrm>
          <a:off x="16268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156227</xdr:rowOff>
    </xdr:from>
    <xdr:ext cx="405111" cy="259045"/>
    <xdr:sp macro="" textlink="">
      <xdr:nvSpPr>
        <xdr:cNvPr id="440" name="【庁舎】&#10;有形固定資産減価償却率該当値テキスト">
          <a:extLst>
            <a:ext uri="{FF2B5EF4-FFF2-40B4-BE49-F238E27FC236}">
              <a16:creationId xmlns="" xmlns:a16="http://schemas.microsoft.com/office/drawing/2014/main" id="{00000000-0008-0000-0200-0000B8010000}"/>
            </a:ext>
          </a:extLst>
        </xdr:cNvPr>
        <xdr:cNvSpPr txBox="1"/>
      </xdr:nvSpPr>
      <xdr:spPr>
        <a:xfrm>
          <a:off x="16357600" y="1730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40639</xdr:rowOff>
    </xdr:from>
    <xdr:to>
      <xdr:col>81</xdr:col>
      <xdr:colOff>101600</xdr:colOff>
      <xdr:row>101</xdr:row>
      <xdr:rowOff>142239</xdr:rowOff>
    </xdr:to>
    <xdr:sp macro="" textlink="">
      <xdr:nvSpPr>
        <xdr:cNvPr id="441" name="楕円 440">
          <a:extLst>
            <a:ext uri="{FF2B5EF4-FFF2-40B4-BE49-F238E27FC236}">
              <a16:creationId xmlns="" xmlns:a16="http://schemas.microsoft.com/office/drawing/2014/main" id="{00000000-0008-0000-0200-0000B9010000}"/>
            </a:ext>
          </a:extLst>
        </xdr:cNvPr>
        <xdr:cNvSpPr/>
      </xdr:nvSpPr>
      <xdr:spPr>
        <a:xfrm>
          <a:off x="1543050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87630</xdr:rowOff>
    </xdr:from>
    <xdr:to>
      <xdr:col>85</xdr:col>
      <xdr:colOff>127000</xdr:colOff>
      <xdr:row>101</xdr:row>
      <xdr:rowOff>91439</xdr:rowOff>
    </xdr:to>
    <xdr:cxnSp macro="">
      <xdr:nvCxnSpPr>
        <xdr:cNvPr id="442" name="直線コネクタ 441">
          <a:extLst>
            <a:ext uri="{FF2B5EF4-FFF2-40B4-BE49-F238E27FC236}">
              <a16:creationId xmlns="" xmlns:a16="http://schemas.microsoft.com/office/drawing/2014/main" id="{00000000-0008-0000-0200-0000BA010000}"/>
            </a:ext>
          </a:extLst>
        </xdr:cNvPr>
        <xdr:cNvCxnSpPr/>
      </xdr:nvCxnSpPr>
      <xdr:spPr>
        <a:xfrm flipV="1">
          <a:off x="15481300" y="174040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54611</xdr:rowOff>
    </xdr:from>
    <xdr:to>
      <xdr:col>76</xdr:col>
      <xdr:colOff>165100</xdr:colOff>
      <xdr:row>101</xdr:row>
      <xdr:rowOff>156211</xdr:rowOff>
    </xdr:to>
    <xdr:sp macro="" textlink="">
      <xdr:nvSpPr>
        <xdr:cNvPr id="443" name="楕円 442">
          <a:extLst>
            <a:ext uri="{FF2B5EF4-FFF2-40B4-BE49-F238E27FC236}">
              <a16:creationId xmlns="" xmlns:a16="http://schemas.microsoft.com/office/drawing/2014/main" id="{00000000-0008-0000-0200-0000BB010000}"/>
            </a:ext>
          </a:extLst>
        </xdr:cNvPr>
        <xdr:cNvSpPr/>
      </xdr:nvSpPr>
      <xdr:spPr>
        <a:xfrm>
          <a:off x="14541500" y="173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91439</xdr:rowOff>
    </xdr:from>
    <xdr:to>
      <xdr:col>81</xdr:col>
      <xdr:colOff>50800</xdr:colOff>
      <xdr:row>101</xdr:row>
      <xdr:rowOff>105411</xdr:rowOff>
    </xdr:to>
    <xdr:cxnSp macro="">
      <xdr:nvCxnSpPr>
        <xdr:cNvPr id="444" name="直線コネクタ 443">
          <a:extLst>
            <a:ext uri="{FF2B5EF4-FFF2-40B4-BE49-F238E27FC236}">
              <a16:creationId xmlns="" xmlns:a16="http://schemas.microsoft.com/office/drawing/2014/main" id="{00000000-0008-0000-0200-0000BC010000}"/>
            </a:ext>
          </a:extLst>
        </xdr:cNvPr>
        <xdr:cNvCxnSpPr/>
      </xdr:nvCxnSpPr>
      <xdr:spPr>
        <a:xfrm flipV="1">
          <a:off x="14592300" y="1740788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158766</xdr:rowOff>
    </xdr:from>
    <xdr:ext cx="405111" cy="259045"/>
    <xdr:sp macro="" textlink="">
      <xdr:nvSpPr>
        <xdr:cNvPr id="445" name="n_1mainValue【庁舎】&#10;有形固定資産減価償却率">
          <a:extLst>
            <a:ext uri="{FF2B5EF4-FFF2-40B4-BE49-F238E27FC236}">
              <a16:creationId xmlns="" xmlns:a16="http://schemas.microsoft.com/office/drawing/2014/main" id="{00000000-0008-0000-0200-0000BD010000}"/>
            </a:ext>
          </a:extLst>
        </xdr:cNvPr>
        <xdr:cNvSpPr txBox="1"/>
      </xdr:nvSpPr>
      <xdr:spPr>
        <a:xfrm>
          <a:off x="15266044"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1288</xdr:rowOff>
    </xdr:from>
    <xdr:ext cx="405111" cy="259045"/>
    <xdr:sp macro="" textlink="">
      <xdr:nvSpPr>
        <xdr:cNvPr id="446" name="n_2mainValue【庁舎】&#10;有形固定資産減価償却率">
          <a:extLst>
            <a:ext uri="{FF2B5EF4-FFF2-40B4-BE49-F238E27FC236}">
              <a16:creationId xmlns="" xmlns:a16="http://schemas.microsoft.com/office/drawing/2014/main" id="{00000000-0008-0000-0200-0000BE010000}"/>
            </a:ext>
          </a:extLst>
        </xdr:cNvPr>
        <xdr:cNvSpPr txBox="1"/>
      </xdr:nvSpPr>
      <xdr:spPr>
        <a:xfrm>
          <a:off x="14389744" y="1714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47" name="正方形/長方形 446">
          <a:extLst>
            <a:ext uri="{FF2B5EF4-FFF2-40B4-BE49-F238E27FC236}">
              <a16:creationId xmlns="" xmlns:a16="http://schemas.microsoft.com/office/drawing/2014/main" id="{00000000-0008-0000-0200-0000BF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8" name="正方形/長方形 447">
          <a:extLst>
            <a:ext uri="{FF2B5EF4-FFF2-40B4-BE49-F238E27FC236}">
              <a16:creationId xmlns="" xmlns:a16="http://schemas.microsoft.com/office/drawing/2014/main" id="{00000000-0008-0000-0200-0000C0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9" name="正方形/長方形 448">
          <a:extLst>
            <a:ext uri="{FF2B5EF4-FFF2-40B4-BE49-F238E27FC236}">
              <a16:creationId xmlns="" xmlns:a16="http://schemas.microsoft.com/office/drawing/2014/main" id="{00000000-0008-0000-0200-0000C1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0" name="正方形/長方形 449">
          <a:extLst>
            <a:ext uri="{FF2B5EF4-FFF2-40B4-BE49-F238E27FC236}">
              <a16:creationId xmlns="" xmlns:a16="http://schemas.microsoft.com/office/drawing/2014/main" id="{00000000-0008-0000-0200-0000C2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1" name="正方形/長方形 450">
          <a:extLst>
            <a:ext uri="{FF2B5EF4-FFF2-40B4-BE49-F238E27FC236}">
              <a16:creationId xmlns="" xmlns:a16="http://schemas.microsoft.com/office/drawing/2014/main" id="{00000000-0008-0000-0200-0000C3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2" name="正方形/長方形 451">
          <a:extLst>
            <a:ext uri="{FF2B5EF4-FFF2-40B4-BE49-F238E27FC236}">
              <a16:creationId xmlns="" xmlns:a16="http://schemas.microsoft.com/office/drawing/2014/main" id="{00000000-0008-0000-0200-0000C4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3" name="正方形/長方形 452">
          <a:extLst>
            <a:ext uri="{FF2B5EF4-FFF2-40B4-BE49-F238E27FC236}">
              <a16:creationId xmlns="" xmlns:a16="http://schemas.microsoft.com/office/drawing/2014/main" id="{00000000-0008-0000-0200-0000C5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4" name="正方形/長方形 453">
          <a:extLst>
            <a:ext uri="{FF2B5EF4-FFF2-40B4-BE49-F238E27FC236}">
              <a16:creationId xmlns="" xmlns:a16="http://schemas.microsoft.com/office/drawing/2014/main" id="{00000000-0008-0000-0200-0000C6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55" name="テキスト ボックス 454">
          <a:extLst>
            <a:ext uri="{FF2B5EF4-FFF2-40B4-BE49-F238E27FC236}">
              <a16:creationId xmlns="" xmlns:a16="http://schemas.microsoft.com/office/drawing/2014/main" id="{00000000-0008-0000-0200-0000C7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56" name="直線コネクタ 455">
          <a:extLst>
            <a:ext uri="{FF2B5EF4-FFF2-40B4-BE49-F238E27FC236}">
              <a16:creationId xmlns="" xmlns:a16="http://schemas.microsoft.com/office/drawing/2014/main" id="{00000000-0008-0000-0200-0000C8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57" name="直線コネクタ 456">
          <a:extLst>
            <a:ext uri="{FF2B5EF4-FFF2-40B4-BE49-F238E27FC236}">
              <a16:creationId xmlns="" xmlns:a16="http://schemas.microsoft.com/office/drawing/2014/main" id="{00000000-0008-0000-0200-0000C9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58" name="テキスト ボックス 457">
          <a:extLst>
            <a:ext uri="{FF2B5EF4-FFF2-40B4-BE49-F238E27FC236}">
              <a16:creationId xmlns="" xmlns:a16="http://schemas.microsoft.com/office/drawing/2014/main" id="{00000000-0008-0000-0200-0000CA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59" name="直線コネクタ 458">
          <a:extLst>
            <a:ext uri="{FF2B5EF4-FFF2-40B4-BE49-F238E27FC236}">
              <a16:creationId xmlns="" xmlns:a16="http://schemas.microsoft.com/office/drawing/2014/main" id="{00000000-0008-0000-0200-0000CB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60" name="テキスト ボックス 459">
          <a:extLst>
            <a:ext uri="{FF2B5EF4-FFF2-40B4-BE49-F238E27FC236}">
              <a16:creationId xmlns="" xmlns:a16="http://schemas.microsoft.com/office/drawing/2014/main" id="{00000000-0008-0000-0200-0000CC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61" name="直線コネクタ 460">
          <a:extLst>
            <a:ext uri="{FF2B5EF4-FFF2-40B4-BE49-F238E27FC236}">
              <a16:creationId xmlns="" xmlns:a16="http://schemas.microsoft.com/office/drawing/2014/main" id="{00000000-0008-0000-0200-0000CD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62" name="テキスト ボックス 461">
          <a:extLst>
            <a:ext uri="{FF2B5EF4-FFF2-40B4-BE49-F238E27FC236}">
              <a16:creationId xmlns="" xmlns:a16="http://schemas.microsoft.com/office/drawing/2014/main" id="{00000000-0008-0000-0200-0000CE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63" name="直線コネクタ 462">
          <a:extLst>
            <a:ext uri="{FF2B5EF4-FFF2-40B4-BE49-F238E27FC236}">
              <a16:creationId xmlns="" xmlns:a16="http://schemas.microsoft.com/office/drawing/2014/main" id="{00000000-0008-0000-0200-0000CF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64" name="テキスト ボックス 463">
          <a:extLst>
            <a:ext uri="{FF2B5EF4-FFF2-40B4-BE49-F238E27FC236}">
              <a16:creationId xmlns="" xmlns:a16="http://schemas.microsoft.com/office/drawing/2014/main" id="{00000000-0008-0000-0200-0000D0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65" name="直線コネクタ 464">
          <a:extLst>
            <a:ext uri="{FF2B5EF4-FFF2-40B4-BE49-F238E27FC236}">
              <a16:creationId xmlns="" xmlns:a16="http://schemas.microsoft.com/office/drawing/2014/main" id="{00000000-0008-0000-0200-0000D101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66" name="テキスト ボックス 465">
          <a:extLst>
            <a:ext uri="{FF2B5EF4-FFF2-40B4-BE49-F238E27FC236}">
              <a16:creationId xmlns="" xmlns:a16="http://schemas.microsoft.com/office/drawing/2014/main" id="{00000000-0008-0000-0200-0000D201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67" name="直線コネクタ 466">
          <a:extLst>
            <a:ext uri="{FF2B5EF4-FFF2-40B4-BE49-F238E27FC236}">
              <a16:creationId xmlns="" xmlns:a16="http://schemas.microsoft.com/office/drawing/2014/main" id="{00000000-0008-0000-0200-0000D3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68" name="テキスト ボックス 467">
          <a:extLst>
            <a:ext uri="{FF2B5EF4-FFF2-40B4-BE49-F238E27FC236}">
              <a16:creationId xmlns="" xmlns:a16="http://schemas.microsoft.com/office/drawing/2014/main" id="{00000000-0008-0000-0200-0000D4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69" name="【庁舎】&#10;一人当たり面積グラフ枠">
          <a:extLst>
            <a:ext uri="{FF2B5EF4-FFF2-40B4-BE49-F238E27FC236}">
              <a16:creationId xmlns="" xmlns:a16="http://schemas.microsoft.com/office/drawing/2014/main" id="{00000000-0008-0000-0200-0000D5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470" name="直線コネクタ 469">
          <a:extLst>
            <a:ext uri="{FF2B5EF4-FFF2-40B4-BE49-F238E27FC236}">
              <a16:creationId xmlns="" xmlns:a16="http://schemas.microsoft.com/office/drawing/2014/main" id="{00000000-0008-0000-0200-0000D6010000}"/>
            </a:ext>
          </a:extLst>
        </xdr:cNvPr>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471" name="【庁舎】&#10;一人当たり面積最小値テキスト">
          <a:extLst>
            <a:ext uri="{FF2B5EF4-FFF2-40B4-BE49-F238E27FC236}">
              <a16:creationId xmlns="" xmlns:a16="http://schemas.microsoft.com/office/drawing/2014/main" id="{00000000-0008-0000-0200-0000D7010000}"/>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472" name="直線コネクタ 471">
          <a:extLst>
            <a:ext uri="{FF2B5EF4-FFF2-40B4-BE49-F238E27FC236}">
              <a16:creationId xmlns="" xmlns:a16="http://schemas.microsoft.com/office/drawing/2014/main" id="{00000000-0008-0000-0200-0000D8010000}"/>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473" name="【庁舎】&#10;一人当たり面積最大値テキスト">
          <a:extLst>
            <a:ext uri="{FF2B5EF4-FFF2-40B4-BE49-F238E27FC236}">
              <a16:creationId xmlns="" xmlns:a16="http://schemas.microsoft.com/office/drawing/2014/main" id="{00000000-0008-0000-0200-0000D9010000}"/>
            </a:ext>
          </a:extLst>
        </xdr:cNvPr>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474" name="直線コネクタ 473">
          <a:extLst>
            <a:ext uri="{FF2B5EF4-FFF2-40B4-BE49-F238E27FC236}">
              <a16:creationId xmlns="" xmlns:a16="http://schemas.microsoft.com/office/drawing/2014/main" id="{00000000-0008-0000-0200-0000DA010000}"/>
            </a:ext>
          </a:extLst>
        </xdr:cNvPr>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475" name="【庁舎】&#10;一人当たり面積平均値テキスト">
          <a:extLst>
            <a:ext uri="{FF2B5EF4-FFF2-40B4-BE49-F238E27FC236}">
              <a16:creationId xmlns="" xmlns:a16="http://schemas.microsoft.com/office/drawing/2014/main" id="{00000000-0008-0000-0200-0000DB010000}"/>
            </a:ext>
          </a:extLst>
        </xdr:cNvPr>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476" name="フローチャート: 判断 475">
          <a:extLst>
            <a:ext uri="{FF2B5EF4-FFF2-40B4-BE49-F238E27FC236}">
              <a16:creationId xmlns="" xmlns:a16="http://schemas.microsoft.com/office/drawing/2014/main" id="{00000000-0008-0000-0200-0000DC010000}"/>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477" name="フローチャート: 判断 476">
          <a:extLst>
            <a:ext uri="{FF2B5EF4-FFF2-40B4-BE49-F238E27FC236}">
              <a16:creationId xmlns="" xmlns:a16="http://schemas.microsoft.com/office/drawing/2014/main" id="{00000000-0008-0000-0200-0000DD010000}"/>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478" name="n_1aveValue【庁舎】&#10;一人当たり面積">
          <a:extLst>
            <a:ext uri="{FF2B5EF4-FFF2-40B4-BE49-F238E27FC236}">
              <a16:creationId xmlns="" xmlns:a16="http://schemas.microsoft.com/office/drawing/2014/main" id="{00000000-0008-0000-0200-0000DE010000}"/>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479" name="フローチャート: 判断 478">
          <a:extLst>
            <a:ext uri="{FF2B5EF4-FFF2-40B4-BE49-F238E27FC236}">
              <a16:creationId xmlns="" xmlns:a16="http://schemas.microsoft.com/office/drawing/2014/main" id="{00000000-0008-0000-0200-0000DF010000}"/>
            </a:ext>
          </a:extLst>
        </xdr:cNvPr>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480" name="n_2aveValue【庁舎】&#10;一人当たり面積">
          <a:extLst>
            <a:ext uri="{FF2B5EF4-FFF2-40B4-BE49-F238E27FC236}">
              <a16:creationId xmlns="" xmlns:a16="http://schemas.microsoft.com/office/drawing/2014/main" id="{00000000-0008-0000-0200-0000E0010000}"/>
            </a:ext>
          </a:extLst>
        </xdr:cNvPr>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162179</xdr:rowOff>
    </xdr:from>
    <xdr:to>
      <xdr:col>102</xdr:col>
      <xdr:colOff>165100</xdr:colOff>
      <xdr:row>107</xdr:row>
      <xdr:rowOff>92329</xdr:rowOff>
    </xdr:to>
    <xdr:sp macro="" textlink="">
      <xdr:nvSpPr>
        <xdr:cNvPr id="481" name="フローチャート: 判断 480">
          <a:extLst>
            <a:ext uri="{FF2B5EF4-FFF2-40B4-BE49-F238E27FC236}">
              <a16:creationId xmlns="" xmlns:a16="http://schemas.microsoft.com/office/drawing/2014/main" id="{00000000-0008-0000-0200-0000E1010000}"/>
            </a:ext>
          </a:extLst>
        </xdr:cNvPr>
        <xdr:cNvSpPr/>
      </xdr:nvSpPr>
      <xdr:spPr>
        <a:xfrm>
          <a:off x="19494500" y="183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108856</xdr:rowOff>
    </xdr:from>
    <xdr:ext cx="469744" cy="259045"/>
    <xdr:sp macro="" textlink="">
      <xdr:nvSpPr>
        <xdr:cNvPr id="482" name="n_3aveValue【庁舎】&#10;一人当たり面積">
          <a:extLst>
            <a:ext uri="{FF2B5EF4-FFF2-40B4-BE49-F238E27FC236}">
              <a16:creationId xmlns="" xmlns:a16="http://schemas.microsoft.com/office/drawing/2014/main" id="{00000000-0008-0000-0200-0000E2010000}"/>
            </a:ext>
          </a:extLst>
        </xdr:cNvPr>
        <xdr:cNvSpPr txBox="1"/>
      </xdr:nvSpPr>
      <xdr:spPr>
        <a:xfrm>
          <a:off x="19310427" y="1811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83" name="テキスト ボックス 482">
          <a:extLst>
            <a:ext uri="{FF2B5EF4-FFF2-40B4-BE49-F238E27FC236}">
              <a16:creationId xmlns="" xmlns:a16="http://schemas.microsoft.com/office/drawing/2014/main" id="{00000000-0008-0000-0200-0000E3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4" name="テキスト ボックス 483">
          <a:extLst>
            <a:ext uri="{FF2B5EF4-FFF2-40B4-BE49-F238E27FC236}">
              <a16:creationId xmlns="" xmlns:a16="http://schemas.microsoft.com/office/drawing/2014/main" id="{00000000-0008-0000-0200-0000E4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5" name="テキスト ボックス 484">
          <a:extLst>
            <a:ext uri="{FF2B5EF4-FFF2-40B4-BE49-F238E27FC236}">
              <a16:creationId xmlns="" xmlns:a16="http://schemas.microsoft.com/office/drawing/2014/main" id="{00000000-0008-0000-0200-0000E5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6" name="テキスト ボックス 485">
          <a:extLst>
            <a:ext uri="{FF2B5EF4-FFF2-40B4-BE49-F238E27FC236}">
              <a16:creationId xmlns="" xmlns:a16="http://schemas.microsoft.com/office/drawing/2014/main" id="{00000000-0008-0000-0200-0000E6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7" name="テキスト ボックス 486">
          <a:extLst>
            <a:ext uri="{FF2B5EF4-FFF2-40B4-BE49-F238E27FC236}">
              <a16:creationId xmlns="" xmlns:a16="http://schemas.microsoft.com/office/drawing/2014/main" id="{00000000-0008-0000-0200-0000E7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117221</xdr:rowOff>
    </xdr:from>
    <xdr:to>
      <xdr:col>116</xdr:col>
      <xdr:colOff>114300</xdr:colOff>
      <xdr:row>107</xdr:row>
      <xdr:rowOff>47371</xdr:rowOff>
    </xdr:to>
    <xdr:sp macro="" textlink="">
      <xdr:nvSpPr>
        <xdr:cNvPr id="488" name="楕円 487">
          <a:extLst>
            <a:ext uri="{FF2B5EF4-FFF2-40B4-BE49-F238E27FC236}">
              <a16:creationId xmlns="" xmlns:a16="http://schemas.microsoft.com/office/drawing/2014/main" id="{00000000-0008-0000-0200-0000E8010000}"/>
            </a:ext>
          </a:extLst>
        </xdr:cNvPr>
        <xdr:cNvSpPr/>
      </xdr:nvSpPr>
      <xdr:spPr>
        <a:xfrm>
          <a:off x="22110700" y="1829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95648</xdr:rowOff>
    </xdr:from>
    <xdr:ext cx="469744" cy="259045"/>
    <xdr:sp macro="" textlink="">
      <xdr:nvSpPr>
        <xdr:cNvPr id="489" name="【庁舎】&#10;一人当たり面積該当値テキスト">
          <a:extLst>
            <a:ext uri="{FF2B5EF4-FFF2-40B4-BE49-F238E27FC236}">
              <a16:creationId xmlns="" xmlns:a16="http://schemas.microsoft.com/office/drawing/2014/main" id="{00000000-0008-0000-0200-0000E9010000}"/>
            </a:ext>
          </a:extLst>
        </xdr:cNvPr>
        <xdr:cNvSpPr txBox="1"/>
      </xdr:nvSpPr>
      <xdr:spPr>
        <a:xfrm>
          <a:off x="22199600" y="1826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127888</xdr:rowOff>
    </xdr:from>
    <xdr:to>
      <xdr:col>112</xdr:col>
      <xdr:colOff>38100</xdr:colOff>
      <xdr:row>107</xdr:row>
      <xdr:rowOff>58038</xdr:rowOff>
    </xdr:to>
    <xdr:sp macro="" textlink="">
      <xdr:nvSpPr>
        <xdr:cNvPr id="490" name="楕円 489">
          <a:extLst>
            <a:ext uri="{FF2B5EF4-FFF2-40B4-BE49-F238E27FC236}">
              <a16:creationId xmlns="" xmlns:a16="http://schemas.microsoft.com/office/drawing/2014/main" id="{00000000-0008-0000-0200-0000EA010000}"/>
            </a:ext>
          </a:extLst>
        </xdr:cNvPr>
        <xdr:cNvSpPr/>
      </xdr:nvSpPr>
      <xdr:spPr>
        <a:xfrm>
          <a:off x="21272500" y="183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168021</xdr:rowOff>
    </xdr:from>
    <xdr:to>
      <xdr:col>116</xdr:col>
      <xdr:colOff>63500</xdr:colOff>
      <xdr:row>107</xdr:row>
      <xdr:rowOff>7238</xdr:rowOff>
    </xdr:to>
    <xdr:cxnSp macro="">
      <xdr:nvCxnSpPr>
        <xdr:cNvPr id="491" name="直線コネクタ 490">
          <a:extLst>
            <a:ext uri="{FF2B5EF4-FFF2-40B4-BE49-F238E27FC236}">
              <a16:creationId xmlns="" xmlns:a16="http://schemas.microsoft.com/office/drawing/2014/main" id="{00000000-0008-0000-0200-0000EB010000}"/>
            </a:ext>
          </a:extLst>
        </xdr:cNvPr>
        <xdr:cNvCxnSpPr/>
      </xdr:nvCxnSpPr>
      <xdr:spPr>
        <a:xfrm flipV="1">
          <a:off x="21323300" y="18341721"/>
          <a:ext cx="8382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135128</xdr:rowOff>
    </xdr:from>
    <xdr:to>
      <xdr:col>107</xdr:col>
      <xdr:colOff>101600</xdr:colOff>
      <xdr:row>107</xdr:row>
      <xdr:rowOff>65278</xdr:rowOff>
    </xdr:to>
    <xdr:sp macro="" textlink="">
      <xdr:nvSpPr>
        <xdr:cNvPr id="492" name="楕円 491">
          <a:extLst>
            <a:ext uri="{FF2B5EF4-FFF2-40B4-BE49-F238E27FC236}">
              <a16:creationId xmlns="" xmlns:a16="http://schemas.microsoft.com/office/drawing/2014/main" id="{00000000-0008-0000-0200-0000EC010000}"/>
            </a:ext>
          </a:extLst>
        </xdr:cNvPr>
        <xdr:cNvSpPr/>
      </xdr:nvSpPr>
      <xdr:spPr>
        <a:xfrm>
          <a:off x="20383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7238</xdr:rowOff>
    </xdr:from>
    <xdr:to>
      <xdr:col>111</xdr:col>
      <xdr:colOff>177800</xdr:colOff>
      <xdr:row>107</xdr:row>
      <xdr:rowOff>14478</xdr:rowOff>
    </xdr:to>
    <xdr:cxnSp macro="">
      <xdr:nvCxnSpPr>
        <xdr:cNvPr id="493" name="直線コネクタ 492">
          <a:extLst>
            <a:ext uri="{FF2B5EF4-FFF2-40B4-BE49-F238E27FC236}">
              <a16:creationId xmlns="" xmlns:a16="http://schemas.microsoft.com/office/drawing/2014/main" id="{00000000-0008-0000-0200-0000ED010000}"/>
            </a:ext>
          </a:extLst>
        </xdr:cNvPr>
        <xdr:cNvCxnSpPr/>
      </xdr:nvCxnSpPr>
      <xdr:spPr>
        <a:xfrm flipV="1">
          <a:off x="20434300" y="18352388"/>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49165</xdr:rowOff>
    </xdr:from>
    <xdr:ext cx="469744" cy="259045"/>
    <xdr:sp macro="" textlink="">
      <xdr:nvSpPr>
        <xdr:cNvPr id="494" name="n_1mainValue【庁舎】&#10;一人当たり面積">
          <a:extLst>
            <a:ext uri="{FF2B5EF4-FFF2-40B4-BE49-F238E27FC236}">
              <a16:creationId xmlns="" xmlns:a16="http://schemas.microsoft.com/office/drawing/2014/main" id="{00000000-0008-0000-0200-0000EE010000}"/>
            </a:ext>
          </a:extLst>
        </xdr:cNvPr>
        <xdr:cNvSpPr txBox="1"/>
      </xdr:nvSpPr>
      <xdr:spPr>
        <a:xfrm>
          <a:off x="21075727" y="1839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56405</xdr:rowOff>
    </xdr:from>
    <xdr:ext cx="469744" cy="259045"/>
    <xdr:sp macro="" textlink="">
      <xdr:nvSpPr>
        <xdr:cNvPr id="495" name="n_2mainValue【庁舎】&#10;一人当たり面積">
          <a:extLst>
            <a:ext uri="{FF2B5EF4-FFF2-40B4-BE49-F238E27FC236}">
              <a16:creationId xmlns="" xmlns:a16="http://schemas.microsoft.com/office/drawing/2014/main" id="{00000000-0008-0000-0200-0000EF010000}"/>
            </a:ext>
          </a:extLst>
        </xdr:cNvPr>
        <xdr:cNvSpPr txBox="1"/>
      </xdr:nvSpPr>
      <xdr:spPr>
        <a:xfrm>
          <a:off x="20199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6" name="正方形/長方形 495">
          <a:extLst>
            <a:ext uri="{FF2B5EF4-FFF2-40B4-BE49-F238E27FC236}">
              <a16:creationId xmlns="" xmlns:a16="http://schemas.microsoft.com/office/drawing/2014/main" id="{00000000-0008-0000-0200-0000F0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7" name="正方形/長方形 496">
          <a:extLst>
            <a:ext uri="{FF2B5EF4-FFF2-40B4-BE49-F238E27FC236}">
              <a16:creationId xmlns="" xmlns:a16="http://schemas.microsoft.com/office/drawing/2014/main" id="{00000000-0008-0000-0200-0000F1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8" name="テキスト ボックス 497">
          <a:extLst>
            <a:ext uri="{FF2B5EF4-FFF2-40B4-BE49-F238E27FC236}">
              <a16:creationId xmlns="" xmlns:a16="http://schemas.microsoft.com/office/drawing/2014/main" id="{00000000-0008-0000-0200-0000F2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について、曽爾村</a:t>
          </a:r>
          <a:r>
            <a:rPr kumimoji="1" lang="en-US" altLang="ja-JP" sz="1300">
              <a:latin typeface="ＭＳ Ｐゴシック" panose="020B0600070205080204" pitchFamily="50" charset="-128"/>
              <a:ea typeface="ＭＳ Ｐゴシック" panose="020B0600070205080204" pitchFamily="50" charset="-128"/>
            </a:rPr>
            <a:t>B&amp;</a:t>
          </a:r>
          <a:r>
            <a:rPr kumimoji="1" lang="ja-JP" altLang="en-US" sz="1300">
              <a:latin typeface="ＭＳ Ｐゴシック" panose="020B0600070205080204" pitchFamily="50" charset="-128"/>
              <a:ea typeface="ＭＳ Ｐゴシック" panose="020B0600070205080204" pitchFamily="50" charset="-128"/>
            </a:rPr>
            <a:t>Ｇ海洋センターや旧下曽爾村小学校体育館への定期的な資本的支出、修繕、また耐震改修工事を行うことで有形固定資産減価償却率が平均を下回る結果となっている。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について、建物の償却は終わっていないものが多数あるが、建物付属設備においては、耐用年数をこえても稼働しているものが多数あるため、平均を上回る結果となった。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、Ｈ２９年度に防災資機材等備蓄施設を新規で取得したため、大きく減価償却率を減らす結果となり、類似団体と比較しても同等のものとなった。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について、役場庁舎が該当する。庁舎が耐用年数を迎えているため、この結果となった。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1,461
1,447
47.76
2,491,811
2,435,928
39,552
1,130,658
2,023,429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人口の減少や少子高齢化に加え、基幹産業であった林業の不振等により財政基盤が弱く、指数は</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と類似団体平均を下回っている。今後も引き続き、歳入では徴収業務の強化、また歳出では投資的経費の抑制や義務的経費の削減に努めながら、総合計画を中心とした各分野の計画の両立に努め、健全財政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39624</xdr:rowOff>
    </xdr:from>
    <xdr:to>
      <xdr:col>23</xdr:col>
      <xdr:colOff>133350</xdr:colOff>
      <xdr:row>44</xdr:row>
      <xdr:rowOff>49276</xdr:rowOff>
    </xdr:to>
    <xdr:cxnSp macro="">
      <xdr:nvCxnSpPr>
        <xdr:cNvPr id="66" name="直線コネクタ 65"/>
        <xdr:cNvCxnSpPr/>
      </xdr:nvCxnSpPr>
      <xdr:spPr>
        <a:xfrm flipV="1">
          <a:off x="4114800" y="75834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128541</xdr:rowOff>
    </xdr:from>
    <xdr:ext cx="762000" cy="259045"/>
    <xdr:sp macro="" textlink="">
      <xdr:nvSpPr>
        <xdr:cNvPr id="67"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49276</xdr:rowOff>
    </xdr:from>
    <xdr:to>
      <xdr:col>19</xdr:col>
      <xdr:colOff>133350</xdr:colOff>
      <xdr:row>44</xdr:row>
      <xdr:rowOff>49276</xdr:rowOff>
    </xdr:to>
    <xdr:cxnSp macro="">
      <xdr:nvCxnSpPr>
        <xdr:cNvPr id="69" name="直線コネクタ 68"/>
        <xdr:cNvCxnSpPr/>
      </xdr:nvCxnSpPr>
      <xdr:spPr>
        <a:xfrm>
          <a:off x="3225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49276</xdr:rowOff>
    </xdr:from>
    <xdr:to>
      <xdr:col>15</xdr:col>
      <xdr:colOff>82550</xdr:colOff>
      <xdr:row>44</xdr:row>
      <xdr:rowOff>49276</xdr:rowOff>
    </xdr:to>
    <xdr:cxnSp macro="">
      <xdr:nvCxnSpPr>
        <xdr:cNvPr id="72" name="直線コネクタ 71"/>
        <xdr:cNvCxnSpPr/>
      </xdr:nvCxnSpPr>
      <xdr:spPr>
        <a:xfrm>
          <a:off x="2336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49276</xdr:rowOff>
    </xdr:from>
    <xdr:to>
      <xdr:col>11</xdr:col>
      <xdr:colOff>31750</xdr:colOff>
      <xdr:row>44</xdr:row>
      <xdr:rowOff>49276</xdr:rowOff>
    </xdr:to>
    <xdr:cxnSp macro="">
      <xdr:nvCxnSpPr>
        <xdr:cNvPr id="75" name="直線コネクタ 74"/>
        <xdr:cNvCxnSpPr/>
      </xdr:nvCxnSpPr>
      <xdr:spPr>
        <a:xfrm>
          <a:off x="1447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160274</xdr:rowOff>
    </xdr:from>
    <xdr:to>
      <xdr:col>23</xdr:col>
      <xdr:colOff>184150</xdr:colOff>
      <xdr:row>44</xdr:row>
      <xdr:rowOff>90424</xdr:rowOff>
    </xdr:to>
    <xdr:sp macro="" textlink="">
      <xdr:nvSpPr>
        <xdr:cNvPr id="85" name="楕円 84"/>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71391</xdr:rowOff>
    </xdr:from>
    <xdr:ext cx="762000" cy="259045"/>
    <xdr:sp macro="" textlink="">
      <xdr:nvSpPr>
        <xdr:cNvPr id="86" name="財政力該当値テキスト"/>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169926</xdr:rowOff>
    </xdr:from>
    <xdr:to>
      <xdr:col>15</xdr:col>
      <xdr:colOff>133350</xdr:colOff>
      <xdr:row>44</xdr:row>
      <xdr:rowOff>100076</xdr:rowOff>
    </xdr:to>
    <xdr:sp macro="" textlink="">
      <xdr:nvSpPr>
        <xdr:cNvPr id="89" name="楕円 88"/>
        <xdr:cNvSpPr/>
      </xdr:nvSpPr>
      <xdr:spPr>
        <a:xfrm>
          <a:off x="3175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84853</xdr:rowOff>
    </xdr:from>
    <xdr:ext cx="762000" cy="259045"/>
    <xdr:sp macro="" textlink="">
      <xdr:nvSpPr>
        <xdr:cNvPr id="90" name="テキスト ボックス 89"/>
        <xdr:cNvSpPr txBox="1"/>
      </xdr:nvSpPr>
      <xdr:spPr>
        <a:xfrm>
          <a:off x="2844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169926</xdr:rowOff>
    </xdr:from>
    <xdr:to>
      <xdr:col>11</xdr:col>
      <xdr:colOff>82550</xdr:colOff>
      <xdr:row>44</xdr:row>
      <xdr:rowOff>100076</xdr:rowOff>
    </xdr:to>
    <xdr:sp macro="" textlink="">
      <xdr:nvSpPr>
        <xdr:cNvPr id="91" name="楕円 90"/>
        <xdr:cNvSpPr/>
      </xdr:nvSpPr>
      <xdr:spPr>
        <a:xfrm>
          <a:off x="2286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84853</xdr:rowOff>
    </xdr:from>
    <xdr:ext cx="762000" cy="259045"/>
    <xdr:sp macro="" textlink="">
      <xdr:nvSpPr>
        <xdr:cNvPr id="92" name="テキスト ボックス 91"/>
        <xdr:cNvSpPr txBox="1"/>
      </xdr:nvSpPr>
      <xdr:spPr>
        <a:xfrm>
          <a:off x="1955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前年度は</a:t>
          </a:r>
          <a:r>
            <a:rPr kumimoji="1" lang="ja-JP" altLang="ja-JP" sz="1100">
              <a:solidFill>
                <a:schemeClr val="dk1"/>
              </a:solidFill>
              <a:effectLst/>
              <a:latin typeface="+mn-lt"/>
              <a:ea typeface="+mn-ea"/>
              <a:cs typeface="+mn-cs"/>
            </a:rPr>
            <a:t>高齢者人口の減少が要因で普通交付税が大幅に減少したため</a:t>
          </a:r>
          <a:r>
            <a:rPr kumimoji="1" lang="ja-JP" altLang="en-US" sz="1100">
              <a:solidFill>
                <a:schemeClr val="dk1"/>
              </a:solidFill>
              <a:effectLst/>
              <a:latin typeface="+mn-lt"/>
              <a:ea typeface="+mn-ea"/>
              <a:cs typeface="+mn-cs"/>
            </a:rPr>
            <a:t>、経常収支比率が過去</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カ年より大幅に上昇した。児童・園児数の減少及び過去に多額の借入を行った過疎対策事業債が償還完了したので、普通交付税が大幅に減少したため、</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ポイントの減少となった。</a:t>
          </a:r>
          <a:r>
            <a:rPr kumimoji="1" lang="ja-JP" altLang="ja-JP" sz="1100">
              <a:solidFill>
                <a:schemeClr val="dk1"/>
              </a:solidFill>
              <a:effectLst/>
              <a:latin typeface="+mn-lt"/>
              <a:ea typeface="+mn-ea"/>
              <a:cs typeface="+mn-cs"/>
            </a:rPr>
            <a:t>今後も引き続き義務的経費の抑制を図り、現在の水準を下回らないよう努める。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45931</xdr:rowOff>
    </xdr:from>
    <xdr:to>
      <xdr:col>23</xdr:col>
      <xdr:colOff>133350</xdr:colOff>
      <xdr:row>63</xdr:row>
      <xdr:rowOff>152506</xdr:rowOff>
    </xdr:to>
    <xdr:cxnSp macro="">
      <xdr:nvCxnSpPr>
        <xdr:cNvPr id="129" name="直線コネクタ 128"/>
        <xdr:cNvCxnSpPr/>
      </xdr:nvCxnSpPr>
      <xdr:spPr>
        <a:xfrm>
          <a:off x="4114800" y="10847281"/>
          <a:ext cx="838200" cy="10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72602</xdr:rowOff>
    </xdr:from>
    <xdr:to>
      <xdr:col>19</xdr:col>
      <xdr:colOff>133350</xdr:colOff>
      <xdr:row>63</xdr:row>
      <xdr:rowOff>45931</xdr:rowOff>
    </xdr:to>
    <xdr:cxnSp macro="">
      <xdr:nvCxnSpPr>
        <xdr:cNvPr id="132" name="直線コネクタ 131"/>
        <xdr:cNvCxnSpPr/>
      </xdr:nvCxnSpPr>
      <xdr:spPr>
        <a:xfrm>
          <a:off x="3225800" y="10702502"/>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4" name="テキスト ボックス 133"/>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72602</xdr:rowOff>
    </xdr:from>
    <xdr:to>
      <xdr:col>15</xdr:col>
      <xdr:colOff>82550</xdr:colOff>
      <xdr:row>62</xdr:row>
      <xdr:rowOff>80645</xdr:rowOff>
    </xdr:to>
    <xdr:cxnSp macro="">
      <xdr:nvCxnSpPr>
        <xdr:cNvPr id="135" name="直線コネクタ 134"/>
        <xdr:cNvCxnSpPr/>
      </xdr:nvCxnSpPr>
      <xdr:spPr>
        <a:xfrm flipV="1">
          <a:off x="2336800" y="107025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37" name="テキスト ボックス 136"/>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80645</xdr:rowOff>
    </xdr:from>
    <xdr:to>
      <xdr:col>11</xdr:col>
      <xdr:colOff>31750</xdr:colOff>
      <xdr:row>64</xdr:row>
      <xdr:rowOff>49424</xdr:rowOff>
    </xdr:to>
    <xdr:cxnSp macro="">
      <xdr:nvCxnSpPr>
        <xdr:cNvPr id="138" name="直線コネクタ 137"/>
        <xdr:cNvCxnSpPr/>
      </xdr:nvCxnSpPr>
      <xdr:spPr>
        <a:xfrm flipV="1">
          <a:off x="1447800" y="10710545"/>
          <a:ext cx="889000" cy="31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116311</xdr:rowOff>
    </xdr:from>
    <xdr:to>
      <xdr:col>11</xdr:col>
      <xdr:colOff>82550</xdr:colOff>
      <xdr:row>63</xdr:row>
      <xdr:rowOff>46461</xdr:rowOff>
    </xdr:to>
    <xdr:sp macro="" textlink="">
      <xdr:nvSpPr>
        <xdr:cNvPr id="139" name="フローチャート: 判断 138"/>
        <xdr:cNvSpPr/>
      </xdr:nvSpPr>
      <xdr:spPr>
        <a:xfrm>
          <a:off x="2286000" y="1074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31238</xdr:rowOff>
    </xdr:from>
    <xdr:ext cx="762000" cy="259045"/>
    <xdr:sp macro="" textlink="">
      <xdr:nvSpPr>
        <xdr:cNvPr id="140" name="テキスト ボックス 139"/>
        <xdr:cNvSpPr txBox="1"/>
      </xdr:nvSpPr>
      <xdr:spPr>
        <a:xfrm>
          <a:off x="1955800" y="1083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101706</xdr:rowOff>
    </xdr:from>
    <xdr:to>
      <xdr:col>23</xdr:col>
      <xdr:colOff>184150</xdr:colOff>
      <xdr:row>64</xdr:row>
      <xdr:rowOff>31856</xdr:rowOff>
    </xdr:to>
    <xdr:sp macro="" textlink="">
      <xdr:nvSpPr>
        <xdr:cNvPr id="148" name="楕円 147"/>
        <xdr:cNvSpPr/>
      </xdr:nvSpPr>
      <xdr:spPr>
        <a:xfrm>
          <a:off x="49022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73783</xdr:rowOff>
    </xdr:from>
    <xdr:ext cx="762000" cy="259045"/>
    <xdr:sp macro="" textlink="">
      <xdr:nvSpPr>
        <xdr:cNvPr id="149" name="財政構造の弾力性該当値テキスト"/>
        <xdr:cNvSpPr txBox="1"/>
      </xdr:nvSpPr>
      <xdr:spPr>
        <a:xfrm>
          <a:off x="5041900" y="1087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166581</xdr:rowOff>
    </xdr:from>
    <xdr:to>
      <xdr:col>19</xdr:col>
      <xdr:colOff>184150</xdr:colOff>
      <xdr:row>63</xdr:row>
      <xdr:rowOff>96731</xdr:rowOff>
    </xdr:to>
    <xdr:sp macro="" textlink="">
      <xdr:nvSpPr>
        <xdr:cNvPr id="150" name="楕円 149"/>
        <xdr:cNvSpPr/>
      </xdr:nvSpPr>
      <xdr:spPr>
        <a:xfrm>
          <a:off x="4064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106908</xdr:rowOff>
    </xdr:from>
    <xdr:ext cx="736600" cy="259045"/>
    <xdr:sp macro="" textlink="">
      <xdr:nvSpPr>
        <xdr:cNvPr id="151" name="テキスト ボックス 150"/>
        <xdr:cNvSpPr txBox="1"/>
      </xdr:nvSpPr>
      <xdr:spPr>
        <a:xfrm>
          <a:off x="3733800" y="10565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21802</xdr:rowOff>
    </xdr:from>
    <xdr:to>
      <xdr:col>15</xdr:col>
      <xdr:colOff>133350</xdr:colOff>
      <xdr:row>62</xdr:row>
      <xdr:rowOff>123402</xdr:rowOff>
    </xdr:to>
    <xdr:sp macro="" textlink="">
      <xdr:nvSpPr>
        <xdr:cNvPr id="152" name="楕円 151"/>
        <xdr:cNvSpPr/>
      </xdr:nvSpPr>
      <xdr:spPr>
        <a:xfrm>
          <a:off x="3175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133579</xdr:rowOff>
    </xdr:from>
    <xdr:ext cx="762000" cy="259045"/>
    <xdr:sp macro="" textlink="">
      <xdr:nvSpPr>
        <xdr:cNvPr id="153" name="テキスト ボックス 152"/>
        <xdr:cNvSpPr txBox="1"/>
      </xdr:nvSpPr>
      <xdr:spPr>
        <a:xfrm>
          <a:off x="2844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29845</xdr:rowOff>
    </xdr:from>
    <xdr:to>
      <xdr:col>11</xdr:col>
      <xdr:colOff>82550</xdr:colOff>
      <xdr:row>62</xdr:row>
      <xdr:rowOff>131445</xdr:rowOff>
    </xdr:to>
    <xdr:sp macro="" textlink="">
      <xdr:nvSpPr>
        <xdr:cNvPr id="154" name="楕円 153"/>
        <xdr:cNvSpPr/>
      </xdr:nvSpPr>
      <xdr:spPr>
        <a:xfrm>
          <a:off x="2286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55" name="テキスト ボックス 154"/>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170074</xdr:rowOff>
    </xdr:from>
    <xdr:to>
      <xdr:col>7</xdr:col>
      <xdr:colOff>31750</xdr:colOff>
      <xdr:row>64</xdr:row>
      <xdr:rowOff>100224</xdr:rowOff>
    </xdr:to>
    <xdr:sp macro="" textlink="">
      <xdr:nvSpPr>
        <xdr:cNvPr id="156" name="楕円 155"/>
        <xdr:cNvSpPr/>
      </xdr:nvSpPr>
      <xdr:spPr>
        <a:xfrm>
          <a:off x="1397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85001</xdr:rowOff>
    </xdr:from>
    <xdr:ext cx="762000" cy="259045"/>
    <xdr:sp macro="" textlink="">
      <xdr:nvSpPr>
        <xdr:cNvPr id="157" name="テキスト ボックス 156"/>
        <xdr:cNvSpPr txBox="1"/>
      </xdr:nvSpPr>
      <xdr:spPr>
        <a:xfrm>
          <a:off x="1066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[602,582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ふるさと曽爾村元気推進事業（ふるさと納税業務）ポータルサイトへの委託費等の</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費が前年度から</a:t>
          </a:r>
          <a:r>
            <a:rPr kumimoji="1" lang="ja-JP" altLang="en-US" sz="1100">
              <a:solidFill>
                <a:schemeClr val="dk1"/>
              </a:solidFill>
              <a:effectLst/>
              <a:latin typeface="+mn-lt"/>
              <a:ea typeface="+mn-ea"/>
              <a:cs typeface="+mn-cs"/>
            </a:rPr>
            <a:t>の大幅な上昇原因であったが、総務省から返礼品についての通達があり制度の見直しを行った結果、</a:t>
          </a:r>
          <a:r>
            <a:rPr kumimoji="1" lang="en-US" altLang="ja-JP" sz="1100">
              <a:solidFill>
                <a:schemeClr val="dk1"/>
              </a:solidFill>
              <a:effectLst/>
              <a:latin typeface="+mn-lt"/>
              <a:ea typeface="+mn-ea"/>
              <a:cs typeface="+mn-cs"/>
            </a:rPr>
            <a:t>16,800</a:t>
          </a:r>
          <a:r>
            <a:rPr kumimoji="1" lang="ja-JP" altLang="ja-JP" sz="1100">
              <a:solidFill>
                <a:schemeClr val="dk1"/>
              </a:solidFill>
              <a:effectLst/>
              <a:latin typeface="+mn-lt"/>
              <a:ea typeface="+mn-ea"/>
              <a:cs typeface="+mn-cs"/>
            </a:rPr>
            <a:t>千円余りの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額となり、物件費決算額が</a:t>
          </a:r>
          <a:r>
            <a:rPr kumimoji="1" lang="en-US" altLang="ja-JP" sz="1100">
              <a:solidFill>
                <a:schemeClr val="dk1"/>
              </a:solidFill>
              <a:effectLst/>
              <a:latin typeface="+mn-lt"/>
              <a:ea typeface="+mn-ea"/>
              <a:cs typeface="+mn-cs"/>
            </a:rPr>
            <a:t>158,261</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となった。ふるさと納税業務は寄附金を財源としているが、その他の事業では限られた財源の中、効果的な事業実施に努めるとともに、前年度</a:t>
          </a:r>
          <a:r>
            <a:rPr kumimoji="1" lang="ja-JP" altLang="en-US" sz="1100">
              <a:solidFill>
                <a:schemeClr val="dk1"/>
              </a:solidFill>
              <a:effectLst/>
              <a:latin typeface="+mn-lt"/>
              <a:ea typeface="+mn-ea"/>
              <a:cs typeface="+mn-cs"/>
            </a:rPr>
            <a:t>から若干上昇した</a:t>
          </a:r>
          <a:r>
            <a:rPr kumimoji="1" lang="ja-JP" altLang="ja-JP" sz="1100">
              <a:solidFill>
                <a:schemeClr val="dk1"/>
              </a:solidFill>
              <a:effectLst/>
              <a:latin typeface="+mn-lt"/>
              <a:ea typeface="+mn-ea"/>
              <a:cs typeface="+mn-cs"/>
            </a:rPr>
            <a:t>人件費では人口動態にあわせた定員管理を図っていく。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33810</xdr:rowOff>
    </xdr:from>
    <xdr:to>
      <xdr:col>23</xdr:col>
      <xdr:colOff>133350</xdr:colOff>
      <xdr:row>84</xdr:row>
      <xdr:rowOff>125915</xdr:rowOff>
    </xdr:to>
    <xdr:cxnSp macro="">
      <xdr:nvCxnSpPr>
        <xdr:cNvPr id="193" name="直線コネクタ 192"/>
        <xdr:cNvCxnSpPr/>
      </xdr:nvCxnSpPr>
      <xdr:spPr>
        <a:xfrm flipV="1">
          <a:off x="4114800" y="14435610"/>
          <a:ext cx="838200" cy="9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131424</xdr:rowOff>
    </xdr:from>
    <xdr:ext cx="762000" cy="259045"/>
    <xdr:sp macro="" textlink="">
      <xdr:nvSpPr>
        <xdr:cNvPr id="194" name="人件費・物件費等の状況平均値テキスト"/>
        <xdr:cNvSpPr txBox="1"/>
      </xdr:nvSpPr>
      <xdr:spPr>
        <a:xfrm>
          <a:off x="5041900" y="14018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22461</xdr:rowOff>
    </xdr:from>
    <xdr:to>
      <xdr:col>19</xdr:col>
      <xdr:colOff>133350</xdr:colOff>
      <xdr:row>84</xdr:row>
      <xdr:rowOff>125915</xdr:rowOff>
    </xdr:to>
    <xdr:cxnSp macro="">
      <xdr:nvCxnSpPr>
        <xdr:cNvPr id="196" name="直線コネクタ 195"/>
        <xdr:cNvCxnSpPr/>
      </xdr:nvCxnSpPr>
      <xdr:spPr>
        <a:xfrm>
          <a:off x="3225800" y="14252811"/>
          <a:ext cx="889000" cy="2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48694</xdr:rowOff>
    </xdr:from>
    <xdr:ext cx="736600" cy="259045"/>
    <xdr:sp macro="" textlink="">
      <xdr:nvSpPr>
        <xdr:cNvPr id="198" name="テキスト ボックス 197"/>
        <xdr:cNvSpPr txBox="1"/>
      </xdr:nvSpPr>
      <xdr:spPr>
        <a:xfrm>
          <a:off x="3733800" y="13936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147042</xdr:rowOff>
    </xdr:from>
    <xdr:to>
      <xdr:col>15</xdr:col>
      <xdr:colOff>82550</xdr:colOff>
      <xdr:row>83</xdr:row>
      <xdr:rowOff>22461</xdr:rowOff>
    </xdr:to>
    <xdr:cxnSp macro="">
      <xdr:nvCxnSpPr>
        <xdr:cNvPr id="199" name="直線コネクタ 198"/>
        <xdr:cNvCxnSpPr/>
      </xdr:nvCxnSpPr>
      <xdr:spPr>
        <a:xfrm>
          <a:off x="2336800" y="14205942"/>
          <a:ext cx="889000" cy="4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41967</xdr:rowOff>
    </xdr:from>
    <xdr:ext cx="762000" cy="259045"/>
    <xdr:sp macro="" textlink="">
      <xdr:nvSpPr>
        <xdr:cNvPr id="201" name="テキスト ボックス 200"/>
        <xdr:cNvSpPr txBox="1"/>
      </xdr:nvSpPr>
      <xdr:spPr>
        <a:xfrm>
          <a:off x="2844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59711</xdr:rowOff>
    </xdr:from>
    <xdr:to>
      <xdr:col>11</xdr:col>
      <xdr:colOff>31750</xdr:colOff>
      <xdr:row>82</xdr:row>
      <xdr:rowOff>147042</xdr:rowOff>
    </xdr:to>
    <xdr:cxnSp macro="">
      <xdr:nvCxnSpPr>
        <xdr:cNvPr id="202" name="直線コネクタ 201"/>
        <xdr:cNvCxnSpPr/>
      </xdr:nvCxnSpPr>
      <xdr:spPr>
        <a:xfrm>
          <a:off x="1447800" y="14118611"/>
          <a:ext cx="889000" cy="8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169833</xdr:rowOff>
    </xdr:from>
    <xdr:to>
      <xdr:col>11</xdr:col>
      <xdr:colOff>82550</xdr:colOff>
      <xdr:row>82</xdr:row>
      <xdr:rowOff>99983</xdr:rowOff>
    </xdr:to>
    <xdr:sp macro="" textlink="">
      <xdr:nvSpPr>
        <xdr:cNvPr id="203" name="フローチャート: 判断 202"/>
        <xdr:cNvSpPr/>
      </xdr:nvSpPr>
      <xdr:spPr>
        <a:xfrm>
          <a:off x="2286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110160</xdr:rowOff>
    </xdr:from>
    <xdr:ext cx="762000" cy="259045"/>
    <xdr:sp macro="" textlink="">
      <xdr:nvSpPr>
        <xdr:cNvPr id="204" name="テキスト ボックス 203"/>
        <xdr:cNvSpPr txBox="1"/>
      </xdr:nvSpPr>
      <xdr:spPr>
        <a:xfrm>
          <a:off x="1955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92411</xdr:rowOff>
    </xdr:from>
    <xdr:to>
      <xdr:col>7</xdr:col>
      <xdr:colOff>31750</xdr:colOff>
      <xdr:row>83</xdr:row>
      <xdr:rowOff>22561</xdr:rowOff>
    </xdr:to>
    <xdr:sp macro="" textlink="">
      <xdr:nvSpPr>
        <xdr:cNvPr id="205" name="フローチャート: 判断 204"/>
        <xdr:cNvSpPr/>
      </xdr:nvSpPr>
      <xdr:spPr>
        <a:xfrm>
          <a:off x="1397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7338</xdr:rowOff>
    </xdr:from>
    <xdr:ext cx="762000" cy="259045"/>
    <xdr:sp macro="" textlink="">
      <xdr:nvSpPr>
        <xdr:cNvPr id="206" name="テキスト ボックス 205"/>
        <xdr:cNvSpPr txBox="1"/>
      </xdr:nvSpPr>
      <xdr:spPr>
        <a:xfrm>
          <a:off x="1066800" y="1423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154460</xdr:rowOff>
    </xdr:from>
    <xdr:to>
      <xdr:col>23</xdr:col>
      <xdr:colOff>184150</xdr:colOff>
      <xdr:row>84</xdr:row>
      <xdr:rowOff>84610</xdr:rowOff>
    </xdr:to>
    <xdr:sp macro="" textlink="">
      <xdr:nvSpPr>
        <xdr:cNvPr id="212" name="楕円 211"/>
        <xdr:cNvSpPr/>
      </xdr:nvSpPr>
      <xdr:spPr>
        <a:xfrm>
          <a:off x="4902200" y="143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126537</xdr:rowOff>
    </xdr:from>
    <xdr:ext cx="762000" cy="259045"/>
    <xdr:sp macro="" textlink="">
      <xdr:nvSpPr>
        <xdr:cNvPr id="213" name="人件費・物件費等の状況該当値テキスト"/>
        <xdr:cNvSpPr txBox="1"/>
      </xdr:nvSpPr>
      <xdr:spPr>
        <a:xfrm>
          <a:off x="5041900" y="1435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75115</xdr:rowOff>
    </xdr:from>
    <xdr:to>
      <xdr:col>19</xdr:col>
      <xdr:colOff>184150</xdr:colOff>
      <xdr:row>85</xdr:row>
      <xdr:rowOff>5265</xdr:rowOff>
    </xdr:to>
    <xdr:sp macro="" textlink="">
      <xdr:nvSpPr>
        <xdr:cNvPr id="214" name="楕円 213"/>
        <xdr:cNvSpPr/>
      </xdr:nvSpPr>
      <xdr:spPr>
        <a:xfrm>
          <a:off x="4064000" y="144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161492</xdr:rowOff>
    </xdr:from>
    <xdr:ext cx="736600" cy="259045"/>
    <xdr:sp macro="" textlink="">
      <xdr:nvSpPr>
        <xdr:cNvPr id="215" name="テキスト ボックス 214"/>
        <xdr:cNvSpPr txBox="1"/>
      </xdr:nvSpPr>
      <xdr:spPr>
        <a:xfrm>
          <a:off x="3733800" y="1456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143111</xdr:rowOff>
    </xdr:from>
    <xdr:to>
      <xdr:col>15</xdr:col>
      <xdr:colOff>133350</xdr:colOff>
      <xdr:row>83</xdr:row>
      <xdr:rowOff>73261</xdr:rowOff>
    </xdr:to>
    <xdr:sp macro="" textlink="">
      <xdr:nvSpPr>
        <xdr:cNvPr id="216" name="楕円 215"/>
        <xdr:cNvSpPr/>
      </xdr:nvSpPr>
      <xdr:spPr>
        <a:xfrm>
          <a:off x="3175000" y="1420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58038</xdr:rowOff>
    </xdr:from>
    <xdr:ext cx="762000" cy="259045"/>
    <xdr:sp macro="" textlink="">
      <xdr:nvSpPr>
        <xdr:cNvPr id="217" name="テキスト ボックス 216"/>
        <xdr:cNvSpPr txBox="1"/>
      </xdr:nvSpPr>
      <xdr:spPr>
        <a:xfrm>
          <a:off x="2844800" y="1428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96242</xdr:rowOff>
    </xdr:from>
    <xdr:to>
      <xdr:col>11</xdr:col>
      <xdr:colOff>82550</xdr:colOff>
      <xdr:row>83</xdr:row>
      <xdr:rowOff>26392</xdr:rowOff>
    </xdr:to>
    <xdr:sp macro="" textlink="">
      <xdr:nvSpPr>
        <xdr:cNvPr id="218" name="楕円 217"/>
        <xdr:cNvSpPr/>
      </xdr:nvSpPr>
      <xdr:spPr>
        <a:xfrm>
          <a:off x="2286000" y="141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11169</xdr:rowOff>
    </xdr:from>
    <xdr:ext cx="762000" cy="259045"/>
    <xdr:sp macro="" textlink="">
      <xdr:nvSpPr>
        <xdr:cNvPr id="219" name="テキスト ボックス 218"/>
        <xdr:cNvSpPr txBox="1"/>
      </xdr:nvSpPr>
      <xdr:spPr>
        <a:xfrm>
          <a:off x="1955800" y="1424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8911</xdr:rowOff>
    </xdr:from>
    <xdr:to>
      <xdr:col>7</xdr:col>
      <xdr:colOff>31750</xdr:colOff>
      <xdr:row>82</xdr:row>
      <xdr:rowOff>110511</xdr:rowOff>
    </xdr:to>
    <xdr:sp macro="" textlink="">
      <xdr:nvSpPr>
        <xdr:cNvPr id="220" name="楕円 219"/>
        <xdr:cNvSpPr/>
      </xdr:nvSpPr>
      <xdr:spPr>
        <a:xfrm>
          <a:off x="1397000" y="140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120688</xdr:rowOff>
    </xdr:from>
    <xdr:ext cx="762000" cy="259045"/>
    <xdr:sp macro="" textlink="">
      <xdr:nvSpPr>
        <xdr:cNvPr id="221" name="テキスト ボックス 220"/>
        <xdr:cNvSpPr txBox="1"/>
      </xdr:nvSpPr>
      <xdr:spPr>
        <a:xfrm>
          <a:off x="1066800" y="1383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ポイント下回り前年度</a:t>
          </a:r>
          <a:r>
            <a:rPr kumimoji="1" lang="ja-JP" altLang="en-US" sz="1100">
              <a:solidFill>
                <a:schemeClr val="dk1"/>
              </a:solidFill>
              <a:effectLst/>
              <a:latin typeface="+mn-lt"/>
              <a:ea typeface="+mn-ea"/>
              <a:cs typeface="+mn-cs"/>
            </a:rPr>
            <a:t>より水準が上昇した</a:t>
          </a:r>
          <a:r>
            <a:rPr kumimoji="1" lang="ja-JP" altLang="ja-JP" sz="1100">
              <a:solidFill>
                <a:schemeClr val="dk1"/>
              </a:solidFill>
              <a:effectLst/>
              <a:latin typeface="+mn-lt"/>
              <a:ea typeface="+mn-ea"/>
              <a:cs typeface="+mn-cs"/>
            </a:rPr>
            <a:t>が、今後も指数が全国町村平均以下で収まるよう給与の適正化に努める。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32702</xdr:rowOff>
    </xdr:from>
    <xdr:to>
      <xdr:col>81</xdr:col>
      <xdr:colOff>44450</xdr:colOff>
      <xdr:row>87</xdr:row>
      <xdr:rowOff>111125</xdr:rowOff>
    </xdr:to>
    <xdr:cxnSp macro="">
      <xdr:nvCxnSpPr>
        <xdr:cNvPr id="251" name="直線コネクタ 250"/>
        <xdr:cNvCxnSpPr/>
      </xdr:nvCxnSpPr>
      <xdr:spPr>
        <a:xfrm>
          <a:off x="16179800" y="14948852"/>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155893</xdr:rowOff>
    </xdr:from>
    <xdr:to>
      <xdr:col>77</xdr:col>
      <xdr:colOff>44450</xdr:colOff>
      <xdr:row>87</xdr:row>
      <xdr:rowOff>32702</xdr:rowOff>
    </xdr:to>
    <xdr:cxnSp macro="">
      <xdr:nvCxnSpPr>
        <xdr:cNvPr id="254" name="直線コネクタ 253"/>
        <xdr:cNvCxnSpPr/>
      </xdr:nvCxnSpPr>
      <xdr:spPr>
        <a:xfrm>
          <a:off x="15290800" y="14900593"/>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6" name="テキスト ボックス 255"/>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155893</xdr:rowOff>
    </xdr:from>
    <xdr:to>
      <xdr:col>72</xdr:col>
      <xdr:colOff>203200</xdr:colOff>
      <xdr:row>86</xdr:row>
      <xdr:rowOff>155893</xdr:rowOff>
    </xdr:to>
    <xdr:cxnSp macro="">
      <xdr:nvCxnSpPr>
        <xdr:cNvPr id="257" name="直線コネクタ 256"/>
        <xdr:cNvCxnSpPr/>
      </xdr:nvCxnSpPr>
      <xdr:spPr>
        <a:xfrm>
          <a:off x="14401800" y="14900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131763</xdr:rowOff>
    </xdr:from>
    <xdr:to>
      <xdr:col>68</xdr:col>
      <xdr:colOff>152400</xdr:colOff>
      <xdr:row>86</xdr:row>
      <xdr:rowOff>155893</xdr:rowOff>
    </xdr:to>
    <xdr:cxnSp macro="">
      <xdr:nvCxnSpPr>
        <xdr:cNvPr id="260" name="直線コネクタ 259"/>
        <xdr:cNvCxnSpPr/>
      </xdr:nvCxnSpPr>
      <xdr:spPr>
        <a:xfrm>
          <a:off x="13512800" y="1487646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105093</xdr:rowOff>
    </xdr:from>
    <xdr:to>
      <xdr:col>68</xdr:col>
      <xdr:colOff>203200</xdr:colOff>
      <xdr:row>87</xdr:row>
      <xdr:rowOff>35243</xdr:rowOff>
    </xdr:to>
    <xdr:sp macro="" textlink="">
      <xdr:nvSpPr>
        <xdr:cNvPr id="261" name="フローチャート: 判断 260"/>
        <xdr:cNvSpPr/>
      </xdr:nvSpPr>
      <xdr:spPr>
        <a:xfrm>
          <a:off x="14351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45420</xdr:rowOff>
    </xdr:from>
    <xdr:ext cx="762000" cy="259045"/>
    <xdr:sp macro="" textlink="">
      <xdr:nvSpPr>
        <xdr:cNvPr id="262" name="テキスト ボックス 261"/>
        <xdr:cNvSpPr txBox="1"/>
      </xdr:nvSpPr>
      <xdr:spPr>
        <a:xfrm>
          <a:off x="14020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64" name="テキスト ボックス 263"/>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0" name="楕円 269"/>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1" name="給与水準   （国との比較）該当値テキスト"/>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153352</xdr:rowOff>
    </xdr:from>
    <xdr:to>
      <xdr:col>77</xdr:col>
      <xdr:colOff>95250</xdr:colOff>
      <xdr:row>87</xdr:row>
      <xdr:rowOff>83502</xdr:rowOff>
    </xdr:to>
    <xdr:sp macro="" textlink="">
      <xdr:nvSpPr>
        <xdr:cNvPr id="272" name="楕円 271"/>
        <xdr:cNvSpPr/>
      </xdr:nvSpPr>
      <xdr:spPr>
        <a:xfrm>
          <a:off x="161290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68279</xdr:rowOff>
    </xdr:from>
    <xdr:ext cx="736600" cy="259045"/>
    <xdr:sp macro="" textlink="">
      <xdr:nvSpPr>
        <xdr:cNvPr id="273" name="テキスト ボックス 272"/>
        <xdr:cNvSpPr txBox="1"/>
      </xdr:nvSpPr>
      <xdr:spPr>
        <a:xfrm>
          <a:off x="15798800" y="14984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105093</xdr:rowOff>
    </xdr:from>
    <xdr:to>
      <xdr:col>73</xdr:col>
      <xdr:colOff>44450</xdr:colOff>
      <xdr:row>87</xdr:row>
      <xdr:rowOff>35243</xdr:rowOff>
    </xdr:to>
    <xdr:sp macro="" textlink="">
      <xdr:nvSpPr>
        <xdr:cNvPr id="274" name="楕円 273"/>
        <xdr:cNvSpPr/>
      </xdr:nvSpPr>
      <xdr:spPr>
        <a:xfrm>
          <a:off x="15240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45420</xdr:rowOff>
    </xdr:from>
    <xdr:ext cx="762000" cy="259045"/>
    <xdr:sp macro="" textlink="">
      <xdr:nvSpPr>
        <xdr:cNvPr id="275" name="テキスト ボックス 274"/>
        <xdr:cNvSpPr txBox="1"/>
      </xdr:nvSpPr>
      <xdr:spPr>
        <a:xfrm>
          <a:off x="14909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105093</xdr:rowOff>
    </xdr:from>
    <xdr:to>
      <xdr:col>68</xdr:col>
      <xdr:colOff>203200</xdr:colOff>
      <xdr:row>87</xdr:row>
      <xdr:rowOff>35243</xdr:rowOff>
    </xdr:to>
    <xdr:sp macro="" textlink="">
      <xdr:nvSpPr>
        <xdr:cNvPr id="276" name="楕円 275"/>
        <xdr:cNvSpPr/>
      </xdr:nvSpPr>
      <xdr:spPr>
        <a:xfrm>
          <a:off x="14351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20020</xdr:rowOff>
    </xdr:from>
    <xdr:ext cx="762000" cy="259045"/>
    <xdr:sp macro="" textlink="">
      <xdr:nvSpPr>
        <xdr:cNvPr id="277" name="テキスト ボックス 276"/>
        <xdr:cNvSpPr txBox="1"/>
      </xdr:nvSpPr>
      <xdr:spPr>
        <a:xfrm>
          <a:off x="14020800" y="1493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80963</xdr:rowOff>
    </xdr:from>
    <xdr:to>
      <xdr:col>64</xdr:col>
      <xdr:colOff>152400</xdr:colOff>
      <xdr:row>87</xdr:row>
      <xdr:rowOff>11113</xdr:rowOff>
    </xdr:to>
    <xdr:sp macro="" textlink="">
      <xdr:nvSpPr>
        <xdr:cNvPr id="278" name="楕円 277"/>
        <xdr:cNvSpPr/>
      </xdr:nvSpPr>
      <xdr:spPr>
        <a:xfrm>
          <a:off x="13462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167340</xdr:rowOff>
    </xdr:from>
    <xdr:ext cx="762000" cy="259045"/>
    <xdr:sp macro="" textlink="">
      <xdr:nvSpPr>
        <xdr:cNvPr id="279" name="テキスト ボックス 278"/>
        <xdr:cNvSpPr txBox="1"/>
      </xdr:nvSpPr>
      <xdr:spPr>
        <a:xfrm>
          <a:off x="13131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歳児保育実施による保育士の確保、小学校の複式学級解消に要する村単独教員の採用、まち･ひと･しごと創生総合戦力に基づく地方創生推進事業の実施による職員の確保などの理由で類似団体平均を上回っており、大きく改善することができない状況で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42509</xdr:rowOff>
    </xdr:from>
    <xdr:to>
      <xdr:col>81</xdr:col>
      <xdr:colOff>44450</xdr:colOff>
      <xdr:row>61</xdr:row>
      <xdr:rowOff>73878</xdr:rowOff>
    </xdr:to>
    <xdr:cxnSp macro="">
      <xdr:nvCxnSpPr>
        <xdr:cNvPr id="316" name="直線コネクタ 315"/>
        <xdr:cNvCxnSpPr/>
      </xdr:nvCxnSpPr>
      <xdr:spPr>
        <a:xfrm>
          <a:off x="16179800" y="10500959"/>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20083</xdr:rowOff>
    </xdr:from>
    <xdr:ext cx="762000" cy="259045"/>
    <xdr:sp macro="" textlink="">
      <xdr:nvSpPr>
        <xdr:cNvPr id="317" name="定員管理の状況平均値テキスト"/>
        <xdr:cNvSpPr txBox="1"/>
      </xdr:nvSpPr>
      <xdr:spPr>
        <a:xfrm>
          <a:off x="17106900" y="1013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149497</xdr:rowOff>
    </xdr:from>
    <xdr:to>
      <xdr:col>77</xdr:col>
      <xdr:colOff>44450</xdr:colOff>
      <xdr:row>61</xdr:row>
      <xdr:rowOff>42509</xdr:rowOff>
    </xdr:to>
    <xdr:cxnSp macro="">
      <xdr:nvCxnSpPr>
        <xdr:cNvPr id="319" name="直線コネクタ 318"/>
        <xdr:cNvCxnSpPr/>
      </xdr:nvCxnSpPr>
      <xdr:spPr>
        <a:xfrm>
          <a:off x="15290800" y="10436497"/>
          <a:ext cx="889000" cy="6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114643</xdr:rowOff>
    </xdr:from>
    <xdr:ext cx="736600" cy="259045"/>
    <xdr:sp macro="" textlink="">
      <xdr:nvSpPr>
        <xdr:cNvPr id="321" name="テキスト ボックス 320"/>
        <xdr:cNvSpPr txBox="1"/>
      </xdr:nvSpPr>
      <xdr:spPr>
        <a:xfrm>
          <a:off x="15798800" y="1005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130193</xdr:rowOff>
    </xdr:from>
    <xdr:to>
      <xdr:col>72</xdr:col>
      <xdr:colOff>203200</xdr:colOff>
      <xdr:row>60</xdr:row>
      <xdr:rowOff>149497</xdr:rowOff>
    </xdr:to>
    <xdr:cxnSp macro="">
      <xdr:nvCxnSpPr>
        <xdr:cNvPr id="322" name="直線コネクタ 321"/>
        <xdr:cNvCxnSpPr/>
      </xdr:nvCxnSpPr>
      <xdr:spPr>
        <a:xfrm>
          <a:off x="14401800" y="10417193"/>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112230</xdr:rowOff>
    </xdr:from>
    <xdr:ext cx="762000" cy="259045"/>
    <xdr:sp macro="" textlink="">
      <xdr:nvSpPr>
        <xdr:cNvPr id="324" name="テキスト ボックス 323"/>
        <xdr:cNvSpPr txBox="1"/>
      </xdr:nvSpPr>
      <xdr:spPr>
        <a:xfrm>
          <a:off x="14909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101582</xdr:rowOff>
    </xdr:from>
    <xdr:to>
      <xdr:col>68</xdr:col>
      <xdr:colOff>152400</xdr:colOff>
      <xdr:row>60</xdr:row>
      <xdr:rowOff>130193</xdr:rowOff>
    </xdr:to>
    <xdr:cxnSp macro="">
      <xdr:nvCxnSpPr>
        <xdr:cNvPr id="325" name="直線コネクタ 324"/>
        <xdr:cNvCxnSpPr/>
      </xdr:nvCxnSpPr>
      <xdr:spPr>
        <a:xfrm>
          <a:off x="13512800" y="10388582"/>
          <a:ext cx="889000" cy="2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171341</xdr:rowOff>
    </xdr:from>
    <xdr:to>
      <xdr:col>68</xdr:col>
      <xdr:colOff>203200</xdr:colOff>
      <xdr:row>59</xdr:row>
      <xdr:rowOff>101491</xdr:rowOff>
    </xdr:to>
    <xdr:sp macro="" textlink="">
      <xdr:nvSpPr>
        <xdr:cNvPr id="326" name="フローチャート: 判断 325"/>
        <xdr:cNvSpPr/>
      </xdr:nvSpPr>
      <xdr:spPr>
        <a:xfrm>
          <a:off x="14351000" y="1011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111668</xdr:rowOff>
    </xdr:from>
    <xdr:ext cx="762000" cy="259045"/>
    <xdr:sp macro="" textlink="">
      <xdr:nvSpPr>
        <xdr:cNvPr id="327" name="テキスト ボックス 326"/>
        <xdr:cNvSpPr txBox="1"/>
      </xdr:nvSpPr>
      <xdr:spPr>
        <a:xfrm>
          <a:off x="14020800" y="9884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11485</xdr:rowOff>
    </xdr:from>
    <xdr:to>
      <xdr:col>64</xdr:col>
      <xdr:colOff>152400</xdr:colOff>
      <xdr:row>60</xdr:row>
      <xdr:rowOff>113085</xdr:rowOff>
    </xdr:to>
    <xdr:sp macro="" textlink="">
      <xdr:nvSpPr>
        <xdr:cNvPr id="328" name="フローチャート: 判断 327"/>
        <xdr:cNvSpPr/>
      </xdr:nvSpPr>
      <xdr:spPr>
        <a:xfrm>
          <a:off x="13462000" y="1029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123262</xdr:rowOff>
    </xdr:from>
    <xdr:ext cx="762000" cy="259045"/>
    <xdr:sp macro="" textlink="">
      <xdr:nvSpPr>
        <xdr:cNvPr id="329" name="テキスト ボックス 328"/>
        <xdr:cNvSpPr txBox="1"/>
      </xdr:nvSpPr>
      <xdr:spPr>
        <a:xfrm>
          <a:off x="13131800" y="1006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23078</xdr:rowOff>
    </xdr:from>
    <xdr:to>
      <xdr:col>81</xdr:col>
      <xdr:colOff>95250</xdr:colOff>
      <xdr:row>61</xdr:row>
      <xdr:rowOff>124678</xdr:rowOff>
    </xdr:to>
    <xdr:sp macro="" textlink="">
      <xdr:nvSpPr>
        <xdr:cNvPr id="335" name="楕円 334"/>
        <xdr:cNvSpPr/>
      </xdr:nvSpPr>
      <xdr:spPr>
        <a:xfrm>
          <a:off x="16967200" y="1048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166605</xdr:rowOff>
    </xdr:from>
    <xdr:ext cx="762000" cy="259045"/>
    <xdr:sp macro="" textlink="">
      <xdr:nvSpPr>
        <xdr:cNvPr id="336" name="定員管理の状況該当値テキスト"/>
        <xdr:cNvSpPr txBox="1"/>
      </xdr:nvSpPr>
      <xdr:spPr>
        <a:xfrm>
          <a:off x="17106900" y="1045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163159</xdr:rowOff>
    </xdr:from>
    <xdr:to>
      <xdr:col>77</xdr:col>
      <xdr:colOff>95250</xdr:colOff>
      <xdr:row>61</xdr:row>
      <xdr:rowOff>93309</xdr:rowOff>
    </xdr:to>
    <xdr:sp macro="" textlink="">
      <xdr:nvSpPr>
        <xdr:cNvPr id="337" name="楕円 336"/>
        <xdr:cNvSpPr/>
      </xdr:nvSpPr>
      <xdr:spPr>
        <a:xfrm>
          <a:off x="16129000" y="104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78086</xdr:rowOff>
    </xdr:from>
    <xdr:ext cx="736600" cy="259045"/>
    <xdr:sp macro="" textlink="">
      <xdr:nvSpPr>
        <xdr:cNvPr id="338" name="テキスト ボックス 337"/>
        <xdr:cNvSpPr txBox="1"/>
      </xdr:nvSpPr>
      <xdr:spPr>
        <a:xfrm>
          <a:off x="15798800" y="1053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98697</xdr:rowOff>
    </xdr:from>
    <xdr:to>
      <xdr:col>73</xdr:col>
      <xdr:colOff>44450</xdr:colOff>
      <xdr:row>61</xdr:row>
      <xdr:rowOff>28847</xdr:rowOff>
    </xdr:to>
    <xdr:sp macro="" textlink="">
      <xdr:nvSpPr>
        <xdr:cNvPr id="339" name="楕円 338"/>
        <xdr:cNvSpPr/>
      </xdr:nvSpPr>
      <xdr:spPr>
        <a:xfrm>
          <a:off x="15240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40" name="テキスト ボックス 339"/>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79393</xdr:rowOff>
    </xdr:from>
    <xdr:to>
      <xdr:col>68</xdr:col>
      <xdr:colOff>203200</xdr:colOff>
      <xdr:row>61</xdr:row>
      <xdr:rowOff>9543</xdr:rowOff>
    </xdr:to>
    <xdr:sp macro="" textlink="">
      <xdr:nvSpPr>
        <xdr:cNvPr id="341" name="楕円 340"/>
        <xdr:cNvSpPr/>
      </xdr:nvSpPr>
      <xdr:spPr>
        <a:xfrm>
          <a:off x="14351000" y="103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165770</xdr:rowOff>
    </xdr:from>
    <xdr:ext cx="762000" cy="259045"/>
    <xdr:sp macro="" textlink="">
      <xdr:nvSpPr>
        <xdr:cNvPr id="342" name="テキスト ボックス 341"/>
        <xdr:cNvSpPr txBox="1"/>
      </xdr:nvSpPr>
      <xdr:spPr>
        <a:xfrm>
          <a:off x="14020800" y="1045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50782</xdr:rowOff>
    </xdr:from>
    <xdr:to>
      <xdr:col>64</xdr:col>
      <xdr:colOff>152400</xdr:colOff>
      <xdr:row>60</xdr:row>
      <xdr:rowOff>152382</xdr:rowOff>
    </xdr:to>
    <xdr:sp macro="" textlink="">
      <xdr:nvSpPr>
        <xdr:cNvPr id="343" name="楕円 342"/>
        <xdr:cNvSpPr/>
      </xdr:nvSpPr>
      <xdr:spPr>
        <a:xfrm>
          <a:off x="13462000" y="103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137159</xdr:rowOff>
    </xdr:from>
    <xdr:ext cx="762000" cy="259045"/>
    <xdr:sp macro="" textlink="">
      <xdr:nvSpPr>
        <xdr:cNvPr id="344" name="テキスト ボックス 343"/>
        <xdr:cNvSpPr txBox="1"/>
      </xdr:nvSpPr>
      <xdr:spPr>
        <a:xfrm>
          <a:off x="13131800" y="1042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実質公債費比率については、公債費の償還ピークが過ぎたことにより年々改善してきてい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。今後も、投資的経費については有利な事業展開と抑制を図ることで公債費残高の減少に努める。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76454</xdr:rowOff>
    </xdr:from>
    <xdr:to>
      <xdr:col>81</xdr:col>
      <xdr:colOff>44450</xdr:colOff>
      <xdr:row>40</xdr:row>
      <xdr:rowOff>93218</xdr:rowOff>
    </xdr:to>
    <xdr:cxnSp macro="">
      <xdr:nvCxnSpPr>
        <xdr:cNvPr id="375" name="直線コネクタ 374"/>
        <xdr:cNvCxnSpPr/>
      </xdr:nvCxnSpPr>
      <xdr:spPr>
        <a:xfrm>
          <a:off x="16179800" y="6763004"/>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149623</xdr:rowOff>
    </xdr:from>
    <xdr:ext cx="762000" cy="259045"/>
    <xdr:sp macro="" textlink="">
      <xdr:nvSpPr>
        <xdr:cNvPr id="376" name="公債費負担の状況平均値テキスト"/>
        <xdr:cNvSpPr txBox="1"/>
      </xdr:nvSpPr>
      <xdr:spPr>
        <a:xfrm>
          <a:off x="17106900" y="700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76454</xdr:rowOff>
    </xdr:from>
    <xdr:to>
      <xdr:col>77</xdr:col>
      <xdr:colOff>44450</xdr:colOff>
      <xdr:row>40</xdr:row>
      <xdr:rowOff>11176</xdr:rowOff>
    </xdr:to>
    <xdr:cxnSp macro="">
      <xdr:nvCxnSpPr>
        <xdr:cNvPr id="378" name="直線コネクタ 377"/>
        <xdr:cNvCxnSpPr/>
      </xdr:nvCxnSpPr>
      <xdr:spPr>
        <a:xfrm flipV="1">
          <a:off x="15290800" y="676300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41</xdr:row>
      <xdr:rowOff>105156</xdr:rowOff>
    </xdr:to>
    <xdr:cxnSp macro="">
      <xdr:nvCxnSpPr>
        <xdr:cNvPr id="381" name="直線コネクタ 380"/>
        <xdr:cNvCxnSpPr/>
      </xdr:nvCxnSpPr>
      <xdr:spPr>
        <a:xfrm flipV="1">
          <a:off x="14401800" y="6869176"/>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3" name="テキスト ボックス 382"/>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105156</xdr:rowOff>
    </xdr:from>
    <xdr:to>
      <xdr:col>68</xdr:col>
      <xdr:colOff>152400</xdr:colOff>
      <xdr:row>42</xdr:row>
      <xdr:rowOff>107442</xdr:rowOff>
    </xdr:to>
    <xdr:cxnSp macro="">
      <xdr:nvCxnSpPr>
        <xdr:cNvPr id="384" name="直線コネクタ 383"/>
        <xdr:cNvCxnSpPr/>
      </xdr:nvCxnSpPr>
      <xdr:spPr>
        <a:xfrm flipV="1">
          <a:off x="13512800" y="713460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5" name="フローチャート: 判断 384"/>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86" name="テキスト ボックス 385"/>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42418</xdr:rowOff>
    </xdr:from>
    <xdr:to>
      <xdr:col>81</xdr:col>
      <xdr:colOff>95250</xdr:colOff>
      <xdr:row>40</xdr:row>
      <xdr:rowOff>144018</xdr:rowOff>
    </xdr:to>
    <xdr:sp macro="" textlink="">
      <xdr:nvSpPr>
        <xdr:cNvPr id="394" name="楕円 393"/>
        <xdr:cNvSpPr/>
      </xdr:nvSpPr>
      <xdr:spPr>
        <a:xfrm>
          <a:off x="169672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58945</xdr:rowOff>
    </xdr:from>
    <xdr:ext cx="762000" cy="259045"/>
    <xdr:sp macro="" textlink="">
      <xdr:nvSpPr>
        <xdr:cNvPr id="395" name="公債費負担の状況該当値テキスト"/>
        <xdr:cNvSpPr txBox="1"/>
      </xdr:nvSpPr>
      <xdr:spPr>
        <a:xfrm>
          <a:off x="17106900" y="674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25654</xdr:rowOff>
    </xdr:from>
    <xdr:to>
      <xdr:col>77</xdr:col>
      <xdr:colOff>95250</xdr:colOff>
      <xdr:row>39</xdr:row>
      <xdr:rowOff>127254</xdr:rowOff>
    </xdr:to>
    <xdr:sp macro="" textlink="">
      <xdr:nvSpPr>
        <xdr:cNvPr id="396" name="楕円 395"/>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137431</xdr:rowOff>
    </xdr:from>
    <xdr:ext cx="736600" cy="259045"/>
    <xdr:sp macro="" textlink="">
      <xdr:nvSpPr>
        <xdr:cNvPr id="397" name="テキスト ボックス 396"/>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398" name="楕円 397"/>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399" name="テキスト ボックス 398"/>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54356</xdr:rowOff>
    </xdr:from>
    <xdr:to>
      <xdr:col>68</xdr:col>
      <xdr:colOff>203200</xdr:colOff>
      <xdr:row>41</xdr:row>
      <xdr:rowOff>155956</xdr:rowOff>
    </xdr:to>
    <xdr:sp macro="" textlink="">
      <xdr:nvSpPr>
        <xdr:cNvPr id="400" name="楕円 399"/>
        <xdr:cNvSpPr/>
      </xdr:nvSpPr>
      <xdr:spPr>
        <a:xfrm>
          <a:off x="14351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140733</xdr:rowOff>
    </xdr:from>
    <xdr:ext cx="762000" cy="259045"/>
    <xdr:sp macro="" textlink="">
      <xdr:nvSpPr>
        <xdr:cNvPr id="401" name="テキスト ボックス 400"/>
        <xdr:cNvSpPr txBox="1"/>
      </xdr:nvSpPr>
      <xdr:spPr>
        <a:xfrm>
          <a:off x="14020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56642</xdr:rowOff>
    </xdr:from>
    <xdr:to>
      <xdr:col>64</xdr:col>
      <xdr:colOff>152400</xdr:colOff>
      <xdr:row>42</xdr:row>
      <xdr:rowOff>158242</xdr:rowOff>
    </xdr:to>
    <xdr:sp macro="" textlink="">
      <xdr:nvSpPr>
        <xdr:cNvPr id="402" name="楕円 401"/>
        <xdr:cNvSpPr/>
      </xdr:nvSpPr>
      <xdr:spPr>
        <a:xfrm>
          <a:off x="13462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143019</xdr:rowOff>
    </xdr:from>
    <xdr:ext cx="762000" cy="259045"/>
    <xdr:sp macro="" textlink="">
      <xdr:nvSpPr>
        <xdr:cNvPr id="403" name="テキスト ボックス 402"/>
        <xdr:cNvSpPr txBox="1"/>
      </xdr:nvSpPr>
      <xdr:spPr>
        <a:xfrm>
          <a:off x="13131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将来負担比率については、公債費の償還ピークが過ぎたこと、財政調整基金を</a:t>
          </a:r>
          <a:r>
            <a:rPr kumimoji="1" lang="ja-JP" altLang="en-US" sz="1100">
              <a:solidFill>
                <a:schemeClr val="dk1"/>
              </a:solidFill>
              <a:effectLst/>
              <a:latin typeface="+mn-lt"/>
              <a:ea typeface="+mn-ea"/>
              <a:cs typeface="+mn-cs"/>
            </a:rPr>
            <a:t>極力</a:t>
          </a:r>
          <a:r>
            <a:rPr kumimoji="1" lang="ja-JP" altLang="ja-JP" sz="1100">
              <a:solidFill>
                <a:schemeClr val="dk1"/>
              </a:solidFill>
              <a:effectLst/>
              <a:latin typeface="+mn-lt"/>
              <a:ea typeface="+mn-ea"/>
              <a:cs typeface="+mn-cs"/>
            </a:rPr>
            <a:t>取崩さずに財政運営ができているなど健全化が図られている。しかし、今後は小中学校統合事業や村道改良事業に係る借入金の償還が始まることから、事業実施の適正化を図り、公債費の任意繰上償還に努めながら、引き続き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1,461
1,447
47.76
2,491,811
2,435,928
39,552
1,130,658
2,023,429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保育園の運営を直営で行っていることや嘱託職員の増員等により、類似団体平均より</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上回った。子育て支援施策として安価な保育料で運営している保育園を指定管理制度で行うことは困難だが、他の業務に関しては業務内容を精査し、人口規模に応じた職員採用に努めながら、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129286</xdr:rowOff>
    </xdr:from>
    <xdr:to>
      <xdr:col>24</xdr:col>
      <xdr:colOff>25400</xdr:colOff>
      <xdr:row>38</xdr:row>
      <xdr:rowOff>58420</xdr:rowOff>
    </xdr:to>
    <xdr:cxnSp macro="">
      <xdr:nvCxnSpPr>
        <xdr:cNvPr id="64" name="直線コネクタ 63"/>
        <xdr:cNvCxnSpPr/>
      </xdr:nvCxnSpPr>
      <xdr:spPr>
        <a:xfrm>
          <a:off x="3987800" y="647293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129286</xdr:rowOff>
    </xdr:to>
    <xdr:cxnSp macro="">
      <xdr:nvCxnSpPr>
        <xdr:cNvPr id="67" name="直線コネクタ 66"/>
        <xdr:cNvCxnSpPr/>
      </xdr:nvCxnSpPr>
      <xdr:spPr>
        <a:xfrm>
          <a:off x="3098800" y="64409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97282</xdr:rowOff>
    </xdr:to>
    <xdr:cxnSp macro="">
      <xdr:nvCxnSpPr>
        <xdr:cNvPr id="70" name="直線コネクタ 69"/>
        <xdr:cNvCxnSpPr/>
      </xdr:nvCxnSpPr>
      <xdr:spPr>
        <a:xfrm>
          <a:off x="2209800" y="63037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92710</xdr:rowOff>
    </xdr:to>
    <xdr:cxnSp macro="">
      <xdr:nvCxnSpPr>
        <xdr:cNvPr id="73" name="直線コネクタ 72"/>
        <xdr:cNvCxnSpPr/>
      </xdr:nvCxnSpPr>
      <xdr:spPr>
        <a:xfrm flipV="1">
          <a:off x="1320800" y="630377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75" name="テキスト ボックス 74"/>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76" name="フローチャート: 判断 75"/>
        <xdr:cNvSpPr/>
      </xdr:nvSpPr>
      <xdr:spPr>
        <a:xfrm>
          <a:off x="1270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77" name="テキスト ボックス 76"/>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3" name="楕円 82"/>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4" name="人件費該当値テキスト"/>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78486</xdr:rowOff>
    </xdr:from>
    <xdr:to>
      <xdr:col>20</xdr:col>
      <xdr:colOff>38100</xdr:colOff>
      <xdr:row>38</xdr:row>
      <xdr:rowOff>8636</xdr:rowOff>
    </xdr:to>
    <xdr:sp macro="" textlink="">
      <xdr:nvSpPr>
        <xdr:cNvPr id="85" name="楕円 84"/>
        <xdr:cNvSpPr/>
      </xdr:nvSpPr>
      <xdr:spPr>
        <a:xfrm>
          <a:off x="3937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164863</xdr:rowOff>
    </xdr:from>
    <xdr:ext cx="736600" cy="259045"/>
    <xdr:sp macro="" textlink="">
      <xdr:nvSpPr>
        <xdr:cNvPr id="86" name="テキスト ボックス 85"/>
        <xdr:cNvSpPr txBox="1"/>
      </xdr:nvSpPr>
      <xdr:spPr>
        <a:xfrm>
          <a:off x="3606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167149</xdr:rowOff>
    </xdr:from>
    <xdr:ext cx="762000" cy="259045"/>
    <xdr:sp macro="" textlink="">
      <xdr:nvSpPr>
        <xdr:cNvPr id="90" name="テキスト ボックス 89"/>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92" name="テキスト ボックス 91"/>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類似団体平均からは下回っているが、</a:t>
          </a:r>
          <a:r>
            <a:rPr kumimoji="1" lang="ja-JP" altLang="en-US" sz="1100">
              <a:solidFill>
                <a:sysClr val="windowText" lastClr="000000"/>
              </a:solidFill>
              <a:effectLst/>
              <a:latin typeface="+mn-lt"/>
              <a:ea typeface="+mn-ea"/>
              <a:cs typeface="+mn-cs"/>
            </a:rPr>
            <a:t>気候変動により庁舎光熱水費等が増加し、</a:t>
          </a:r>
          <a:r>
            <a:rPr kumimoji="1" lang="ja-JP" altLang="ja-JP" sz="1100">
              <a:solidFill>
                <a:sysClr val="windowText" lastClr="000000"/>
              </a:solidFill>
              <a:effectLst/>
              <a:latin typeface="+mn-lt"/>
              <a:ea typeface="+mn-ea"/>
              <a:cs typeface="+mn-cs"/>
            </a:rPr>
            <a:t>前年度から</a:t>
          </a:r>
          <a:r>
            <a:rPr kumimoji="1" lang="ja-JP" altLang="en-US" sz="1100">
              <a:solidFill>
                <a:sysClr val="windowText" lastClr="000000"/>
              </a:solidFill>
              <a:effectLst/>
              <a:latin typeface="+mn-lt"/>
              <a:ea typeface="+mn-ea"/>
              <a:cs typeface="+mn-cs"/>
            </a:rPr>
            <a:t>若干ではあるが</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ポイント上昇した。今後も引き続き</a:t>
          </a:r>
          <a:r>
            <a:rPr kumimoji="1" lang="ja-JP" altLang="en-US" sz="1100">
              <a:solidFill>
                <a:sysClr val="windowText" lastClr="000000"/>
              </a:solidFill>
              <a:effectLst/>
              <a:latin typeface="+mn-lt"/>
              <a:ea typeface="+mn-ea"/>
              <a:cs typeface="+mn-cs"/>
            </a:rPr>
            <a:t>光熱水費の節約、</a:t>
          </a:r>
          <a:r>
            <a:rPr kumimoji="1" lang="ja-JP" altLang="ja-JP" sz="1100">
              <a:solidFill>
                <a:sysClr val="windowText" lastClr="000000"/>
              </a:solidFill>
              <a:effectLst/>
              <a:latin typeface="+mn-lt"/>
              <a:ea typeface="+mn-ea"/>
              <a:cs typeface="+mn-cs"/>
            </a:rPr>
            <a:t>備品購入費の抑制、消耗品の一元管理の継続及び公用車の削減など経常的経費の抑制に努める。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124714</xdr:rowOff>
    </xdr:from>
    <xdr:to>
      <xdr:col>82</xdr:col>
      <xdr:colOff>107950</xdr:colOff>
      <xdr:row>15</xdr:row>
      <xdr:rowOff>133858</xdr:rowOff>
    </xdr:to>
    <xdr:cxnSp macro="">
      <xdr:nvCxnSpPr>
        <xdr:cNvPr id="122" name="直線コネクタ 121"/>
        <xdr:cNvCxnSpPr/>
      </xdr:nvCxnSpPr>
      <xdr:spPr>
        <a:xfrm>
          <a:off x="15671800" y="26964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51562</xdr:rowOff>
    </xdr:from>
    <xdr:to>
      <xdr:col>78</xdr:col>
      <xdr:colOff>69850</xdr:colOff>
      <xdr:row>15</xdr:row>
      <xdr:rowOff>124714</xdr:rowOff>
    </xdr:to>
    <xdr:cxnSp macro="">
      <xdr:nvCxnSpPr>
        <xdr:cNvPr id="125" name="直線コネクタ 124"/>
        <xdr:cNvCxnSpPr/>
      </xdr:nvCxnSpPr>
      <xdr:spPr>
        <a:xfrm>
          <a:off x="14782800" y="26233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51562</xdr:rowOff>
    </xdr:to>
    <xdr:cxnSp macro="">
      <xdr:nvCxnSpPr>
        <xdr:cNvPr id="128" name="直線コネクタ 127"/>
        <xdr:cNvCxnSpPr/>
      </xdr:nvCxnSpPr>
      <xdr:spPr>
        <a:xfrm>
          <a:off x="13893800" y="2618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60706</xdr:rowOff>
    </xdr:to>
    <xdr:cxnSp macro="">
      <xdr:nvCxnSpPr>
        <xdr:cNvPr id="131" name="直線コネクタ 130"/>
        <xdr:cNvCxnSpPr/>
      </xdr:nvCxnSpPr>
      <xdr:spPr>
        <a:xfrm flipV="1">
          <a:off x="13004800" y="26187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94488</xdr:rowOff>
    </xdr:from>
    <xdr:to>
      <xdr:col>69</xdr:col>
      <xdr:colOff>142875</xdr:colOff>
      <xdr:row>17</xdr:row>
      <xdr:rowOff>24638</xdr:rowOff>
    </xdr:to>
    <xdr:sp macro="" textlink="">
      <xdr:nvSpPr>
        <xdr:cNvPr id="132" name="フローチャート: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9415</xdr:rowOff>
    </xdr:from>
    <xdr:ext cx="762000" cy="259045"/>
    <xdr:sp macro="" textlink="">
      <xdr:nvSpPr>
        <xdr:cNvPr id="133" name="テキスト ボックス 132"/>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4" name="フローチャート: 判断 133"/>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50563</xdr:rowOff>
    </xdr:from>
    <xdr:ext cx="762000" cy="259045"/>
    <xdr:sp macro="" textlink="">
      <xdr:nvSpPr>
        <xdr:cNvPr id="135" name="テキスト ボックス 134"/>
        <xdr:cNvSpPr txBox="1"/>
      </xdr:nvSpPr>
      <xdr:spPr>
        <a:xfrm>
          <a:off x="12623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83058</xdr:rowOff>
    </xdr:from>
    <xdr:to>
      <xdr:col>82</xdr:col>
      <xdr:colOff>158750</xdr:colOff>
      <xdr:row>16</xdr:row>
      <xdr:rowOff>13208</xdr:rowOff>
    </xdr:to>
    <xdr:sp macro="" textlink="">
      <xdr:nvSpPr>
        <xdr:cNvPr id="141" name="楕円 140"/>
        <xdr:cNvSpPr/>
      </xdr:nvSpPr>
      <xdr:spPr>
        <a:xfrm>
          <a:off x="164592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99585</xdr:rowOff>
    </xdr:from>
    <xdr:ext cx="762000" cy="259045"/>
    <xdr:sp macro="" textlink="">
      <xdr:nvSpPr>
        <xdr:cNvPr id="142" name="物件費該当値テキスト"/>
        <xdr:cNvSpPr txBox="1"/>
      </xdr:nvSpPr>
      <xdr:spPr>
        <a:xfrm>
          <a:off x="16598900" y="2499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73914</xdr:rowOff>
    </xdr:from>
    <xdr:to>
      <xdr:col>78</xdr:col>
      <xdr:colOff>120650</xdr:colOff>
      <xdr:row>16</xdr:row>
      <xdr:rowOff>4064</xdr:rowOff>
    </xdr:to>
    <xdr:sp macro="" textlink="">
      <xdr:nvSpPr>
        <xdr:cNvPr id="143" name="楕円 142"/>
        <xdr:cNvSpPr/>
      </xdr:nvSpPr>
      <xdr:spPr>
        <a:xfrm>
          <a:off x="15621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14241</xdr:rowOff>
    </xdr:from>
    <xdr:ext cx="736600" cy="259045"/>
    <xdr:sp macro="" textlink="">
      <xdr:nvSpPr>
        <xdr:cNvPr id="144" name="テキスト ボックス 143"/>
        <xdr:cNvSpPr txBox="1"/>
      </xdr:nvSpPr>
      <xdr:spPr>
        <a:xfrm>
          <a:off x="15290800" y="241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xdr:rowOff>
    </xdr:from>
    <xdr:to>
      <xdr:col>74</xdr:col>
      <xdr:colOff>31750</xdr:colOff>
      <xdr:row>15</xdr:row>
      <xdr:rowOff>102362</xdr:rowOff>
    </xdr:to>
    <xdr:sp macro="" textlink="">
      <xdr:nvSpPr>
        <xdr:cNvPr id="145" name="楕円 144"/>
        <xdr:cNvSpPr/>
      </xdr:nvSpPr>
      <xdr:spPr>
        <a:xfrm>
          <a:off x="14732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112539</xdr:rowOff>
    </xdr:from>
    <xdr:ext cx="762000" cy="259045"/>
    <xdr:sp macro="" textlink="">
      <xdr:nvSpPr>
        <xdr:cNvPr id="146" name="テキスト ボックス 145"/>
        <xdr:cNvSpPr txBox="1"/>
      </xdr:nvSpPr>
      <xdr:spPr>
        <a:xfrm>
          <a:off x="14401800" y="234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47" name="楕円 146"/>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48" name="テキスト ボックス 147"/>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xdr:rowOff>
    </xdr:from>
    <xdr:to>
      <xdr:col>65</xdr:col>
      <xdr:colOff>53975</xdr:colOff>
      <xdr:row>15</xdr:row>
      <xdr:rowOff>111506</xdr:rowOff>
    </xdr:to>
    <xdr:sp macro="" textlink="">
      <xdr:nvSpPr>
        <xdr:cNvPr id="149" name="楕円 148"/>
        <xdr:cNvSpPr/>
      </xdr:nvSpPr>
      <xdr:spPr>
        <a:xfrm>
          <a:off x="12954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121683</xdr:rowOff>
    </xdr:from>
    <xdr:ext cx="762000" cy="259045"/>
    <xdr:sp macro="" textlink="">
      <xdr:nvSpPr>
        <xdr:cNvPr id="150" name="テキスト ボックス 149"/>
        <xdr:cNvSpPr txBox="1"/>
      </xdr:nvSpPr>
      <xdr:spPr>
        <a:xfrm>
          <a:off x="12623800" y="235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軽費老人ホームの利用者数</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障害者施設訓練等利用者</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により扶助費の割合は</a:t>
          </a:r>
          <a:r>
            <a:rPr kumimoji="1" lang="ja-JP" altLang="en-US" sz="1100">
              <a:solidFill>
                <a:schemeClr val="dk1"/>
              </a:solidFill>
              <a:effectLst/>
              <a:latin typeface="+mn-lt"/>
              <a:ea typeface="+mn-ea"/>
              <a:cs typeface="+mn-cs"/>
            </a:rPr>
            <a:t>上昇した。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はより一層の</a:t>
          </a:r>
          <a:r>
            <a:rPr kumimoji="1" lang="ja-JP" altLang="ja-JP" sz="1100">
              <a:solidFill>
                <a:schemeClr val="dk1"/>
              </a:solidFill>
              <a:effectLst/>
              <a:latin typeface="+mn-lt"/>
              <a:ea typeface="+mn-ea"/>
              <a:cs typeface="+mn-cs"/>
            </a:rPr>
            <a:t>保健事業の推進や資格審査等の適正化に努め</a:t>
          </a:r>
          <a:r>
            <a:rPr kumimoji="1" lang="ja-JP" altLang="en-US" sz="1100">
              <a:solidFill>
                <a:schemeClr val="dk1"/>
              </a:solidFill>
              <a:effectLst/>
              <a:latin typeface="+mn-lt"/>
              <a:ea typeface="+mn-ea"/>
              <a:cs typeface="+mn-cs"/>
            </a:rPr>
            <a:t>ながら</a:t>
          </a:r>
          <a:r>
            <a:rPr kumimoji="1" lang="ja-JP" altLang="ja-JP" sz="1100">
              <a:solidFill>
                <a:schemeClr val="dk1"/>
              </a:solidFill>
              <a:effectLst/>
              <a:latin typeface="+mn-lt"/>
              <a:ea typeface="+mn-ea"/>
              <a:cs typeface="+mn-cs"/>
            </a:rPr>
            <a:t>、支出の抑制を図る。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19050</xdr:rowOff>
    </xdr:to>
    <xdr:cxnSp macro="">
      <xdr:nvCxnSpPr>
        <xdr:cNvPr id="182" name="直線コネクタ 181"/>
        <xdr:cNvCxnSpPr/>
      </xdr:nvCxnSpPr>
      <xdr:spPr>
        <a:xfrm>
          <a:off x="3987800" y="9385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54</xdr:row>
      <xdr:rowOff>127000</xdr:rowOff>
    </xdr:to>
    <xdr:cxnSp macro="">
      <xdr:nvCxnSpPr>
        <xdr:cNvPr id="185" name="直線コネクタ 184"/>
        <xdr:cNvCxnSpPr/>
      </xdr:nvCxnSpPr>
      <xdr:spPr>
        <a:xfrm>
          <a:off x="3098800" y="937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54</xdr:row>
      <xdr:rowOff>139700</xdr:rowOff>
    </xdr:to>
    <xdr:cxnSp macro="">
      <xdr:nvCxnSpPr>
        <xdr:cNvPr id="188" name="直線コネクタ 187"/>
        <xdr:cNvCxnSpPr/>
      </xdr:nvCxnSpPr>
      <xdr:spPr>
        <a:xfrm flipV="1">
          <a:off x="2209800" y="937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0" name="テキスト ボックス 189"/>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139700</xdr:rowOff>
    </xdr:from>
    <xdr:to>
      <xdr:col>11</xdr:col>
      <xdr:colOff>9525</xdr:colOff>
      <xdr:row>54</xdr:row>
      <xdr:rowOff>165100</xdr:rowOff>
    </xdr:to>
    <xdr:cxnSp macro="">
      <xdr:nvCxnSpPr>
        <xdr:cNvPr id="191" name="直線コネクタ 190"/>
        <xdr:cNvCxnSpPr/>
      </xdr:nvCxnSpPr>
      <xdr:spPr>
        <a:xfrm flipV="1">
          <a:off x="1320800" y="9398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165100</xdr:rowOff>
    </xdr:from>
    <xdr:to>
      <xdr:col>11</xdr:col>
      <xdr:colOff>60325</xdr:colOff>
      <xdr:row>55</xdr:row>
      <xdr:rowOff>95250</xdr:rowOff>
    </xdr:to>
    <xdr:sp macro="" textlink="">
      <xdr:nvSpPr>
        <xdr:cNvPr id="192" name="フローチャート: 判断 191"/>
        <xdr:cNvSpPr/>
      </xdr:nvSpPr>
      <xdr:spPr>
        <a:xfrm>
          <a:off x="2159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3" name="テキスト ボックス 192"/>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127000</xdr:rowOff>
    </xdr:from>
    <xdr:to>
      <xdr:col>6</xdr:col>
      <xdr:colOff>171450</xdr:colOff>
      <xdr:row>55</xdr:row>
      <xdr:rowOff>57150</xdr:rowOff>
    </xdr:to>
    <xdr:sp macro="" textlink="">
      <xdr:nvSpPr>
        <xdr:cNvPr id="194" name="フローチャート: 判断 193"/>
        <xdr:cNvSpPr/>
      </xdr:nvSpPr>
      <xdr:spPr>
        <a:xfrm>
          <a:off x="1270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5" name="テキスト ボックス 194"/>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201" name="楕円 200"/>
        <xdr:cNvSpPr/>
      </xdr:nvSpPr>
      <xdr:spPr>
        <a:xfrm>
          <a:off x="47752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2" name="扶助費該当値テキスト"/>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3" name="楕円 202"/>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4" name="テキスト ボックス 203"/>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05" name="楕円 204"/>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06" name="テキスト ボックス 205"/>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88900</xdr:rowOff>
    </xdr:from>
    <xdr:to>
      <xdr:col>11</xdr:col>
      <xdr:colOff>60325</xdr:colOff>
      <xdr:row>55</xdr:row>
      <xdr:rowOff>19050</xdr:rowOff>
    </xdr:to>
    <xdr:sp macro="" textlink="">
      <xdr:nvSpPr>
        <xdr:cNvPr id="207" name="楕円 206"/>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208" name="テキスト ボックス 207"/>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9" name="楕円 208"/>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0" name="テキスト ボックス 209"/>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特別会計への繰出金が主な内容だが、介護保険事業では</a:t>
          </a:r>
          <a:r>
            <a:rPr kumimoji="1" lang="ja-JP" altLang="en-US" sz="1100">
              <a:solidFill>
                <a:schemeClr val="dk1"/>
              </a:solidFill>
              <a:effectLst/>
              <a:latin typeface="+mn-lt"/>
              <a:ea typeface="+mn-ea"/>
              <a:cs typeface="+mn-cs"/>
            </a:rPr>
            <a:t>主に施設サービス等の増加の影響により</a:t>
          </a:r>
          <a:r>
            <a:rPr kumimoji="1" lang="ja-JP" altLang="ja-JP" sz="1100">
              <a:solidFill>
                <a:schemeClr val="dk1"/>
              </a:solidFill>
              <a:effectLst/>
              <a:latin typeface="+mn-lt"/>
              <a:ea typeface="+mn-ea"/>
              <a:cs typeface="+mn-cs"/>
            </a:rPr>
            <a:t>繰出金は増加となった。</a:t>
          </a:r>
          <a:r>
            <a:rPr kumimoji="1" lang="ja-JP" altLang="en-US" sz="1100">
              <a:solidFill>
                <a:schemeClr val="dk1"/>
              </a:solidFill>
              <a:effectLst/>
              <a:latin typeface="+mn-lt"/>
              <a:ea typeface="+mn-ea"/>
              <a:cs typeface="+mn-cs"/>
            </a:rPr>
            <a:t>また簡易水道事業については老朽管の布設替工事等の増加に伴い操出金の増加となった。</a:t>
          </a:r>
          <a:r>
            <a:rPr kumimoji="1" lang="ja-JP" altLang="ja-JP" sz="1100">
              <a:solidFill>
                <a:schemeClr val="dk1"/>
              </a:solidFill>
              <a:effectLst/>
              <a:latin typeface="+mn-lt"/>
              <a:ea typeface="+mn-ea"/>
              <a:cs typeface="+mn-cs"/>
            </a:rPr>
            <a:t>今後も国民健康保険事業では、保険税の適正化や保健事業を推進することで健全化を図り、簡易水道事業では経営戦略計画に基づき、経営の健全化を目指す。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76708</xdr:rowOff>
    </xdr:from>
    <xdr:to>
      <xdr:col>82</xdr:col>
      <xdr:colOff>107950</xdr:colOff>
      <xdr:row>56</xdr:row>
      <xdr:rowOff>145288</xdr:rowOff>
    </xdr:to>
    <xdr:cxnSp macro="">
      <xdr:nvCxnSpPr>
        <xdr:cNvPr id="240" name="直線コネクタ 239"/>
        <xdr:cNvCxnSpPr/>
      </xdr:nvCxnSpPr>
      <xdr:spPr>
        <a:xfrm>
          <a:off x="15671800" y="96779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76708</xdr:rowOff>
    </xdr:to>
    <xdr:cxnSp macro="">
      <xdr:nvCxnSpPr>
        <xdr:cNvPr id="243" name="直線コネクタ 242"/>
        <xdr:cNvCxnSpPr/>
      </xdr:nvCxnSpPr>
      <xdr:spPr>
        <a:xfrm>
          <a:off x="14782800" y="9636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xdr:rowOff>
    </xdr:from>
    <xdr:to>
      <xdr:col>73</xdr:col>
      <xdr:colOff>180975</xdr:colOff>
      <xdr:row>56</xdr:row>
      <xdr:rowOff>35560</xdr:rowOff>
    </xdr:to>
    <xdr:cxnSp macro="">
      <xdr:nvCxnSpPr>
        <xdr:cNvPr id="246" name="直線コネクタ 245"/>
        <xdr:cNvCxnSpPr/>
      </xdr:nvCxnSpPr>
      <xdr:spPr>
        <a:xfrm>
          <a:off x="13893800" y="96093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48" name="テキスト ボックス 247"/>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xdr:rowOff>
    </xdr:from>
    <xdr:to>
      <xdr:col>69</xdr:col>
      <xdr:colOff>92075</xdr:colOff>
      <xdr:row>56</xdr:row>
      <xdr:rowOff>49276</xdr:rowOff>
    </xdr:to>
    <xdr:cxnSp macro="">
      <xdr:nvCxnSpPr>
        <xdr:cNvPr id="249" name="直線コネクタ 248"/>
        <xdr:cNvCxnSpPr/>
      </xdr:nvCxnSpPr>
      <xdr:spPr>
        <a:xfrm flipV="1">
          <a:off x="13004800" y="9609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108204</xdr:rowOff>
    </xdr:from>
    <xdr:to>
      <xdr:col>69</xdr:col>
      <xdr:colOff>142875</xdr:colOff>
      <xdr:row>57</xdr:row>
      <xdr:rowOff>38354</xdr:rowOff>
    </xdr:to>
    <xdr:sp macro="" textlink="">
      <xdr:nvSpPr>
        <xdr:cNvPr id="250" name="フローチャート: 判断 249"/>
        <xdr:cNvSpPr/>
      </xdr:nvSpPr>
      <xdr:spPr>
        <a:xfrm>
          <a:off x="13843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23131</xdr:rowOff>
    </xdr:from>
    <xdr:ext cx="762000" cy="259045"/>
    <xdr:sp macro="" textlink="">
      <xdr:nvSpPr>
        <xdr:cNvPr id="251" name="テキスト ボックス 250"/>
        <xdr:cNvSpPr txBox="1"/>
      </xdr:nvSpPr>
      <xdr:spPr>
        <a:xfrm>
          <a:off x="13512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21336</xdr:rowOff>
    </xdr:from>
    <xdr:to>
      <xdr:col>65</xdr:col>
      <xdr:colOff>53975</xdr:colOff>
      <xdr:row>56</xdr:row>
      <xdr:rowOff>122936</xdr:rowOff>
    </xdr:to>
    <xdr:sp macro="" textlink="">
      <xdr:nvSpPr>
        <xdr:cNvPr id="252" name="フローチャート: 判断 251"/>
        <xdr:cNvSpPr/>
      </xdr:nvSpPr>
      <xdr:spPr>
        <a:xfrm>
          <a:off x="12954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107713</xdr:rowOff>
    </xdr:from>
    <xdr:ext cx="762000" cy="259045"/>
    <xdr:sp macro="" textlink="">
      <xdr:nvSpPr>
        <xdr:cNvPr id="253" name="テキスト ボックス 252"/>
        <xdr:cNvSpPr txBox="1"/>
      </xdr:nvSpPr>
      <xdr:spPr>
        <a:xfrm>
          <a:off x="12623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94488</xdr:rowOff>
    </xdr:from>
    <xdr:to>
      <xdr:col>82</xdr:col>
      <xdr:colOff>158750</xdr:colOff>
      <xdr:row>57</xdr:row>
      <xdr:rowOff>24638</xdr:rowOff>
    </xdr:to>
    <xdr:sp macro="" textlink="">
      <xdr:nvSpPr>
        <xdr:cNvPr id="259" name="楕円 258"/>
        <xdr:cNvSpPr/>
      </xdr:nvSpPr>
      <xdr:spPr>
        <a:xfrm>
          <a:off x="164592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66565</xdr:rowOff>
    </xdr:from>
    <xdr:ext cx="762000" cy="259045"/>
    <xdr:sp macro="" textlink="">
      <xdr:nvSpPr>
        <xdr:cNvPr id="260" name="その他該当値テキスト"/>
        <xdr:cNvSpPr txBox="1"/>
      </xdr:nvSpPr>
      <xdr:spPr>
        <a:xfrm>
          <a:off x="165989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25908</xdr:rowOff>
    </xdr:from>
    <xdr:to>
      <xdr:col>78</xdr:col>
      <xdr:colOff>120650</xdr:colOff>
      <xdr:row>56</xdr:row>
      <xdr:rowOff>127508</xdr:rowOff>
    </xdr:to>
    <xdr:sp macro="" textlink="">
      <xdr:nvSpPr>
        <xdr:cNvPr id="261" name="楕円 260"/>
        <xdr:cNvSpPr/>
      </xdr:nvSpPr>
      <xdr:spPr>
        <a:xfrm>
          <a:off x="15621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112285</xdr:rowOff>
    </xdr:from>
    <xdr:ext cx="736600" cy="259045"/>
    <xdr:sp macro="" textlink="">
      <xdr:nvSpPr>
        <xdr:cNvPr id="262" name="テキスト ボックス 261"/>
        <xdr:cNvSpPr txBox="1"/>
      </xdr:nvSpPr>
      <xdr:spPr>
        <a:xfrm>
          <a:off x="15290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63" name="楕円 262"/>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64" name="テキスト ボックス 263"/>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128778</xdr:rowOff>
    </xdr:from>
    <xdr:to>
      <xdr:col>69</xdr:col>
      <xdr:colOff>142875</xdr:colOff>
      <xdr:row>56</xdr:row>
      <xdr:rowOff>58928</xdr:rowOff>
    </xdr:to>
    <xdr:sp macro="" textlink="">
      <xdr:nvSpPr>
        <xdr:cNvPr id="265" name="楕円 264"/>
        <xdr:cNvSpPr/>
      </xdr:nvSpPr>
      <xdr:spPr>
        <a:xfrm>
          <a:off x="13843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69105</xdr:rowOff>
    </xdr:from>
    <xdr:ext cx="762000" cy="259045"/>
    <xdr:sp macro="" textlink="">
      <xdr:nvSpPr>
        <xdr:cNvPr id="266" name="テキスト ボックス 265"/>
        <xdr:cNvSpPr txBox="1"/>
      </xdr:nvSpPr>
      <xdr:spPr>
        <a:xfrm>
          <a:off x="13512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169926</xdr:rowOff>
    </xdr:from>
    <xdr:to>
      <xdr:col>65</xdr:col>
      <xdr:colOff>53975</xdr:colOff>
      <xdr:row>56</xdr:row>
      <xdr:rowOff>100076</xdr:rowOff>
    </xdr:to>
    <xdr:sp macro="" textlink="">
      <xdr:nvSpPr>
        <xdr:cNvPr id="267" name="楕円 266"/>
        <xdr:cNvSpPr/>
      </xdr:nvSpPr>
      <xdr:spPr>
        <a:xfrm>
          <a:off x="12954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110253</xdr:rowOff>
    </xdr:from>
    <xdr:ext cx="762000" cy="259045"/>
    <xdr:sp macro="" textlink="">
      <xdr:nvSpPr>
        <xdr:cNvPr id="268" name="テキスト ボックス 267"/>
        <xdr:cNvSpPr txBox="1"/>
      </xdr:nvSpPr>
      <xdr:spPr>
        <a:xfrm>
          <a:off x="12623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一部事務組合への負担金は</a:t>
          </a:r>
          <a:r>
            <a:rPr kumimoji="1" lang="ja-JP" altLang="en-US" sz="1100">
              <a:solidFill>
                <a:schemeClr val="dk1"/>
              </a:solidFill>
              <a:effectLst/>
              <a:latin typeface="+mn-lt"/>
              <a:ea typeface="+mn-ea"/>
              <a:cs typeface="+mn-cs"/>
            </a:rPr>
            <a:t>施設老朽化などによる修繕等により増加し、</a:t>
          </a:r>
          <a:r>
            <a:rPr kumimoji="1" lang="ja-JP" altLang="ja-JP" sz="1100">
              <a:solidFill>
                <a:schemeClr val="dk1"/>
              </a:solidFill>
              <a:effectLst/>
              <a:latin typeface="+mn-lt"/>
              <a:ea typeface="+mn-ea"/>
              <a:cs typeface="+mn-cs"/>
            </a:rPr>
            <a:t>前年度を</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ポイント上回った。補助金については必要性の低いものは見直しや廃止を行う方向で検討している。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46990</xdr:rowOff>
    </xdr:to>
    <xdr:cxnSp macro="">
      <xdr:nvCxnSpPr>
        <xdr:cNvPr id="298" name="直線コネクタ 297"/>
        <xdr:cNvCxnSpPr/>
      </xdr:nvCxnSpPr>
      <xdr:spPr>
        <a:xfrm>
          <a:off x="15671800" y="63586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14986</xdr:rowOff>
    </xdr:to>
    <xdr:cxnSp macro="">
      <xdr:nvCxnSpPr>
        <xdr:cNvPr id="301" name="直線コネクタ 300"/>
        <xdr:cNvCxnSpPr/>
      </xdr:nvCxnSpPr>
      <xdr:spPr>
        <a:xfrm>
          <a:off x="14782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168148</xdr:rowOff>
    </xdr:to>
    <xdr:cxnSp macro="">
      <xdr:nvCxnSpPr>
        <xdr:cNvPr id="304" name="直線コネクタ 303"/>
        <xdr:cNvCxnSpPr/>
      </xdr:nvCxnSpPr>
      <xdr:spPr>
        <a:xfrm>
          <a:off x="13893800" y="6303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24130</xdr:rowOff>
    </xdr:to>
    <xdr:cxnSp macro="">
      <xdr:nvCxnSpPr>
        <xdr:cNvPr id="307" name="直線コネクタ 306"/>
        <xdr:cNvCxnSpPr/>
      </xdr:nvCxnSpPr>
      <xdr:spPr>
        <a:xfrm flipV="1">
          <a:off x="13004800" y="63037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08" name="フローチャート: 判断 307"/>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09" name="テキスト ボックス 308"/>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0" name="フローチャート: 判断 309"/>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1" name="テキスト ボックス 310"/>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7" name="楕円 316"/>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18" name="補助費等該当値テキスト"/>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19" name="楕円 318"/>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20" name="テキスト ボックス 319"/>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1" name="楕円 320"/>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2" name="テキスト ボックス 321"/>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23" name="楕円 322"/>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24" name="テキスト ボックス 323"/>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5" name="楕円 324"/>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6" name="テキスト ボックス 325"/>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地方債の借入額の減少等により公債費の割合は年々減少してきていたが、公共施設耐震化工事や村道改良事業に係る借入金の償還が始まり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と同水準となった</a:t>
          </a:r>
          <a:r>
            <a:rPr kumimoji="1" lang="ja-JP" altLang="ja-JP" sz="1100">
              <a:solidFill>
                <a:schemeClr val="dk1"/>
              </a:solidFill>
              <a:effectLst/>
              <a:latin typeface="+mn-lt"/>
              <a:ea typeface="+mn-ea"/>
              <a:cs typeface="+mn-cs"/>
            </a:rPr>
            <a:t>。今後も普通建設事業の内容を精査し地方債の計画的な借入を行い、公債費の縮減に努める。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77470</xdr:rowOff>
    </xdr:to>
    <xdr:cxnSp macro="">
      <xdr:nvCxnSpPr>
        <xdr:cNvPr id="358" name="直線コネクタ 357"/>
        <xdr:cNvCxnSpPr/>
      </xdr:nvCxnSpPr>
      <xdr:spPr>
        <a:xfrm>
          <a:off x="3987800" y="13271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59"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77</xdr:row>
      <xdr:rowOff>69850</xdr:rowOff>
    </xdr:to>
    <xdr:cxnSp macro="">
      <xdr:nvCxnSpPr>
        <xdr:cNvPr id="361" name="直線コネクタ 360"/>
        <xdr:cNvCxnSpPr/>
      </xdr:nvCxnSpPr>
      <xdr:spPr>
        <a:xfrm>
          <a:off x="3098800" y="13138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3" name="テキスト ボックス 362"/>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77</xdr:row>
      <xdr:rowOff>115570</xdr:rowOff>
    </xdr:to>
    <xdr:cxnSp macro="">
      <xdr:nvCxnSpPr>
        <xdr:cNvPr id="364" name="直線コネクタ 363"/>
        <xdr:cNvCxnSpPr/>
      </xdr:nvCxnSpPr>
      <xdr:spPr>
        <a:xfrm flipV="1">
          <a:off x="2209800" y="1313815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79</xdr:row>
      <xdr:rowOff>146050</xdr:rowOff>
    </xdr:to>
    <xdr:cxnSp macro="">
      <xdr:nvCxnSpPr>
        <xdr:cNvPr id="367" name="直線コネクタ 366"/>
        <xdr:cNvCxnSpPr/>
      </xdr:nvCxnSpPr>
      <xdr:spPr>
        <a:xfrm flipV="1">
          <a:off x="1320800" y="133172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68" name="フローチャート: 判断 367"/>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69" name="テキスト ボックス 368"/>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0" name="フローチャート: 判断 369"/>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1" name="テキスト ボックス 370"/>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7" name="楕円 376"/>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78" name="公債費該当値テキスト"/>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79" name="楕円 378"/>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0" name="テキスト ボックス 379"/>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macro="" textlink="">
      <xdr:nvSpPr>
        <xdr:cNvPr id="381" name="楕円 380"/>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82" name="テキスト ボックス 381"/>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83" name="楕円 382"/>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5" name="楕円 384"/>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86" name="テキスト ボックス 385"/>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a:t>
          </a:r>
          <a:r>
            <a:rPr kumimoji="1" lang="ja-JP" altLang="en-US" sz="1100">
              <a:solidFill>
                <a:schemeClr val="dk1"/>
              </a:solidFill>
              <a:effectLst/>
              <a:latin typeface="+mn-lt"/>
              <a:ea typeface="+mn-ea"/>
              <a:cs typeface="+mn-cs"/>
            </a:rPr>
            <a:t>ほぼ同基準となっているが</a:t>
          </a:r>
          <a:r>
            <a:rPr kumimoji="1" lang="ja-JP" altLang="ja-JP" sz="1100">
              <a:solidFill>
                <a:schemeClr val="dk1"/>
              </a:solidFill>
              <a:effectLst/>
              <a:latin typeface="+mn-lt"/>
              <a:ea typeface="+mn-ea"/>
              <a:cs typeface="+mn-cs"/>
            </a:rPr>
            <a:t>、上述の各性質別の各グラフからも若干上昇傾向にあることがうかがえる。今後は給水人口の減少等による簡易水道事業への繰り出し、一部事務組合施設の改修費用がこれからの財政運営に負担がかかると懸念しているが、一般財源での支出については厳しく精査していくなど、財政健全化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77</xdr:row>
      <xdr:rowOff>17272</xdr:rowOff>
    </xdr:to>
    <xdr:cxnSp macro="">
      <xdr:nvCxnSpPr>
        <xdr:cNvPr id="417" name="直線コネクタ 416"/>
        <xdr:cNvCxnSpPr/>
      </xdr:nvCxnSpPr>
      <xdr:spPr>
        <a:xfrm>
          <a:off x="15671800" y="13102337"/>
          <a:ext cx="8382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159004</xdr:rowOff>
    </xdr:from>
    <xdr:to>
      <xdr:col>78</xdr:col>
      <xdr:colOff>69850</xdr:colOff>
      <xdr:row>76</xdr:row>
      <xdr:rowOff>72137</xdr:rowOff>
    </xdr:to>
    <xdr:cxnSp macro="">
      <xdr:nvCxnSpPr>
        <xdr:cNvPr id="420" name="直線コネクタ 419"/>
        <xdr:cNvCxnSpPr/>
      </xdr:nvCxnSpPr>
      <xdr:spPr>
        <a:xfrm>
          <a:off x="14782800" y="13017754"/>
          <a:ext cx="8890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169435</xdr:rowOff>
    </xdr:from>
    <xdr:ext cx="736600" cy="259045"/>
    <xdr:sp macro="" textlink="">
      <xdr:nvSpPr>
        <xdr:cNvPr id="422" name="テキスト ボックス 421"/>
        <xdr:cNvSpPr txBox="1"/>
      </xdr:nvSpPr>
      <xdr:spPr>
        <a:xfrm>
          <a:off x="15290800" y="13199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159004</xdr:rowOff>
    </xdr:to>
    <xdr:cxnSp macro="">
      <xdr:nvCxnSpPr>
        <xdr:cNvPr id="423" name="直線コネクタ 422"/>
        <xdr:cNvCxnSpPr/>
      </xdr:nvCxnSpPr>
      <xdr:spPr>
        <a:xfrm>
          <a:off x="13893800" y="12919456"/>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25" name="テキスト ボックス 424"/>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76</xdr:row>
      <xdr:rowOff>19558</xdr:rowOff>
    </xdr:to>
    <xdr:cxnSp macro="">
      <xdr:nvCxnSpPr>
        <xdr:cNvPr id="426" name="直線コネクタ 425"/>
        <xdr:cNvCxnSpPr/>
      </xdr:nvCxnSpPr>
      <xdr:spPr>
        <a:xfrm flipV="1">
          <a:off x="13004800" y="1291945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27" name="フローチャート: 判断 426"/>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28" name="テキスト ボックス 427"/>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105918</xdr:rowOff>
    </xdr:from>
    <xdr:to>
      <xdr:col>65</xdr:col>
      <xdr:colOff>53975</xdr:colOff>
      <xdr:row>77</xdr:row>
      <xdr:rowOff>36068</xdr:rowOff>
    </xdr:to>
    <xdr:sp macro="" textlink="">
      <xdr:nvSpPr>
        <xdr:cNvPr id="429" name="フローチャート: 判断 428"/>
        <xdr:cNvSpPr/>
      </xdr:nvSpPr>
      <xdr:spPr>
        <a:xfrm>
          <a:off x="12954000" y="131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20845</xdr:rowOff>
    </xdr:from>
    <xdr:ext cx="762000" cy="259045"/>
    <xdr:sp macro="" textlink="">
      <xdr:nvSpPr>
        <xdr:cNvPr id="430" name="テキスト ボックス 429"/>
        <xdr:cNvSpPr txBox="1"/>
      </xdr:nvSpPr>
      <xdr:spPr>
        <a:xfrm>
          <a:off x="12623800" y="1322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137922</xdr:rowOff>
    </xdr:from>
    <xdr:to>
      <xdr:col>82</xdr:col>
      <xdr:colOff>158750</xdr:colOff>
      <xdr:row>77</xdr:row>
      <xdr:rowOff>68072</xdr:rowOff>
    </xdr:to>
    <xdr:sp macro="" textlink="">
      <xdr:nvSpPr>
        <xdr:cNvPr id="436" name="楕円 435"/>
        <xdr:cNvSpPr/>
      </xdr:nvSpPr>
      <xdr:spPr>
        <a:xfrm>
          <a:off x="16459200" y="131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109999</xdr:rowOff>
    </xdr:from>
    <xdr:ext cx="762000" cy="259045"/>
    <xdr:sp macro="" textlink="">
      <xdr:nvSpPr>
        <xdr:cNvPr id="437" name="公債費以外該当値テキスト"/>
        <xdr:cNvSpPr txBox="1"/>
      </xdr:nvSpPr>
      <xdr:spPr>
        <a:xfrm>
          <a:off x="16598900" y="1314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38" name="楕円 437"/>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39" name="テキスト ボックス 438"/>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108204</xdr:rowOff>
    </xdr:from>
    <xdr:to>
      <xdr:col>74</xdr:col>
      <xdr:colOff>31750</xdr:colOff>
      <xdr:row>76</xdr:row>
      <xdr:rowOff>38354</xdr:rowOff>
    </xdr:to>
    <xdr:sp macro="" textlink="">
      <xdr:nvSpPr>
        <xdr:cNvPr id="440" name="楕円 439"/>
        <xdr:cNvSpPr/>
      </xdr:nvSpPr>
      <xdr:spPr>
        <a:xfrm>
          <a:off x="14732000" y="129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48531</xdr:rowOff>
    </xdr:from>
    <xdr:ext cx="762000" cy="259045"/>
    <xdr:sp macro="" textlink="">
      <xdr:nvSpPr>
        <xdr:cNvPr id="441" name="テキスト ボックス 440"/>
        <xdr:cNvSpPr txBox="1"/>
      </xdr:nvSpPr>
      <xdr:spPr>
        <a:xfrm>
          <a:off x="14401800" y="1273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42" name="楕円 441"/>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43" name="テキスト ボックス 442"/>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140208</xdr:rowOff>
    </xdr:from>
    <xdr:to>
      <xdr:col>65</xdr:col>
      <xdr:colOff>53975</xdr:colOff>
      <xdr:row>76</xdr:row>
      <xdr:rowOff>70358</xdr:rowOff>
    </xdr:to>
    <xdr:sp macro="" textlink="">
      <xdr:nvSpPr>
        <xdr:cNvPr id="444" name="楕円 443"/>
        <xdr:cNvSpPr/>
      </xdr:nvSpPr>
      <xdr:spPr>
        <a:xfrm>
          <a:off x="12954000" y="129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80535</xdr:rowOff>
    </xdr:from>
    <xdr:ext cx="762000" cy="259045"/>
    <xdr:sp macro="" textlink="">
      <xdr:nvSpPr>
        <xdr:cNvPr id="445" name="テキスト ボックス 444"/>
        <xdr:cNvSpPr txBox="1"/>
      </xdr:nvSpPr>
      <xdr:spPr>
        <a:xfrm>
          <a:off x="12623800" y="1276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85319</xdr:rowOff>
    </xdr:from>
    <xdr:to>
      <xdr:col>29</xdr:col>
      <xdr:colOff>127000</xdr:colOff>
      <xdr:row>16</xdr:row>
      <xdr:rowOff>119561</xdr:rowOff>
    </xdr:to>
    <xdr:cxnSp macro="">
      <xdr:nvCxnSpPr>
        <xdr:cNvPr id="49" name="直線コネクタ 48"/>
        <xdr:cNvCxnSpPr/>
      </xdr:nvCxnSpPr>
      <xdr:spPr bwMode="auto">
        <a:xfrm flipV="1">
          <a:off x="5003800" y="2876144"/>
          <a:ext cx="647700" cy="34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52179</xdr:rowOff>
    </xdr:from>
    <xdr:ext cx="762000" cy="259045"/>
    <xdr:sp macro="" textlink="">
      <xdr:nvSpPr>
        <xdr:cNvPr id="50" name="人口1人当たり決算額の推移平均値テキスト130"/>
        <xdr:cNvSpPr txBox="1"/>
      </xdr:nvSpPr>
      <xdr:spPr>
        <a:xfrm>
          <a:off x="5740400" y="3014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119561</xdr:rowOff>
    </xdr:from>
    <xdr:to>
      <xdr:col>26</xdr:col>
      <xdr:colOff>50800</xdr:colOff>
      <xdr:row>16</xdr:row>
      <xdr:rowOff>139617</xdr:rowOff>
    </xdr:to>
    <xdr:cxnSp macro="">
      <xdr:nvCxnSpPr>
        <xdr:cNvPr id="52" name="直線コネクタ 51"/>
        <xdr:cNvCxnSpPr/>
      </xdr:nvCxnSpPr>
      <xdr:spPr bwMode="auto">
        <a:xfrm flipV="1">
          <a:off x="4305300" y="2910386"/>
          <a:ext cx="698500" cy="20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171035</xdr:rowOff>
    </xdr:from>
    <xdr:ext cx="736600" cy="259045"/>
    <xdr:sp macro="" textlink="">
      <xdr:nvSpPr>
        <xdr:cNvPr id="54" name="テキスト ボックス 53"/>
        <xdr:cNvSpPr txBox="1"/>
      </xdr:nvSpPr>
      <xdr:spPr>
        <a:xfrm>
          <a:off x="4622800" y="313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139617</xdr:rowOff>
    </xdr:from>
    <xdr:to>
      <xdr:col>22</xdr:col>
      <xdr:colOff>114300</xdr:colOff>
      <xdr:row>17</xdr:row>
      <xdr:rowOff>1868</xdr:rowOff>
    </xdr:to>
    <xdr:cxnSp macro="">
      <xdr:nvCxnSpPr>
        <xdr:cNvPr id="55" name="直線コネクタ 54"/>
        <xdr:cNvCxnSpPr/>
      </xdr:nvCxnSpPr>
      <xdr:spPr bwMode="auto">
        <a:xfrm flipV="1">
          <a:off x="3606800" y="2930442"/>
          <a:ext cx="698500" cy="33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3746</xdr:rowOff>
    </xdr:from>
    <xdr:ext cx="762000" cy="259045"/>
    <xdr:sp macro="" textlink="">
      <xdr:nvSpPr>
        <xdr:cNvPr id="57" name="テキスト ボックス 56"/>
        <xdr:cNvSpPr txBox="1"/>
      </xdr:nvSpPr>
      <xdr:spPr>
        <a:xfrm>
          <a:off x="3924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1868</xdr:rowOff>
    </xdr:from>
    <xdr:to>
      <xdr:col>18</xdr:col>
      <xdr:colOff>177800</xdr:colOff>
      <xdr:row>17</xdr:row>
      <xdr:rowOff>37219</xdr:rowOff>
    </xdr:to>
    <xdr:cxnSp macro="">
      <xdr:nvCxnSpPr>
        <xdr:cNvPr id="58" name="直線コネクタ 57"/>
        <xdr:cNvCxnSpPr/>
      </xdr:nvCxnSpPr>
      <xdr:spPr bwMode="auto">
        <a:xfrm flipV="1">
          <a:off x="2908300" y="2964143"/>
          <a:ext cx="698500" cy="35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10497</xdr:rowOff>
    </xdr:from>
    <xdr:to>
      <xdr:col>19</xdr:col>
      <xdr:colOff>38100</xdr:colOff>
      <xdr:row>18</xdr:row>
      <xdr:rowOff>112097</xdr:rowOff>
    </xdr:to>
    <xdr:sp macro="" textlink="">
      <xdr:nvSpPr>
        <xdr:cNvPr id="59" name="フローチャート: 判断 58"/>
        <xdr:cNvSpPr/>
      </xdr:nvSpPr>
      <xdr:spPr bwMode="auto">
        <a:xfrm>
          <a:off x="35560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96874</xdr:rowOff>
    </xdr:from>
    <xdr:ext cx="762000" cy="259045"/>
    <xdr:sp macro="" textlink="">
      <xdr:nvSpPr>
        <xdr:cNvPr id="60" name="テキスト ボックス 59"/>
        <xdr:cNvSpPr txBox="1"/>
      </xdr:nvSpPr>
      <xdr:spPr>
        <a:xfrm>
          <a:off x="32258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81227</xdr:rowOff>
    </xdr:from>
    <xdr:to>
      <xdr:col>15</xdr:col>
      <xdr:colOff>101600</xdr:colOff>
      <xdr:row>18</xdr:row>
      <xdr:rowOff>11377</xdr:rowOff>
    </xdr:to>
    <xdr:sp macro="" textlink="">
      <xdr:nvSpPr>
        <xdr:cNvPr id="61" name="フローチャート: 判断 60"/>
        <xdr:cNvSpPr/>
      </xdr:nvSpPr>
      <xdr:spPr bwMode="auto">
        <a:xfrm>
          <a:off x="28575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167604</xdr:rowOff>
    </xdr:from>
    <xdr:ext cx="762000" cy="259045"/>
    <xdr:sp macro="" textlink="">
      <xdr:nvSpPr>
        <xdr:cNvPr id="62" name="テキスト ボックス 61"/>
        <xdr:cNvSpPr txBox="1"/>
      </xdr:nvSpPr>
      <xdr:spPr>
        <a:xfrm>
          <a:off x="2527300" y="3129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34519</xdr:rowOff>
    </xdr:from>
    <xdr:to>
      <xdr:col>29</xdr:col>
      <xdr:colOff>177800</xdr:colOff>
      <xdr:row>16</xdr:row>
      <xdr:rowOff>136119</xdr:rowOff>
    </xdr:to>
    <xdr:sp macro="" textlink="">
      <xdr:nvSpPr>
        <xdr:cNvPr id="68" name="楕円 67"/>
        <xdr:cNvSpPr/>
      </xdr:nvSpPr>
      <xdr:spPr bwMode="auto">
        <a:xfrm>
          <a:off x="5600700" y="2825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51046</xdr:rowOff>
    </xdr:from>
    <xdr:ext cx="762000" cy="259045"/>
    <xdr:sp macro="" textlink="">
      <xdr:nvSpPr>
        <xdr:cNvPr id="69" name="人口1人当たり決算額の推移該当値テキスト130"/>
        <xdr:cNvSpPr txBox="1"/>
      </xdr:nvSpPr>
      <xdr:spPr>
        <a:xfrm>
          <a:off x="5740400" y="267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68761</xdr:rowOff>
    </xdr:from>
    <xdr:to>
      <xdr:col>26</xdr:col>
      <xdr:colOff>101600</xdr:colOff>
      <xdr:row>16</xdr:row>
      <xdr:rowOff>170361</xdr:rowOff>
    </xdr:to>
    <xdr:sp macro="" textlink="">
      <xdr:nvSpPr>
        <xdr:cNvPr id="70" name="楕円 69"/>
        <xdr:cNvSpPr/>
      </xdr:nvSpPr>
      <xdr:spPr bwMode="auto">
        <a:xfrm>
          <a:off x="4953000" y="2859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9088</xdr:rowOff>
    </xdr:from>
    <xdr:ext cx="736600" cy="259045"/>
    <xdr:sp macro="" textlink="">
      <xdr:nvSpPr>
        <xdr:cNvPr id="71" name="テキスト ボックス 70"/>
        <xdr:cNvSpPr txBox="1"/>
      </xdr:nvSpPr>
      <xdr:spPr>
        <a:xfrm>
          <a:off x="4622800" y="262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88817</xdr:rowOff>
    </xdr:from>
    <xdr:to>
      <xdr:col>22</xdr:col>
      <xdr:colOff>165100</xdr:colOff>
      <xdr:row>17</xdr:row>
      <xdr:rowOff>18967</xdr:rowOff>
    </xdr:to>
    <xdr:sp macro="" textlink="">
      <xdr:nvSpPr>
        <xdr:cNvPr id="72" name="楕円 71"/>
        <xdr:cNvSpPr/>
      </xdr:nvSpPr>
      <xdr:spPr bwMode="auto">
        <a:xfrm>
          <a:off x="4254500" y="2879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29144</xdr:rowOff>
    </xdr:from>
    <xdr:ext cx="762000" cy="259045"/>
    <xdr:sp macro="" textlink="">
      <xdr:nvSpPr>
        <xdr:cNvPr id="73" name="テキスト ボックス 72"/>
        <xdr:cNvSpPr txBox="1"/>
      </xdr:nvSpPr>
      <xdr:spPr>
        <a:xfrm>
          <a:off x="3924300" y="26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122518</xdr:rowOff>
    </xdr:from>
    <xdr:to>
      <xdr:col>19</xdr:col>
      <xdr:colOff>38100</xdr:colOff>
      <xdr:row>17</xdr:row>
      <xdr:rowOff>52668</xdr:rowOff>
    </xdr:to>
    <xdr:sp macro="" textlink="">
      <xdr:nvSpPr>
        <xdr:cNvPr id="74" name="楕円 73"/>
        <xdr:cNvSpPr/>
      </xdr:nvSpPr>
      <xdr:spPr bwMode="auto">
        <a:xfrm>
          <a:off x="3556000" y="2913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62845</xdr:rowOff>
    </xdr:from>
    <xdr:ext cx="762000" cy="259045"/>
    <xdr:sp macro="" textlink="">
      <xdr:nvSpPr>
        <xdr:cNvPr id="75" name="テキスト ボックス 74"/>
        <xdr:cNvSpPr txBox="1"/>
      </xdr:nvSpPr>
      <xdr:spPr>
        <a:xfrm>
          <a:off x="3225800" y="268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157869</xdr:rowOff>
    </xdr:from>
    <xdr:to>
      <xdr:col>15</xdr:col>
      <xdr:colOff>101600</xdr:colOff>
      <xdr:row>17</xdr:row>
      <xdr:rowOff>88019</xdr:rowOff>
    </xdr:to>
    <xdr:sp macro="" textlink="">
      <xdr:nvSpPr>
        <xdr:cNvPr id="76" name="楕円 75"/>
        <xdr:cNvSpPr/>
      </xdr:nvSpPr>
      <xdr:spPr bwMode="auto">
        <a:xfrm>
          <a:off x="2857500" y="2948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98196</xdr:rowOff>
    </xdr:from>
    <xdr:ext cx="762000" cy="259045"/>
    <xdr:sp macro="" textlink="">
      <xdr:nvSpPr>
        <xdr:cNvPr id="77" name="テキスト ボックス 76"/>
        <xdr:cNvSpPr txBox="1"/>
      </xdr:nvSpPr>
      <xdr:spPr>
        <a:xfrm>
          <a:off x="2527300" y="271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6103</xdr:rowOff>
    </xdr:from>
    <xdr:to>
      <xdr:col>29</xdr:col>
      <xdr:colOff>127000</xdr:colOff>
      <xdr:row>35</xdr:row>
      <xdr:rowOff>337088</xdr:rowOff>
    </xdr:to>
    <xdr:cxnSp macro="">
      <xdr:nvCxnSpPr>
        <xdr:cNvPr id="108" name="直線コネクタ 107"/>
        <xdr:cNvCxnSpPr/>
      </xdr:nvCxnSpPr>
      <xdr:spPr bwMode="auto">
        <a:xfrm flipV="1">
          <a:off x="5003800" y="6616453"/>
          <a:ext cx="647700" cy="330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137838</xdr:rowOff>
    </xdr:from>
    <xdr:ext cx="762000" cy="259045"/>
    <xdr:sp macro="" textlink="">
      <xdr:nvSpPr>
        <xdr:cNvPr id="109" name="人口1人当たり決算額の推移平均値テキスト445"/>
        <xdr:cNvSpPr txBox="1"/>
      </xdr:nvSpPr>
      <xdr:spPr>
        <a:xfrm>
          <a:off x="5740400" y="674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337088</xdr:rowOff>
    </xdr:from>
    <xdr:to>
      <xdr:col>26</xdr:col>
      <xdr:colOff>50800</xdr:colOff>
      <xdr:row>37</xdr:row>
      <xdr:rowOff>36</xdr:rowOff>
    </xdr:to>
    <xdr:cxnSp macro="">
      <xdr:nvCxnSpPr>
        <xdr:cNvPr id="111" name="直線コネクタ 110"/>
        <xdr:cNvCxnSpPr/>
      </xdr:nvCxnSpPr>
      <xdr:spPr bwMode="auto">
        <a:xfrm flipV="1">
          <a:off x="4305300" y="6947438"/>
          <a:ext cx="698500" cy="177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xdr:rowOff>
    </xdr:from>
    <xdr:to>
      <xdr:col>22</xdr:col>
      <xdr:colOff>114300</xdr:colOff>
      <xdr:row>37</xdr:row>
      <xdr:rowOff>36</xdr:rowOff>
    </xdr:to>
    <xdr:cxnSp macro="">
      <xdr:nvCxnSpPr>
        <xdr:cNvPr id="114" name="直線コネクタ 113"/>
        <xdr:cNvCxnSpPr/>
      </xdr:nvCxnSpPr>
      <xdr:spPr bwMode="auto">
        <a:xfrm>
          <a:off x="3606800" y="6953276"/>
          <a:ext cx="698500" cy="171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185265</xdr:rowOff>
    </xdr:from>
    <xdr:to>
      <xdr:col>18</xdr:col>
      <xdr:colOff>177800</xdr:colOff>
      <xdr:row>36</xdr:row>
      <xdr:rowOff>26</xdr:rowOff>
    </xdr:to>
    <xdr:cxnSp macro="">
      <xdr:nvCxnSpPr>
        <xdr:cNvPr id="117" name="直線コネクタ 116"/>
        <xdr:cNvCxnSpPr/>
      </xdr:nvCxnSpPr>
      <xdr:spPr bwMode="auto">
        <a:xfrm>
          <a:off x="2908300" y="6795615"/>
          <a:ext cx="698500" cy="15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212496</xdr:rowOff>
    </xdr:from>
    <xdr:to>
      <xdr:col>19</xdr:col>
      <xdr:colOff>38100</xdr:colOff>
      <xdr:row>35</xdr:row>
      <xdr:rowOff>314096</xdr:rowOff>
    </xdr:to>
    <xdr:sp macro="" textlink="">
      <xdr:nvSpPr>
        <xdr:cNvPr id="118" name="フローチャート: 判断 117"/>
        <xdr:cNvSpPr/>
      </xdr:nvSpPr>
      <xdr:spPr bwMode="auto">
        <a:xfrm>
          <a:off x="3556000" y="68228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324273</xdr:rowOff>
    </xdr:from>
    <xdr:ext cx="762000" cy="259045"/>
    <xdr:sp macro="" textlink="">
      <xdr:nvSpPr>
        <xdr:cNvPr id="119" name="テキスト ボックス 118"/>
        <xdr:cNvSpPr txBox="1"/>
      </xdr:nvSpPr>
      <xdr:spPr>
        <a:xfrm>
          <a:off x="3225800" y="659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181109</xdr:rowOff>
    </xdr:from>
    <xdr:to>
      <xdr:col>15</xdr:col>
      <xdr:colOff>101600</xdr:colOff>
      <xdr:row>35</xdr:row>
      <xdr:rowOff>282709</xdr:rowOff>
    </xdr:to>
    <xdr:sp macro="" textlink="">
      <xdr:nvSpPr>
        <xdr:cNvPr id="120" name="フローチャート: 判断 119"/>
        <xdr:cNvSpPr/>
      </xdr:nvSpPr>
      <xdr:spPr bwMode="auto">
        <a:xfrm>
          <a:off x="2857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267486</xdr:rowOff>
    </xdr:from>
    <xdr:ext cx="762000" cy="259045"/>
    <xdr:sp macro="" textlink="">
      <xdr:nvSpPr>
        <xdr:cNvPr id="121" name="テキスト ボックス 120"/>
        <xdr:cNvSpPr txBox="1"/>
      </xdr:nvSpPr>
      <xdr:spPr>
        <a:xfrm>
          <a:off x="25273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298203</xdr:rowOff>
    </xdr:from>
    <xdr:to>
      <xdr:col>29</xdr:col>
      <xdr:colOff>177800</xdr:colOff>
      <xdr:row>35</xdr:row>
      <xdr:rowOff>56903</xdr:rowOff>
    </xdr:to>
    <xdr:sp macro="" textlink="">
      <xdr:nvSpPr>
        <xdr:cNvPr id="127" name="楕円 126"/>
        <xdr:cNvSpPr/>
      </xdr:nvSpPr>
      <xdr:spPr bwMode="auto">
        <a:xfrm>
          <a:off x="5600700" y="6565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143280</xdr:rowOff>
    </xdr:from>
    <xdr:ext cx="762000" cy="259045"/>
    <xdr:sp macro="" textlink="">
      <xdr:nvSpPr>
        <xdr:cNvPr id="128" name="人口1人当たり決算額の推移該当値テキスト445"/>
        <xdr:cNvSpPr txBox="1"/>
      </xdr:nvSpPr>
      <xdr:spPr>
        <a:xfrm>
          <a:off x="5740400" y="6410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286288</xdr:rowOff>
    </xdr:from>
    <xdr:to>
      <xdr:col>26</xdr:col>
      <xdr:colOff>101600</xdr:colOff>
      <xdr:row>36</xdr:row>
      <xdr:rowOff>44988</xdr:rowOff>
    </xdr:to>
    <xdr:sp macro="" textlink="">
      <xdr:nvSpPr>
        <xdr:cNvPr id="129" name="楕円 128"/>
        <xdr:cNvSpPr/>
      </xdr:nvSpPr>
      <xdr:spPr bwMode="auto">
        <a:xfrm>
          <a:off x="4953000" y="6896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29765</xdr:rowOff>
    </xdr:from>
    <xdr:ext cx="736600" cy="259045"/>
    <xdr:sp macro="" textlink="">
      <xdr:nvSpPr>
        <xdr:cNvPr id="130" name="テキスト ボックス 129"/>
        <xdr:cNvSpPr txBox="1"/>
      </xdr:nvSpPr>
      <xdr:spPr>
        <a:xfrm>
          <a:off x="4622800" y="698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120686</xdr:rowOff>
    </xdr:from>
    <xdr:to>
      <xdr:col>22</xdr:col>
      <xdr:colOff>165100</xdr:colOff>
      <xdr:row>37</xdr:row>
      <xdr:rowOff>50836</xdr:rowOff>
    </xdr:to>
    <xdr:sp macro="" textlink="">
      <xdr:nvSpPr>
        <xdr:cNvPr id="131" name="楕円 130"/>
        <xdr:cNvSpPr/>
      </xdr:nvSpPr>
      <xdr:spPr bwMode="auto">
        <a:xfrm>
          <a:off x="4254500" y="7073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35613</xdr:rowOff>
    </xdr:from>
    <xdr:ext cx="762000" cy="259045"/>
    <xdr:sp macro="" textlink="">
      <xdr:nvSpPr>
        <xdr:cNvPr id="132" name="テキスト ボックス 131"/>
        <xdr:cNvSpPr txBox="1"/>
      </xdr:nvSpPr>
      <xdr:spPr>
        <a:xfrm>
          <a:off x="3924300" y="716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292126</xdr:rowOff>
    </xdr:from>
    <xdr:to>
      <xdr:col>19</xdr:col>
      <xdr:colOff>38100</xdr:colOff>
      <xdr:row>36</xdr:row>
      <xdr:rowOff>50826</xdr:rowOff>
    </xdr:to>
    <xdr:sp macro="" textlink="">
      <xdr:nvSpPr>
        <xdr:cNvPr id="133" name="楕円 132"/>
        <xdr:cNvSpPr/>
      </xdr:nvSpPr>
      <xdr:spPr bwMode="auto">
        <a:xfrm>
          <a:off x="3556000" y="6902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35603</xdr:rowOff>
    </xdr:from>
    <xdr:ext cx="762000" cy="259045"/>
    <xdr:sp macro="" textlink="">
      <xdr:nvSpPr>
        <xdr:cNvPr id="134" name="テキスト ボックス 133"/>
        <xdr:cNvSpPr txBox="1"/>
      </xdr:nvSpPr>
      <xdr:spPr>
        <a:xfrm>
          <a:off x="3225800" y="6988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134465</xdr:rowOff>
    </xdr:from>
    <xdr:to>
      <xdr:col>15</xdr:col>
      <xdr:colOff>101600</xdr:colOff>
      <xdr:row>35</xdr:row>
      <xdr:rowOff>236065</xdr:rowOff>
    </xdr:to>
    <xdr:sp macro="" textlink="">
      <xdr:nvSpPr>
        <xdr:cNvPr id="135" name="楕円 134"/>
        <xdr:cNvSpPr/>
      </xdr:nvSpPr>
      <xdr:spPr bwMode="auto">
        <a:xfrm>
          <a:off x="2857500" y="6744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246242</xdr:rowOff>
    </xdr:from>
    <xdr:ext cx="762000" cy="259045"/>
    <xdr:sp macro="" textlink="">
      <xdr:nvSpPr>
        <xdr:cNvPr id="136" name="テキスト ボックス 135"/>
        <xdr:cNvSpPr txBox="1"/>
      </xdr:nvSpPr>
      <xdr:spPr>
        <a:xfrm>
          <a:off x="2527300" y="651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1,461
1,447
47.76
2,491,811
2,435,928
39,552
1,130,658
2,023,429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160260</xdr:rowOff>
    </xdr:from>
    <xdr:to>
      <xdr:col>24</xdr:col>
      <xdr:colOff>63500</xdr:colOff>
      <xdr:row>35</xdr:row>
      <xdr:rowOff>26963</xdr:rowOff>
    </xdr:to>
    <xdr:cxnSp macro="">
      <xdr:nvCxnSpPr>
        <xdr:cNvPr id="58" name="直線コネクタ 57"/>
        <xdr:cNvCxnSpPr/>
      </xdr:nvCxnSpPr>
      <xdr:spPr>
        <a:xfrm flipV="1">
          <a:off x="3797300" y="5989560"/>
          <a:ext cx="838200" cy="3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145735</xdr:rowOff>
    </xdr:from>
    <xdr:ext cx="599010" cy="259045"/>
    <xdr:sp macro="" textlink="">
      <xdr:nvSpPr>
        <xdr:cNvPr id="59" name="人件費平均値テキスト"/>
        <xdr:cNvSpPr txBox="1"/>
      </xdr:nvSpPr>
      <xdr:spPr>
        <a:xfrm>
          <a:off x="4686300" y="6146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26963</xdr:rowOff>
    </xdr:from>
    <xdr:to>
      <xdr:col>19</xdr:col>
      <xdr:colOff>177800</xdr:colOff>
      <xdr:row>35</xdr:row>
      <xdr:rowOff>43034</xdr:rowOff>
    </xdr:to>
    <xdr:cxnSp macro="">
      <xdr:nvCxnSpPr>
        <xdr:cNvPr id="61" name="直線コネクタ 60"/>
        <xdr:cNvCxnSpPr/>
      </xdr:nvCxnSpPr>
      <xdr:spPr>
        <a:xfrm flipV="1">
          <a:off x="2908300" y="6027713"/>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90795</xdr:rowOff>
    </xdr:from>
    <xdr:ext cx="599010" cy="259045"/>
    <xdr:sp macro="" textlink="">
      <xdr:nvSpPr>
        <xdr:cNvPr id="63" name="テキスト ボックス 62"/>
        <xdr:cNvSpPr txBox="1"/>
      </xdr:nvSpPr>
      <xdr:spPr>
        <a:xfrm>
          <a:off x="3497795" y="62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43034</xdr:rowOff>
    </xdr:from>
    <xdr:to>
      <xdr:col>15</xdr:col>
      <xdr:colOff>50800</xdr:colOff>
      <xdr:row>35</xdr:row>
      <xdr:rowOff>108725</xdr:rowOff>
    </xdr:to>
    <xdr:cxnSp macro="">
      <xdr:nvCxnSpPr>
        <xdr:cNvPr id="64" name="直線コネクタ 63"/>
        <xdr:cNvCxnSpPr/>
      </xdr:nvCxnSpPr>
      <xdr:spPr>
        <a:xfrm flipV="1">
          <a:off x="2019300" y="6043784"/>
          <a:ext cx="889000" cy="6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90882</xdr:rowOff>
    </xdr:from>
    <xdr:ext cx="599010" cy="259045"/>
    <xdr:sp macro="" textlink="">
      <xdr:nvSpPr>
        <xdr:cNvPr id="66" name="テキスト ボックス 65"/>
        <xdr:cNvSpPr txBox="1"/>
      </xdr:nvSpPr>
      <xdr:spPr>
        <a:xfrm>
          <a:off x="2608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108725</xdr:rowOff>
    </xdr:from>
    <xdr:to>
      <xdr:col>10</xdr:col>
      <xdr:colOff>114300</xdr:colOff>
      <xdr:row>35</xdr:row>
      <xdr:rowOff>147447</xdr:rowOff>
    </xdr:to>
    <xdr:cxnSp macro="">
      <xdr:nvCxnSpPr>
        <xdr:cNvPr id="67" name="直線コネクタ 66"/>
        <xdr:cNvCxnSpPr/>
      </xdr:nvCxnSpPr>
      <xdr:spPr>
        <a:xfrm flipV="1">
          <a:off x="1130300" y="6109475"/>
          <a:ext cx="889000" cy="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90930</xdr:rowOff>
    </xdr:from>
    <xdr:to>
      <xdr:col>10</xdr:col>
      <xdr:colOff>165100</xdr:colOff>
      <xdr:row>37</xdr:row>
      <xdr:rowOff>21080</xdr:rowOff>
    </xdr:to>
    <xdr:sp macro="" textlink="">
      <xdr:nvSpPr>
        <xdr:cNvPr id="68" name="フローチャート: 判断 67"/>
        <xdr:cNvSpPr/>
      </xdr:nvSpPr>
      <xdr:spPr>
        <a:xfrm>
          <a:off x="1968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12207</xdr:rowOff>
    </xdr:from>
    <xdr:ext cx="599010" cy="259045"/>
    <xdr:sp macro="" textlink="">
      <xdr:nvSpPr>
        <xdr:cNvPr id="69" name="テキスト ボックス 68"/>
        <xdr:cNvSpPr txBox="1"/>
      </xdr:nvSpPr>
      <xdr:spPr>
        <a:xfrm>
          <a:off x="1719795" y="63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149111</xdr:rowOff>
    </xdr:from>
    <xdr:to>
      <xdr:col>6</xdr:col>
      <xdr:colOff>38100</xdr:colOff>
      <xdr:row>36</xdr:row>
      <xdr:rowOff>79261</xdr:rowOff>
    </xdr:to>
    <xdr:sp macro="" textlink="">
      <xdr:nvSpPr>
        <xdr:cNvPr id="70" name="フローチャート: 判断 69"/>
        <xdr:cNvSpPr/>
      </xdr:nvSpPr>
      <xdr:spPr>
        <a:xfrm>
          <a:off x="1079500" y="61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70388</xdr:rowOff>
    </xdr:from>
    <xdr:ext cx="599010" cy="259045"/>
    <xdr:sp macro="" textlink="">
      <xdr:nvSpPr>
        <xdr:cNvPr id="71" name="テキスト ボックス 70"/>
        <xdr:cNvSpPr txBox="1"/>
      </xdr:nvSpPr>
      <xdr:spPr>
        <a:xfrm>
          <a:off x="830795" y="624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109460</xdr:rowOff>
    </xdr:from>
    <xdr:to>
      <xdr:col>24</xdr:col>
      <xdr:colOff>114300</xdr:colOff>
      <xdr:row>35</xdr:row>
      <xdr:rowOff>39610</xdr:rowOff>
    </xdr:to>
    <xdr:sp macro="" textlink="">
      <xdr:nvSpPr>
        <xdr:cNvPr id="77" name="楕円 76"/>
        <xdr:cNvSpPr/>
      </xdr:nvSpPr>
      <xdr:spPr>
        <a:xfrm>
          <a:off x="4584700" y="59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132337</xdr:rowOff>
    </xdr:from>
    <xdr:ext cx="599010" cy="259045"/>
    <xdr:sp macro="" textlink="">
      <xdr:nvSpPr>
        <xdr:cNvPr id="78" name="人件費該当値テキスト"/>
        <xdr:cNvSpPr txBox="1"/>
      </xdr:nvSpPr>
      <xdr:spPr>
        <a:xfrm>
          <a:off x="4686300" y="579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147613</xdr:rowOff>
    </xdr:from>
    <xdr:to>
      <xdr:col>20</xdr:col>
      <xdr:colOff>38100</xdr:colOff>
      <xdr:row>35</xdr:row>
      <xdr:rowOff>77763</xdr:rowOff>
    </xdr:to>
    <xdr:sp macro="" textlink="">
      <xdr:nvSpPr>
        <xdr:cNvPr id="79" name="楕円 78"/>
        <xdr:cNvSpPr/>
      </xdr:nvSpPr>
      <xdr:spPr>
        <a:xfrm>
          <a:off x="3746500" y="597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94290</xdr:rowOff>
    </xdr:from>
    <xdr:ext cx="599010" cy="259045"/>
    <xdr:sp macro="" textlink="">
      <xdr:nvSpPr>
        <xdr:cNvPr id="80" name="テキスト ボックス 79"/>
        <xdr:cNvSpPr txBox="1"/>
      </xdr:nvSpPr>
      <xdr:spPr>
        <a:xfrm>
          <a:off x="3497795" y="575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163684</xdr:rowOff>
    </xdr:from>
    <xdr:to>
      <xdr:col>15</xdr:col>
      <xdr:colOff>101600</xdr:colOff>
      <xdr:row>35</xdr:row>
      <xdr:rowOff>93834</xdr:rowOff>
    </xdr:to>
    <xdr:sp macro="" textlink="">
      <xdr:nvSpPr>
        <xdr:cNvPr id="81" name="楕円 80"/>
        <xdr:cNvSpPr/>
      </xdr:nvSpPr>
      <xdr:spPr>
        <a:xfrm>
          <a:off x="2857500" y="59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110361</xdr:rowOff>
    </xdr:from>
    <xdr:ext cx="599010" cy="259045"/>
    <xdr:sp macro="" textlink="">
      <xdr:nvSpPr>
        <xdr:cNvPr id="82" name="テキスト ボックス 81"/>
        <xdr:cNvSpPr txBox="1"/>
      </xdr:nvSpPr>
      <xdr:spPr>
        <a:xfrm>
          <a:off x="2608795" y="576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57925</xdr:rowOff>
    </xdr:from>
    <xdr:to>
      <xdr:col>10</xdr:col>
      <xdr:colOff>165100</xdr:colOff>
      <xdr:row>35</xdr:row>
      <xdr:rowOff>159525</xdr:rowOff>
    </xdr:to>
    <xdr:sp macro="" textlink="">
      <xdr:nvSpPr>
        <xdr:cNvPr id="83" name="楕円 82"/>
        <xdr:cNvSpPr/>
      </xdr:nvSpPr>
      <xdr:spPr>
        <a:xfrm>
          <a:off x="1968500" y="605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4602</xdr:rowOff>
    </xdr:from>
    <xdr:ext cx="599010" cy="259045"/>
    <xdr:sp macro="" textlink="">
      <xdr:nvSpPr>
        <xdr:cNvPr id="84" name="テキスト ボックス 83"/>
        <xdr:cNvSpPr txBox="1"/>
      </xdr:nvSpPr>
      <xdr:spPr>
        <a:xfrm>
          <a:off x="1719795" y="58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96647</xdr:rowOff>
    </xdr:from>
    <xdr:to>
      <xdr:col>6</xdr:col>
      <xdr:colOff>38100</xdr:colOff>
      <xdr:row>36</xdr:row>
      <xdr:rowOff>26797</xdr:rowOff>
    </xdr:to>
    <xdr:sp macro="" textlink="">
      <xdr:nvSpPr>
        <xdr:cNvPr id="85" name="楕円 84"/>
        <xdr:cNvSpPr/>
      </xdr:nvSpPr>
      <xdr:spPr>
        <a:xfrm>
          <a:off x="1079500" y="609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43324</xdr:rowOff>
    </xdr:from>
    <xdr:ext cx="599010" cy="259045"/>
    <xdr:sp macro="" textlink="">
      <xdr:nvSpPr>
        <xdr:cNvPr id="86" name="テキスト ボックス 85"/>
        <xdr:cNvSpPr txBox="1"/>
      </xdr:nvSpPr>
      <xdr:spPr>
        <a:xfrm>
          <a:off x="830795" y="587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90095</xdr:rowOff>
    </xdr:from>
    <xdr:to>
      <xdr:col>24</xdr:col>
      <xdr:colOff>63500</xdr:colOff>
      <xdr:row>56</xdr:row>
      <xdr:rowOff>71752</xdr:rowOff>
    </xdr:to>
    <xdr:cxnSp macro="">
      <xdr:nvCxnSpPr>
        <xdr:cNvPr id="117" name="直線コネクタ 116"/>
        <xdr:cNvCxnSpPr/>
      </xdr:nvCxnSpPr>
      <xdr:spPr>
        <a:xfrm>
          <a:off x="3797300" y="9519845"/>
          <a:ext cx="838200" cy="15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18392</xdr:rowOff>
    </xdr:from>
    <xdr:ext cx="599010" cy="259045"/>
    <xdr:sp macro="" textlink="">
      <xdr:nvSpPr>
        <xdr:cNvPr id="118" name="物件費平均値テキスト"/>
        <xdr:cNvSpPr txBox="1"/>
      </xdr:nvSpPr>
      <xdr:spPr>
        <a:xfrm>
          <a:off x="4686300" y="97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90095</xdr:rowOff>
    </xdr:from>
    <xdr:to>
      <xdr:col>19</xdr:col>
      <xdr:colOff>177800</xdr:colOff>
      <xdr:row>57</xdr:row>
      <xdr:rowOff>116192</xdr:rowOff>
    </xdr:to>
    <xdr:cxnSp macro="">
      <xdr:nvCxnSpPr>
        <xdr:cNvPr id="120" name="直線コネクタ 119"/>
        <xdr:cNvCxnSpPr/>
      </xdr:nvCxnSpPr>
      <xdr:spPr>
        <a:xfrm flipV="1">
          <a:off x="2908300" y="9519845"/>
          <a:ext cx="889000" cy="36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143763</xdr:rowOff>
    </xdr:from>
    <xdr:ext cx="599010" cy="259045"/>
    <xdr:sp macro="" textlink="">
      <xdr:nvSpPr>
        <xdr:cNvPr id="122" name="テキスト ボックス 121"/>
        <xdr:cNvSpPr txBox="1"/>
      </xdr:nvSpPr>
      <xdr:spPr>
        <a:xfrm>
          <a:off x="3497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116192</xdr:rowOff>
    </xdr:from>
    <xdr:to>
      <xdr:col>15</xdr:col>
      <xdr:colOff>50800</xdr:colOff>
      <xdr:row>57</xdr:row>
      <xdr:rowOff>148926</xdr:rowOff>
    </xdr:to>
    <xdr:cxnSp macro="">
      <xdr:nvCxnSpPr>
        <xdr:cNvPr id="123" name="直線コネクタ 122"/>
        <xdr:cNvCxnSpPr/>
      </xdr:nvCxnSpPr>
      <xdr:spPr>
        <a:xfrm flipV="1">
          <a:off x="2019300" y="9888842"/>
          <a:ext cx="889000" cy="3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148926</xdr:rowOff>
    </xdr:from>
    <xdr:to>
      <xdr:col>10</xdr:col>
      <xdr:colOff>114300</xdr:colOff>
      <xdr:row>58</xdr:row>
      <xdr:rowOff>80559</xdr:rowOff>
    </xdr:to>
    <xdr:cxnSp macro="">
      <xdr:nvCxnSpPr>
        <xdr:cNvPr id="126" name="直線コネクタ 125"/>
        <xdr:cNvCxnSpPr/>
      </xdr:nvCxnSpPr>
      <xdr:spPr>
        <a:xfrm flipV="1">
          <a:off x="1130300" y="9921576"/>
          <a:ext cx="889000" cy="10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122988</xdr:rowOff>
    </xdr:from>
    <xdr:to>
      <xdr:col>10</xdr:col>
      <xdr:colOff>165100</xdr:colOff>
      <xdr:row>58</xdr:row>
      <xdr:rowOff>53138</xdr:rowOff>
    </xdr:to>
    <xdr:sp macro="" textlink="">
      <xdr:nvSpPr>
        <xdr:cNvPr id="127" name="フローチャート: 判断 126"/>
        <xdr:cNvSpPr/>
      </xdr:nvSpPr>
      <xdr:spPr>
        <a:xfrm>
          <a:off x="1968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44265</xdr:rowOff>
    </xdr:from>
    <xdr:ext cx="599010" cy="259045"/>
    <xdr:sp macro="" textlink="">
      <xdr:nvSpPr>
        <xdr:cNvPr id="128" name="テキスト ボックス 127"/>
        <xdr:cNvSpPr txBox="1"/>
      </xdr:nvSpPr>
      <xdr:spPr>
        <a:xfrm>
          <a:off x="1719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67970</xdr:rowOff>
    </xdr:from>
    <xdr:to>
      <xdr:col>6</xdr:col>
      <xdr:colOff>38100</xdr:colOff>
      <xdr:row>57</xdr:row>
      <xdr:rowOff>169570</xdr:rowOff>
    </xdr:to>
    <xdr:sp macro="" textlink="">
      <xdr:nvSpPr>
        <xdr:cNvPr id="129" name="フローチャート: 判断 128"/>
        <xdr:cNvSpPr/>
      </xdr:nvSpPr>
      <xdr:spPr>
        <a:xfrm>
          <a:off x="1079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14647</xdr:rowOff>
    </xdr:from>
    <xdr:ext cx="599010" cy="259045"/>
    <xdr:sp macro="" textlink="">
      <xdr:nvSpPr>
        <xdr:cNvPr id="130" name="テキスト ボックス 129"/>
        <xdr:cNvSpPr txBox="1"/>
      </xdr:nvSpPr>
      <xdr:spPr>
        <a:xfrm>
          <a:off x="830795" y="961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20952</xdr:rowOff>
    </xdr:from>
    <xdr:to>
      <xdr:col>24</xdr:col>
      <xdr:colOff>114300</xdr:colOff>
      <xdr:row>56</xdr:row>
      <xdr:rowOff>122552</xdr:rowOff>
    </xdr:to>
    <xdr:sp macro="" textlink="">
      <xdr:nvSpPr>
        <xdr:cNvPr id="136" name="楕円 135"/>
        <xdr:cNvSpPr/>
      </xdr:nvSpPr>
      <xdr:spPr>
        <a:xfrm>
          <a:off x="4584700" y="96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43829</xdr:rowOff>
    </xdr:from>
    <xdr:ext cx="599010" cy="259045"/>
    <xdr:sp macro="" textlink="">
      <xdr:nvSpPr>
        <xdr:cNvPr id="137" name="物件費該当値テキスト"/>
        <xdr:cNvSpPr txBox="1"/>
      </xdr:nvSpPr>
      <xdr:spPr>
        <a:xfrm>
          <a:off x="4686300" y="947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39295</xdr:rowOff>
    </xdr:from>
    <xdr:to>
      <xdr:col>20</xdr:col>
      <xdr:colOff>38100</xdr:colOff>
      <xdr:row>55</xdr:row>
      <xdr:rowOff>140895</xdr:rowOff>
    </xdr:to>
    <xdr:sp macro="" textlink="">
      <xdr:nvSpPr>
        <xdr:cNvPr id="138" name="楕円 137"/>
        <xdr:cNvSpPr/>
      </xdr:nvSpPr>
      <xdr:spPr>
        <a:xfrm>
          <a:off x="3746500" y="946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157422</xdr:rowOff>
    </xdr:from>
    <xdr:ext cx="599010" cy="259045"/>
    <xdr:sp macro="" textlink="">
      <xdr:nvSpPr>
        <xdr:cNvPr id="139" name="テキスト ボックス 138"/>
        <xdr:cNvSpPr txBox="1"/>
      </xdr:nvSpPr>
      <xdr:spPr>
        <a:xfrm>
          <a:off x="3497795" y="924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65392</xdr:rowOff>
    </xdr:from>
    <xdr:to>
      <xdr:col>15</xdr:col>
      <xdr:colOff>101600</xdr:colOff>
      <xdr:row>57</xdr:row>
      <xdr:rowOff>166992</xdr:rowOff>
    </xdr:to>
    <xdr:sp macro="" textlink="">
      <xdr:nvSpPr>
        <xdr:cNvPr id="140" name="楕円 139"/>
        <xdr:cNvSpPr/>
      </xdr:nvSpPr>
      <xdr:spPr>
        <a:xfrm>
          <a:off x="2857500" y="98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158119</xdr:rowOff>
    </xdr:from>
    <xdr:ext cx="599010" cy="259045"/>
    <xdr:sp macro="" textlink="">
      <xdr:nvSpPr>
        <xdr:cNvPr id="141" name="テキスト ボックス 140"/>
        <xdr:cNvSpPr txBox="1"/>
      </xdr:nvSpPr>
      <xdr:spPr>
        <a:xfrm>
          <a:off x="2608795" y="993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98126</xdr:rowOff>
    </xdr:from>
    <xdr:to>
      <xdr:col>10</xdr:col>
      <xdr:colOff>165100</xdr:colOff>
      <xdr:row>58</xdr:row>
      <xdr:rowOff>28276</xdr:rowOff>
    </xdr:to>
    <xdr:sp macro="" textlink="">
      <xdr:nvSpPr>
        <xdr:cNvPr id="142" name="楕円 141"/>
        <xdr:cNvSpPr/>
      </xdr:nvSpPr>
      <xdr:spPr>
        <a:xfrm>
          <a:off x="1968500" y="98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44803</xdr:rowOff>
    </xdr:from>
    <xdr:ext cx="599010" cy="259045"/>
    <xdr:sp macro="" textlink="">
      <xdr:nvSpPr>
        <xdr:cNvPr id="143" name="テキスト ボックス 142"/>
        <xdr:cNvSpPr txBox="1"/>
      </xdr:nvSpPr>
      <xdr:spPr>
        <a:xfrm>
          <a:off x="1719795" y="964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29759</xdr:rowOff>
    </xdr:from>
    <xdr:to>
      <xdr:col>6</xdr:col>
      <xdr:colOff>38100</xdr:colOff>
      <xdr:row>58</xdr:row>
      <xdr:rowOff>131359</xdr:rowOff>
    </xdr:to>
    <xdr:sp macro="" textlink="">
      <xdr:nvSpPr>
        <xdr:cNvPr id="144" name="楕円 143"/>
        <xdr:cNvSpPr/>
      </xdr:nvSpPr>
      <xdr:spPr>
        <a:xfrm>
          <a:off x="1079500" y="997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122486</xdr:rowOff>
    </xdr:from>
    <xdr:ext cx="599010" cy="259045"/>
    <xdr:sp macro="" textlink="">
      <xdr:nvSpPr>
        <xdr:cNvPr id="145" name="テキスト ボックス 144"/>
        <xdr:cNvSpPr txBox="1"/>
      </xdr:nvSpPr>
      <xdr:spPr>
        <a:xfrm>
          <a:off x="830795" y="1006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6068</xdr:rowOff>
    </xdr:from>
    <xdr:to>
      <xdr:col>24</xdr:col>
      <xdr:colOff>63500</xdr:colOff>
      <xdr:row>79</xdr:row>
      <xdr:rowOff>11875</xdr:rowOff>
    </xdr:to>
    <xdr:cxnSp macro="">
      <xdr:nvCxnSpPr>
        <xdr:cNvPr id="174" name="直線コネクタ 173"/>
        <xdr:cNvCxnSpPr/>
      </xdr:nvCxnSpPr>
      <xdr:spPr>
        <a:xfrm>
          <a:off x="3797300" y="13550618"/>
          <a:ext cx="838200" cy="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6068</xdr:rowOff>
    </xdr:from>
    <xdr:to>
      <xdr:col>19</xdr:col>
      <xdr:colOff>177800</xdr:colOff>
      <xdr:row>79</xdr:row>
      <xdr:rowOff>29773</xdr:rowOff>
    </xdr:to>
    <xdr:cxnSp macro="">
      <xdr:nvCxnSpPr>
        <xdr:cNvPr id="177" name="直線コネクタ 176"/>
        <xdr:cNvCxnSpPr/>
      </xdr:nvCxnSpPr>
      <xdr:spPr>
        <a:xfrm flipV="1">
          <a:off x="2908300" y="13550618"/>
          <a:ext cx="889000" cy="2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18695</xdr:rowOff>
    </xdr:from>
    <xdr:to>
      <xdr:col>15</xdr:col>
      <xdr:colOff>50800</xdr:colOff>
      <xdr:row>79</xdr:row>
      <xdr:rowOff>29773</xdr:rowOff>
    </xdr:to>
    <xdr:cxnSp macro="">
      <xdr:nvCxnSpPr>
        <xdr:cNvPr id="180" name="直線コネクタ 179"/>
        <xdr:cNvCxnSpPr/>
      </xdr:nvCxnSpPr>
      <xdr:spPr>
        <a:xfrm>
          <a:off x="2019300" y="13563245"/>
          <a:ext cx="889000" cy="1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18695</xdr:rowOff>
    </xdr:from>
    <xdr:to>
      <xdr:col>10</xdr:col>
      <xdr:colOff>114300</xdr:colOff>
      <xdr:row>79</xdr:row>
      <xdr:rowOff>29111</xdr:rowOff>
    </xdr:to>
    <xdr:cxnSp macro="">
      <xdr:nvCxnSpPr>
        <xdr:cNvPr id="183" name="直線コネクタ 182"/>
        <xdr:cNvCxnSpPr/>
      </xdr:nvCxnSpPr>
      <xdr:spPr>
        <a:xfrm flipV="1">
          <a:off x="1130300" y="13563245"/>
          <a:ext cx="889000" cy="1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45648</xdr:rowOff>
    </xdr:from>
    <xdr:to>
      <xdr:col>10</xdr:col>
      <xdr:colOff>165100</xdr:colOff>
      <xdr:row>78</xdr:row>
      <xdr:rowOff>147248</xdr:rowOff>
    </xdr:to>
    <xdr:sp macro="" textlink="">
      <xdr:nvSpPr>
        <xdr:cNvPr id="184" name="フローチャート: 判断 183"/>
        <xdr:cNvSpPr/>
      </xdr:nvSpPr>
      <xdr:spPr>
        <a:xfrm>
          <a:off x="1968500" y="134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163775</xdr:rowOff>
    </xdr:from>
    <xdr:ext cx="534377" cy="259045"/>
    <xdr:sp macro="" textlink="">
      <xdr:nvSpPr>
        <xdr:cNvPr id="185" name="テキスト ボックス 184"/>
        <xdr:cNvSpPr txBox="1"/>
      </xdr:nvSpPr>
      <xdr:spPr>
        <a:xfrm>
          <a:off x="1752111" y="1319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20518</xdr:rowOff>
    </xdr:from>
    <xdr:to>
      <xdr:col>6</xdr:col>
      <xdr:colOff>38100</xdr:colOff>
      <xdr:row>78</xdr:row>
      <xdr:rowOff>122118</xdr:rowOff>
    </xdr:to>
    <xdr:sp macro="" textlink="">
      <xdr:nvSpPr>
        <xdr:cNvPr id="186" name="フローチャート: 判断 185"/>
        <xdr:cNvSpPr/>
      </xdr:nvSpPr>
      <xdr:spPr>
        <a:xfrm>
          <a:off x="1079500" y="1339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138645</xdr:rowOff>
    </xdr:from>
    <xdr:ext cx="534377" cy="259045"/>
    <xdr:sp macro="" textlink="">
      <xdr:nvSpPr>
        <xdr:cNvPr id="187" name="テキスト ボックス 186"/>
        <xdr:cNvSpPr txBox="1"/>
      </xdr:nvSpPr>
      <xdr:spPr>
        <a:xfrm>
          <a:off x="863111" y="131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132525</xdr:rowOff>
    </xdr:from>
    <xdr:to>
      <xdr:col>24</xdr:col>
      <xdr:colOff>114300</xdr:colOff>
      <xdr:row>79</xdr:row>
      <xdr:rowOff>62675</xdr:rowOff>
    </xdr:to>
    <xdr:sp macro="" textlink="">
      <xdr:nvSpPr>
        <xdr:cNvPr id="193" name="楕円 192"/>
        <xdr:cNvSpPr/>
      </xdr:nvSpPr>
      <xdr:spPr>
        <a:xfrm>
          <a:off x="4584700" y="135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47452</xdr:rowOff>
    </xdr:from>
    <xdr:ext cx="469744" cy="259045"/>
    <xdr:sp macro="" textlink="">
      <xdr:nvSpPr>
        <xdr:cNvPr id="194" name="維持補修費該当値テキスト"/>
        <xdr:cNvSpPr txBox="1"/>
      </xdr:nvSpPr>
      <xdr:spPr>
        <a:xfrm>
          <a:off x="4686300" y="1342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126718</xdr:rowOff>
    </xdr:from>
    <xdr:to>
      <xdr:col>20</xdr:col>
      <xdr:colOff>38100</xdr:colOff>
      <xdr:row>79</xdr:row>
      <xdr:rowOff>56868</xdr:rowOff>
    </xdr:to>
    <xdr:sp macro="" textlink="">
      <xdr:nvSpPr>
        <xdr:cNvPr id="195" name="楕円 194"/>
        <xdr:cNvSpPr/>
      </xdr:nvSpPr>
      <xdr:spPr>
        <a:xfrm>
          <a:off x="3746500" y="1349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47995</xdr:rowOff>
    </xdr:from>
    <xdr:ext cx="469744" cy="259045"/>
    <xdr:sp macro="" textlink="">
      <xdr:nvSpPr>
        <xdr:cNvPr id="196" name="テキスト ボックス 195"/>
        <xdr:cNvSpPr txBox="1"/>
      </xdr:nvSpPr>
      <xdr:spPr>
        <a:xfrm>
          <a:off x="3562428" y="1359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150423</xdr:rowOff>
    </xdr:from>
    <xdr:to>
      <xdr:col>15</xdr:col>
      <xdr:colOff>101600</xdr:colOff>
      <xdr:row>79</xdr:row>
      <xdr:rowOff>80573</xdr:rowOff>
    </xdr:to>
    <xdr:sp macro="" textlink="">
      <xdr:nvSpPr>
        <xdr:cNvPr id="197" name="楕円 196"/>
        <xdr:cNvSpPr/>
      </xdr:nvSpPr>
      <xdr:spPr>
        <a:xfrm>
          <a:off x="2857500" y="1352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71700</xdr:rowOff>
    </xdr:from>
    <xdr:ext cx="469744" cy="259045"/>
    <xdr:sp macro="" textlink="">
      <xdr:nvSpPr>
        <xdr:cNvPr id="198" name="テキスト ボックス 197"/>
        <xdr:cNvSpPr txBox="1"/>
      </xdr:nvSpPr>
      <xdr:spPr>
        <a:xfrm>
          <a:off x="2673428" y="1361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139345</xdr:rowOff>
    </xdr:from>
    <xdr:to>
      <xdr:col>10</xdr:col>
      <xdr:colOff>165100</xdr:colOff>
      <xdr:row>79</xdr:row>
      <xdr:rowOff>69495</xdr:rowOff>
    </xdr:to>
    <xdr:sp macro="" textlink="">
      <xdr:nvSpPr>
        <xdr:cNvPr id="199" name="楕円 198"/>
        <xdr:cNvSpPr/>
      </xdr:nvSpPr>
      <xdr:spPr>
        <a:xfrm>
          <a:off x="1968500" y="135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60622</xdr:rowOff>
    </xdr:from>
    <xdr:ext cx="469744" cy="259045"/>
    <xdr:sp macro="" textlink="">
      <xdr:nvSpPr>
        <xdr:cNvPr id="200" name="テキスト ボックス 199"/>
        <xdr:cNvSpPr txBox="1"/>
      </xdr:nvSpPr>
      <xdr:spPr>
        <a:xfrm>
          <a:off x="1784428" y="136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149761</xdr:rowOff>
    </xdr:from>
    <xdr:to>
      <xdr:col>6</xdr:col>
      <xdr:colOff>38100</xdr:colOff>
      <xdr:row>79</xdr:row>
      <xdr:rowOff>79911</xdr:rowOff>
    </xdr:to>
    <xdr:sp macro="" textlink="">
      <xdr:nvSpPr>
        <xdr:cNvPr id="201" name="楕円 200"/>
        <xdr:cNvSpPr/>
      </xdr:nvSpPr>
      <xdr:spPr>
        <a:xfrm>
          <a:off x="1079500" y="1352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71038</xdr:rowOff>
    </xdr:from>
    <xdr:ext cx="469744" cy="259045"/>
    <xdr:sp macro="" textlink="">
      <xdr:nvSpPr>
        <xdr:cNvPr id="202" name="テキスト ボックス 201"/>
        <xdr:cNvSpPr txBox="1"/>
      </xdr:nvSpPr>
      <xdr:spPr>
        <a:xfrm>
          <a:off x="895428" y="1361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2673</xdr:rowOff>
    </xdr:from>
    <xdr:to>
      <xdr:col>24</xdr:col>
      <xdr:colOff>63500</xdr:colOff>
      <xdr:row>96</xdr:row>
      <xdr:rowOff>60509</xdr:rowOff>
    </xdr:to>
    <xdr:cxnSp macro="">
      <xdr:nvCxnSpPr>
        <xdr:cNvPr id="235" name="直線コネクタ 234"/>
        <xdr:cNvCxnSpPr/>
      </xdr:nvCxnSpPr>
      <xdr:spPr>
        <a:xfrm flipV="1">
          <a:off x="3797300" y="16461873"/>
          <a:ext cx="8382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127630</xdr:rowOff>
    </xdr:from>
    <xdr:ext cx="534377" cy="259045"/>
    <xdr:sp macro="" textlink="">
      <xdr:nvSpPr>
        <xdr:cNvPr id="236" name="扶助費平均値テキスト"/>
        <xdr:cNvSpPr txBox="1"/>
      </xdr:nvSpPr>
      <xdr:spPr>
        <a:xfrm>
          <a:off x="4686300" y="1641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47783</xdr:rowOff>
    </xdr:from>
    <xdr:to>
      <xdr:col>19</xdr:col>
      <xdr:colOff>177800</xdr:colOff>
      <xdr:row>96</xdr:row>
      <xdr:rowOff>60509</xdr:rowOff>
    </xdr:to>
    <xdr:cxnSp macro="">
      <xdr:nvCxnSpPr>
        <xdr:cNvPr id="238" name="直線コネクタ 237"/>
        <xdr:cNvCxnSpPr/>
      </xdr:nvCxnSpPr>
      <xdr:spPr>
        <a:xfrm>
          <a:off x="2908300" y="16506983"/>
          <a:ext cx="8890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47783</xdr:rowOff>
    </xdr:from>
    <xdr:to>
      <xdr:col>15</xdr:col>
      <xdr:colOff>50800</xdr:colOff>
      <xdr:row>96</xdr:row>
      <xdr:rowOff>78360</xdr:rowOff>
    </xdr:to>
    <xdr:cxnSp macro="">
      <xdr:nvCxnSpPr>
        <xdr:cNvPr id="241" name="直線コネクタ 240"/>
        <xdr:cNvCxnSpPr/>
      </xdr:nvCxnSpPr>
      <xdr:spPr>
        <a:xfrm flipV="1">
          <a:off x="2019300" y="16506983"/>
          <a:ext cx="889000" cy="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51575</xdr:rowOff>
    </xdr:from>
    <xdr:to>
      <xdr:col>10</xdr:col>
      <xdr:colOff>114300</xdr:colOff>
      <xdr:row>96</xdr:row>
      <xdr:rowOff>78360</xdr:rowOff>
    </xdr:to>
    <xdr:cxnSp macro="">
      <xdr:nvCxnSpPr>
        <xdr:cNvPr id="244" name="直線コネクタ 243"/>
        <xdr:cNvCxnSpPr/>
      </xdr:nvCxnSpPr>
      <xdr:spPr>
        <a:xfrm>
          <a:off x="1130300" y="16510775"/>
          <a:ext cx="889000" cy="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35331</xdr:rowOff>
    </xdr:from>
    <xdr:to>
      <xdr:col>10</xdr:col>
      <xdr:colOff>165100</xdr:colOff>
      <xdr:row>96</xdr:row>
      <xdr:rowOff>136931</xdr:rowOff>
    </xdr:to>
    <xdr:sp macro="" textlink="">
      <xdr:nvSpPr>
        <xdr:cNvPr id="245" name="フローチャート: 判断 244"/>
        <xdr:cNvSpPr/>
      </xdr:nvSpPr>
      <xdr:spPr>
        <a:xfrm>
          <a:off x="1968500" y="1649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128058</xdr:rowOff>
    </xdr:from>
    <xdr:ext cx="534377" cy="259045"/>
    <xdr:sp macro="" textlink="">
      <xdr:nvSpPr>
        <xdr:cNvPr id="246" name="テキスト ボックス 245"/>
        <xdr:cNvSpPr txBox="1"/>
      </xdr:nvSpPr>
      <xdr:spPr>
        <a:xfrm>
          <a:off x="1752111" y="1658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9824</xdr:rowOff>
    </xdr:from>
    <xdr:to>
      <xdr:col>6</xdr:col>
      <xdr:colOff>38100</xdr:colOff>
      <xdr:row>96</xdr:row>
      <xdr:rowOff>111424</xdr:rowOff>
    </xdr:to>
    <xdr:sp macro="" textlink="">
      <xdr:nvSpPr>
        <xdr:cNvPr id="247" name="フローチャート: 判断 246"/>
        <xdr:cNvSpPr/>
      </xdr:nvSpPr>
      <xdr:spPr>
        <a:xfrm>
          <a:off x="1079500" y="164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102551</xdr:rowOff>
    </xdr:from>
    <xdr:ext cx="534377" cy="259045"/>
    <xdr:sp macro="" textlink="">
      <xdr:nvSpPr>
        <xdr:cNvPr id="248" name="テキスト ボックス 247"/>
        <xdr:cNvSpPr txBox="1"/>
      </xdr:nvSpPr>
      <xdr:spPr>
        <a:xfrm>
          <a:off x="863111" y="165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123323</xdr:rowOff>
    </xdr:from>
    <xdr:to>
      <xdr:col>24</xdr:col>
      <xdr:colOff>114300</xdr:colOff>
      <xdr:row>96</xdr:row>
      <xdr:rowOff>53473</xdr:rowOff>
    </xdr:to>
    <xdr:sp macro="" textlink="">
      <xdr:nvSpPr>
        <xdr:cNvPr id="254" name="楕円 253"/>
        <xdr:cNvSpPr/>
      </xdr:nvSpPr>
      <xdr:spPr>
        <a:xfrm>
          <a:off x="4584700" y="164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146200</xdr:rowOff>
    </xdr:from>
    <xdr:ext cx="534377" cy="259045"/>
    <xdr:sp macro="" textlink="">
      <xdr:nvSpPr>
        <xdr:cNvPr id="255" name="扶助費該当値テキスト"/>
        <xdr:cNvSpPr txBox="1"/>
      </xdr:nvSpPr>
      <xdr:spPr>
        <a:xfrm>
          <a:off x="4686300" y="1626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9709</xdr:rowOff>
    </xdr:from>
    <xdr:to>
      <xdr:col>20</xdr:col>
      <xdr:colOff>38100</xdr:colOff>
      <xdr:row>96</xdr:row>
      <xdr:rowOff>111309</xdr:rowOff>
    </xdr:to>
    <xdr:sp macro="" textlink="">
      <xdr:nvSpPr>
        <xdr:cNvPr id="256" name="楕円 255"/>
        <xdr:cNvSpPr/>
      </xdr:nvSpPr>
      <xdr:spPr>
        <a:xfrm>
          <a:off x="3746500" y="1646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102436</xdr:rowOff>
    </xdr:from>
    <xdr:ext cx="534377" cy="259045"/>
    <xdr:sp macro="" textlink="">
      <xdr:nvSpPr>
        <xdr:cNvPr id="257" name="テキスト ボックス 256"/>
        <xdr:cNvSpPr txBox="1"/>
      </xdr:nvSpPr>
      <xdr:spPr>
        <a:xfrm>
          <a:off x="3530111" y="165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168433</xdr:rowOff>
    </xdr:from>
    <xdr:to>
      <xdr:col>15</xdr:col>
      <xdr:colOff>101600</xdr:colOff>
      <xdr:row>96</xdr:row>
      <xdr:rowOff>98583</xdr:rowOff>
    </xdr:to>
    <xdr:sp macro="" textlink="">
      <xdr:nvSpPr>
        <xdr:cNvPr id="258" name="楕円 257"/>
        <xdr:cNvSpPr/>
      </xdr:nvSpPr>
      <xdr:spPr>
        <a:xfrm>
          <a:off x="2857500" y="1645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89710</xdr:rowOff>
    </xdr:from>
    <xdr:ext cx="534377" cy="259045"/>
    <xdr:sp macro="" textlink="">
      <xdr:nvSpPr>
        <xdr:cNvPr id="259" name="テキスト ボックス 258"/>
        <xdr:cNvSpPr txBox="1"/>
      </xdr:nvSpPr>
      <xdr:spPr>
        <a:xfrm>
          <a:off x="2641111" y="1654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27560</xdr:rowOff>
    </xdr:from>
    <xdr:to>
      <xdr:col>10</xdr:col>
      <xdr:colOff>165100</xdr:colOff>
      <xdr:row>96</xdr:row>
      <xdr:rowOff>129160</xdr:rowOff>
    </xdr:to>
    <xdr:sp macro="" textlink="">
      <xdr:nvSpPr>
        <xdr:cNvPr id="260" name="楕円 259"/>
        <xdr:cNvSpPr/>
      </xdr:nvSpPr>
      <xdr:spPr>
        <a:xfrm>
          <a:off x="1968500" y="1648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145687</xdr:rowOff>
    </xdr:from>
    <xdr:ext cx="534377" cy="259045"/>
    <xdr:sp macro="" textlink="">
      <xdr:nvSpPr>
        <xdr:cNvPr id="261" name="テキスト ボックス 260"/>
        <xdr:cNvSpPr txBox="1"/>
      </xdr:nvSpPr>
      <xdr:spPr>
        <a:xfrm>
          <a:off x="1752111" y="1626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xdr:rowOff>
    </xdr:from>
    <xdr:to>
      <xdr:col>6</xdr:col>
      <xdr:colOff>38100</xdr:colOff>
      <xdr:row>96</xdr:row>
      <xdr:rowOff>102375</xdr:rowOff>
    </xdr:to>
    <xdr:sp macro="" textlink="">
      <xdr:nvSpPr>
        <xdr:cNvPr id="262" name="楕円 261"/>
        <xdr:cNvSpPr/>
      </xdr:nvSpPr>
      <xdr:spPr>
        <a:xfrm>
          <a:off x="1079500" y="164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118902</xdr:rowOff>
    </xdr:from>
    <xdr:ext cx="534377" cy="259045"/>
    <xdr:sp macro="" textlink="">
      <xdr:nvSpPr>
        <xdr:cNvPr id="263" name="テキスト ボックス 262"/>
        <xdr:cNvSpPr txBox="1"/>
      </xdr:nvSpPr>
      <xdr:spPr>
        <a:xfrm>
          <a:off x="863111" y="1623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38124</xdr:rowOff>
    </xdr:from>
    <xdr:to>
      <xdr:col>55</xdr:col>
      <xdr:colOff>0</xdr:colOff>
      <xdr:row>37</xdr:row>
      <xdr:rowOff>47772</xdr:rowOff>
    </xdr:to>
    <xdr:cxnSp macro="">
      <xdr:nvCxnSpPr>
        <xdr:cNvPr id="292" name="直線コネクタ 291"/>
        <xdr:cNvCxnSpPr/>
      </xdr:nvCxnSpPr>
      <xdr:spPr>
        <a:xfrm flipV="1">
          <a:off x="9639300" y="6381774"/>
          <a:ext cx="8382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171032</xdr:rowOff>
    </xdr:from>
    <xdr:ext cx="599010" cy="259045"/>
    <xdr:sp macro="" textlink="">
      <xdr:nvSpPr>
        <xdr:cNvPr id="293" name="補助費等平均値テキスト"/>
        <xdr:cNvSpPr txBox="1"/>
      </xdr:nvSpPr>
      <xdr:spPr>
        <a:xfrm>
          <a:off x="10528300" y="617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16568</xdr:rowOff>
    </xdr:from>
    <xdr:to>
      <xdr:col>50</xdr:col>
      <xdr:colOff>114300</xdr:colOff>
      <xdr:row>37</xdr:row>
      <xdr:rowOff>47772</xdr:rowOff>
    </xdr:to>
    <xdr:cxnSp macro="">
      <xdr:nvCxnSpPr>
        <xdr:cNvPr id="295" name="直線コネクタ 294"/>
        <xdr:cNvCxnSpPr/>
      </xdr:nvCxnSpPr>
      <xdr:spPr>
        <a:xfrm>
          <a:off x="8750300" y="6360218"/>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16568</xdr:rowOff>
    </xdr:from>
    <xdr:to>
      <xdr:col>45</xdr:col>
      <xdr:colOff>177800</xdr:colOff>
      <xdr:row>37</xdr:row>
      <xdr:rowOff>109826</xdr:rowOff>
    </xdr:to>
    <xdr:cxnSp macro="">
      <xdr:nvCxnSpPr>
        <xdr:cNvPr id="298" name="直線コネクタ 297"/>
        <xdr:cNvCxnSpPr/>
      </xdr:nvCxnSpPr>
      <xdr:spPr>
        <a:xfrm flipV="1">
          <a:off x="7861300" y="6360218"/>
          <a:ext cx="889000" cy="9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84139</xdr:rowOff>
    </xdr:from>
    <xdr:ext cx="599010" cy="259045"/>
    <xdr:sp macro="" textlink="">
      <xdr:nvSpPr>
        <xdr:cNvPr id="300" name="テキスト ボックス 299"/>
        <xdr:cNvSpPr txBox="1"/>
      </xdr:nvSpPr>
      <xdr:spPr>
        <a:xfrm>
          <a:off x="8450795" y="642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109826</xdr:rowOff>
    </xdr:from>
    <xdr:to>
      <xdr:col>41</xdr:col>
      <xdr:colOff>50800</xdr:colOff>
      <xdr:row>37</xdr:row>
      <xdr:rowOff>116996</xdr:rowOff>
    </xdr:to>
    <xdr:cxnSp macro="">
      <xdr:nvCxnSpPr>
        <xdr:cNvPr id="301" name="直線コネクタ 300"/>
        <xdr:cNvCxnSpPr/>
      </xdr:nvCxnSpPr>
      <xdr:spPr>
        <a:xfrm flipV="1">
          <a:off x="6972300" y="6453476"/>
          <a:ext cx="889000" cy="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91331</xdr:rowOff>
    </xdr:from>
    <xdr:to>
      <xdr:col>41</xdr:col>
      <xdr:colOff>101600</xdr:colOff>
      <xdr:row>38</xdr:row>
      <xdr:rowOff>21481</xdr:rowOff>
    </xdr:to>
    <xdr:sp macro="" textlink="">
      <xdr:nvSpPr>
        <xdr:cNvPr id="302" name="フローチャート: 判断 301"/>
        <xdr:cNvSpPr/>
      </xdr:nvSpPr>
      <xdr:spPr>
        <a:xfrm>
          <a:off x="7810500" y="643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12608</xdr:rowOff>
    </xdr:from>
    <xdr:ext cx="599010" cy="259045"/>
    <xdr:sp macro="" textlink="">
      <xdr:nvSpPr>
        <xdr:cNvPr id="303" name="テキスト ボックス 302"/>
        <xdr:cNvSpPr txBox="1"/>
      </xdr:nvSpPr>
      <xdr:spPr>
        <a:xfrm>
          <a:off x="7561795" y="652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4" name="フローチャート: 判断 303"/>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161568</xdr:rowOff>
    </xdr:from>
    <xdr:ext cx="599010" cy="259045"/>
    <xdr:sp macro="" textlink="">
      <xdr:nvSpPr>
        <xdr:cNvPr id="305" name="テキスト ボックス 304"/>
        <xdr:cNvSpPr txBox="1"/>
      </xdr:nvSpPr>
      <xdr:spPr>
        <a:xfrm>
          <a:off x="6672795" y="61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158774</xdr:rowOff>
    </xdr:from>
    <xdr:to>
      <xdr:col>55</xdr:col>
      <xdr:colOff>50800</xdr:colOff>
      <xdr:row>37</xdr:row>
      <xdr:rowOff>88924</xdr:rowOff>
    </xdr:to>
    <xdr:sp macro="" textlink="">
      <xdr:nvSpPr>
        <xdr:cNvPr id="311" name="楕円 310"/>
        <xdr:cNvSpPr/>
      </xdr:nvSpPr>
      <xdr:spPr>
        <a:xfrm>
          <a:off x="10426700" y="63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137201</xdr:rowOff>
    </xdr:from>
    <xdr:ext cx="599010" cy="259045"/>
    <xdr:sp macro="" textlink="">
      <xdr:nvSpPr>
        <xdr:cNvPr id="312" name="補助費等該当値テキスト"/>
        <xdr:cNvSpPr txBox="1"/>
      </xdr:nvSpPr>
      <xdr:spPr>
        <a:xfrm>
          <a:off x="10528300" y="630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168422</xdr:rowOff>
    </xdr:from>
    <xdr:to>
      <xdr:col>50</xdr:col>
      <xdr:colOff>165100</xdr:colOff>
      <xdr:row>37</xdr:row>
      <xdr:rowOff>98572</xdr:rowOff>
    </xdr:to>
    <xdr:sp macro="" textlink="">
      <xdr:nvSpPr>
        <xdr:cNvPr id="313" name="楕円 312"/>
        <xdr:cNvSpPr/>
      </xdr:nvSpPr>
      <xdr:spPr>
        <a:xfrm>
          <a:off x="9588500" y="63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89699</xdr:rowOff>
    </xdr:from>
    <xdr:ext cx="599010" cy="259045"/>
    <xdr:sp macro="" textlink="">
      <xdr:nvSpPr>
        <xdr:cNvPr id="314" name="テキスト ボックス 313"/>
        <xdr:cNvSpPr txBox="1"/>
      </xdr:nvSpPr>
      <xdr:spPr>
        <a:xfrm>
          <a:off x="9339795" y="643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137218</xdr:rowOff>
    </xdr:from>
    <xdr:to>
      <xdr:col>46</xdr:col>
      <xdr:colOff>38100</xdr:colOff>
      <xdr:row>37</xdr:row>
      <xdr:rowOff>67368</xdr:rowOff>
    </xdr:to>
    <xdr:sp macro="" textlink="">
      <xdr:nvSpPr>
        <xdr:cNvPr id="315" name="楕円 314"/>
        <xdr:cNvSpPr/>
      </xdr:nvSpPr>
      <xdr:spPr>
        <a:xfrm>
          <a:off x="8699500" y="630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83895</xdr:rowOff>
    </xdr:from>
    <xdr:ext cx="599010" cy="259045"/>
    <xdr:sp macro="" textlink="">
      <xdr:nvSpPr>
        <xdr:cNvPr id="316" name="テキスト ボックス 315"/>
        <xdr:cNvSpPr txBox="1"/>
      </xdr:nvSpPr>
      <xdr:spPr>
        <a:xfrm>
          <a:off x="8450795" y="608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59026</xdr:rowOff>
    </xdr:from>
    <xdr:to>
      <xdr:col>41</xdr:col>
      <xdr:colOff>101600</xdr:colOff>
      <xdr:row>37</xdr:row>
      <xdr:rowOff>160626</xdr:rowOff>
    </xdr:to>
    <xdr:sp macro="" textlink="">
      <xdr:nvSpPr>
        <xdr:cNvPr id="317" name="楕円 316"/>
        <xdr:cNvSpPr/>
      </xdr:nvSpPr>
      <xdr:spPr>
        <a:xfrm>
          <a:off x="7810500" y="640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5703</xdr:rowOff>
    </xdr:from>
    <xdr:ext cx="599010" cy="259045"/>
    <xdr:sp macro="" textlink="">
      <xdr:nvSpPr>
        <xdr:cNvPr id="318" name="テキスト ボックス 317"/>
        <xdr:cNvSpPr txBox="1"/>
      </xdr:nvSpPr>
      <xdr:spPr>
        <a:xfrm>
          <a:off x="7561795" y="61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66196</xdr:rowOff>
    </xdr:from>
    <xdr:to>
      <xdr:col>36</xdr:col>
      <xdr:colOff>165100</xdr:colOff>
      <xdr:row>37</xdr:row>
      <xdr:rowOff>167796</xdr:rowOff>
    </xdr:to>
    <xdr:sp macro="" textlink="">
      <xdr:nvSpPr>
        <xdr:cNvPr id="319" name="楕円 318"/>
        <xdr:cNvSpPr/>
      </xdr:nvSpPr>
      <xdr:spPr>
        <a:xfrm>
          <a:off x="6921500" y="640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158923</xdr:rowOff>
    </xdr:from>
    <xdr:ext cx="599010" cy="259045"/>
    <xdr:sp macro="" textlink="">
      <xdr:nvSpPr>
        <xdr:cNvPr id="320" name="テキスト ボックス 319"/>
        <xdr:cNvSpPr txBox="1"/>
      </xdr:nvSpPr>
      <xdr:spPr>
        <a:xfrm>
          <a:off x="6672795" y="650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12731</xdr:rowOff>
    </xdr:from>
    <xdr:to>
      <xdr:col>55</xdr:col>
      <xdr:colOff>0</xdr:colOff>
      <xdr:row>58</xdr:row>
      <xdr:rowOff>29306</xdr:rowOff>
    </xdr:to>
    <xdr:cxnSp macro="">
      <xdr:nvCxnSpPr>
        <xdr:cNvPr id="347" name="直線コネクタ 346"/>
        <xdr:cNvCxnSpPr/>
      </xdr:nvCxnSpPr>
      <xdr:spPr>
        <a:xfrm flipV="1">
          <a:off x="9639300" y="9956831"/>
          <a:ext cx="838200" cy="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114610</xdr:rowOff>
    </xdr:from>
    <xdr:ext cx="599010" cy="259045"/>
    <xdr:sp macro="" textlink="">
      <xdr:nvSpPr>
        <xdr:cNvPr id="348" name="普通建設事業費平均値テキスト"/>
        <xdr:cNvSpPr txBox="1"/>
      </xdr:nvSpPr>
      <xdr:spPr>
        <a:xfrm>
          <a:off x="10528300" y="9887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29306</xdr:rowOff>
    </xdr:from>
    <xdr:to>
      <xdr:col>50</xdr:col>
      <xdr:colOff>114300</xdr:colOff>
      <xdr:row>58</xdr:row>
      <xdr:rowOff>45783</xdr:rowOff>
    </xdr:to>
    <xdr:cxnSp macro="">
      <xdr:nvCxnSpPr>
        <xdr:cNvPr id="350" name="直線コネクタ 349"/>
        <xdr:cNvCxnSpPr/>
      </xdr:nvCxnSpPr>
      <xdr:spPr>
        <a:xfrm flipV="1">
          <a:off x="8750300" y="9973406"/>
          <a:ext cx="889000" cy="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31710</xdr:rowOff>
    </xdr:from>
    <xdr:to>
      <xdr:col>45</xdr:col>
      <xdr:colOff>177800</xdr:colOff>
      <xdr:row>58</xdr:row>
      <xdr:rowOff>45783</xdr:rowOff>
    </xdr:to>
    <xdr:cxnSp macro="">
      <xdr:nvCxnSpPr>
        <xdr:cNvPr id="353" name="直線コネクタ 352"/>
        <xdr:cNvCxnSpPr/>
      </xdr:nvCxnSpPr>
      <xdr:spPr>
        <a:xfrm>
          <a:off x="7861300" y="9975810"/>
          <a:ext cx="889000" cy="1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31710</xdr:rowOff>
    </xdr:from>
    <xdr:to>
      <xdr:col>41</xdr:col>
      <xdr:colOff>50800</xdr:colOff>
      <xdr:row>58</xdr:row>
      <xdr:rowOff>64655</xdr:rowOff>
    </xdr:to>
    <xdr:cxnSp macro="">
      <xdr:nvCxnSpPr>
        <xdr:cNvPr id="356" name="直線コネクタ 355"/>
        <xdr:cNvCxnSpPr/>
      </xdr:nvCxnSpPr>
      <xdr:spPr>
        <a:xfrm flipV="1">
          <a:off x="6972300" y="9975810"/>
          <a:ext cx="889000" cy="3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148318</xdr:rowOff>
    </xdr:from>
    <xdr:to>
      <xdr:col>41</xdr:col>
      <xdr:colOff>101600</xdr:colOff>
      <xdr:row>58</xdr:row>
      <xdr:rowOff>78468</xdr:rowOff>
    </xdr:to>
    <xdr:sp macro="" textlink="">
      <xdr:nvSpPr>
        <xdr:cNvPr id="357" name="フローチャート: 判断 356"/>
        <xdr:cNvSpPr/>
      </xdr:nvSpPr>
      <xdr:spPr>
        <a:xfrm>
          <a:off x="7810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94995</xdr:rowOff>
    </xdr:from>
    <xdr:ext cx="599010" cy="259045"/>
    <xdr:sp macro="" textlink="">
      <xdr:nvSpPr>
        <xdr:cNvPr id="358" name="テキスト ボックス 357"/>
        <xdr:cNvSpPr txBox="1"/>
      </xdr:nvSpPr>
      <xdr:spPr>
        <a:xfrm>
          <a:off x="7561795" y="96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128425</xdr:rowOff>
    </xdr:from>
    <xdr:to>
      <xdr:col>36</xdr:col>
      <xdr:colOff>165100</xdr:colOff>
      <xdr:row>58</xdr:row>
      <xdr:rowOff>58575</xdr:rowOff>
    </xdr:to>
    <xdr:sp macro="" textlink="">
      <xdr:nvSpPr>
        <xdr:cNvPr id="359" name="フローチャート: 判断 358"/>
        <xdr:cNvSpPr/>
      </xdr:nvSpPr>
      <xdr:spPr>
        <a:xfrm>
          <a:off x="6921500" y="990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75102</xdr:rowOff>
    </xdr:from>
    <xdr:ext cx="599010" cy="259045"/>
    <xdr:sp macro="" textlink="">
      <xdr:nvSpPr>
        <xdr:cNvPr id="360" name="テキスト ボックス 359"/>
        <xdr:cNvSpPr txBox="1"/>
      </xdr:nvSpPr>
      <xdr:spPr>
        <a:xfrm>
          <a:off x="6672795" y="967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133381</xdr:rowOff>
    </xdr:from>
    <xdr:to>
      <xdr:col>55</xdr:col>
      <xdr:colOff>50800</xdr:colOff>
      <xdr:row>58</xdr:row>
      <xdr:rowOff>63531</xdr:rowOff>
    </xdr:to>
    <xdr:sp macro="" textlink="">
      <xdr:nvSpPr>
        <xdr:cNvPr id="366" name="楕円 365"/>
        <xdr:cNvSpPr/>
      </xdr:nvSpPr>
      <xdr:spPr>
        <a:xfrm>
          <a:off x="10426700" y="99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92758</xdr:rowOff>
    </xdr:from>
    <xdr:ext cx="599010" cy="259045"/>
    <xdr:sp macro="" textlink="">
      <xdr:nvSpPr>
        <xdr:cNvPr id="367" name="普通建設事業費該当値テキスト"/>
        <xdr:cNvSpPr txBox="1"/>
      </xdr:nvSpPr>
      <xdr:spPr>
        <a:xfrm>
          <a:off x="10528300" y="96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149956</xdr:rowOff>
    </xdr:from>
    <xdr:to>
      <xdr:col>50</xdr:col>
      <xdr:colOff>165100</xdr:colOff>
      <xdr:row>58</xdr:row>
      <xdr:rowOff>80106</xdr:rowOff>
    </xdr:to>
    <xdr:sp macro="" textlink="">
      <xdr:nvSpPr>
        <xdr:cNvPr id="368" name="楕円 367"/>
        <xdr:cNvSpPr/>
      </xdr:nvSpPr>
      <xdr:spPr>
        <a:xfrm>
          <a:off x="9588500" y="99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71233</xdr:rowOff>
    </xdr:from>
    <xdr:ext cx="599010" cy="259045"/>
    <xdr:sp macro="" textlink="">
      <xdr:nvSpPr>
        <xdr:cNvPr id="369" name="テキスト ボックス 368"/>
        <xdr:cNvSpPr txBox="1"/>
      </xdr:nvSpPr>
      <xdr:spPr>
        <a:xfrm>
          <a:off x="9339795" y="1001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166433</xdr:rowOff>
    </xdr:from>
    <xdr:to>
      <xdr:col>46</xdr:col>
      <xdr:colOff>38100</xdr:colOff>
      <xdr:row>58</xdr:row>
      <xdr:rowOff>96583</xdr:rowOff>
    </xdr:to>
    <xdr:sp macro="" textlink="">
      <xdr:nvSpPr>
        <xdr:cNvPr id="370" name="楕円 369"/>
        <xdr:cNvSpPr/>
      </xdr:nvSpPr>
      <xdr:spPr>
        <a:xfrm>
          <a:off x="8699500" y="993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87710</xdr:rowOff>
    </xdr:from>
    <xdr:ext cx="599010" cy="259045"/>
    <xdr:sp macro="" textlink="">
      <xdr:nvSpPr>
        <xdr:cNvPr id="371" name="テキスト ボックス 370"/>
        <xdr:cNvSpPr txBox="1"/>
      </xdr:nvSpPr>
      <xdr:spPr>
        <a:xfrm>
          <a:off x="8450795" y="1003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152360</xdr:rowOff>
    </xdr:from>
    <xdr:to>
      <xdr:col>41</xdr:col>
      <xdr:colOff>101600</xdr:colOff>
      <xdr:row>58</xdr:row>
      <xdr:rowOff>82510</xdr:rowOff>
    </xdr:to>
    <xdr:sp macro="" textlink="">
      <xdr:nvSpPr>
        <xdr:cNvPr id="372" name="楕円 371"/>
        <xdr:cNvSpPr/>
      </xdr:nvSpPr>
      <xdr:spPr>
        <a:xfrm>
          <a:off x="7810500" y="99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73637</xdr:rowOff>
    </xdr:from>
    <xdr:ext cx="599010" cy="259045"/>
    <xdr:sp macro="" textlink="">
      <xdr:nvSpPr>
        <xdr:cNvPr id="373" name="テキスト ボックス 372"/>
        <xdr:cNvSpPr txBox="1"/>
      </xdr:nvSpPr>
      <xdr:spPr>
        <a:xfrm>
          <a:off x="7561795" y="1001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13855</xdr:rowOff>
    </xdr:from>
    <xdr:to>
      <xdr:col>36</xdr:col>
      <xdr:colOff>165100</xdr:colOff>
      <xdr:row>58</xdr:row>
      <xdr:rowOff>115455</xdr:rowOff>
    </xdr:to>
    <xdr:sp macro="" textlink="">
      <xdr:nvSpPr>
        <xdr:cNvPr id="374" name="楕円 373"/>
        <xdr:cNvSpPr/>
      </xdr:nvSpPr>
      <xdr:spPr>
        <a:xfrm>
          <a:off x="6921500" y="99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106582</xdr:rowOff>
    </xdr:from>
    <xdr:ext cx="599010" cy="259045"/>
    <xdr:sp macro="" textlink="">
      <xdr:nvSpPr>
        <xdr:cNvPr id="375" name="テキスト ボックス 374"/>
        <xdr:cNvSpPr txBox="1"/>
      </xdr:nvSpPr>
      <xdr:spPr>
        <a:xfrm>
          <a:off x="6672795" y="1005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28922</xdr:rowOff>
    </xdr:from>
    <xdr:to>
      <xdr:col>55</xdr:col>
      <xdr:colOff>0</xdr:colOff>
      <xdr:row>79</xdr:row>
      <xdr:rowOff>41087</xdr:rowOff>
    </xdr:to>
    <xdr:cxnSp macro="">
      <xdr:nvCxnSpPr>
        <xdr:cNvPr id="404" name="直線コネクタ 403"/>
        <xdr:cNvCxnSpPr/>
      </xdr:nvCxnSpPr>
      <xdr:spPr>
        <a:xfrm>
          <a:off x="9639300" y="13573472"/>
          <a:ext cx="8382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28922</xdr:rowOff>
    </xdr:from>
    <xdr:to>
      <xdr:col>50</xdr:col>
      <xdr:colOff>114300</xdr:colOff>
      <xdr:row>79</xdr:row>
      <xdr:rowOff>38672</xdr:rowOff>
    </xdr:to>
    <xdr:cxnSp macro="">
      <xdr:nvCxnSpPr>
        <xdr:cNvPr id="407" name="直線コネクタ 406"/>
        <xdr:cNvCxnSpPr/>
      </xdr:nvCxnSpPr>
      <xdr:spPr>
        <a:xfrm flipV="1">
          <a:off x="8750300" y="13573472"/>
          <a:ext cx="889000" cy="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38672</xdr:rowOff>
    </xdr:from>
    <xdr:to>
      <xdr:col>45</xdr:col>
      <xdr:colOff>177800</xdr:colOff>
      <xdr:row>79</xdr:row>
      <xdr:rowOff>44450</xdr:rowOff>
    </xdr:to>
    <xdr:cxnSp macro="">
      <xdr:nvCxnSpPr>
        <xdr:cNvPr id="410" name="直線コネクタ 409"/>
        <xdr:cNvCxnSpPr/>
      </xdr:nvCxnSpPr>
      <xdr:spPr>
        <a:xfrm flipV="1">
          <a:off x="7861300" y="13583222"/>
          <a:ext cx="889000" cy="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3" name="直線コネクタ 412"/>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33424</xdr:rowOff>
    </xdr:from>
    <xdr:to>
      <xdr:col>41</xdr:col>
      <xdr:colOff>101600</xdr:colOff>
      <xdr:row>78</xdr:row>
      <xdr:rowOff>135024</xdr:rowOff>
    </xdr:to>
    <xdr:sp macro="" textlink="">
      <xdr:nvSpPr>
        <xdr:cNvPr id="414" name="フローチャート: 判断 413"/>
        <xdr:cNvSpPr/>
      </xdr:nvSpPr>
      <xdr:spPr>
        <a:xfrm>
          <a:off x="7810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151551</xdr:rowOff>
    </xdr:from>
    <xdr:ext cx="599010" cy="259045"/>
    <xdr:sp macro="" textlink="">
      <xdr:nvSpPr>
        <xdr:cNvPr id="415" name="テキスト ボックス 414"/>
        <xdr:cNvSpPr txBox="1"/>
      </xdr:nvSpPr>
      <xdr:spPr>
        <a:xfrm>
          <a:off x="7561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3115</xdr:rowOff>
    </xdr:from>
    <xdr:to>
      <xdr:col>36</xdr:col>
      <xdr:colOff>165100</xdr:colOff>
      <xdr:row>78</xdr:row>
      <xdr:rowOff>104715</xdr:rowOff>
    </xdr:to>
    <xdr:sp macro="" textlink="">
      <xdr:nvSpPr>
        <xdr:cNvPr id="416" name="フローチャート: 判断 415"/>
        <xdr:cNvSpPr/>
      </xdr:nvSpPr>
      <xdr:spPr>
        <a:xfrm>
          <a:off x="6921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121242</xdr:rowOff>
    </xdr:from>
    <xdr:ext cx="599010" cy="259045"/>
    <xdr:sp macro="" textlink="">
      <xdr:nvSpPr>
        <xdr:cNvPr id="417" name="テキスト ボックス 416"/>
        <xdr:cNvSpPr txBox="1"/>
      </xdr:nvSpPr>
      <xdr:spPr>
        <a:xfrm>
          <a:off x="6672795"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161737</xdr:rowOff>
    </xdr:from>
    <xdr:to>
      <xdr:col>55</xdr:col>
      <xdr:colOff>50800</xdr:colOff>
      <xdr:row>79</xdr:row>
      <xdr:rowOff>91887</xdr:rowOff>
    </xdr:to>
    <xdr:sp macro="" textlink="">
      <xdr:nvSpPr>
        <xdr:cNvPr id="423" name="楕円 422"/>
        <xdr:cNvSpPr/>
      </xdr:nvSpPr>
      <xdr:spPr>
        <a:xfrm>
          <a:off x="10426700" y="1353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76664</xdr:rowOff>
    </xdr:from>
    <xdr:ext cx="469744" cy="259045"/>
    <xdr:sp macro="" textlink="">
      <xdr:nvSpPr>
        <xdr:cNvPr id="424" name="普通建設事業費 （ うち新規整備　）該当値テキスト"/>
        <xdr:cNvSpPr txBox="1"/>
      </xdr:nvSpPr>
      <xdr:spPr>
        <a:xfrm>
          <a:off x="10528300" y="134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149572</xdr:rowOff>
    </xdr:from>
    <xdr:to>
      <xdr:col>50</xdr:col>
      <xdr:colOff>165100</xdr:colOff>
      <xdr:row>79</xdr:row>
      <xdr:rowOff>79722</xdr:rowOff>
    </xdr:to>
    <xdr:sp macro="" textlink="">
      <xdr:nvSpPr>
        <xdr:cNvPr id="425" name="楕円 424"/>
        <xdr:cNvSpPr/>
      </xdr:nvSpPr>
      <xdr:spPr>
        <a:xfrm>
          <a:off x="9588500" y="1352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70849</xdr:rowOff>
    </xdr:from>
    <xdr:ext cx="534377" cy="259045"/>
    <xdr:sp macro="" textlink="">
      <xdr:nvSpPr>
        <xdr:cNvPr id="426" name="テキスト ボックス 425"/>
        <xdr:cNvSpPr txBox="1"/>
      </xdr:nvSpPr>
      <xdr:spPr>
        <a:xfrm>
          <a:off x="9372111" y="1361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159322</xdr:rowOff>
    </xdr:from>
    <xdr:to>
      <xdr:col>46</xdr:col>
      <xdr:colOff>38100</xdr:colOff>
      <xdr:row>79</xdr:row>
      <xdr:rowOff>89472</xdr:rowOff>
    </xdr:to>
    <xdr:sp macro="" textlink="">
      <xdr:nvSpPr>
        <xdr:cNvPr id="427" name="楕円 426"/>
        <xdr:cNvSpPr/>
      </xdr:nvSpPr>
      <xdr:spPr>
        <a:xfrm>
          <a:off x="8699500" y="135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80599</xdr:rowOff>
    </xdr:from>
    <xdr:ext cx="469744" cy="259045"/>
    <xdr:sp macro="" textlink="">
      <xdr:nvSpPr>
        <xdr:cNvPr id="428" name="テキスト ボックス 427"/>
        <xdr:cNvSpPr txBox="1"/>
      </xdr:nvSpPr>
      <xdr:spPr>
        <a:xfrm>
          <a:off x="8515428" y="1362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15018</xdr:rowOff>
    </xdr:from>
    <xdr:to>
      <xdr:col>55</xdr:col>
      <xdr:colOff>0</xdr:colOff>
      <xdr:row>98</xdr:row>
      <xdr:rowOff>44972</xdr:rowOff>
    </xdr:to>
    <xdr:cxnSp macro="">
      <xdr:nvCxnSpPr>
        <xdr:cNvPr id="459" name="直線コネクタ 458"/>
        <xdr:cNvCxnSpPr/>
      </xdr:nvCxnSpPr>
      <xdr:spPr>
        <a:xfrm flipV="1">
          <a:off x="9639300" y="16817118"/>
          <a:ext cx="838200" cy="2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3680</xdr:rowOff>
    </xdr:from>
    <xdr:ext cx="599010" cy="259045"/>
    <xdr:sp macro="" textlink="">
      <xdr:nvSpPr>
        <xdr:cNvPr id="460" name="普通建設事業費 （ うち更新整備　）平均値テキスト"/>
        <xdr:cNvSpPr txBox="1"/>
      </xdr:nvSpPr>
      <xdr:spPr>
        <a:xfrm>
          <a:off x="10528300" y="16805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44972</xdr:rowOff>
    </xdr:from>
    <xdr:to>
      <xdr:col>50</xdr:col>
      <xdr:colOff>114300</xdr:colOff>
      <xdr:row>98</xdr:row>
      <xdr:rowOff>53324</xdr:rowOff>
    </xdr:to>
    <xdr:cxnSp macro="">
      <xdr:nvCxnSpPr>
        <xdr:cNvPr id="462" name="直線コネクタ 461"/>
        <xdr:cNvCxnSpPr/>
      </xdr:nvCxnSpPr>
      <xdr:spPr>
        <a:xfrm flipV="1">
          <a:off x="8750300" y="16847072"/>
          <a:ext cx="889000" cy="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109986</xdr:rowOff>
    </xdr:from>
    <xdr:ext cx="599010" cy="259045"/>
    <xdr:sp macro="" textlink="">
      <xdr:nvSpPr>
        <xdr:cNvPr id="464" name="テキスト ボックス 463"/>
        <xdr:cNvSpPr txBox="1"/>
      </xdr:nvSpPr>
      <xdr:spPr>
        <a:xfrm>
          <a:off x="9339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34136</xdr:rowOff>
    </xdr:from>
    <xdr:to>
      <xdr:col>45</xdr:col>
      <xdr:colOff>177800</xdr:colOff>
      <xdr:row>98</xdr:row>
      <xdr:rowOff>53324</xdr:rowOff>
    </xdr:to>
    <xdr:cxnSp macro="">
      <xdr:nvCxnSpPr>
        <xdr:cNvPr id="465" name="直線コネクタ 464"/>
        <xdr:cNvCxnSpPr/>
      </xdr:nvCxnSpPr>
      <xdr:spPr>
        <a:xfrm>
          <a:off x="7861300" y="16836236"/>
          <a:ext cx="889000" cy="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114622</xdr:rowOff>
    </xdr:from>
    <xdr:ext cx="599010" cy="259045"/>
    <xdr:sp macro="" textlink="">
      <xdr:nvSpPr>
        <xdr:cNvPr id="467" name="テキスト ボックス 466"/>
        <xdr:cNvSpPr txBox="1"/>
      </xdr:nvSpPr>
      <xdr:spPr>
        <a:xfrm>
          <a:off x="8450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34136</xdr:rowOff>
    </xdr:from>
    <xdr:to>
      <xdr:col>41</xdr:col>
      <xdr:colOff>50800</xdr:colOff>
      <xdr:row>98</xdr:row>
      <xdr:rowOff>68315</xdr:rowOff>
    </xdr:to>
    <xdr:cxnSp macro="">
      <xdr:nvCxnSpPr>
        <xdr:cNvPr id="468" name="直線コネクタ 467"/>
        <xdr:cNvCxnSpPr/>
      </xdr:nvCxnSpPr>
      <xdr:spPr>
        <a:xfrm flipV="1">
          <a:off x="6972300" y="16836236"/>
          <a:ext cx="889000" cy="3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41363</xdr:rowOff>
    </xdr:from>
    <xdr:to>
      <xdr:col>41</xdr:col>
      <xdr:colOff>101600</xdr:colOff>
      <xdr:row>98</xdr:row>
      <xdr:rowOff>142963</xdr:rowOff>
    </xdr:to>
    <xdr:sp macro="" textlink="">
      <xdr:nvSpPr>
        <xdr:cNvPr id="469" name="フローチャート: 判断 468"/>
        <xdr:cNvSpPr/>
      </xdr:nvSpPr>
      <xdr:spPr>
        <a:xfrm>
          <a:off x="7810500" y="1684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134090</xdr:rowOff>
    </xdr:from>
    <xdr:ext cx="599010" cy="259045"/>
    <xdr:sp macro="" textlink="">
      <xdr:nvSpPr>
        <xdr:cNvPr id="470" name="テキスト ボックス 469"/>
        <xdr:cNvSpPr txBox="1"/>
      </xdr:nvSpPr>
      <xdr:spPr>
        <a:xfrm>
          <a:off x="7561795" y="1693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1" name="フローチャート: 判断 470"/>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121130</xdr:rowOff>
    </xdr:from>
    <xdr:ext cx="599010" cy="259045"/>
    <xdr:sp macro="" textlink="">
      <xdr:nvSpPr>
        <xdr:cNvPr id="472" name="テキスト ボックス 471"/>
        <xdr:cNvSpPr txBox="1"/>
      </xdr:nvSpPr>
      <xdr:spPr>
        <a:xfrm>
          <a:off x="6672795" y="1692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135668</xdr:rowOff>
    </xdr:from>
    <xdr:to>
      <xdr:col>55</xdr:col>
      <xdr:colOff>50800</xdr:colOff>
      <xdr:row>98</xdr:row>
      <xdr:rowOff>65818</xdr:rowOff>
    </xdr:to>
    <xdr:sp macro="" textlink="">
      <xdr:nvSpPr>
        <xdr:cNvPr id="478" name="楕円 477"/>
        <xdr:cNvSpPr/>
      </xdr:nvSpPr>
      <xdr:spPr>
        <a:xfrm>
          <a:off x="10426700" y="1676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95045</xdr:rowOff>
    </xdr:from>
    <xdr:ext cx="599010" cy="259045"/>
    <xdr:sp macro="" textlink="">
      <xdr:nvSpPr>
        <xdr:cNvPr id="479" name="普通建設事業費 （ うち更新整備　）該当値テキスト"/>
        <xdr:cNvSpPr txBox="1"/>
      </xdr:nvSpPr>
      <xdr:spPr>
        <a:xfrm>
          <a:off x="10528300" y="1655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165622</xdr:rowOff>
    </xdr:from>
    <xdr:to>
      <xdr:col>50</xdr:col>
      <xdr:colOff>165100</xdr:colOff>
      <xdr:row>98</xdr:row>
      <xdr:rowOff>95772</xdr:rowOff>
    </xdr:to>
    <xdr:sp macro="" textlink="">
      <xdr:nvSpPr>
        <xdr:cNvPr id="480" name="楕円 479"/>
        <xdr:cNvSpPr/>
      </xdr:nvSpPr>
      <xdr:spPr>
        <a:xfrm>
          <a:off x="9588500" y="16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112299</xdr:rowOff>
    </xdr:from>
    <xdr:ext cx="599010" cy="259045"/>
    <xdr:sp macro="" textlink="">
      <xdr:nvSpPr>
        <xdr:cNvPr id="481" name="テキスト ボックス 480"/>
        <xdr:cNvSpPr txBox="1"/>
      </xdr:nvSpPr>
      <xdr:spPr>
        <a:xfrm>
          <a:off x="9339795" y="1657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2524</xdr:rowOff>
    </xdr:from>
    <xdr:to>
      <xdr:col>46</xdr:col>
      <xdr:colOff>38100</xdr:colOff>
      <xdr:row>98</xdr:row>
      <xdr:rowOff>104124</xdr:rowOff>
    </xdr:to>
    <xdr:sp macro="" textlink="">
      <xdr:nvSpPr>
        <xdr:cNvPr id="482" name="楕円 481"/>
        <xdr:cNvSpPr/>
      </xdr:nvSpPr>
      <xdr:spPr>
        <a:xfrm>
          <a:off x="8699500" y="168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120651</xdr:rowOff>
    </xdr:from>
    <xdr:ext cx="599010" cy="259045"/>
    <xdr:sp macro="" textlink="">
      <xdr:nvSpPr>
        <xdr:cNvPr id="483" name="テキスト ボックス 482"/>
        <xdr:cNvSpPr txBox="1"/>
      </xdr:nvSpPr>
      <xdr:spPr>
        <a:xfrm>
          <a:off x="8450795" y="1657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154786</xdr:rowOff>
    </xdr:from>
    <xdr:to>
      <xdr:col>41</xdr:col>
      <xdr:colOff>101600</xdr:colOff>
      <xdr:row>98</xdr:row>
      <xdr:rowOff>84936</xdr:rowOff>
    </xdr:to>
    <xdr:sp macro="" textlink="">
      <xdr:nvSpPr>
        <xdr:cNvPr id="484" name="楕円 483"/>
        <xdr:cNvSpPr/>
      </xdr:nvSpPr>
      <xdr:spPr>
        <a:xfrm>
          <a:off x="7810500" y="1678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101463</xdr:rowOff>
    </xdr:from>
    <xdr:ext cx="599010" cy="259045"/>
    <xdr:sp macro="" textlink="">
      <xdr:nvSpPr>
        <xdr:cNvPr id="485" name="テキスト ボックス 484"/>
        <xdr:cNvSpPr txBox="1"/>
      </xdr:nvSpPr>
      <xdr:spPr>
        <a:xfrm>
          <a:off x="7561795" y="1656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17515</xdr:rowOff>
    </xdr:from>
    <xdr:to>
      <xdr:col>36</xdr:col>
      <xdr:colOff>165100</xdr:colOff>
      <xdr:row>98</xdr:row>
      <xdr:rowOff>119115</xdr:rowOff>
    </xdr:to>
    <xdr:sp macro="" textlink="">
      <xdr:nvSpPr>
        <xdr:cNvPr id="486" name="楕円 485"/>
        <xdr:cNvSpPr/>
      </xdr:nvSpPr>
      <xdr:spPr>
        <a:xfrm>
          <a:off x="6921500" y="168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135642</xdr:rowOff>
    </xdr:from>
    <xdr:ext cx="599010" cy="259045"/>
    <xdr:sp macro="" textlink="">
      <xdr:nvSpPr>
        <xdr:cNvPr id="487" name="テキスト ボックス 486"/>
        <xdr:cNvSpPr txBox="1"/>
      </xdr:nvSpPr>
      <xdr:spPr>
        <a:xfrm>
          <a:off x="6672795" y="1659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64598</xdr:rowOff>
    </xdr:from>
    <xdr:to>
      <xdr:col>85</xdr:col>
      <xdr:colOff>127000</xdr:colOff>
      <xdr:row>39</xdr:row>
      <xdr:rowOff>39737</xdr:rowOff>
    </xdr:to>
    <xdr:cxnSp macro="">
      <xdr:nvCxnSpPr>
        <xdr:cNvPr id="516" name="直線コネクタ 515"/>
        <xdr:cNvCxnSpPr/>
      </xdr:nvCxnSpPr>
      <xdr:spPr>
        <a:xfrm flipV="1">
          <a:off x="15481300" y="6579698"/>
          <a:ext cx="838200" cy="14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39737</xdr:rowOff>
    </xdr:from>
    <xdr:to>
      <xdr:col>81</xdr:col>
      <xdr:colOff>50800</xdr:colOff>
      <xdr:row>39</xdr:row>
      <xdr:rowOff>44450</xdr:rowOff>
    </xdr:to>
    <xdr:cxnSp macro="">
      <xdr:nvCxnSpPr>
        <xdr:cNvPr id="519" name="直線コネクタ 518"/>
        <xdr:cNvCxnSpPr/>
      </xdr:nvCxnSpPr>
      <xdr:spPr>
        <a:xfrm flipV="1">
          <a:off x="14592300" y="6726287"/>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33104</xdr:rowOff>
    </xdr:from>
    <xdr:to>
      <xdr:col>71</xdr:col>
      <xdr:colOff>177800</xdr:colOff>
      <xdr:row>39</xdr:row>
      <xdr:rowOff>44450</xdr:rowOff>
    </xdr:to>
    <xdr:cxnSp macro="">
      <xdr:nvCxnSpPr>
        <xdr:cNvPr id="525" name="直線コネクタ 524"/>
        <xdr:cNvCxnSpPr/>
      </xdr:nvCxnSpPr>
      <xdr:spPr>
        <a:xfrm>
          <a:off x="12814300" y="6719654"/>
          <a:ext cx="889000" cy="1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119022</xdr:rowOff>
    </xdr:from>
    <xdr:to>
      <xdr:col>72</xdr:col>
      <xdr:colOff>38100</xdr:colOff>
      <xdr:row>39</xdr:row>
      <xdr:rowOff>49172</xdr:rowOff>
    </xdr:to>
    <xdr:sp macro="" textlink="">
      <xdr:nvSpPr>
        <xdr:cNvPr id="526" name="フローチャート: 判断 525"/>
        <xdr:cNvSpPr/>
      </xdr:nvSpPr>
      <xdr:spPr>
        <a:xfrm>
          <a:off x="136525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65699</xdr:rowOff>
    </xdr:from>
    <xdr:ext cx="534377" cy="259045"/>
    <xdr:sp macro="" textlink="">
      <xdr:nvSpPr>
        <xdr:cNvPr id="527" name="テキスト ボックス 526"/>
        <xdr:cNvSpPr txBox="1"/>
      </xdr:nvSpPr>
      <xdr:spPr>
        <a:xfrm>
          <a:off x="13436111" y="64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110857</xdr:rowOff>
    </xdr:from>
    <xdr:to>
      <xdr:col>67</xdr:col>
      <xdr:colOff>101600</xdr:colOff>
      <xdr:row>39</xdr:row>
      <xdr:rowOff>41007</xdr:rowOff>
    </xdr:to>
    <xdr:sp macro="" textlink="">
      <xdr:nvSpPr>
        <xdr:cNvPr id="528" name="フローチャート: 判断 527"/>
        <xdr:cNvSpPr/>
      </xdr:nvSpPr>
      <xdr:spPr>
        <a:xfrm>
          <a:off x="12763500" y="66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57534</xdr:rowOff>
    </xdr:from>
    <xdr:ext cx="534377" cy="259045"/>
    <xdr:sp macro="" textlink="">
      <xdr:nvSpPr>
        <xdr:cNvPr id="529" name="テキスト ボックス 528"/>
        <xdr:cNvSpPr txBox="1"/>
      </xdr:nvSpPr>
      <xdr:spPr>
        <a:xfrm>
          <a:off x="12547111" y="64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13798</xdr:rowOff>
    </xdr:from>
    <xdr:to>
      <xdr:col>85</xdr:col>
      <xdr:colOff>177800</xdr:colOff>
      <xdr:row>38</xdr:row>
      <xdr:rowOff>115398</xdr:rowOff>
    </xdr:to>
    <xdr:sp macro="" textlink="">
      <xdr:nvSpPr>
        <xdr:cNvPr id="535" name="楕円 534"/>
        <xdr:cNvSpPr/>
      </xdr:nvSpPr>
      <xdr:spPr>
        <a:xfrm>
          <a:off x="16268700" y="65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36674</xdr:rowOff>
    </xdr:from>
    <xdr:ext cx="534377" cy="259045"/>
    <xdr:sp macro="" textlink="">
      <xdr:nvSpPr>
        <xdr:cNvPr id="536" name="災害復旧事業費該当値テキスト"/>
        <xdr:cNvSpPr txBox="1"/>
      </xdr:nvSpPr>
      <xdr:spPr>
        <a:xfrm>
          <a:off x="16370300" y="638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160387</xdr:rowOff>
    </xdr:from>
    <xdr:to>
      <xdr:col>81</xdr:col>
      <xdr:colOff>101600</xdr:colOff>
      <xdr:row>39</xdr:row>
      <xdr:rowOff>90537</xdr:rowOff>
    </xdr:to>
    <xdr:sp macro="" textlink="">
      <xdr:nvSpPr>
        <xdr:cNvPr id="537" name="楕円 536"/>
        <xdr:cNvSpPr/>
      </xdr:nvSpPr>
      <xdr:spPr>
        <a:xfrm>
          <a:off x="15430500" y="66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81664</xdr:rowOff>
    </xdr:from>
    <xdr:ext cx="469744" cy="259045"/>
    <xdr:sp macro="" textlink="">
      <xdr:nvSpPr>
        <xdr:cNvPr id="538" name="テキスト ボックス 537"/>
        <xdr:cNvSpPr txBox="1"/>
      </xdr:nvSpPr>
      <xdr:spPr>
        <a:xfrm>
          <a:off x="15246428" y="676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153754</xdr:rowOff>
    </xdr:from>
    <xdr:to>
      <xdr:col>67</xdr:col>
      <xdr:colOff>101600</xdr:colOff>
      <xdr:row>39</xdr:row>
      <xdr:rowOff>83904</xdr:rowOff>
    </xdr:to>
    <xdr:sp macro="" textlink="">
      <xdr:nvSpPr>
        <xdr:cNvPr id="543" name="楕円 542"/>
        <xdr:cNvSpPr/>
      </xdr:nvSpPr>
      <xdr:spPr>
        <a:xfrm>
          <a:off x="12763500" y="66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75031</xdr:rowOff>
    </xdr:from>
    <xdr:ext cx="469744" cy="259045"/>
    <xdr:sp macro="" textlink="">
      <xdr:nvSpPr>
        <xdr:cNvPr id="544" name="テキスト ボックス 543"/>
        <xdr:cNvSpPr txBox="1"/>
      </xdr:nvSpPr>
      <xdr:spPr>
        <a:xfrm>
          <a:off x="12579428" y="676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1" name="フローチャート: 判断 580"/>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2" name="テキスト ボックス 581"/>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3" name="フローチャート: 判断 582"/>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4" name="テキスト ボックス 583"/>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7" name="テキスト ボックス 596"/>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9" name="テキスト ボックス 59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1473</xdr:rowOff>
    </xdr:from>
    <xdr:to>
      <xdr:col>85</xdr:col>
      <xdr:colOff>127000</xdr:colOff>
      <xdr:row>77</xdr:row>
      <xdr:rowOff>79226</xdr:rowOff>
    </xdr:to>
    <xdr:cxnSp macro="">
      <xdr:nvCxnSpPr>
        <xdr:cNvPr id="628" name="直線コネクタ 627"/>
        <xdr:cNvCxnSpPr/>
      </xdr:nvCxnSpPr>
      <xdr:spPr>
        <a:xfrm flipV="1">
          <a:off x="15481300" y="13203123"/>
          <a:ext cx="838200" cy="7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41277</xdr:rowOff>
    </xdr:from>
    <xdr:ext cx="599010" cy="259045"/>
    <xdr:sp macro="" textlink="">
      <xdr:nvSpPr>
        <xdr:cNvPr id="629" name="公債費平均値テキスト"/>
        <xdr:cNvSpPr txBox="1"/>
      </xdr:nvSpPr>
      <xdr:spPr>
        <a:xfrm>
          <a:off x="16370300" y="13242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79226</xdr:rowOff>
    </xdr:from>
    <xdr:to>
      <xdr:col>81</xdr:col>
      <xdr:colOff>50800</xdr:colOff>
      <xdr:row>77</xdr:row>
      <xdr:rowOff>123642</xdr:rowOff>
    </xdr:to>
    <xdr:cxnSp macro="">
      <xdr:nvCxnSpPr>
        <xdr:cNvPr id="631" name="直線コネクタ 630"/>
        <xdr:cNvCxnSpPr/>
      </xdr:nvCxnSpPr>
      <xdr:spPr>
        <a:xfrm flipV="1">
          <a:off x="14592300" y="13280876"/>
          <a:ext cx="889000" cy="4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146466</xdr:rowOff>
    </xdr:from>
    <xdr:ext cx="599010" cy="259045"/>
    <xdr:sp macro="" textlink="">
      <xdr:nvSpPr>
        <xdr:cNvPr id="633" name="テキスト ボックス 632"/>
        <xdr:cNvSpPr txBox="1"/>
      </xdr:nvSpPr>
      <xdr:spPr>
        <a:xfrm>
          <a:off x="15181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28983</xdr:rowOff>
    </xdr:from>
    <xdr:to>
      <xdr:col>76</xdr:col>
      <xdr:colOff>114300</xdr:colOff>
      <xdr:row>77</xdr:row>
      <xdr:rowOff>123642</xdr:rowOff>
    </xdr:to>
    <xdr:cxnSp macro="">
      <xdr:nvCxnSpPr>
        <xdr:cNvPr id="634" name="直線コネクタ 633"/>
        <xdr:cNvCxnSpPr/>
      </xdr:nvCxnSpPr>
      <xdr:spPr>
        <a:xfrm>
          <a:off x="13703300" y="13059183"/>
          <a:ext cx="889000" cy="26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163063</xdr:rowOff>
    </xdr:from>
    <xdr:to>
      <xdr:col>71</xdr:col>
      <xdr:colOff>177800</xdr:colOff>
      <xdr:row>76</xdr:row>
      <xdr:rowOff>28983</xdr:rowOff>
    </xdr:to>
    <xdr:cxnSp macro="">
      <xdr:nvCxnSpPr>
        <xdr:cNvPr id="637" name="直線コネクタ 636"/>
        <xdr:cNvCxnSpPr/>
      </xdr:nvCxnSpPr>
      <xdr:spPr>
        <a:xfrm>
          <a:off x="12814300" y="13021813"/>
          <a:ext cx="889000" cy="3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122913</xdr:rowOff>
    </xdr:from>
    <xdr:to>
      <xdr:col>72</xdr:col>
      <xdr:colOff>38100</xdr:colOff>
      <xdr:row>78</xdr:row>
      <xdr:rowOff>53063</xdr:rowOff>
    </xdr:to>
    <xdr:sp macro="" textlink="">
      <xdr:nvSpPr>
        <xdr:cNvPr id="638" name="フローチャート: 判断 637"/>
        <xdr:cNvSpPr/>
      </xdr:nvSpPr>
      <xdr:spPr>
        <a:xfrm>
          <a:off x="13652500" y="1332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44190</xdr:rowOff>
    </xdr:from>
    <xdr:ext cx="599010" cy="259045"/>
    <xdr:sp macro="" textlink="">
      <xdr:nvSpPr>
        <xdr:cNvPr id="639" name="テキスト ボックス 638"/>
        <xdr:cNvSpPr txBox="1"/>
      </xdr:nvSpPr>
      <xdr:spPr>
        <a:xfrm>
          <a:off x="13403795" y="134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40" name="フローチャート: 判断 639"/>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164298</xdr:rowOff>
    </xdr:from>
    <xdr:ext cx="599010" cy="259045"/>
    <xdr:sp macro="" textlink="">
      <xdr:nvSpPr>
        <xdr:cNvPr id="641" name="テキスト ボックス 640"/>
        <xdr:cNvSpPr txBox="1"/>
      </xdr:nvSpPr>
      <xdr:spPr>
        <a:xfrm>
          <a:off x="12514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122123</xdr:rowOff>
    </xdr:from>
    <xdr:to>
      <xdr:col>85</xdr:col>
      <xdr:colOff>177800</xdr:colOff>
      <xdr:row>77</xdr:row>
      <xdr:rowOff>52273</xdr:rowOff>
    </xdr:to>
    <xdr:sp macro="" textlink="">
      <xdr:nvSpPr>
        <xdr:cNvPr id="647" name="楕円 646"/>
        <xdr:cNvSpPr/>
      </xdr:nvSpPr>
      <xdr:spPr>
        <a:xfrm>
          <a:off x="16268700" y="1315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145000</xdr:rowOff>
    </xdr:from>
    <xdr:ext cx="599010" cy="259045"/>
    <xdr:sp macro="" textlink="">
      <xdr:nvSpPr>
        <xdr:cNvPr id="648" name="公債費該当値テキスト"/>
        <xdr:cNvSpPr txBox="1"/>
      </xdr:nvSpPr>
      <xdr:spPr>
        <a:xfrm>
          <a:off x="16370300"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28426</xdr:rowOff>
    </xdr:from>
    <xdr:to>
      <xdr:col>81</xdr:col>
      <xdr:colOff>101600</xdr:colOff>
      <xdr:row>77</xdr:row>
      <xdr:rowOff>130026</xdr:rowOff>
    </xdr:to>
    <xdr:sp macro="" textlink="">
      <xdr:nvSpPr>
        <xdr:cNvPr id="649" name="楕円 648"/>
        <xdr:cNvSpPr/>
      </xdr:nvSpPr>
      <xdr:spPr>
        <a:xfrm>
          <a:off x="15430500" y="132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146553</xdr:rowOff>
    </xdr:from>
    <xdr:ext cx="599010" cy="259045"/>
    <xdr:sp macro="" textlink="">
      <xdr:nvSpPr>
        <xdr:cNvPr id="650" name="テキスト ボックス 649"/>
        <xdr:cNvSpPr txBox="1"/>
      </xdr:nvSpPr>
      <xdr:spPr>
        <a:xfrm>
          <a:off x="15181795" y="1300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72842</xdr:rowOff>
    </xdr:from>
    <xdr:to>
      <xdr:col>76</xdr:col>
      <xdr:colOff>165100</xdr:colOff>
      <xdr:row>78</xdr:row>
      <xdr:rowOff>2992</xdr:rowOff>
    </xdr:to>
    <xdr:sp macro="" textlink="">
      <xdr:nvSpPr>
        <xdr:cNvPr id="651" name="楕円 650"/>
        <xdr:cNvSpPr/>
      </xdr:nvSpPr>
      <xdr:spPr>
        <a:xfrm>
          <a:off x="14541500" y="1327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165569</xdr:rowOff>
    </xdr:from>
    <xdr:ext cx="599010" cy="259045"/>
    <xdr:sp macro="" textlink="">
      <xdr:nvSpPr>
        <xdr:cNvPr id="652" name="テキスト ボックス 651"/>
        <xdr:cNvSpPr txBox="1"/>
      </xdr:nvSpPr>
      <xdr:spPr>
        <a:xfrm>
          <a:off x="14292795" y="133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149633</xdr:rowOff>
    </xdr:from>
    <xdr:to>
      <xdr:col>72</xdr:col>
      <xdr:colOff>38100</xdr:colOff>
      <xdr:row>76</xdr:row>
      <xdr:rowOff>79783</xdr:rowOff>
    </xdr:to>
    <xdr:sp macro="" textlink="">
      <xdr:nvSpPr>
        <xdr:cNvPr id="653" name="楕円 652"/>
        <xdr:cNvSpPr/>
      </xdr:nvSpPr>
      <xdr:spPr>
        <a:xfrm>
          <a:off x="13652500" y="1300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96311</xdr:rowOff>
    </xdr:from>
    <xdr:ext cx="599010" cy="259045"/>
    <xdr:sp macro="" textlink="">
      <xdr:nvSpPr>
        <xdr:cNvPr id="654" name="テキスト ボックス 653"/>
        <xdr:cNvSpPr txBox="1"/>
      </xdr:nvSpPr>
      <xdr:spPr>
        <a:xfrm>
          <a:off x="13403795" y="1278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112263</xdr:rowOff>
    </xdr:from>
    <xdr:to>
      <xdr:col>67</xdr:col>
      <xdr:colOff>101600</xdr:colOff>
      <xdr:row>76</xdr:row>
      <xdr:rowOff>42413</xdr:rowOff>
    </xdr:to>
    <xdr:sp macro="" textlink="">
      <xdr:nvSpPr>
        <xdr:cNvPr id="655" name="楕円 654"/>
        <xdr:cNvSpPr/>
      </xdr:nvSpPr>
      <xdr:spPr>
        <a:xfrm>
          <a:off x="12763500" y="1297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58940</xdr:rowOff>
    </xdr:from>
    <xdr:ext cx="599010" cy="259045"/>
    <xdr:sp macro="" textlink="">
      <xdr:nvSpPr>
        <xdr:cNvPr id="656" name="テキスト ボックス 655"/>
        <xdr:cNvSpPr txBox="1"/>
      </xdr:nvSpPr>
      <xdr:spPr>
        <a:xfrm>
          <a:off x="12514795" y="1274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149978</xdr:rowOff>
    </xdr:from>
    <xdr:to>
      <xdr:col>85</xdr:col>
      <xdr:colOff>127000</xdr:colOff>
      <xdr:row>98</xdr:row>
      <xdr:rowOff>108962</xdr:rowOff>
    </xdr:to>
    <xdr:cxnSp macro="">
      <xdr:nvCxnSpPr>
        <xdr:cNvPr id="687" name="直線コネクタ 686"/>
        <xdr:cNvCxnSpPr/>
      </xdr:nvCxnSpPr>
      <xdr:spPr>
        <a:xfrm>
          <a:off x="15481300" y="16780628"/>
          <a:ext cx="838200" cy="13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88" name="積立金平均値テキスト"/>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149978</xdr:rowOff>
    </xdr:from>
    <xdr:to>
      <xdr:col>81</xdr:col>
      <xdr:colOff>50800</xdr:colOff>
      <xdr:row>98</xdr:row>
      <xdr:rowOff>28977</xdr:rowOff>
    </xdr:to>
    <xdr:cxnSp macro="">
      <xdr:nvCxnSpPr>
        <xdr:cNvPr id="690" name="直線コネクタ 689"/>
        <xdr:cNvCxnSpPr/>
      </xdr:nvCxnSpPr>
      <xdr:spPr>
        <a:xfrm flipV="1">
          <a:off x="14592300" y="16780628"/>
          <a:ext cx="889000" cy="5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52328</xdr:rowOff>
    </xdr:from>
    <xdr:ext cx="534377" cy="259045"/>
    <xdr:sp macro="" textlink="">
      <xdr:nvSpPr>
        <xdr:cNvPr id="692" name="テキスト ボックス 691"/>
        <xdr:cNvSpPr txBox="1"/>
      </xdr:nvSpPr>
      <xdr:spPr>
        <a:xfrm>
          <a:off x="15214111" y="170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4828</xdr:rowOff>
    </xdr:from>
    <xdr:to>
      <xdr:col>76</xdr:col>
      <xdr:colOff>114300</xdr:colOff>
      <xdr:row>98</xdr:row>
      <xdr:rowOff>28977</xdr:rowOff>
    </xdr:to>
    <xdr:cxnSp macro="">
      <xdr:nvCxnSpPr>
        <xdr:cNvPr id="693" name="直線コネクタ 692"/>
        <xdr:cNvCxnSpPr/>
      </xdr:nvCxnSpPr>
      <xdr:spPr>
        <a:xfrm>
          <a:off x="13703300" y="16806928"/>
          <a:ext cx="889000" cy="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5" name="テキスト ボックス 694"/>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4828</xdr:rowOff>
    </xdr:from>
    <xdr:to>
      <xdr:col>71</xdr:col>
      <xdr:colOff>177800</xdr:colOff>
      <xdr:row>98</xdr:row>
      <xdr:rowOff>157645</xdr:rowOff>
    </xdr:to>
    <xdr:cxnSp macro="">
      <xdr:nvCxnSpPr>
        <xdr:cNvPr id="696" name="直線コネクタ 695"/>
        <xdr:cNvCxnSpPr/>
      </xdr:nvCxnSpPr>
      <xdr:spPr>
        <a:xfrm flipV="1">
          <a:off x="12814300" y="16806928"/>
          <a:ext cx="889000" cy="15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131522</xdr:rowOff>
    </xdr:from>
    <xdr:to>
      <xdr:col>72</xdr:col>
      <xdr:colOff>38100</xdr:colOff>
      <xdr:row>99</xdr:row>
      <xdr:rowOff>61672</xdr:rowOff>
    </xdr:to>
    <xdr:sp macro="" textlink="">
      <xdr:nvSpPr>
        <xdr:cNvPr id="697" name="フローチャート: 判断 696"/>
        <xdr:cNvSpPr/>
      </xdr:nvSpPr>
      <xdr:spPr>
        <a:xfrm>
          <a:off x="13652500" y="1693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52799</xdr:rowOff>
    </xdr:from>
    <xdr:ext cx="534377" cy="259045"/>
    <xdr:sp macro="" textlink="">
      <xdr:nvSpPr>
        <xdr:cNvPr id="698" name="テキスト ボックス 697"/>
        <xdr:cNvSpPr txBox="1"/>
      </xdr:nvSpPr>
      <xdr:spPr>
        <a:xfrm>
          <a:off x="13436111" y="170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155963</xdr:rowOff>
    </xdr:from>
    <xdr:to>
      <xdr:col>67</xdr:col>
      <xdr:colOff>101600</xdr:colOff>
      <xdr:row>99</xdr:row>
      <xdr:rowOff>86113</xdr:rowOff>
    </xdr:to>
    <xdr:sp macro="" textlink="">
      <xdr:nvSpPr>
        <xdr:cNvPr id="699" name="フローチャート: 判断 698"/>
        <xdr:cNvSpPr/>
      </xdr:nvSpPr>
      <xdr:spPr>
        <a:xfrm>
          <a:off x="12763500" y="1695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77240</xdr:rowOff>
    </xdr:from>
    <xdr:ext cx="534377" cy="259045"/>
    <xdr:sp macro="" textlink="">
      <xdr:nvSpPr>
        <xdr:cNvPr id="700" name="テキスト ボックス 699"/>
        <xdr:cNvSpPr txBox="1"/>
      </xdr:nvSpPr>
      <xdr:spPr>
        <a:xfrm>
          <a:off x="12547111" y="1705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58162</xdr:rowOff>
    </xdr:from>
    <xdr:to>
      <xdr:col>85</xdr:col>
      <xdr:colOff>177800</xdr:colOff>
      <xdr:row>98</xdr:row>
      <xdr:rowOff>159762</xdr:rowOff>
    </xdr:to>
    <xdr:sp macro="" textlink="">
      <xdr:nvSpPr>
        <xdr:cNvPr id="706" name="楕円 705"/>
        <xdr:cNvSpPr/>
      </xdr:nvSpPr>
      <xdr:spPr>
        <a:xfrm>
          <a:off x="16268700" y="168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81039</xdr:rowOff>
    </xdr:from>
    <xdr:ext cx="599010" cy="259045"/>
    <xdr:sp macro="" textlink="">
      <xdr:nvSpPr>
        <xdr:cNvPr id="707" name="積立金該当値テキスト"/>
        <xdr:cNvSpPr txBox="1"/>
      </xdr:nvSpPr>
      <xdr:spPr>
        <a:xfrm>
          <a:off x="16370300" y="1671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99178</xdr:rowOff>
    </xdr:from>
    <xdr:to>
      <xdr:col>81</xdr:col>
      <xdr:colOff>101600</xdr:colOff>
      <xdr:row>98</xdr:row>
      <xdr:rowOff>29328</xdr:rowOff>
    </xdr:to>
    <xdr:sp macro="" textlink="">
      <xdr:nvSpPr>
        <xdr:cNvPr id="708" name="楕円 707"/>
        <xdr:cNvSpPr/>
      </xdr:nvSpPr>
      <xdr:spPr>
        <a:xfrm>
          <a:off x="15430500" y="1672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45855</xdr:rowOff>
    </xdr:from>
    <xdr:ext cx="599010" cy="259045"/>
    <xdr:sp macro="" textlink="">
      <xdr:nvSpPr>
        <xdr:cNvPr id="709" name="テキスト ボックス 708"/>
        <xdr:cNvSpPr txBox="1"/>
      </xdr:nvSpPr>
      <xdr:spPr>
        <a:xfrm>
          <a:off x="15181795" y="1650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149627</xdr:rowOff>
    </xdr:from>
    <xdr:to>
      <xdr:col>76</xdr:col>
      <xdr:colOff>165100</xdr:colOff>
      <xdr:row>98</xdr:row>
      <xdr:rowOff>79777</xdr:rowOff>
    </xdr:to>
    <xdr:sp macro="" textlink="">
      <xdr:nvSpPr>
        <xdr:cNvPr id="710" name="楕円 709"/>
        <xdr:cNvSpPr/>
      </xdr:nvSpPr>
      <xdr:spPr>
        <a:xfrm>
          <a:off x="14541500" y="1678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96304</xdr:rowOff>
    </xdr:from>
    <xdr:ext cx="599010" cy="259045"/>
    <xdr:sp macro="" textlink="">
      <xdr:nvSpPr>
        <xdr:cNvPr id="711" name="テキスト ボックス 710"/>
        <xdr:cNvSpPr txBox="1"/>
      </xdr:nvSpPr>
      <xdr:spPr>
        <a:xfrm>
          <a:off x="14292795" y="1655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125478</xdr:rowOff>
    </xdr:from>
    <xdr:to>
      <xdr:col>72</xdr:col>
      <xdr:colOff>38100</xdr:colOff>
      <xdr:row>98</xdr:row>
      <xdr:rowOff>55628</xdr:rowOff>
    </xdr:to>
    <xdr:sp macro="" textlink="">
      <xdr:nvSpPr>
        <xdr:cNvPr id="712" name="楕円 711"/>
        <xdr:cNvSpPr/>
      </xdr:nvSpPr>
      <xdr:spPr>
        <a:xfrm>
          <a:off x="13652500" y="1675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72155</xdr:rowOff>
    </xdr:from>
    <xdr:ext cx="599010" cy="259045"/>
    <xdr:sp macro="" textlink="">
      <xdr:nvSpPr>
        <xdr:cNvPr id="713" name="テキスト ボックス 712"/>
        <xdr:cNvSpPr txBox="1"/>
      </xdr:nvSpPr>
      <xdr:spPr>
        <a:xfrm>
          <a:off x="13403795" y="1653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106845</xdr:rowOff>
    </xdr:from>
    <xdr:to>
      <xdr:col>67</xdr:col>
      <xdr:colOff>101600</xdr:colOff>
      <xdr:row>99</xdr:row>
      <xdr:rowOff>36995</xdr:rowOff>
    </xdr:to>
    <xdr:sp macro="" textlink="">
      <xdr:nvSpPr>
        <xdr:cNvPr id="714" name="楕円 713"/>
        <xdr:cNvSpPr/>
      </xdr:nvSpPr>
      <xdr:spPr>
        <a:xfrm>
          <a:off x="12763500" y="1690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53522</xdr:rowOff>
    </xdr:from>
    <xdr:ext cx="599010" cy="259045"/>
    <xdr:sp macro="" textlink="">
      <xdr:nvSpPr>
        <xdr:cNvPr id="715" name="テキスト ボックス 714"/>
        <xdr:cNvSpPr txBox="1"/>
      </xdr:nvSpPr>
      <xdr:spPr>
        <a:xfrm>
          <a:off x="12514795" y="166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44317</xdr:rowOff>
    </xdr:from>
    <xdr:to>
      <xdr:col>116</xdr:col>
      <xdr:colOff>63500</xdr:colOff>
      <xdr:row>39</xdr:row>
      <xdr:rowOff>44450</xdr:rowOff>
    </xdr:to>
    <xdr:cxnSp macro="">
      <xdr:nvCxnSpPr>
        <xdr:cNvPr id="744" name="直線コネクタ 743"/>
        <xdr:cNvCxnSpPr/>
      </xdr:nvCxnSpPr>
      <xdr:spPr>
        <a:xfrm>
          <a:off x="21323300" y="6730867"/>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44317</xdr:rowOff>
    </xdr:from>
    <xdr:to>
      <xdr:col>111</xdr:col>
      <xdr:colOff>177800</xdr:colOff>
      <xdr:row>39</xdr:row>
      <xdr:rowOff>44450</xdr:rowOff>
    </xdr:to>
    <xdr:cxnSp macro="">
      <xdr:nvCxnSpPr>
        <xdr:cNvPr id="747" name="直線コネクタ 746"/>
        <xdr:cNvCxnSpPr/>
      </xdr:nvCxnSpPr>
      <xdr:spPr>
        <a:xfrm flipV="1">
          <a:off x="20434300" y="6730867"/>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147593</xdr:rowOff>
    </xdr:from>
    <xdr:to>
      <xdr:col>102</xdr:col>
      <xdr:colOff>165100</xdr:colOff>
      <xdr:row>39</xdr:row>
      <xdr:rowOff>77743</xdr:rowOff>
    </xdr:to>
    <xdr:sp macro="" textlink="">
      <xdr:nvSpPr>
        <xdr:cNvPr id="754" name="フローチャート: 判断 753"/>
        <xdr:cNvSpPr/>
      </xdr:nvSpPr>
      <xdr:spPr>
        <a:xfrm>
          <a:off x="19494500" y="66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94270</xdr:rowOff>
    </xdr:from>
    <xdr:ext cx="378565" cy="259045"/>
    <xdr:sp macro="" textlink="">
      <xdr:nvSpPr>
        <xdr:cNvPr id="755" name="テキスト ボックス 754"/>
        <xdr:cNvSpPr txBox="1"/>
      </xdr:nvSpPr>
      <xdr:spPr>
        <a:xfrm>
          <a:off x="19356017" y="6437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157918</xdr:rowOff>
    </xdr:from>
    <xdr:to>
      <xdr:col>98</xdr:col>
      <xdr:colOff>38100</xdr:colOff>
      <xdr:row>39</xdr:row>
      <xdr:rowOff>88068</xdr:rowOff>
    </xdr:to>
    <xdr:sp macro="" textlink="">
      <xdr:nvSpPr>
        <xdr:cNvPr id="756" name="フローチャート: 判断 755"/>
        <xdr:cNvSpPr/>
      </xdr:nvSpPr>
      <xdr:spPr>
        <a:xfrm>
          <a:off x="18605500" y="66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104595</xdr:rowOff>
    </xdr:from>
    <xdr:ext cx="378565" cy="259045"/>
    <xdr:sp macro="" textlink="">
      <xdr:nvSpPr>
        <xdr:cNvPr id="757" name="テキスト ボックス 756"/>
        <xdr:cNvSpPr txBox="1"/>
      </xdr:nvSpPr>
      <xdr:spPr>
        <a:xfrm>
          <a:off x="18467017" y="6448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164967</xdr:rowOff>
    </xdr:from>
    <xdr:to>
      <xdr:col>112</xdr:col>
      <xdr:colOff>38100</xdr:colOff>
      <xdr:row>39</xdr:row>
      <xdr:rowOff>95117</xdr:rowOff>
    </xdr:to>
    <xdr:sp macro="" textlink="">
      <xdr:nvSpPr>
        <xdr:cNvPr id="765" name="楕円 764"/>
        <xdr:cNvSpPr/>
      </xdr:nvSpPr>
      <xdr:spPr>
        <a:xfrm>
          <a:off x="21272500" y="66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86244</xdr:rowOff>
    </xdr:from>
    <xdr:ext cx="249299" cy="259045"/>
    <xdr:sp macro="" textlink="">
      <xdr:nvSpPr>
        <xdr:cNvPr id="766" name="テキスト ボックス 765"/>
        <xdr:cNvSpPr txBox="1"/>
      </xdr:nvSpPr>
      <xdr:spPr>
        <a:xfrm>
          <a:off x="21198650" y="6772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38144</xdr:rowOff>
    </xdr:from>
    <xdr:to>
      <xdr:col>116</xdr:col>
      <xdr:colOff>63500</xdr:colOff>
      <xdr:row>59</xdr:row>
      <xdr:rowOff>44450</xdr:rowOff>
    </xdr:to>
    <xdr:cxnSp macro="">
      <xdr:nvCxnSpPr>
        <xdr:cNvPr id="801" name="直線コネクタ 800"/>
        <xdr:cNvCxnSpPr/>
      </xdr:nvCxnSpPr>
      <xdr:spPr>
        <a:xfrm>
          <a:off x="21323300" y="10153694"/>
          <a:ext cx="8382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38144</xdr:rowOff>
    </xdr:from>
    <xdr:to>
      <xdr:col>111</xdr:col>
      <xdr:colOff>177800</xdr:colOff>
      <xdr:row>59</xdr:row>
      <xdr:rowOff>44450</xdr:rowOff>
    </xdr:to>
    <xdr:cxnSp macro="">
      <xdr:nvCxnSpPr>
        <xdr:cNvPr id="804" name="直線コネクタ 803"/>
        <xdr:cNvCxnSpPr/>
      </xdr:nvCxnSpPr>
      <xdr:spPr>
        <a:xfrm flipV="1">
          <a:off x="20434300" y="10153694"/>
          <a:ext cx="8890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11119</xdr:rowOff>
    </xdr:from>
    <xdr:to>
      <xdr:col>102</xdr:col>
      <xdr:colOff>165100</xdr:colOff>
      <xdr:row>58</xdr:row>
      <xdr:rowOff>112719</xdr:rowOff>
    </xdr:to>
    <xdr:sp macro="" textlink="">
      <xdr:nvSpPr>
        <xdr:cNvPr id="811" name="フローチャート: 判断 810"/>
        <xdr:cNvSpPr/>
      </xdr:nvSpPr>
      <xdr:spPr>
        <a:xfrm>
          <a:off x="19494500" y="995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129246</xdr:rowOff>
    </xdr:from>
    <xdr:ext cx="469744" cy="259045"/>
    <xdr:sp macro="" textlink="">
      <xdr:nvSpPr>
        <xdr:cNvPr id="812" name="テキスト ボックス 811"/>
        <xdr:cNvSpPr txBox="1"/>
      </xdr:nvSpPr>
      <xdr:spPr>
        <a:xfrm>
          <a:off x="19310428" y="97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144373</xdr:rowOff>
    </xdr:from>
    <xdr:to>
      <xdr:col>98</xdr:col>
      <xdr:colOff>38100</xdr:colOff>
      <xdr:row>58</xdr:row>
      <xdr:rowOff>74523</xdr:rowOff>
    </xdr:to>
    <xdr:sp macro="" textlink="">
      <xdr:nvSpPr>
        <xdr:cNvPr id="813" name="フローチャート: 判断 812"/>
        <xdr:cNvSpPr/>
      </xdr:nvSpPr>
      <xdr:spPr>
        <a:xfrm>
          <a:off x="186055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91050</xdr:rowOff>
    </xdr:from>
    <xdr:ext cx="534377" cy="259045"/>
    <xdr:sp macro="" textlink="">
      <xdr:nvSpPr>
        <xdr:cNvPr id="814" name="テキスト ボックス 813"/>
        <xdr:cNvSpPr txBox="1"/>
      </xdr:nvSpPr>
      <xdr:spPr>
        <a:xfrm>
          <a:off x="18389111" y="96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158794</xdr:rowOff>
    </xdr:from>
    <xdr:to>
      <xdr:col>112</xdr:col>
      <xdr:colOff>38100</xdr:colOff>
      <xdr:row>59</xdr:row>
      <xdr:rowOff>88944</xdr:rowOff>
    </xdr:to>
    <xdr:sp macro="" textlink="">
      <xdr:nvSpPr>
        <xdr:cNvPr id="822" name="楕円 821"/>
        <xdr:cNvSpPr/>
      </xdr:nvSpPr>
      <xdr:spPr>
        <a:xfrm>
          <a:off x="21272500" y="10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80071</xdr:rowOff>
    </xdr:from>
    <xdr:ext cx="378565" cy="259045"/>
    <xdr:sp macro="" textlink="">
      <xdr:nvSpPr>
        <xdr:cNvPr id="823" name="テキスト ボックス 822"/>
        <xdr:cNvSpPr txBox="1"/>
      </xdr:nvSpPr>
      <xdr:spPr>
        <a:xfrm>
          <a:off x="21134017" y="10195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38787</xdr:rowOff>
    </xdr:from>
    <xdr:to>
      <xdr:col>116</xdr:col>
      <xdr:colOff>63500</xdr:colOff>
      <xdr:row>75</xdr:row>
      <xdr:rowOff>103206</xdr:rowOff>
    </xdr:to>
    <xdr:cxnSp macro="">
      <xdr:nvCxnSpPr>
        <xdr:cNvPr id="856" name="直線コネクタ 855"/>
        <xdr:cNvCxnSpPr/>
      </xdr:nvCxnSpPr>
      <xdr:spPr>
        <a:xfrm>
          <a:off x="21323300" y="12897537"/>
          <a:ext cx="838200" cy="6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89350</xdr:rowOff>
    </xdr:from>
    <xdr:ext cx="599010" cy="259045"/>
    <xdr:sp macro="" textlink="">
      <xdr:nvSpPr>
        <xdr:cNvPr id="857" name="繰出金平均値テキスト"/>
        <xdr:cNvSpPr txBox="1"/>
      </xdr:nvSpPr>
      <xdr:spPr>
        <a:xfrm>
          <a:off x="22212300" y="12948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38787</xdr:rowOff>
    </xdr:from>
    <xdr:to>
      <xdr:col>111</xdr:col>
      <xdr:colOff>177800</xdr:colOff>
      <xdr:row>76</xdr:row>
      <xdr:rowOff>16280</xdr:rowOff>
    </xdr:to>
    <xdr:cxnSp macro="">
      <xdr:nvCxnSpPr>
        <xdr:cNvPr id="859" name="直線コネクタ 858"/>
        <xdr:cNvCxnSpPr/>
      </xdr:nvCxnSpPr>
      <xdr:spPr>
        <a:xfrm flipV="1">
          <a:off x="20434300" y="12897537"/>
          <a:ext cx="889000" cy="14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21544</xdr:rowOff>
    </xdr:from>
    <xdr:ext cx="599010" cy="259045"/>
    <xdr:sp macro="" textlink="">
      <xdr:nvSpPr>
        <xdr:cNvPr id="861" name="テキスト ボックス 860"/>
        <xdr:cNvSpPr txBox="1"/>
      </xdr:nvSpPr>
      <xdr:spPr>
        <a:xfrm>
          <a:off x="21023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159876</xdr:rowOff>
    </xdr:from>
    <xdr:to>
      <xdr:col>107</xdr:col>
      <xdr:colOff>50800</xdr:colOff>
      <xdr:row>76</xdr:row>
      <xdr:rowOff>16280</xdr:rowOff>
    </xdr:to>
    <xdr:cxnSp macro="">
      <xdr:nvCxnSpPr>
        <xdr:cNvPr id="862" name="直線コネクタ 861"/>
        <xdr:cNvCxnSpPr/>
      </xdr:nvCxnSpPr>
      <xdr:spPr>
        <a:xfrm>
          <a:off x="19545300" y="13018626"/>
          <a:ext cx="889000" cy="2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4" name="テキスト ボックス 863"/>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159876</xdr:rowOff>
    </xdr:from>
    <xdr:to>
      <xdr:col>102</xdr:col>
      <xdr:colOff>114300</xdr:colOff>
      <xdr:row>76</xdr:row>
      <xdr:rowOff>20695</xdr:rowOff>
    </xdr:to>
    <xdr:cxnSp macro="">
      <xdr:nvCxnSpPr>
        <xdr:cNvPr id="865" name="直線コネクタ 864"/>
        <xdr:cNvCxnSpPr/>
      </xdr:nvCxnSpPr>
      <xdr:spPr>
        <a:xfrm flipV="1">
          <a:off x="18656300" y="13018626"/>
          <a:ext cx="889000" cy="3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129010</xdr:rowOff>
    </xdr:from>
    <xdr:to>
      <xdr:col>102</xdr:col>
      <xdr:colOff>165100</xdr:colOff>
      <xdr:row>76</xdr:row>
      <xdr:rowOff>59159</xdr:rowOff>
    </xdr:to>
    <xdr:sp macro="" textlink="">
      <xdr:nvSpPr>
        <xdr:cNvPr id="866" name="フローチャート: 判断 865"/>
        <xdr:cNvSpPr/>
      </xdr:nvSpPr>
      <xdr:spPr>
        <a:xfrm>
          <a:off x="19494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50288</xdr:rowOff>
    </xdr:from>
    <xdr:ext cx="599010" cy="259045"/>
    <xdr:sp macro="" textlink="">
      <xdr:nvSpPr>
        <xdr:cNvPr id="867" name="テキスト ボックス 866"/>
        <xdr:cNvSpPr txBox="1"/>
      </xdr:nvSpPr>
      <xdr:spPr>
        <a:xfrm>
          <a:off x="19245795" y="1308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70315</xdr:rowOff>
    </xdr:from>
    <xdr:to>
      <xdr:col>98</xdr:col>
      <xdr:colOff>38100</xdr:colOff>
      <xdr:row>76</xdr:row>
      <xdr:rowOff>465</xdr:rowOff>
    </xdr:to>
    <xdr:sp macro="" textlink="">
      <xdr:nvSpPr>
        <xdr:cNvPr id="868" name="フローチャート: 判断 867"/>
        <xdr:cNvSpPr/>
      </xdr:nvSpPr>
      <xdr:spPr>
        <a:xfrm>
          <a:off x="18605500" y="1292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16992</xdr:rowOff>
    </xdr:from>
    <xdr:ext cx="599010" cy="259045"/>
    <xdr:sp macro="" textlink="">
      <xdr:nvSpPr>
        <xdr:cNvPr id="869" name="テキスト ボックス 868"/>
        <xdr:cNvSpPr txBox="1"/>
      </xdr:nvSpPr>
      <xdr:spPr>
        <a:xfrm>
          <a:off x="18356795" y="1270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52406</xdr:rowOff>
    </xdr:from>
    <xdr:to>
      <xdr:col>116</xdr:col>
      <xdr:colOff>114300</xdr:colOff>
      <xdr:row>75</xdr:row>
      <xdr:rowOff>154006</xdr:rowOff>
    </xdr:to>
    <xdr:sp macro="" textlink="">
      <xdr:nvSpPr>
        <xdr:cNvPr id="875" name="楕円 874"/>
        <xdr:cNvSpPr/>
      </xdr:nvSpPr>
      <xdr:spPr>
        <a:xfrm>
          <a:off x="22110700" y="129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75283</xdr:rowOff>
    </xdr:from>
    <xdr:ext cx="599010" cy="259045"/>
    <xdr:sp macro="" textlink="">
      <xdr:nvSpPr>
        <xdr:cNvPr id="876" name="繰出金該当値テキスト"/>
        <xdr:cNvSpPr txBox="1"/>
      </xdr:nvSpPr>
      <xdr:spPr>
        <a:xfrm>
          <a:off x="22212300" y="1276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159437</xdr:rowOff>
    </xdr:from>
    <xdr:to>
      <xdr:col>112</xdr:col>
      <xdr:colOff>38100</xdr:colOff>
      <xdr:row>75</xdr:row>
      <xdr:rowOff>89587</xdr:rowOff>
    </xdr:to>
    <xdr:sp macro="" textlink="">
      <xdr:nvSpPr>
        <xdr:cNvPr id="877" name="楕円 876"/>
        <xdr:cNvSpPr/>
      </xdr:nvSpPr>
      <xdr:spPr>
        <a:xfrm>
          <a:off x="21272500" y="128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106114</xdr:rowOff>
    </xdr:from>
    <xdr:ext cx="599010" cy="259045"/>
    <xdr:sp macro="" textlink="">
      <xdr:nvSpPr>
        <xdr:cNvPr id="878" name="テキスト ボックス 877"/>
        <xdr:cNvSpPr txBox="1"/>
      </xdr:nvSpPr>
      <xdr:spPr>
        <a:xfrm>
          <a:off x="21023795" y="126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136929</xdr:rowOff>
    </xdr:from>
    <xdr:to>
      <xdr:col>107</xdr:col>
      <xdr:colOff>101600</xdr:colOff>
      <xdr:row>76</xdr:row>
      <xdr:rowOff>67078</xdr:rowOff>
    </xdr:to>
    <xdr:sp macro="" textlink="">
      <xdr:nvSpPr>
        <xdr:cNvPr id="879" name="楕円 878"/>
        <xdr:cNvSpPr/>
      </xdr:nvSpPr>
      <xdr:spPr>
        <a:xfrm>
          <a:off x="20383500" y="129956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58207</xdr:rowOff>
    </xdr:from>
    <xdr:ext cx="599010" cy="259045"/>
    <xdr:sp macro="" textlink="">
      <xdr:nvSpPr>
        <xdr:cNvPr id="880" name="テキスト ボックス 879"/>
        <xdr:cNvSpPr txBox="1"/>
      </xdr:nvSpPr>
      <xdr:spPr>
        <a:xfrm>
          <a:off x="20134795" y="1308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109076</xdr:rowOff>
    </xdr:from>
    <xdr:to>
      <xdr:col>102</xdr:col>
      <xdr:colOff>165100</xdr:colOff>
      <xdr:row>76</xdr:row>
      <xdr:rowOff>39226</xdr:rowOff>
    </xdr:to>
    <xdr:sp macro="" textlink="">
      <xdr:nvSpPr>
        <xdr:cNvPr id="881" name="楕円 880"/>
        <xdr:cNvSpPr/>
      </xdr:nvSpPr>
      <xdr:spPr>
        <a:xfrm>
          <a:off x="19494500" y="1296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55753</xdr:rowOff>
    </xdr:from>
    <xdr:ext cx="599010" cy="259045"/>
    <xdr:sp macro="" textlink="">
      <xdr:nvSpPr>
        <xdr:cNvPr id="882" name="テキスト ボックス 881"/>
        <xdr:cNvSpPr txBox="1"/>
      </xdr:nvSpPr>
      <xdr:spPr>
        <a:xfrm>
          <a:off x="19245795" y="1274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141346</xdr:rowOff>
    </xdr:from>
    <xdr:to>
      <xdr:col>98</xdr:col>
      <xdr:colOff>38100</xdr:colOff>
      <xdr:row>76</xdr:row>
      <xdr:rowOff>71496</xdr:rowOff>
    </xdr:to>
    <xdr:sp macro="" textlink="">
      <xdr:nvSpPr>
        <xdr:cNvPr id="883" name="楕円 882"/>
        <xdr:cNvSpPr/>
      </xdr:nvSpPr>
      <xdr:spPr>
        <a:xfrm>
          <a:off x="18605500" y="1300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62622</xdr:rowOff>
    </xdr:from>
    <xdr:ext cx="599010" cy="259045"/>
    <xdr:sp macro="" textlink="">
      <xdr:nvSpPr>
        <xdr:cNvPr id="884" name="テキスト ボックス 883"/>
        <xdr:cNvSpPr txBox="1"/>
      </xdr:nvSpPr>
      <xdr:spPr>
        <a:xfrm>
          <a:off x="18356795" y="1309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歳出決算総額</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1,667,302</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291,006</a:t>
          </a:r>
          <a:r>
            <a:rPr kumimoji="1" lang="ja-JP" altLang="ja-JP" sz="1100">
              <a:solidFill>
                <a:schemeClr val="dk1"/>
              </a:solidFill>
              <a:effectLst/>
              <a:latin typeface="+mn-lt"/>
              <a:ea typeface="+mn-ea"/>
              <a:cs typeface="+mn-cs"/>
            </a:rPr>
            <a:t>円となっており年々増加傾向にある。さらに、平成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31.3</a:t>
          </a:r>
          <a:r>
            <a:rPr kumimoji="1" lang="ja-JP" altLang="ja-JP" sz="1100">
              <a:solidFill>
                <a:schemeClr val="dk1"/>
              </a:solidFill>
              <a:effectLst/>
              <a:latin typeface="+mn-lt"/>
              <a:ea typeface="+mn-ea"/>
              <a:cs typeface="+mn-cs"/>
            </a:rPr>
            <a:t>％増加していることから、類似団体平均と比較すると高い水準にある。類似団体平均と比較して職員数が多いこと及び地域おこし協力隊員が</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名在籍してい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ことが主な要因である。</a:t>
          </a:r>
          <a:endParaRPr lang="ja-JP" altLang="ja-JP" sz="1400">
            <a:effectLst/>
          </a:endParaRPr>
        </a:p>
        <a:p>
          <a:r>
            <a:rPr kumimoji="1" lang="ja-JP" altLang="ja-JP" sz="1100">
              <a:solidFill>
                <a:schemeClr val="dk1"/>
              </a:solidFill>
              <a:effectLst/>
              <a:latin typeface="+mn-lt"/>
              <a:ea typeface="+mn-ea"/>
              <a:cs typeface="+mn-cs"/>
            </a:rPr>
            <a:t>　物件費は住民一人当たり</a:t>
          </a:r>
          <a:r>
            <a:rPr kumimoji="1" lang="en-US" altLang="ja-JP" sz="1100">
              <a:solidFill>
                <a:schemeClr val="dk1"/>
              </a:solidFill>
              <a:effectLst/>
              <a:latin typeface="+mn-lt"/>
              <a:ea typeface="+mn-ea"/>
              <a:cs typeface="+mn-cs"/>
            </a:rPr>
            <a:t>331,613</a:t>
          </a:r>
          <a:r>
            <a:rPr kumimoji="1" lang="ja-JP" altLang="ja-JP" sz="1100">
              <a:solidFill>
                <a:schemeClr val="dk1"/>
              </a:solidFill>
              <a:effectLst/>
              <a:latin typeface="+mn-lt"/>
              <a:ea typeface="+mn-ea"/>
              <a:cs typeface="+mn-cs"/>
            </a:rPr>
            <a:t>円となっており前年度比較で</a:t>
          </a:r>
          <a:r>
            <a:rPr kumimoji="1" lang="en-US" altLang="ja-JP" sz="1100">
              <a:solidFill>
                <a:schemeClr val="dk1"/>
              </a:solidFill>
              <a:effectLst/>
              <a:latin typeface="+mn-lt"/>
              <a:ea typeface="+mn-ea"/>
              <a:cs typeface="+mn-cs"/>
            </a:rPr>
            <a:t>22.0%</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a:t>
          </a:r>
          <a:r>
            <a:rPr kumimoji="1" lang="ja-JP" altLang="en-US" sz="1100">
              <a:solidFill>
                <a:schemeClr val="dk1"/>
              </a:solidFill>
              <a:effectLst/>
              <a:latin typeface="+mn-lt"/>
              <a:ea typeface="+mn-ea"/>
              <a:cs typeface="+mn-cs"/>
            </a:rPr>
            <a:t>制度改正に伴う</a:t>
          </a:r>
          <a:r>
            <a:rPr kumimoji="1" lang="ja-JP" altLang="ja-JP" sz="1100">
              <a:solidFill>
                <a:schemeClr val="dk1"/>
              </a:solidFill>
              <a:effectLst/>
              <a:latin typeface="+mn-lt"/>
              <a:ea typeface="+mn-ea"/>
              <a:cs typeface="+mn-cs"/>
            </a:rPr>
            <a:t>ふるさと納税寄附金の急激な</a:t>
          </a:r>
          <a:r>
            <a:rPr kumimoji="1" lang="ja-JP" altLang="en-US" sz="1100">
              <a:solidFill>
                <a:schemeClr val="dk1"/>
              </a:solidFill>
              <a:effectLst/>
              <a:latin typeface="+mn-lt"/>
              <a:ea typeface="+mn-ea"/>
              <a:cs typeface="+mn-cs"/>
            </a:rPr>
            <a:t>減収</a:t>
          </a:r>
          <a:r>
            <a:rPr kumimoji="1" lang="en-US" altLang="ja-JP" sz="1100">
              <a:solidFill>
                <a:schemeClr val="dk1"/>
              </a:solidFill>
              <a:effectLst/>
              <a:latin typeface="+mn-lt"/>
              <a:ea typeface="+mn-ea"/>
              <a:cs typeface="+mn-cs"/>
            </a:rPr>
            <a:t>(225,000</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によりふるさと納税推進委託費が</a:t>
          </a:r>
          <a:r>
            <a:rPr kumimoji="1" lang="ja-JP" altLang="en-US" sz="1100">
              <a:solidFill>
                <a:schemeClr val="dk1"/>
              </a:solidFill>
              <a:effectLst/>
              <a:latin typeface="+mn-lt"/>
              <a:ea typeface="+mn-ea"/>
              <a:cs typeface="+mn-cs"/>
            </a:rPr>
            <a:t>急減</a:t>
          </a:r>
          <a:r>
            <a:rPr kumimoji="1" lang="ja-JP" altLang="ja-JP" sz="1100">
              <a:solidFill>
                <a:schemeClr val="dk1"/>
              </a:solidFill>
              <a:effectLst/>
              <a:latin typeface="+mn-lt"/>
              <a:ea typeface="+mn-ea"/>
              <a:cs typeface="+mn-cs"/>
            </a:rPr>
            <a:t>したためである。　　　　　　　　　</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277,710</a:t>
          </a:r>
          <a:r>
            <a:rPr kumimoji="1" lang="ja-JP" altLang="ja-JP" sz="1100">
              <a:solidFill>
                <a:schemeClr val="dk1"/>
              </a:solidFill>
              <a:effectLst/>
              <a:latin typeface="+mn-lt"/>
              <a:ea typeface="+mn-ea"/>
              <a:cs typeface="+mn-cs"/>
            </a:rPr>
            <a:t>円となっており、新規整備に関しては類似団体平均と比較して一人当たりのコストは低い状況にある。今後、施設改修については平成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年度に策定した公共施設等総合管理計画に基づき、事業の取捨選択を徹底していくことで、更なる事業費の削減を目指す。</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積立金は住民一人当たり</a:t>
          </a:r>
          <a:r>
            <a:rPr kumimoji="1" lang="en-US" altLang="ja-JP" sz="1100">
              <a:solidFill>
                <a:schemeClr val="dk1"/>
              </a:solidFill>
              <a:effectLst/>
              <a:latin typeface="+mn-lt"/>
              <a:ea typeface="+mn-ea"/>
              <a:cs typeface="+mn-cs"/>
            </a:rPr>
            <a:t>148,236</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前年度比較</a:t>
          </a:r>
          <a:r>
            <a:rPr kumimoji="1" lang="en-US" altLang="ja-JP" sz="1100">
              <a:solidFill>
                <a:schemeClr val="dk1"/>
              </a:solidFill>
              <a:effectLst/>
              <a:latin typeface="+mn-lt"/>
              <a:ea typeface="+mn-ea"/>
              <a:cs typeface="+mn-cs"/>
            </a:rPr>
            <a:t>44.7%</a:t>
          </a:r>
          <a:r>
            <a:rPr kumimoji="1" lang="ja-JP" altLang="en-US" sz="1100">
              <a:solidFill>
                <a:schemeClr val="dk1"/>
              </a:solidFill>
              <a:effectLst/>
              <a:latin typeface="+mn-lt"/>
              <a:ea typeface="+mn-ea"/>
              <a:cs typeface="+mn-cs"/>
            </a:rPr>
            <a:t>減少しているが、ふるさと納税による基金積立の減少及び台風などの激甚災害による基金積立の減少が主な要因</a:t>
          </a:r>
          <a:r>
            <a:rPr kumimoji="1" lang="ja-JP" altLang="ja-JP" sz="1100">
              <a:solidFill>
                <a:schemeClr val="dk1"/>
              </a:solidFill>
              <a:effectLst/>
              <a:latin typeface="+mn-lt"/>
              <a:ea typeface="+mn-ea"/>
              <a:cs typeface="+mn-cs"/>
            </a:rPr>
            <a:t>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1,461
1,447
47.76
2,491,811
2,435,928
39,552
1,130,658
2,023,429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57080</xdr:rowOff>
    </xdr:from>
    <xdr:to>
      <xdr:col>24</xdr:col>
      <xdr:colOff>63500</xdr:colOff>
      <xdr:row>36</xdr:row>
      <xdr:rowOff>77883</xdr:rowOff>
    </xdr:to>
    <xdr:cxnSp macro="">
      <xdr:nvCxnSpPr>
        <xdr:cNvPr id="60" name="直線コネクタ 59"/>
        <xdr:cNvCxnSpPr/>
      </xdr:nvCxnSpPr>
      <xdr:spPr>
        <a:xfrm flipV="1">
          <a:off x="3797300" y="6229280"/>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77883</xdr:rowOff>
    </xdr:from>
    <xdr:to>
      <xdr:col>19</xdr:col>
      <xdr:colOff>177800</xdr:colOff>
      <xdr:row>36</xdr:row>
      <xdr:rowOff>90570</xdr:rowOff>
    </xdr:to>
    <xdr:cxnSp macro="">
      <xdr:nvCxnSpPr>
        <xdr:cNvPr id="63" name="直線コネクタ 62"/>
        <xdr:cNvCxnSpPr/>
      </xdr:nvCxnSpPr>
      <xdr:spPr>
        <a:xfrm flipV="1">
          <a:off x="2908300" y="6250083"/>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95711</xdr:rowOff>
    </xdr:from>
    <xdr:ext cx="534377" cy="259045"/>
    <xdr:sp macro="" textlink="">
      <xdr:nvSpPr>
        <xdr:cNvPr id="65" name="テキスト ボックス 64"/>
        <xdr:cNvSpPr txBox="1"/>
      </xdr:nvSpPr>
      <xdr:spPr>
        <a:xfrm>
          <a:off x="3530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90551</xdr:rowOff>
    </xdr:from>
    <xdr:to>
      <xdr:col>15</xdr:col>
      <xdr:colOff>50800</xdr:colOff>
      <xdr:row>36</xdr:row>
      <xdr:rowOff>90570</xdr:rowOff>
    </xdr:to>
    <xdr:cxnSp macro="">
      <xdr:nvCxnSpPr>
        <xdr:cNvPr id="66" name="直線コネクタ 65"/>
        <xdr:cNvCxnSpPr/>
      </xdr:nvCxnSpPr>
      <xdr:spPr>
        <a:xfrm>
          <a:off x="2019300" y="626275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95997</xdr:rowOff>
    </xdr:from>
    <xdr:ext cx="534377" cy="259045"/>
    <xdr:sp macro="" textlink="">
      <xdr:nvSpPr>
        <xdr:cNvPr id="68" name="テキスト ボックス 67"/>
        <xdr:cNvSpPr txBox="1"/>
      </xdr:nvSpPr>
      <xdr:spPr>
        <a:xfrm>
          <a:off x="2641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90551</xdr:rowOff>
    </xdr:from>
    <xdr:to>
      <xdr:col>10</xdr:col>
      <xdr:colOff>114300</xdr:colOff>
      <xdr:row>36</xdr:row>
      <xdr:rowOff>129584</xdr:rowOff>
    </xdr:to>
    <xdr:cxnSp macro="">
      <xdr:nvCxnSpPr>
        <xdr:cNvPr id="69" name="直線コネクタ 68"/>
        <xdr:cNvCxnSpPr/>
      </xdr:nvCxnSpPr>
      <xdr:spPr>
        <a:xfrm flipV="1">
          <a:off x="1130300" y="6262751"/>
          <a:ext cx="889000" cy="3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29445</xdr:rowOff>
    </xdr:from>
    <xdr:to>
      <xdr:col>10</xdr:col>
      <xdr:colOff>165100</xdr:colOff>
      <xdr:row>37</xdr:row>
      <xdr:rowOff>131045</xdr:rowOff>
    </xdr:to>
    <xdr:sp macro="" textlink="">
      <xdr:nvSpPr>
        <xdr:cNvPr id="70" name="フローチャート: 判断 69"/>
        <xdr:cNvSpPr/>
      </xdr:nvSpPr>
      <xdr:spPr>
        <a:xfrm>
          <a:off x="1968500" y="637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122172</xdr:rowOff>
    </xdr:from>
    <xdr:ext cx="534377" cy="259045"/>
    <xdr:sp macro="" textlink="">
      <xdr:nvSpPr>
        <xdr:cNvPr id="71" name="テキスト ボックス 70"/>
        <xdr:cNvSpPr txBox="1"/>
      </xdr:nvSpPr>
      <xdr:spPr>
        <a:xfrm>
          <a:off x="1752111" y="64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122581</xdr:rowOff>
    </xdr:from>
    <xdr:to>
      <xdr:col>6</xdr:col>
      <xdr:colOff>38100</xdr:colOff>
      <xdr:row>37</xdr:row>
      <xdr:rowOff>52731</xdr:rowOff>
    </xdr:to>
    <xdr:sp macro="" textlink="">
      <xdr:nvSpPr>
        <xdr:cNvPr id="72" name="フローチャート: 判断 71"/>
        <xdr:cNvSpPr/>
      </xdr:nvSpPr>
      <xdr:spPr>
        <a:xfrm>
          <a:off x="1079500" y="629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43858</xdr:rowOff>
    </xdr:from>
    <xdr:ext cx="534377" cy="259045"/>
    <xdr:sp macro="" textlink="">
      <xdr:nvSpPr>
        <xdr:cNvPr id="73" name="テキスト ボックス 72"/>
        <xdr:cNvSpPr txBox="1"/>
      </xdr:nvSpPr>
      <xdr:spPr>
        <a:xfrm>
          <a:off x="863111" y="63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6280</xdr:rowOff>
    </xdr:from>
    <xdr:to>
      <xdr:col>24</xdr:col>
      <xdr:colOff>114300</xdr:colOff>
      <xdr:row>36</xdr:row>
      <xdr:rowOff>107880</xdr:rowOff>
    </xdr:to>
    <xdr:sp macro="" textlink="">
      <xdr:nvSpPr>
        <xdr:cNvPr id="79" name="楕円 78"/>
        <xdr:cNvSpPr/>
      </xdr:nvSpPr>
      <xdr:spPr>
        <a:xfrm>
          <a:off x="4584700" y="61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29157</xdr:rowOff>
    </xdr:from>
    <xdr:ext cx="534377" cy="259045"/>
    <xdr:sp macro="" textlink="">
      <xdr:nvSpPr>
        <xdr:cNvPr id="80" name="議会費該当値テキスト"/>
        <xdr:cNvSpPr txBox="1"/>
      </xdr:nvSpPr>
      <xdr:spPr>
        <a:xfrm>
          <a:off x="4686300" y="60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27083</xdr:rowOff>
    </xdr:from>
    <xdr:to>
      <xdr:col>20</xdr:col>
      <xdr:colOff>38100</xdr:colOff>
      <xdr:row>36</xdr:row>
      <xdr:rowOff>128683</xdr:rowOff>
    </xdr:to>
    <xdr:sp macro="" textlink="">
      <xdr:nvSpPr>
        <xdr:cNvPr id="81" name="楕円 80"/>
        <xdr:cNvSpPr/>
      </xdr:nvSpPr>
      <xdr:spPr>
        <a:xfrm>
          <a:off x="3746500" y="61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145210</xdr:rowOff>
    </xdr:from>
    <xdr:ext cx="534377" cy="259045"/>
    <xdr:sp macro="" textlink="">
      <xdr:nvSpPr>
        <xdr:cNvPr id="82" name="テキスト ボックス 81"/>
        <xdr:cNvSpPr txBox="1"/>
      </xdr:nvSpPr>
      <xdr:spPr>
        <a:xfrm>
          <a:off x="3530111" y="597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39770</xdr:rowOff>
    </xdr:from>
    <xdr:to>
      <xdr:col>15</xdr:col>
      <xdr:colOff>101600</xdr:colOff>
      <xdr:row>36</xdr:row>
      <xdr:rowOff>141370</xdr:rowOff>
    </xdr:to>
    <xdr:sp macro="" textlink="">
      <xdr:nvSpPr>
        <xdr:cNvPr id="83" name="楕円 82"/>
        <xdr:cNvSpPr/>
      </xdr:nvSpPr>
      <xdr:spPr>
        <a:xfrm>
          <a:off x="2857500" y="621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157897</xdr:rowOff>
    </xdr:from>
    <xdr:ext cx="534377" cy="259045"/>
    <xdr:sp macro="" textlink="">
      <xdr:nvSpPr>
        <xdr:cNvPr id="84" name="テキスト ボックス 83"/>
        <xdr:cNvSpPr txBox="1"/>
      </xdr:nvSpPr>
      <xdr:spPr>
        <a:xfrm>
          <a:off x="2641111" y="598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39751</xdr:rowOff>
    </xdr:from>
    <xdr:to>
      <xdr:col>10</xdr:col>
      <xdr:colOff>165100</xdr:colOff>
      <xdr:row>36</xdr:row>
      <xdr:rowOff>141351</xdr:rowOff>
    </xdr:to>
    <xdr:sp macro="" textlink="">
      <xdr:nvSpPr>
        <xdr:cNvPr id="85" name="楕円 84"/>
        <xdr:cNvSpPr/>
      </xdr:nvSpPr>
      <xdr:spPr>
        <a:xfrm>
          <a:off x="1968500" y="621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157878</xdr:rowOff>
    </xdr:from>
    <xdr:ext cx="534377" cy="259045"/>
    <xdr:sp macro="" textlink="">
      <xdr:nvSpPr>
        <xdr:cNvPr id="86" name="テキスト ボックス 85"/>
        <xdr:cNvSpPr txBox="1"/>
      </xdr:nvSpPr>
      <xdr:spPr>
        <a:xfrm>
          <a:off x="1752111" y="598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78784</xdr:rowOff>
    </xdr:from>
    <xdr:to>
      <xdr:col>6</xdr:col>
      <xdr:colOff>38100</xdr:colOff>
      <xdr:row>37</xdr:row>
      <xdr:rowOff>8934</xdr:rowOff>
    </xdr:to>
    <xdr:sp macro="" textlink="">
      <xdr:nvSpPr>
        <xdr:cNvPr id="87" name="楕円 86"/>
        <xdr:cNvSpPr/>
      </xdr:nvSpPr>
      <xdr:spPr>
        <a:xfrm>
          <a:off x="1079500" y="62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25461</xdr:rowOff>
    </xdr:from>
    <xdr:ext cx="534377" cy="259045"/>
    <xdr:sp macro="" textlink="">
      <xdr:nvSpPr>
        <xdr:cNvPr id="88" name="テキスト ボックス 87"/>
        <xdr:cNvSpPr txBox="1"/>
      </xdr:nvSpPr>
      <xdr:spPr>
        <a:xfrm>
          <a:off x="863111" y="602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118313</xdr:rowOff>
    </xdr:from>
    <xdr:to>
      <xdr:col>24</xdr:col>
      <xdr:colOff>63500</xdr:colOff>
      <xdr:row>57</xdr:row>
      <xdr:rowOff>60836</xdr:rowOff>
    </xdr:to>
    <xdr:cxnSp macro="">
      <xdr:nvCxnSpPr>
        <xdr:cNvPr id="115" name="直線コネクタ 114"/>
        <xdr:cNvCxnSpPr/>
      </xdr:nvCxnSpPr>
      <xdr:spPr>
        <a:xfrm>
          <a:off x="3797300" y="9719513"/>
          <a:ext cx="838200" cy="1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118313</xdr:rowOff>
    </xdr:from>
    <xdr:to>
      <xdr:col>19</xdr:col>
      <xdr:colOff>177800</xdr:colOff>
      <xdr:row>57</xdr:row>
      <xdr:rowOff>64018</xdr:rowOff>
    </xdr:to>
    <xdr:cxnSp macro="">
      <xdr:nvCxnSpPr>
        <xdr:cNvPr id="118" name="直線コネクタ 117"/>
        <xdr:cNvCxnSpPr/>
      </xdr:nvCxnSpPr>
      <xdr:spPr>
        <a:xfrm flipV="1">
          <a:off x="2908300" y="9719513"/>
          <a:ext cx="889000" cy="11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51881</xdr:rowOff>
    </xdr:from>
    <xdr:ext cx="599010" cy="259045"/>
    <xdr:sp macro="" textlink="">
      <xdr:nvSpPr>
        <xdr:cNvPr id="120" name="テキスト ボックス 119"/>
        <xdr:cNvSpPr txBox="1"/>
      </xdr:nvSpPr>
      <xdr:spPr>
        <a:xfrm>
          <a:off x="3497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64018</xdr:rowOff>
    </xdr:from>
    <xdr:to>
      <xdr:col>15</xdr:col>
      <xdr:colOff>50800</xdr:colOff>
      <xdr:row>57</xdr:row>
      <xdr:rowOff>98256</xdr:rowOff>
    </xdr:to>
    <xdr:cxnSp macro="">
      <xdr:nvCxnSpPr>
        <xdr:cNvPr id="121" name="直線コネクタ 120"/>
        <xdr:cNvCxnSpPr/>
      </xdr:nvCxnSpPr>
      <xdr:spPr>
        <a:xfrm flipV="1">
          <a:off x="2019300" y="9836668"/>
          <a:ext cx="889000" cy="3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98256</xdr:rowOff>
    </xdr:from>
    <xdr:to>
      <xdr:col>10</xdr:col>
      <xdr:colOff>114300</xdr:colOff>
      <xdr:row>58</xdr:row>
      <xdr:rowOff>26527</xdr:rowOff>
    </xdr:to>
    <xdr:cxnSp macro="">
      <xdr:nvCxnSpPr>
        <xdr:cNvPr id="124" name="直線コネクタ 123"/>
        <xdr:cNvCxnSpPr/>
      </xdr:nvCxnSpPr>
      <xdr:spPr>
        <a:xfrm flipV="1">
          <a:off x="1130300" y="9870906"/>
          <a:ext cx="889000" cy="9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156169</xdr:rowOff>
    </xdr:from>
    <xdr:to>
      <xdr:col>10</xdr:col>
      <xdr:colOff>165100</xdr:colOff>
      <xdr:row>58</xdr:row>
      <xdr:rowOff>86319</xdr:rowOff>
    </xdr:to>
    <xdr:sp macro="" textlink="">
      <xdr:nvSpPr>
        <xdr:cNvPr id="125" name="フローチャート: 判断 124"/>
        <xdr:cNvSpPr/>
      </xdr:nvSpPr>
      <xdr:spPr>
        <a:xfrm>
          <a:off x="1968500" y="99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77446</xdr:rowOff>
    </xdr:from>
    <xdr:ext cx="599010" cy="259045"/>
    <xdr:sp macro="" textlink="">
      <xdr:nvSpPr>
        <xdr:cNvPr id="126" name="テキスト ボックス 125"/>
        <xdr:cNvSpPr txBox="1"/>
      </xdr:nvSpPr>
      <xdr:spPr>
        <a:xfrm>
          <a:off x="1719795" y="1002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142471</xdr:rowOff>
    </xdr:from>
    <xdr:to>
      <xdr:col>6</xdr:col>
      <xdr:colOff>38100</xdr:colOff>
      <xdr:row>58</xdr:row>
      <xdr:rowOff>72621</xdr:rowOff>
    </xdr:to>
    <xdr:sp macro="" textlink="">
      <xdr:nvSpPr>
        <xdr:cNvPr id="127" name="フローチャート: 判断 126"/>
        <xdr:cNvSpPr/>
      </xdr:nvSpPr>
      <xdr:spPr>
        <a:xfrm>
          <a:off x="1079500" y="991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89148</xdr:rowOff>
    </xdr:from>
    <xdr:ext cx="599010" cy="259045"/>
    <xdr:sp macro="" textlink="">
      <xdr:nvSpPr>
        <xdr:cNvPr id="128" name="テキスト ボックス 127"/>
        <xdr:cNvSpPr txBox="1"/>
      </xdr:nvSpPr>
      <xdr:spPr>
        <a:xfrm>
          <a:off x="830795" y="969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10036</xdr:rowOff>
    </xdr:from>
    <xdr:to>
      <xdr:col>24</xdr:col>
      <xdr:colOff>114300</xdr:colOff>
      <xdr:row>57</xdr:row>
      <xdr:rowOff>111636</xdr:rowOff>
    </xdr:to>
    <xdr:sp macro="" textlink="">
      <xdr:nvSpPr>
        <xdr:cNvPr id="134" name="楕円 133"/>
        <xdr:cNvSpPr/>
      </xdr:nvSpPr>
      <xdr:spPr>
        <a:xfrm>
          <a:off x="4584700" y="97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32913</xdr:rowOff>
    </xdr:from>
    <xdr:ext cx="599010" cy="259045"/>
    <xdr:sp macro="" textlink="">
      <xdr:nvSpPr>
        <xdr:cNvPr id="135" name="総務費該当値テキスト"/>
        <xdr:cNvSpPr txBox="1"/>
      </xdr:nvSpPr>
      <xdr:spPr>
        <a:xfrm>
          <a:off x="4686300" y="963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67513</xdr:rowOff>
    </xdr:from>
    <xdr:to>
      <xdr:col>20</xdr:col>
      <xdr:colOff>38100</xdr:colOff>
      <xdr:row>56</xdr:row>
      <xdr:rowOff>169113</xdr:rowOff>
    </xdr:to>
    <xdr:sp macro="" textlink="">
      <xdr:nvSpPr>
        <xdr:cNvPr id="136" name="楕円 135"/>
        <xdr:cNvSpPr/>
      </xdr:nvSpPr>
      <xdr:spPr>
        <a:xfrm>
          <a:off x="3746500" y="96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14190</xdr:rowOff>
    </xdr:from>
    <xdr:ext cx="599010" cy="259045"/>
    <xdr:sp macro="" textlink="">
      <xdr:nvSpPr>
        <xdr:cNvPr id="137" name="テキスト ボックス 136"/>
        <xdr:cNvSpPr txBox="1"/>
      </xdr:nvSpPr>
      <xdr:spPr>
        <a:xfrm>
          <a:off x="3497795" y="944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13218</xdr:rowOff>
    </xdr:from>
    <xdr:to>
      <xdr:col>15</xdr:col>
      <xdr:colOff>101600</xdr:colOff>
      <xdr:row>57</xdr:row>
      <xdr:rowOff>114818</xdr:rowOff>
    </xdr:to>
    <xdr:sp macro="" textlink="">
      <xdr:nvSpPr>
        <xdr:cNvPr id="138" name="楕円 137"/>
        <xdr:cNvSpPr/>
      </xdr:nvSpPr>
      <xdr:spPr>
        <a:xfrm>
          <a:off x="2857500" y="97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131345</xdr:rowOff>
    </xdr:from>
    <xdr:ext cx="599010" cy="259045"/>
    <xdr:sp macro="" textlink="">
      <xdr:nvSpPr>
        <xdr:cNvPr id="139" name="テキスト ボックス 138"/>
        <xdr:cNvSpPr txBox="1"/>
      </xdr:nvSpPr>
      <xdr:spPr>
        <a:xfrm>
          <a:off x="2608795" y="956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47456</xdr:rowOff>
    </xdr:from>
    <xdr:to>
      <xdr:col>10</xdr:col>
      <xdr:colOff>165100</xdr:colOff>
      <xdr:row>57</xdr:row>
      <xdr:rowOff>149056</xdr:rowOff>
    </xdr:to>
    <xdr:sp macro="" textlink="">
      <xdr:nvSpPr>
        <xdr:cNvPr id="140" name="楕円 139"/>
        <xdr:cNvSpPr/>
      </xdr:nvSpPr>
      <xdr:spPr>
        <a:xfrm>
          <a:off x="1968500" y="982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165583</xdr:rowOff>
    </xdr:from>
    <xdr:ext cx="599010" cy="259045"/>
    <xdr:sp macro="" textlink="">
      <xdr:nvSpPr>
        <xdr:cNvPr id="141" name="テキスト ボックス 140"/>
        <xdr:cNvSpPr txBox="1"/>
      </xdr:nvSpPr>
      <xdr:spPr>
        <a:xfrm>
          <a:off x="1719795" y="959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147177</xdr:rowOff>
    </xdr:from>
    <xdr:to>
      <xdr:col>6</xdr:col>
      <xdr:colOff>38100</xdr:colOff>
      <xdr:row>58</xdr:row>
      <xdr:rowOff>77327</xdr:rowOff>
    </xdr:to>
    <xdr:sp macro="" textlink="">
      <xdr:nvSpPr>
        <xdr:cNvPr id="142" name="楕円 141"/>
        <xdr:cNvSpPr/>
      </xdr:nvSpPr>
      <xdr:spPr>
        <a:xfrm>
          <a:off x="1079500" y="991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68454</xdr:rowOff>
    </xdr:from>
    <xdr:ext cx="599010" cy="259045"/>
    <xdr:sp macro="" textlink="">
      <xdr:nvSpPr>
        <xdr:cNvPr id="143" name="テキスト ボックス 142"/>
        <xdr:cNvSpPr txBox="1"/>
      </xdr:nvSpPr>
      <xdr:spPr>
        <a:xfrm>
          <a:off x="830795" y="1001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32096</xdr:rowOff>
    </xdr:from>
    <xdr:to>
      <xdr:col>24</xdr:col>
      <xdr:colOff>63500</xdr:colOff>
      <xdr:row>77</xdr:row>
      <xdr:rowOff>104642</xdr:rowOff>
    </xdr:to>
    <xdr:cxnSp macro="">
      <xdr:nvCxnSpPr>
        <xdr:cNvPr id="174" name="直線コネクタ 173"/>
        <xdr:cNvCxnSpPr/>
      </xdr:nvCxnSpPr>
      <xdr:spPr>
        <a:xfrm flipV="1">
          <a:off x="3797300" y="13233746"/>
          <a:ext cx="838200" cy="7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104642</xdr:rowOff>
    </xdr:from>
    <xdr:to>
      <xdr:col>19</xdr:col>
      <xdr:colOff>177800</xdr:colOff>
      <xdr:row>77</xdr:row>
      <xdr:rowOff>113547</xdr:rowOff>
    </xdr:to>
    <xdr:cxnSp macro="">
      <xdr:nvCxnSpPr>
        <xdr:cNvPr id="177" name="直線コネクタ 176"/>
        <xdr:cNvCxnSpPr/>
      </xdr:nvCxnSpPr>
      <xdr:spPr>
        <a:xfrm flipV="1">
          <a:off x="2908300" y="13306292"/>
          <a:ext cx="8890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150937</xdr:rowOff>
    </xdr:from>
    <xdr:ext cx="599010" cy="259045"/>
    <xdr:sp macro="" textlink="">
      <xdr:nvSpPr>
        <xdr:cNvPr id="179" name="テキスト ボックス 178"/>
        <xdr:cNvSpPr txBox="1"/>
      </xdr:nvSpPr>
      <xdr:spPr>
        <a:xfrm>
          <a:off x="3497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95867</xdr:rowOff>
    </xdr:from>
    <xdr:to>
      <xdr:col>15</xdr:col>
      <xdr:colOff>50800</xdr:colOff>
      <xdr:row>77</xdr:row>
      <xdr:rowOff>113547</xdr:rowOff>
    </xdr:to>
    <xdr:cxnSp macro="">
      <xdr:nvCxnSpPr>
        <xdr:cNvPr id="180" name="直線コネクタ 179"/>
        <xdr:cNvCxnSpPr/>
      </xdr:nvCxnSpPr>
      <xdr:spPr>
        <a:xfrm>
          <a:off x="2019300" y="13297517"/>
          <a:ext cx="8890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95867</xdr:rowOff>
    </xdr:from>
    <xdr:to>
      <xdr:col>10</xdr:col>
      <xdr:colOff>114300</xdr:colOff>
      <xdr:row>77</xdr:row>
      <xdr:rowOff>116120</xdr:rowOff>
    </xdr:to>
    <xdr:cxnSp macro="">
      <xdr:nvCxnSpPr>
        <xdr:cNvPr id="183" name="直線コネクタ 182"/>
        <xdr:cNvCxnSpPr/>
      </xdr:nvCxnSpPr>
      <xdr:spPr>
        <a:xfrm flipV="1">
          <a:off x="1130300" y="13297517"/>
          <a:ext cx="889000" cy="2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91115</xdr:rowOff>
    </xdr:from>
    <xdr:to>
      <xdr:col>10</xdr:col>
      <xdr:colOff>165100</xdr:colOff>
      <xdr:row>78</xdr:row>
      <xdr:rowOff>21265</xdr:rowOff>
    </xdr:to>
    <xdr:sp macro="" textlink="">
      <xdr:nvSpPr>
        <xdr:cNvPr id="184" name="フローチャート: 判断 183"/>
        <xdr:cNvSpPr/>
      </xdr:nvSpPr>
      <xdr:spPr>
        <a:xfrm>
          <a:off x="1968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12392</xdr:rowOff>
    </xdr:from>
    <xdr:ext cx="599010" cy="259045"/>
    <xdr:sp macro="" textlink="">
      <xdr:nvSpPr>
        <xdr:cNvPr id="185" name="テキスト ボックス 184"/>
        <xdr:cNvSpPr txBox="1"/>
      </xdr:nvSpPr>
      <xdr:spPr>
        <a:xfrm>
          <a:off x="1719795" y="1338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70382</xdr:rowOff>
    </xdr:from>
    <xdr:to>
      <xdr:col>6</xdr:col>
      <xdr:colOff>38100</xdr:colOff>
      <xdr:row>78</xdr:row>
      <xdr:rowOff>532</xdr:rowOff>
    </xdr:to>
    <xdr:sp macro="" textlink="">
      <xdr:nvSpPr>
        <xdr:cNvPr id="186" name="フローチャート: 判断 185"/>
        <xdr:cNvSpPr/>
      </xdr:nvSpPr>
      <xdr:spPr>
        <a:xfrm>
          <a:off x="1079500" y="1327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163109</xdr:rowOff>
    </xdr:from>
    <xdr:ext cx="599010" cy="259045"/>
    <xdr:sp macro="" textlink="">
      <xdr:nvSpPr>
        <xdr:cNvPr id="187" name="テキスト ボックス 186"/>
        <xdr:cNvSpPr txBox="1"/>
      </xdr:nvSpPr>
      <xdr:spPr>
        <a:xfrm>
          <a:off x="830795" y="1336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152746</xdr:rowOff>
    </xdr:from>
    <xdr:to>
      <xdr:col>24</xdr:col>
      <xdr:colOff>114300</xdr:colOff>
      <xdr:row>77</xdr:row>
      <xdr:rowOff>82896</xdr:rowOff>
    </xdr:to>
    <xdr:sp macro="" textlink="">
      <xdr:nvSpPr>
        <xdr:cNvPr id="193" name="楕円 192"/>
        <xdr:cNvSpPr/>
      </xdr:nvSpPr>
      <xdr:spPr>
        <a:xfrm>
          <a:off x="4584700" y="1318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4173</xdr:rowOff>
    </xdr:from>
    <xdr:ext cx="599010" cy="259045"/>
    <xdr:sp macro="" textlink="">
      <xdr:nvSpPr>
        <xdr:cNvPr id="194" name="民生費該当値テキスト"/>
        <xdr:cNvSpPr txBox="1"/>
      </xdr:nvSpPr>
      <xdr:spPr>
        <a:xfrm>
          <a:off x="4686300" y="1303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53842</xdr:rowOff>
    </xdr:from>
    <xdr:to>
      <xdr:col>20</xdr:col>
      <xdr:colOff>38100</xdr:colOff>
      <xdr:row>77</xdr:row>
      <xdr:rowOff>155442</xdr:rowOff>
    </xdr:to>
    <xdr:sp macro="" textlink="">
      <xdr:nvSpPr>
        <xdr:cNvPr id="195" name="楕円 194"/>
        <xdr:cNvSpPr/>
      </xdr:nvSpPr>
      <xdr:spPr>
        <a:xfrm>
          <a:off x="3746500" y="132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146569</xdr:rowOff>
    </xdr:from>
    <xdr:ext cx="599010" cy="259045"/>
    <xdr:sp macro="" textlink="">
      <xdr:nvSpPr>
        <xdr:cNvPr id="196" name="テキスト ボックス 195"/>
        <xdr:cNvSpPr txBox="1"/>
      </xdr:nvSpPr>
      <xdr:spPr>
        <a:xfrm>
          <a:off x="3497795" y="1334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62747</xdr:rowOff>
    </xdr:from>
    <xdr:to>
      <xdr:col>15</xdr:col>
      <xdr:colOff>101600</xdr:colOff>
      <xdr:row>77</xdr:row>
      <xdr:rowOff>164347</xdr:rowOff>
    </xdr:to>
    <xdr:sp macro="" textlink="">
      <xdr:nvSpPr>
        <xdr:cNvPr id="197" name="楕円 196"/>
        <xdr:cNvSpPr/>
      </xdr:nvSpPr>
      <xdr:spPr>
        <a:xfrm>
          <a:off x="2857500" y="1326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155474</xdr:rowOff>
    </xdr:from>
    <xdr:ext cx="599010" cy="259045"/>
    <xdr:sp macro="" textlink="">
      <xdr:nvSpPr>
        <xdr:cNvPr id="198" name="テキスト ボックス 197"/>
        <xdr:cNvSpPr txBox="1"/>
      </xdr:nvSpPr>
      <xdr:spPr>
        <a:xfrm>
          <a:off x="2608795" y="1335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45067</xdr:rowOff>
    </xdr:from>
    <xdr:to>
      <xdr:col>10</xdr:col>
      <xdr:colOff>165100</xdr:colOff>
      <xdr:row>77</xdr:row>
      <xdr:rowOff>146667</xdr:rowOff>
    </xdr:to>
    <xdr:sp macro="" textlink="">
      <xdr:nvSpPr>
        <xdr:cNvPr id="199" name="楕円 198"/>
        <xdr:cNvSpPr/>
      </xdr:nvSpPr>
      <xdr:spPr>
        <a:xfrm>
          <a:off x="1968500" y="132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163194</xdr:rowOff>
    </xdr:from>
    <xdr:ext cx="599010" cy="259045"/>
    <xdr:sp macro="" textlink="">
      <xdr:nvSpPr>
        <xdr:cNvPr id="200" name="テキスト ボックス 199"/>
        <xdr:cNvSpPr txBox="1"/>
      </xdr:nvSpPr>
      <xdr:spPr>
        <a:xfrm>
          <a:off x="1719795" y="1302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65320</xdr:rowOff>
    </xdr:from>
    <xdr:to>
      <xdr:col>6</xdr:col>
      <xdr:colOff>38100</xdr:colOff>
      <xdr:row>77</xdr:row>
      <xdr:rowOff>166920</xdr:rowOff>
    </xdr:to>
    <xdr:sp macro="" textlink="">
      <xdr:nvSpPr>
        <xdr:cNvPr id="201" name="楕円 200"/>
        <xdr:cNvSpPr/>
      </xdr:nvSpPr>
      <xdr:spPr>
        <a:xfrm>
          <a:off x="1079500" y="132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11997</xdr:rowOff>
    </xdr:from>
    <xdr:ext cx="599010" cy="259045"/>
    <xdr:sp macro="" textlink="">
      <xdr:nvSpPr>
        <xdr:cNvPr id="202" name="テキスト ボックス 201"/>
        <xdr:cNvSpPr txBox="1"/>
      </xdr:nvSpPr>
      <xdr:spPr>
        <a:xfrm>
          <a:off x="830795" y="1304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90492</xdr:rowOff>
    </xdr:from>
    <xdr:to>
      <xdr:col>24</xdr:col>
      <xdr:colOff>63500</xdr:colOff>
      <xdr:row>97</xdr:row>
      <xdr:rowOff>147527</xdr:rowOff>
    </xdr:to>
    <xdr:cxnSp macro="">
      <xdr:nvCxnSpPr>
        <xdr:cNvPr id="229" name="直線コネクタ 228"/>
        <xdr:cNvCxnSpPr/>
      </xdr:nvCxnSpPr>
      <xdr:spPr>
        <a:xfrm>
          <a:off x="3797300" y="16721142"/>
          <a:ext cx="838200" cy="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90492</xdr:rowOff>
    </xdr:from>
    <xdr:to>
      <xdr:col>19</xdr:col>
      <xdr:colOff>177800</xdr:colOff>
      <xdr:row>97</xdr:row>
      <xdr:rowOff>147568</xdr:rowOff>
    </xdr:to>
    <xdr:cxnSp macro="">
      <xdr:nvCxnSpPr>
        <xdr:cNvPr id="232" name="直線コネクタ 231"/>
        <xdr:cNvCxnSpPr/>
      </xdr:nvCxnSpPr>
      <xdr:spPr>
        <a:xfrm flipV="1">
          <a:off x="2908300" y="16721142"/>
          <a:ext cx="889000" cy="5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147568</xdr:rowOff>
    </xdr:from>
    <xdr:to>
      <xdr:col>15</xdr:col>
      <xdr:colOff>50800</xdr:colOff>
      <xdr:row>97</xdr:row>
      <xdr:rowOff>154831</xdr:rowOff>
    </xdr:to>
    <xdr:cxnSp macro="">
      <xdr:nvCxnSpPr>
        <xdr:cNvPr id="235" name="直線コネクタ 234"/>
        <xdr:cNvCxnSpPr/>
      </xdr:nvCxnSpPr>
      <xdr:spPr>
        <a:xfrm flipV="1">
          <a:off x="2019300" y="16778218"/>
          <a:ext cx="889000" cy="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145376</xdr:rowOff>
    </xdr:from>
    <xdr:to>
      <xdr:col>10</xdr:col>
      <xdr:colOff>114300</xdr:colOff>
      <xdr:row>97</xdr:row>
      <xdr:rowOff>154831</xdr:rowOff>
    </xdr:to>
    <xdr:cxnSp macro="">
      <xdr:nvCxnSpPr>
        <xdr:cNvPr id="238" name="直線コネクタ 237"/>
        <xdr:cNvCxnSpPr/>
      </xdr:nvCxnSpPr>
      <xdr:spPr>
        <a:xfrm>
          <a:off x="1130300" y="16776026"/>
          <a:ext cx="889000" cy="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68794</xdr:rowOff>
    </xdr:from>
    <xdr:to>
      <xdr:col>10</xdr:col>
      <xdr:colOff>165100</xdr:colOff>
      <xdr:row>97</xdr:row>
      <xdr:rowOff>170394</xdr:rowOff>
    </xdr:to>
    <xdr:sp macro="" textlink="">
      <xdr:nvSpPr>
        <xdr:cNvPr id="239" name="フローチャート: 判断 238"/>
        <xdr:cNvSpPr/>
      </xdr:nvSpPr>
      <xdr:spPr>
        <a:xfrm>
          <a:off x="1968500" y="166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15471</xdr:rowOff>
    </xdr:from>
    <xdr:ext cx="534377" cy="259045"/>
    <xdr:sp macro="" textlink="">
      <xdr:nvSpPr>
        <xdr:cNvPr id="240" name="テキスト ボックス 239"/>
        <xdr:cNvSpPr txBox="1"/>
      </xdr:nvSpPr>
      <xdr:spPr>
        <a:xfrm>
          <a:off x="1752111" y="164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151098</xdr:rowOff>
    </xdr:from>
    <xdr:to>
      <xdr:col>6</xdr:col>
      <xdr:colOff>38100</xdr:colOff>
      <xdr:row>97</xdr:row>
      <xdr:rowOff>81248</xdr:rowOff>
    </xdr:to>
    <xdr:sp macro="" textlink="">
      <xdr:nvSpPr>
        <xdr:cNvPr id="241" name="フローチャート: 判断 240"/>
        <xdr:cNvSpPr/>
      </xdr:nvSpPr>
      <xdr:spPr>
        <a:xfrm>
          <a:off x="1079500" y="1661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97775</xdr:rowOff>
    </xdr:from>
    <xdr:ext cx="599010" cy="259045"/>
    <xdr:sp macro="" textlink="">
      <xdr:nvSpPr>
        <xdr:cNvPr id="242" name="テキスト ボックス 241"/>
        <xdr:cNvSpPr txBox="1"/>
      </xdr:nvSpPr>
      <xdr:spPr>
        <a:xfrm>
          <a:off x="830795" y="1638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96727</xdr:rowOff>
    </xdr:from>
    <xdr:to>
      <xdr:col>24</xdr:col>
      <xdr:colOff>114300</xdr:colOff>
      <xdr:row>98</xdr:row>
      <xdr:rowOff>26877</xdr:rowOff>
    </xdr:to>
    <xdr:sp macro="" textlink="">
      <xdr:nvSpPr>
        <xdr:cNvPr id="248" name="楕円 247"/>
        <xdr:cNvSpPr/>
      </xdr:nvSpPr>
      <xdr:spPr>
        <a:xfrm>
          <a:off x="4584700" y="167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11654</xdr:rowOff>
    </xdr:from>
    <xdr:ext cx="534377" cy="259045"/>
    <xdr:sp macro="" textlink="">
      <xdr:nvSpPr>
        <xdr:cNvPr id="249" name="衛生費該当値テキスト"/>
        <xdr:cNvSpPr txBox="1"/>
      </xdr:nvSpPr>
      <xdr:spPr>
        <a:xfrm>
          <a:off x="4686300" y="166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39692</xdr:rowOff>
    </xdr:from>
    <xdr:to>
      <xdr:col>20</xdr:col>
      <xdr:colOff>38100</xdr:colOff>
      <xdr:row>97</xdr:row>
      <xdr:rowOff>141292</xdr:rowOff>
    </xdr:to>
    <xdr:sp macro="" textlink="">
      <xdr:nvSpPr>
        <xdr:cNvPr id="250" name="楕円 249"/>
        <xdr:cNvSpPr/>
      </xdr:nvSpPr>
      <xdr:spPr>
        <a:xfrm>
          <a:off x="3746500" y="166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132419</xdr:rowOff>
    </xdr:from>
    <xdr:ext cx="534377" cy="259045"/>
    <xdr:sp macro="" textlink="">
      <xdr:nvSpPr>
        <xdr:cNvPr id="251" name="テキスト ボックス 250"/>
        <xdr:cNvSpPr txBox="1"/>
      </xdr:nvSpPr>
      <xdr:spPr>
        <a:xfrm>
          <a:off x="3530111" y="1676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96768</xdr:rowOff>
    </xdr:from>
    <xdr:to>
      <xdr:col>15</xdr:col>
      <xdr:colOff>101600</xdr:colOff>
      <xdr:row>98</xdr:row>
      <xdr:rowOff>26918</xdr:rowOff>
    </xdr:to>
    <xdr:sp macro="" textlink="">
      <xdr:nvSpPr>
        <xdr:cNvPr id="252" name="楕円 251"/>
        <xdr:cNvSpPr/>
      </xdr:nvSpPr>
      <xdr:spPr>
        <a:xfrm>
          <a:off x="2857500" y="167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18045</xdr:rowOff>
    </xdr:from>
    <xdr:ext cx="534377" cy="259045"/>
    <xdr:sp macro="" textlink="">
      <xdr:nvSpPr>
        <xdr:cNvPr id="253" name="テキスト ボックス 252"/>
        <xdr:cNvSpPr txBox="1"/>
      </xdr:nvSpPr>
      <xdr:spPr>
        <a:xfrm>
          <a:off x="2641111" y="1682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104031</xdr:rowOff>
    </xdr:from>
    <xdr:to>
      <xdr:col>10</xdr:col>
      <xdr:colOff>165100</xdr:colOff>
      <xdr:row>98</xdr:row>
      <xdr:rowOff>34181</xdr:rowOff>
    </xdr:to>
    <xdr:sp macro="" textlink="">
      <xdr:nvSpPr>
        <xdr:cNvPr id="254" name="楕円 253"/>
        <xdr:cNvSpPr/>
      </xdr:nvSpPr>
      <xdr:spPr>
        <a:xfrm>
          <a:off x="1968500" y="1673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25308</xdr:rowOff>
    </xdr:from>
    <xdr:ext cx="534377" cy="259045"/>
    <xdr:sp macro="" textlink="">
      <xdr:nvSpPr>
        <xdr:cNvPr id="255" name="テキスト ボックス 254"/>
        <xdr:cNvSpPr txBox="1"/>
      </xdr:nvSpPr>
      <xdr:spPr>
        <a:xfrm>
          <a:off x="1752111" y="168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94576</xdr:rowOff>
    </xdr:from>
    <xdr:to>
      <xdr:col>6</xdr:col>
      <xdr:colOff>38100</xdr:colOff>
      <xdr:row>98</xdr:row>
      <xdr:rowOff>24726</xdr:rowOff>
    </xdr:to>
    <xdr:sp macro="" textlink="">
      <xdr:nvSpPr>
        <xdr:cNvPr id="256" name="楕円 255"/>
        <xdr:cNvSpPr/>
      </xdr:nvSpPr>
      <xdr:spPr>
        <a:xfrm>
          <a:off x="1079500" y="167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15853</xdr:rowOff>
    </xdr:from>
    <xdr:ext cx="534377" cy="259045"/>
    <xdr:sp macro="" textlink="">
      <xdr:nvSpPr>
        <xdr:cNvPr id="257" name="テキスト ボックス 256"/>
        <xdr:cNvSpPr txBox="1"/>
      </xdr:nvSpPr>
      <xdr:spPr>
        <a:xfrm>
          <a:off x="863111" y="1681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105882</xdr:rowOff>
    </xdr:from>
    <xdr:to>
      <xdr:col>41</xdr:col>
      <xdr:colOff>101600</xdr:colOff>
      <xdr:row>38</xdr:row>
      <xdr:rowOff>36032</xdr:rowOff>
    </xdr:to>
    <xdr:sp macro="" textlink="">
      <xdr:nvSpPr>
        <xdr:cNvPr id="298" name="フローチャート: 判断 297"/>
        <xdr:cNvSpPr/>
      </xdr:nvSpPr>
      <xdr:spPr>
        <a:xfrm>
          <a:off x="7810500" y="644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52559</xdr:rowOff>
    </xdr:from>
    <xdr:ext cx="469744" cy="259045"/>
    <xdr:sp macro="" textlink="">
      <xdr:nvSpPr>
        <xdr:cNvPr id="299" name="テキスト ボックス 298"/>
        <xdr:cNvSpPr txBox="1"/>
      </xdr:nvSpPr>
      <xdr:spPr>
        <a:xfrm>
          <a:off x="7626428" y="622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133967</xdr:rowOff>
    </xdr:from>
    <xdr:to>
      <xdr:col>36</xdr:col>
      <xdr:colOff>165100</xdr:colOff>
      <xdr:row>38</xdr:row>
      <xdr:rowOff>64117</xdr:rowOff>
    </xdr:to>
    <xdr:sp macro="" textlink="">
      <xdr:nvSpPr>
        <xdr:cNvPr id="300" name="フローチャート: 判断 299"/>
        <xdr:cNvSpPr/>
      </xdr:nvSpPr>
      <xdr:spPr>
        <a:xfrm>
          <a:off x="6921500" y="647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80644</xdr:rowOff>
    </xdr:from>
    <xdr:ext cx="469744" cy="259045"/>
    <xdr:sp macro="" textlink="">
      <xdr:nvSpPr>
        <xdr:cNvPr id="301" name="テキスト ボックス 300"/>
        <xdr:cNvSpPr txBox="1"/>
      </xdr:nvSpPr>
      <xdr:spPr>
        <a:xfrm>
          <a:off x="6737428" y="625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149758</xdr:rowOff>
    </xdr:from>
    <xdr:to>
      <xdr:col>55</xdr:col>
      <xdr:colOff>0</xdr:colOff>
      <xdr:row>58</xdr:row>
      <xdr:rowOff>167978</xdr:rowOff>
    </xdr:to>
    <xdr:cxnSp macro="">
      <xdr:nvCxnSpPr>
        <xdr:cNvPr id="347" name="直線コネクタ 346"/>
        <xdr:cNvCxnSpPr/>
      </xdr:nvCxnSpPr>
      <xdr:spPr>
        <a:xfrm>
          <a:off x="9639300" y="10093858"/>
          <a:ext cx="838200" cy="1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149758</xdr:rowOff>
    </xdr:from>
    <xdr:to>
      <xdr:col>50</xdr:col>
      <xdr:colOff>114300</xdr:colOff>
      <xdr:row>59</xdr:row>
      <xdr:rowOff>17458</xdr:rowOff>
    </xdr:to>
    <xdr:cxnSp macro="">
      <xdr:nvCxnSpPr>
        <xdr:cNvPr id="350" name="直線コネクタ 349"/>
        <xdr:cNvCxnSpPr/>
      </xdr:nvCxnSpPr>
      <xdr:spPr>
        <a:xfrm flipV="1">
          <a:off x="8750300" y="10093858"/>
          <a:ext cx="889000" cy="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17458</xdr:rowOff>
    </xdr:from>
    <xdr:to>
      <xdr:col>45</xdr:col>
      <xdr:colOff>177800</xdr:colOff>
      <xdr:row>59</xdr:row>
      <xdr:rowOff>18443</xdr:rowOff>
    </xdr:to>
    <xdr:cxnSp macro="">
      <xdr:nvCxnSpPr>
        <xdr:cNvPr id="353" name="直線コネクタ 352"/>
        <xdr:cNvCxnSpPr/>
      </xdr:nvCxnSpPr>
      <xdr:spPr>
        <a:xfrm flipV="1">
          <a:off x="7861300" y="10133008"/>
          <a:ext cx="889000" cy="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122442</xdr:rowOff>
    </xdr:from>
    <xdr:to>
      <xdr:col>41</xdr:col>
      <xdr:colOff>50800</xdr:colOff>
      <xdr:row>59</xdr:row>
      <xdr:rowOff>18443</xdr:rowOff>
    </xdr:to>
    <xdr:cxnSp macro="">
      <xdr:nvCxnSpPr>
        <xdr:cNvPr id="356" name="直線コネクタ 355"/>
        <xdr:cNvCxnSpPr/>
      </xdr:nvCxnSpPr>
      <xdr:spPr>
        <a:xfrm>
          <a:off x="6972300" y="10066542"/>
          <a:ext cx="889000" cy="6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109196</xdr:rowOff>
    </xdr:from>
    <xdr:to>
      <xdr:col>41</xdr:col>
      <xdr:colOff>101600</xdr:colOff>
      <xdr:row>59</xdr:row>
      <xdr:rowOff>39346</xdr:rowOff>
    </xdr:to>
    <xdr:sp macro="" textlink="">
      <xdr:nvSpPr>
        <xdr:cNvPr id="357" name="フローチャート: 判断 356"/>
        <xdr:cNvSpPr/>
      </xdr:nvSpPr>
      <xdr:spPr>
        <a:xfrm>
          <a:off x="7810500" y="1005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55873</xdr:rowOff>
    </xdr:from>
    <xdr:ext cx="599010" cy="259045"/>
    <xdr:sp macro="" textlink="">
      <xdr:nvSpPr>
        <xdr:cNvPr id="358" name="テキスト ボックス 357"/>
        <xdr:cNvSpPr txBox="1"/>
      </xdr:nvSpPr>
      <xdr:spPr>
        <a:xfrm>
          <a:off x="7561795" y="982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109581</xdr:rowOff>
    </xdr:from>
    <xdr:to>
      <xdr:col>36</xdr:col>
      <xdr:colOff>165100</xdr:colOff>
      <xdr:row>59</xdr:row>
      <xdr:rowOff>39731</xdr:rowOff>
    </xdr:to>
    <xdr:sp macro="" textlink="">
      <xdr:nvSpPr>
        <xdr:cNvPr id="359" name="フローチャート: 判断 358"/>
        <xdr:cNvSpPr/>
      </xdr:nvSpPr>
      <xdr:spPr>
        <a:xfrm>
          <a:off x="6921500" y="1005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30858</xdr:rowOff>
    </xdr:from>
    <xdr:ext cx="599010" cy="259045"/>
    <xdr:sp macro="" textlink="">
      <xdr:nvSpPr>
        <xdr:cNvPr id="360" name="テキスト ボックス 359"/>
        <xdr:cNvSpPr txBox="1"/>
      </xdr:nvSpPr>
      <xdr:spPr>
        <a:xfrm>
          <a:off x="6672795" y="1014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117178</xdr:rowOff>
    </xdr:from>
    <xdr:to>
      <xdr:col>55</xdr:col>
      <xdr:colOff>50800</xdr:colOff>
      <xdr:row>59</xdr:row>
      <xdr:rowOff>47328</xdr:rowOff>
    </xdr:to>
    <xdr:sp macro="" textlink="">
      <xdr:nvSpPr>
        <xdr:cNvPr id="366" name="楕円 365"/>
        <xdr:cNvSpPr/>
      </xdr:nvSpPr>
      <xdr:spPr>
        <a:xfrm>
          <a:off x="10426700" y="100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32105</xdr:rowOff>
    </xdr:from>
    <xdr:ext cx="534377" cy="259045"/>
    <xdr:sp macro="" textlink="">
      <xdr:nvSpPr>
        <xdr:cNvPr id="367" name="農林水産業費該当値テキスト"/>
        <xdr:cNvSpPr txBox="1"/>
      </xdr:nvSpPr>
      <xdr:spPr>
        <a:xfrm>
          <a:off x="10528300" y="997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98958</xdr:rowOff>
    </xdr:from>
    <xdr:to>
      <xdr:col>50</xdr:col>
      <xdr:colOff>165100</xdr:colOff>
      <xdr:row>59</xdr:row>
      <xdr:rowOff>29108</xdr:rowOff>
    </xdr:to>
    <xdr:sp macro="" textlink="">
      <xdr:nvSpPr>
        <xdr:cNvPr id="368" name="楕円 367"/>
        <xdr:cNvSpPr/>
      </xdr:nvSpPr>
      <xdr:spPr>
        <a:xfrm>
          <a:off x="9588500" y="100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20235</xdr:rowOff>
    </xdr:from>
    <xdr:ext cx="599010" cy="259045"/>
    <xdr:sp macro="" textlink="">
      <xdr:nvSpPr>
        <xdr:cNvPr id="369" name="テキスト ボックス 368"/>
        <xdr:cNvSpPr txBox="1"/>
      </xdr:nvSpPr>
      <xdr:spPr>
        <a:xfrm>
          <a:off x="9339795" y="1013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138108</xdr:rowOff>
    </xdr:from>
    <xdr:to>
      <xdr:col>46</xdr:col>
      <xdr:colOff>38100</xdr:colOff>
      <xdr:row>59</xdr:row>
      <xdr:rowOff>68258</xdr:rowOff>
    </xdr:to>
    <xdr:sp macro="" textlink="">
      <xdr:nvSpPr>
        <xdr:cNvPr id="370" name="楕円 369"/>
        <xdr:cNvSpPr/>
      </xdr:nvSpPr>
      <xdr:spPr>
        <a:xfrm>
          <a:off x="8699500" y="100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59385</xdr:rowOff>
    </xdr:from>
    <xdr:ext cx="534377" cy="259045"/>
    <xdr:sp macro="" textlink="">
      <xdr:nvSpPr>
        <xdr:cNvPr id="371" name="テキスト ボックス 370"/>
        <xdr:cNvSpPr txBox="1"/>
      </xdr:nvSpPr>
      <xdr:spPr>
        <a:xfrm>
          <a:off x="8483111" y="101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139093</xdr:rowOff>
    </xdr:from>
    <xdr:to>
      <xdr:col>41</xdr:col>
      <xdr:colOff>101600</xdr:colOff>
      <xdr:row>59</xdr:row>
      <xdr:rowOff>69243</xdr:rowOff>
    </xdr:to>
    <xdr:sp macro="" textlink="">
      <xdr:nvSpPr>
        <xdr:cNvPr id="372" name="楕円 371"/>
        <xdr:cNvSpPr/>
      </xdr:nvSpPr>
      <xdr:spPr>
        <a:xfrm>
          <a:off x="7810500" y="1008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60370</xdr:rowOff>
    </xdr:from>
    <xdr:ext cx="534377" cy="259045"/>
    <xdr:sp macro="" textlink="">
      <xdr:nvSpPr>
        <xdr:cNvPr id="373" name="テキスト ボックス 372"/>
        <xdr:cNvSpPr txBox="1"/>
      </xdr:nvSpPr>
      <xdr:spPr>
        <a:xfrm>
          <a:off x="7594111" y="1017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71642</xdr:rowOff>
    </xdr:from>
    <xdr:to>
      <xdr:col>36</xdr:col>
      <xdr:colOff>165100</xdr:colOff>
      <xdr:row>59</xdr:row>
      <xdr:rowOff>1792</xdr:rowOff>
    </xdr:to>
    <xdr:sp macro="" textlink="">
      <xdr:nvSpPr>
        <xdr:cNvPr id="374" name="楕円 373"/>
        <xdr:cNvSpPr/>
      </xdr:nvSpPr>
      <xdr:spPr>
        <a:xfrm>
          <a:off x="6921500" y="100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18319</xdr:rowOff>
    </xdr:from>
    <xdr:ext cx="599010" cy="259045"/>
    <xdr:sp macro="" textlink="">
      <xdr:nvSpPr>
        <xdr:cNvPr id="375" name="テキスト ボックス 374"/>
        <xdr:cNvSpPr txBox="1"/>
      </xdr:nvSpPr>
      <xdr:spPr>
        <a:xfrm>
          <a:off x="6672795" y="979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141024</xdr:rowOff>
    </xdr:from>
    <xdr:to>
      <xdr:col>55</xdr:col>
      <xdr:colOff>0</xdr:colOff>
      <xdr:row>78</xdr:row>
      <xdr:rowOff>80068</xdr:rowOff>
    </xdr:to>
    <xdr:cxnSp macro="">
      <xdr:nvCxnSpPr>
        <xdr:cNvPr id="402" name="直線コネクタ 401"/>
        <xdr:cNvCxnSpPr/>
      </xdr:nvCxnSpPr>
      <xdr:spPr>
        <a:xfrm flipV="1">
          <a:off x="9639300" y="13342674"/>
          <a:ext cx="838200" cy="11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124516</xdr:rowOff>
    </xdr:from>
    <xdr:ext cx="534377" cy="259045"/>
    <xdr:sp macro="" textlink="">
      <xdr:nvSpPr>
        <xdr:cNvPr id="403" name="商工費平均値テキスト"/>
        <xdr:cNvSpPr txBox="1"/>
      </xdr:nvSpPr>
      <xdr:spPr>
        <a:xfrm>
          <a:off x="10528300" y="1332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80068</xdr:rowOff>
    </xdr:from>
    <xdr:to>
      <xdr:col>50</xdr:col>
      <xdr:colOff>114300</xdr:colOff>
      <xdr:row>78</xdr:row>
      <xdr:rowOff>89221</xdr:rowOff>
    </xdr:to>
    <xdr:cxnSp macro="">
      <xdr:nvCxnSpPr>
        <xdr:cNvPr id="405" name="直線コネクタ 404"/>
        <xdr:cNvCxnSpPr/>
      </xdr:nvCxnSpPr>
      <xdr:spPr>
        <a:xfrm flipV="1">
          <a:off x="8750300" y="13453168"/>
          <a:ext cx="889000" cy="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63604</xdr:rowOff>
    </xdr:from>
    <xdr:to>
      <xdr:col>45</xdr:col>
      <xdr:colOff>177800</xdr:colOff>
      <xdr:row>78</xdr:row>
      <xdr:rowOff>89221</xdr:rowOff>
    </xdr:to>
    <xdr:cxnSp macro="">
      <xdr:nvCxnSpPr>
        <xdr:cNvPr id="408" name="直線コネクタ 407"/>
        <xdr:cNvCxnSpPr/>
      </xdr:nvCxnSpPr>
      <xdr:spPr>
        <a:xfrm>
          <a:off x="7861300" y="13436704"/>
          <a:ext cx="889000" cy="2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63604</xdr:rowOff>
    </xdr:from>
    <xdr:to>
      <xdr:col>41</xdr:col>
      <xdr:colOff>50800</xdr:colOff>
      <xdr:row>78</xdr:row>
      <xdr:rowOff>70340</xdr:rowOff>
    </xdr:to>
    <xdr:cxnSp macro="">
      <xdr:nvCxnSpPr>
        <xdr:cNvPr id="411" name="直線コネクタ 410"/>
        <xdr:cNvCxnSpPr/>
      </xdr:nvCxnSpPr>
      <xdr:spPr>
        <a:xfrm flipV="1">
          <a:off x="6972300" y="13436704"/>
          <a:ext cx="889000" cy="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165033</xdr:rowOff>
    </xdr:from>
    <xdr:to>
      <xdr:col>41</xdr:col>
      <xdr:colOff>101600</xdr:colOff>
      <xdr:row>78</xdr:row>
      <xdr:rowOff>95183</xdr:rowOff>
    </xdr:to>
    <xdr:sp macro="" textlink="">
      <xdr:nvSpPr>
        <xdr:cNvPr id="412" name="フローチャート: 判断 411"/>
        <xdr:cNvSpPr/>
      </xdr:nvSpPr>
      <xdr:spPr>
        <a:xfrm>
          <a:off x="7810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111710</xdr:rowOff>
    </xdr:from>
    <xdr:ext cx="534377" cy="259045"/>
    <xdr:sp macro="" textlink="">
      <xdr:nvSpPr>
        <xdr:cNvPr id="413" name="テキスト ボックス 412"/>
        <xdr:cNvSpPr txBox="1"/>
      </xdr:nvSpPr>
      <xdr:spPr>
        <a:xfrm>
          <a:off x="7594111" y="1314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133240</xdr:rowOff>
    </xdr:from>
    <xdr:to>
      <xdr:col>36</xdr:col>
      <xdr:colOff>165100</xdr:colOff>
      <xdr:row>78</xdr:row>
      <xdr:rowOff>63390</xdr:rowOff>
    </xdr:to>
    <xdr:sp macro="" textlink="">
      <xdr:nvSpPr>
        <xdr:cNvPr id="414" name="フローチャート: 判断 413"/>
        <xdr:cNvSpPr/>
      </xdr:nvSpPr>
      <xdr:spPr>
        <a:xfrm>
          <a:off x="6921500" y="1333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79917</xdr:rowOff>
    </xdr:from>
    <xdr:ext cx="534377" cy="259045"/>
    <xdr:sp macro="" textlink="">
      <xdr:nvSpPr>
        <xdr:cNvPr id="415" name="テキスト ボックス 414"/>
        <xdr:cNvSpPr txBox="1"/>
      </xdr:nvSpPr>
      <xdr:spPr>
        <a:xfrm>
          <a:off x="6705111" y="1311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90224</xdr:rowOff>
    </xdr:from>
    <xdr:to>
      <xdr:col>55</xdr:col>
      <xdr:colOff>50800</xdr:colOff>
      <xdr:row>78</xdr:row>
      <xdr:rowOff>20374</xdr:rowOff>
    </xdr:to>
    <xdr:sp macro="" textlink="">
      <xdr:nvSpPr>
        <xdr:cNvPr id="421" name="楕円 420"/>
        <xdr:cNvSpPr/>
      </xdr:nvSpPr>
      <xdr:spPr>
        <a:xfrm>
          <a:off x="10426700" y="1329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113101</xdr:rowOff>
    </xdr:from>
    <xdr:ext cx="534377" cy="259045"/>
    <xdr:sp macro="" textlink="">
      <xdr:nvSpPr>
        <xdr:cNvPr id="422" name="商工費該当値テキスト"/>
        <xdr:cNvSpPr txBox="1"/>
      </xdr:nvSpPr>
      <xdr:spPr>
        <a:xfrm>
          <a:off x="10528300" y="131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29268</xdr:rowOff>
    </xdr:from>
    <xdr:to>
      <xdr:col>50</xdr:col>
      <xdr:colOff>165100</xdr:colOff>
      <xdr:row>78</xdr:row>
      <xdr:rowOff>130868</xdr:rowOff>
    </xdr:to>
    <xdr:sp macro="" textlink="">
      <xdr:nvSpPr>
        <xdr:cNvPr id="423" name="楕円 422"/>
        <xdr:cNvSpPr/>
      </xdr:nvSpPr>
      <xdr:spPr>
        <a:xfrm>
          <a:off x="9588500" y="13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121995</xdr:rowOff>
    </xdr:from>
    <xdr:ext cx="534377" cy="259045"/>
    <xdr:sp macro="" textlink="">
      <xdr:nvSpPr>
        <xdr:cNvPr id="424" name="テキスト ボックス 423"/>
        <xdr:cNvSpPr txBox="1"/>
      </xdr:nvSpPr>
      <xdr:spPr>
        <a:xfrm>
          <a:off x="9372111" y="134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38421</xdr:rowOff>
    </xdr:from>
    <xdr:to>
      <xdr:col>46</xdr:col>
      <xdr:colOff>38100</xdr:colOff>
      <xdr:row>78</xdr:row>
      <xdr:rowOff>140021</xdr:rowOff>
    </xdr:to>
    <xdr:sp macro="" textlink="">
      <xdr:nvSpPr>
        <xdr:cNvPr id="425" name="楕円 424"/>
        <xdr:cNvSpPr/>
      </xdr:nvSpPr>
      <xdr:spPr>
        <a:xfrm>
          <a:off x="8699500" y="1341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131148</xdr:rowOff>
    </xdr:from>
    <xdr:ext cx="534377" cy="259045"/>
    <xdr:sp macro="" textlink="">
      <xdr:nvSpPr>
        <xdr:cNvPr id="426" name="テキスト ボックス 425"/>
        <xdr:cNvSpPr txBox="1"/>
      </xdr:nvSpPr>
      <xdr:spPr>
        <a:xfrm>
          <a:off x="8483111" y="1350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12804</xdr:rowOff>
    </xdr:from>
    <xdr:to>
      <xdr:col>41</xdr:col>
      <xdr:colOff>101600</xdr:colOff>
      <xdr:row>78</xdr:row>
      <xdr:rowOff>114404</xdr:rowOff>
    </xdr:to>
    <xdr:sp macro="" textlink="">
      <xdr:nvSpPr>
        <xdr:cNvPr id="427" name="楕円 426"/>
        <xdr:cNvSpPr/>
      </xdr:nvSpPr>
      <xdr:spPr>
        <a:xfrm>
          <a:off x="7810500" y="1338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105531</xdr:rowOff>
    </xdr:from>
    <xdr:ext cx="534377" cy="259045"/>
    <xdr:sp macro="" textlink="">
      <xdr:nvSpPr>
        <xdr:cNvPr id="428" name="テキスト ボックス 427"/>
        <xdr:cNvSpPr txBox="1"/>
      </xdr:nvSpPr>
      <xdr:spPr>
        <a:xfrm>
          <a:off x="7594111" y="1347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19540</xdr:rowOff>
    </xdr:from>
    <xdr:to>
      <xdr:col>36</xdr:col>
      <xdr:colOff>165100</xdr:colOff>
      <xdr:row>78</xdr:row>
      <xdr:rowOff>121140</xdr:rowOff>
    </xdr:to>
    <xdr:sp macro="" textlink="">
      <xdr:nvSpPr>
        <xdr:cNvPr id="429" name="楕円 428"/>
        <xdr:cNvSpPr/>
      </xdr:nvSpPr>
      <xdr:spPr>
        <a:xfrm>
          <a:off x="6921500" y="133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112267</xdr:rowOff>
    </xdr:from>
    <xdr:ext cx="534377" cy="259045"/>
    <xdr:sp macro="" textlink="">
      <xdr:nvSpPr>
        <xdr:cNvPr id="430" name="テキスト ボックス 429"/>
        <xdr:cNvSpPr txBox="1"/>
      </xdr:nvSpPr>
      <xdr:spPr>
        <a:xfrm>
          <a:off x="6705111" y="1348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102025</xdr:rowOff>
    </xdr:from>
    <xdr:to>
      <xdr:col>55</xdr:col>
      <xdr:colOff>0</xdr:colOff>
      <xdr:row>97</xdr:row>
      <xdr:rowOff>124918</xdr:rowOff>
    </xdr:to>
    <xdr:cxnSp macro="">
      <xdr:nvCxnSpPr>
        <xdr:cNvPr id="455" name="直線コネクタ 454"/>
        <xdr:cNvCxnSpPr/>
      </xdr:nvCxnSpPr>
      <xdr:spPr>
        <a:xfrm flipV="1">
          <a:off x="9639300" y="16732675"/>
          <a:ext cx="838200" cy="2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41960</xdr:rowOff>
    </xdr:from>
    <xdr:ext cx="599010" cy="259045"/>
    <xdr:sp macro="" textlink="">
      <xdr:nvSpPr>
        <xdr:cNvPr id="456" name="土木費平均値テキスト"/>
        <xdr:cNvSpPr txBox="1"/>
      </xdr:nvSpPr>
      <xdr:spPr>
        <a:xfrm>
          <a:off x="10528300" y="16672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112874</xdr:rowOff>
    </xdr:from>
    <xdr:to>
      <xdr:col>50</xdr:col>
      <xdr:colOff>114300</xdr:colOff>
      <xdr:row>97</xdr:row>
      <xdr:rowOff>124918</xdr:rowOff>
    </xdr:to>
    <xdr:cxnSp macro="">
      <xdr:nvCxnSpPr>
        <xdr:cNvPr id="458" name="直線コネクタ 457"/>
        <xdr:cNvCxnSpPr/>
      </xdr:nvCxnSpPr>
      <xdr:spPr>
        <a:xfrm>
          <a:off x="8750300" y="16743524"/>
          <a:ext cx="889000" cy="1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60" name="テキスト ボックス 459"/>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99209</xdr:rowOff>
    </xdr:from>
    <xdr:to>
      <xdr:col>45</xdr:col>
      <xdr:colOff>177800</xdr:colOff>
      <xdr:row>97</xdr:row>
      <xdr:rowOff>112874</xdr:rowOff>
    </xdr:to>
    <xdr:cxnSp macro="">
      <xdr:nvCxnSpPr>
        <xdr:cNvPr id="461" name="直線コネクタ 460"/>
        <xdr:cNvCxnSpPr/>
      </xdr:nvCxnSpPr>
      <xdr:spPr>
        <a:xfrm>
          <a:off x="7861300" y="16729859"/>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99209</xdr:rowOff>
    </xdr:from>
    <xdr:to>
      <xdr:col>41</xdr:col>
      <xdr:colOff>50800</xdr:colOff>
      <xdr:row>97</xdr:row>
      <xdr:rowOff>163392</xdr:rowOff>
    </xdr:to>
    <xdr:cxnSp macro="">
      <xdr:nvCxnSpPr>
        <xdr:cNvPr id="464" name="直線コネクタ 463"/>
        <xdr:cNvCxnSpPr/>
      </xdr:nvCxnSpPr>
      <xdr:spPr>
        <a:xfrm flipV="1">
          <a:off x="6972300" y="16729859"/>
          <a:ext cx="889000" cy="6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66008</xdr:rowOff>
    </xdr:from>
    <xdr:to>
      <xdr:col>41</xdr:col>
      <xdr:colOff>101600</xdr:colOff>
      <xdr:row>97</xdr:row>
      <xdr:rowOff>167608</xdr:rowOff>
    </xdr:to>
    <xdr:sp macro="" textlink="">
      <xdr:nvSpPr>
        <xdr:cNvPr id="465" name="フローチャート: 判断 464"/>
        <xdr:cNvSpPr/>
      </xdr:nvSpPr>
      <xdr:spPr>
        <a:xfrm>
          <a:off x="7810500" y="166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158735</xdr:rowOff>
    </xdr:from>
    <xdr:ext cx="599010" cy="259045"/>
    <xdr:sp macro="" textlink="">
      <xdr:nvSpPr>
        <xdr:cNvPr id="466" name="テキスト ボックス 465"/>
        <xdr:cNvSpPr txBox="1"/>
      </xdr:nvSpPr>
      <xdr:spPr>
        <a:xfrm>
          <a:off x="7561795" y="1678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61015</xdr:rowOff>
    </xdr:from>
    <xdr:to>
      <xdr:col>36</xdr:col>
      <xdr:colOff>165100</xdr:colOff>
      <xdr:row>97</xdr:row>
      <xdr:rowOff>162615</xdr:rowOff>
    </xdr:to>
    <xdr:sp macro="" textlink="">
      <xdr:nvSpPr>
        <xdr:cNvPr id="467" name="フローチャート: 判断 466"/>
        <xdr:cNvSpPr/>
      </xdr:nvSpPr>
      <xdr:spPr>
        <a:xfrm>
          <a:off x="6921500" y="1669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7692</xdr:rowOff>
    </xdr:from>
    <xdr:ext cx="599010" cy="259045"/>
    <xdr:sp macro="" textlink="">
      <xdr:nvSpPr>
        <xdr:cNvPr id="468" name="テキスト ボックス 467"/>
        <xdr:cNvSpPr txBox="1"/>
      </xdr:nvSpPr>
      <xdr:spPr>
        <a:xfrm>
          <a:off x="6672795" y="1646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51225</xdr:rowOff>
    </xdr:from>
    <xdr:to>
      <xdr:col>55</xdr:col>
      <xdr:colOff>50800</xdr:colOff>
      <xdr:row>97</xdr:row>
      <xdr:rowOff>152825</xdr:rowOff>
    </xdr:to>
    <xdr:sp macro="" textlink="">
      <xdr:nvSpPr>
        <xdr:cNvPr id="474" name="楕円 473"/>
        <xdr:cNvSpPr/>
      </xdr:nvSpPr>
      <xdr:spPr>
        <a:xfrm>
          <a:off x="10426700" y="1668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10602</xdr:rowOff>
    </xdr:from>
    <xdr:ext cx="599010" cy="259045"/>
    <xdr:sp macro="" textlink="">
      <xdr:nvSpPr>
        <xdr:cNvPr id="475" name="土木費該当値テキスト"/>
        <xdr:cNvSpPr txBox="1"/>
      </xdr:nvSpPr>
      <xdr:spPr>
        <a:xfrm>
          <a:off x="10528300" y="1646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74118</xdr:rowOff>
    </xdr:from>
    <xdr:to>
      <xdr:col>50</xdr:col>
      <xdr:colOff>165100</xdr:colOff>
      <xdr:row>98</xdr:row>
      <xdr:rowOff>4268</xdr:rowOff>
    </xdr:to>
    <xdr:sp macro="" textlink="">
      <xdr:nvSpPr>
        <xdr:cNvPr id="476" name="楕円 475"/>
        <xdr:cNvSpPr/>
      </xdr:nvSpPr>
      <xdr:spPr>
        <a:xfrm>
          <a:off x="9588500" y="167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166845</xdr:rowOff>
    </xdr:from>
    <xdr:ext cx="599010" cy="259045"/>
    <xdr:sp macro="" textlink="">
      <xdr:nvSpPr>
        <xdr:cNvPr id="477" name="テキスト ボックス 476"/>
        <xdr:cNvSpPr txBox="1"/>
      </xdr:nvSpPr>
      <xdr:spPr>
        <a:xfrm>
          <a:off x="9339795" y="1679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62074</xdr:rowOff>
    </xdr:from>
    <xdr:to>
      <xdr:col>46</xdr:col>
      <xdr:colOff>38100</xdr:colOff>
      <xdr:row>97</xdr:row>
      <xdr:rowOff>163674</xdr:rowOff>
    </xdr:to>
    <xdr:sp macro="" textlink="">
      <xdr:nvSpPr>
        <xdr:cNvPr id="478" name="楕円 477"/>
        <xdr:cNvSpPr/>
      </xdr:nvSpPr>
      <xdr:spPr>
        <a:xfrm>
          <a:off x="8699500" y="1669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154801</xdr:rowOff>
    </xdr:from>
    <xdr:ext cx="599010" cy="259045"/>
    <xdr:sp macro="" textlink="">
      <xdr:nvSpPr>
        <xdr:cNvPr id="479" name="テキスト ボックス 478"/>
        <xdr:cNvSpPr txBox="1"/>
      </xdr:nvSpPr>
      <xdr:spPr>
        <a:xfrm>
          <a:off x="8450795" y="167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48409</xdr:rowOff>
    </xdr:from>
    <xdr:to>
      <xdr:col>41</xdr:col>
      <xdr:colOff>101600</xdr:colOff>
      <xdr:row>97</xdr:row>
      <xdr:rowOff>150009</xdr:rowOff>
    </xdr:to>
    <xdr:sp macro="" textlink="">
      <xdr:nvSpPr>
        <xdr:cNvPr id="480" name="楕円 479"/>
        <xdr:cNvSpPr/>
      </xdr:nvSpPr>
      <xdr:spPr>
        <a:xfrm>
          <a:off x="7810500" y="166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166536</xdr:rowOff>
    </xdr:from>
    <xdr:ext cx="599010" cy="259045"/>
    <xdr:sp macro="" textlink="">
      <xdr:nvSpPr>
        <xdr:cNvPr id="481" name="テキスト ボックス 480"/>
        <xdr:cNvSpPr txBox="1"/>
      </xdr:nvSpPr>
      <xdr:spPr>
        <a:xfrm>
          <a:off x="7561795" y="1645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112592</xdr:rowOff>
    </xdr:from>
    <xdr:to>
      <xdr:col>36</xdr:col>
      <xdr:colOff>165100</xdr:colOff>
      <xdr:row>98</xdr:row>
      <xdr:rowOff>42742</xdr:rowOff>
    </xdr:to>
    <xdr:sp macro="" textlink="">
      <xdr:nvSpPr>
        <xdr:cNvPr id="482" name="楕円 481"/>
        <xdr:cNvSpPr/>
      </xdr:nvSpPr>
      <xdr:spPr>
        <a:xfrm>
          <a:off x="6921500" y="1674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33869</xdr:rowOff>
    </xdr:from>
    <xdr:ext cx="534377" cy="259045"/>
    <xdr:sp macro="" textlink="">
      <xdr:nvSpPr>
        <xdr:cNvPr id="483" name="テキスト ボックス 482"/>
        <xdr:cNvSpPr txBox="1"/>
      </xdr:nvSpPr>
      <xdr:spPr>
        <a:xfrm>
          <a:off x="6705111" y="168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31337</xdr:rowOff>
    </xdr:from>
    <xdr:to>
      <xdr:col>85</xdr:col>
      <xdr:colOff>127000</xdr:colOff>
      <xdr:row>38</xdr:row>
      <xdr:rowOff>15675</xdr:rowOff>
    </xdr:to>
    <xdr:cxnSp macro="">
      <xdr:nvCxnSpPr>
        <xdr:cNvPr id="514" name="直線コネクタ 513"/>
        <xdr:cNvCxnSpPr/>
      </xdr:nvCxnSpPr>
      <xdr:spPr>
        <a:xfrm>
          <a:off x="15481300" y="6374987"/>
          <a:ext cx="838200" cy="15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20095</xdr:rowOff>
    </xdr:from>
    <xdr:ext cx="534377" cy="259045"/>
    <xdr:sp macro="" textlink="">
      <xdr:nvSpPr>
        <xdr:cNvPr id="515" name="消防費平均値テキスト"/>
        <xdr:cNvSpPr txBox="1"/>
      </xdr:nvSpPr>
      <xdr:spPr>
        <a:xfrm>
          <a:off x="16370300" y="6535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31337</xdr:rowOff>
    </xdr:from>
    <xdr:to>
      <xdr:col>81</xdr:col>
      <xdr:colOff>50800</xdr:colOff>
      <xdr:row>38</xdr:row>
      <xdr:rowOff>5747</xdr:rowOff>
    </xdr:to>
    <xdr:cxnSp macro="">
      <xdr:nvCxnSpPr>
        <xdr:cNvPr id="517" name="直線コネクタ 516"/>
        <xdr:cNvCxnSpPr/>
      </xdr:nvCxnSpPr>
      <xdr:spPr>
        <a:xfrm flipV="1">
          <a:off x="14592300" y="6374987"/>
          <a:ext cx="889000" cy="14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150841</xdr:rowOff>
    </xdr:from>
    <xdr:ext cx="534377" cy="259045"/>
    <xdr:sp macro="" textlink="">
      <xdr:nvSpPr>
        <xdr:cNvPr id="519" name="テキスト ボックス 518"/>
        <xdr:cNvSpPr txBox="1"/>
      </xdr:nvSpPr>
      <xdr:spPr>
        <a:xfrm>
          <a:off x="15214111" y="66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5747</xdr:rowOff>
    </xdr:from>
    <xdr:to>
      <xdr:col>76</xdr:col>
      <xdr:colOff>114300</xdr:colOff>
      <xdr:row>38</xdr:row>
      <xdr:rowOff>40331</xdr:rowOff>
    </xdr:to>
    <xdr:cxnSp macro="">
      <xdr:nvCxnSpPr>
        <xdr:cNvPr id="520" name="直線コネクタ 519"/>
        <xdr:cNvCxnSpPr/>
      </xdr:nvCxnSpPr>
      <xdr:spPr>
        <a:xfrm flipV="1">
          <a:off x="13703300" y="6520847"/>
          <a:ext cx="8890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22" name="テキスト ボックス 521"/>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40331</xdr:rowOff>
    </xdr:from>
    <xdr:to>
      <xdr:col>71</xdr:col>
      <xdr:colOff>177800</xdr:colOff>
      <xdr:row>38</xdr:row>
      <xdr:rowOff>70042</xdr:rowOff>
    </xdr:to>
    <xdr:cxnSp macro="">
      <xdr:nvCxnSpPr>
        <xdr:cNvPr id="523" name="直線コネクタ 522"/>
        <xdr:cNvCxnSpPr/>
      </xdr:nvCxnSpPr>
      <xdr:spPr>
        <a:xfrm flipV="1">
          <a:off x="12814300" y="6555431"/>
          <a:ext cx="889000" cy="2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16571</xdr:rowOff>
    </xdr:from>
    <xdr:to>
      <xdr:col>72</xdr:col>
      <xdr:colOff>38100</xdr:colOff>
      <xdr:row>38</xdr:row>
      <xdr:rowOff>118171</xdr:rowOff>
    </xdr:to>
    <xdr:sp macro="" textlink="">
      <xdr:nvSpPr>
        <xdr:cNvPr id="524" name="フローチャート: 判断 523"/>
        <xdr:cNvSpPr/>
      </xdr:nvSpPr>
      <xdr:spPr>
        <a:xfrm>
          <a:off x="13652500" y="65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109298</xdr:rowOff>
    </xdr:from>
    <xdr:ext cx="534377" cy="259045"/>
    <xdr:sp macro="" textlink="">
      <xdr:nvSpPr>
        <xdr:cNvPr id="525" name="テキスト ボックス 524"/>
        <xdr:cNvSpPr txBox="1"/>
      </xdr:nvSpPr>
      <xdr:spPr>
        <a:xfrm>
          <a:off x="13436111" y="66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12636</xdr:rowOff>
    </xdr:from>
    <xdr:to>
      <xdr:col>67</xdr:col>
      <xdr:colOff>101600</xdr:colOff>
      <xdr:row>38</xdr:row>
      <xdr:rowOff>114236</xdr:rowOff>
    </xdr:to>
    <xdr:sp macro="" textlink="">
      <xdr:nvSpPr>
        <xdr:cNvPr id="526" name="フローチャート: 判断 525"/>
        <xdr:cNvSpPr/>
      </xdr:nvSpPr>
      <xdr:spPr>
        <a:xfrm>
          <a:off x="12763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130763</xdr:rowOff>
    </xdr:from>
    <xdr:ext cx="534377" cy="259045"/>
    <xdr:sp macro="" textlink="">
      <xdr:nvSpPr>
        <xdr:cNvPr id="527" name="テキスト ボックス 526"/>
        <xdr:cNvSpPr txBox="1"/>
      </xdr:nvSpPr>
      <xdr:spPr>
        <a:xfrm>
          <a:off x="12547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136325</xdr:rowOff>
    </xdr:from>
    <xdr:to>
      <xdr:col>85</xdr:col>
      <xdr:colOff>177800</xdr:colOff>
      <xdr:row>38</xdr:row>
      <xdr:rowOff>66475</xdr:rowOff>
    </xdr:to>
    <xdr:sp macro="" textlink="">
      <xdr:nvSpPr>
        <xdr:cNvPr id="533" name="楕円 532"/>
        <xdr:cNvSpPr/>
      </xdr:nvSpPr>
      <xdr:spPr>
        <a:xfrm>
          <a:off x="16268700" y="64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159202</xdr:rowOff>
    </xdr:from>
    <xdr:ext cx="534377" cy="259045"/>
    <xdr:sp macro="" textlink="">
      <xdr:nvSpPr>
        <xdr:cNvPr id="534" name="消防費該当値テキスト"/>
        <xdr:cNvSpPr txBox="1"/>
      </xdr:nvSpPr>
      <xdr:spPr>
        <a:xfrm>
          <a:off x="16370300" y="633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151987</xdr:rowOff>
    </xdr:from>
    <xdr:to>
      <xdr:col>81</xdr:col>
      <xdr:colOff>101600</xdr:colOff>
      <xdr:row>37</xdr:row>
      <xdr:rowOff>82137</xdr:rowOff>
    </xdr:to>
    <xdr:sp macro="" textlink="">
      <xdr:nvSpPr>
        <xdr:cNvPr id="535" name="楕円 534"/>
        <xdr:cNvSpPr/>
      </xdr:nvSpPr>
      <xdr:spPr>
        <a:xfrm>
          <a:off x="15430500" y="63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98664</xdr:rowOff>
    </xdr:from>
    <xdr:ext cx="599010" cy="259045"/>
    <xdr:sp macro="" textlink="">
      <xdr:nvSpPr>
        <xdr:cNvPr id="536" name="テキスト ボックス 535"/>
        <xdr:cNvSpPr txBox="1"/>
      </xdr:nvSpPr>
      <xdr:spPr>
        <a:xfrm>
          <a:off x="15181795" y="60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126397</xdr:rowOff>
    </xdr:from>
    <xdr:to>
      <xdr:col>76</xdr:col>
      <xdr:colOff>165100</xdr:colOff>
      <xdr:row>38</xdr:row>
      <xdr:rowOff>56547</xdr:rowOff>
    </xdr:to>
    <xdr:sp macro="" textlink="">
      <xdr:nvSpPr>
        <xdr:cNvPr id="537" name="楕円 536"/>
        <xdr:cNvSpPr/>
      </xdr:nvSpPr>
      <xdr:spPr>
        <a:xfrm>
          <a:off x="14541500" y="647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73074</xdr:rowOff>
    </xdr:from>
    <xdr:ext cx="534377" cy="259045"/>
    <xdr:sp macro="" textlink="">
      <xdr:nvSpPr>
        <xdr:cNvPr id="538" name="テキスト ボックス 537"/>
        <xdr:cNvSpPr txBox="1"/>
      </xdr:nvSpPr>
      <xdr:spPr>
        <a:xfrm>
          <a:off x="14325111" y="624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160981</xdr:rowOff>
    </xdr:from>
    <xdr:to>
      <xdr:col>72</xdr:col>
      <xdr:colOff>38100</xdr:colOff>
      <xdr:row>38</xdr:row>
      <xdr:rowOff>91131</xdr:rowOff>
    </xdr:to>
    <xdr:sp macro="" textlink="">
      <xdr:nvSpPr>
        <xdr:cNvPr id="539" name="楕円 538"/>
        <xdr:cNvSpPr/>
      </xdr:nvSpPr>
      <xdr:spPr>
        <a:xfrm>
          <a:off x="13652500" y="65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107658</xdr:rowOff>
    </xdr:from>
    <xdr:ext cx="534377" cy="259045"/>
    <xdr:sp macro="" textlink="">
      <xdr:nvSpPr>
        <xdr:cNvPr id="540" name="テキスト ボックス 539"/>
        <xdr:cNvSpPr txBox="1"/>
      </xdr:nvSpPr>
      <xdr:spPr>
        <a:xfrm>
          <a:off x="13436111" y="627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19242</xdr:rowOff>
    </xdr:from>
    <xdr:to>
      <xdr:col>67</xdr:col>
      <xdr:colOff>101600</xdr:colOff>
      <xdr:row>38</xdr:row>
      <xdr:rowOff>120842</xdr:rowOff>
    </xdr:to>
    <xdr:sp macro="" textlink="">
      <xdr:nvSpPr>
        <xdr:cNvPr id="541" name="楕円 540"/>
        <xdr:cNvSpPr/>
      </xdr:nvSpPr>
      <xdr:spPr>
        <a:xfrm>
          <a:off x="12763500" y="653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111969</xdr:rowOff>
    </xdr:from>
    <xdr:ext cx="534377" cy="259045"/>
    <xdr:sp macro="" textlink="">
      <xdr:nvSpPr>
        <xdr:cNvPr id="542" name="テキスト ボックス 541"/>
        <xdr:cNvSpPr txBox="1"/>
      </xdr:nvSpPr>
      <xdr:spPr>
        <a:xfrm>
          <a:off x="12547111" y="662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45107</xdr:rowOff>
    </xdr:from>
    <xdr:to>
      <xdr:col>85</xdr:col>
      <xdr:colOff>127000</xdr:colOff>
      <xdr:row>57</xdr:row>
      <xdr:rowOff>136701</xdr:rowOff>
    </xdr:to>
    <xdr:cxnSp macro="">
      <xdr:nvCxnSpPr>
        <xdr:cNvPr id="569" name="直線コネクタ 568"/>
        <xdr:cNvCxnSpPr/>
      </xdr:nvCxnSpPr>
      <xdr:spPr>
        <a:xfrm flipV="1">
          <a:off x="15481300" y="9817757"/>
          <a:ext cx="838200" cy="9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97409</xdr:rowOff>
    </xdr:from>
    <xdr:to>
      <xdr:col>81</xdr:col>
      <xdr:colOff>50800</xdr:colOff>
      <xdr:row>57</xdr:row>
      <xdr:rowOff>136701</xdr:rowOff>
    </xdr:to>
    <xdr:cxnSp macro="">
      <xdr:nvCxnSpPr>
        <xdr:cNvPr id="572" name="直線コネクタ 571"/>
        <xdr:cNvCxnSpPr/>
      </xdr:nvCxnSpPr>
      <xdr:spPr>
        <a:xfrm>
          <a:off x="14592300" y="9870059"/>
          <a:ext cx="889000" cy="3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96655</xdr:rowOff>
    </xdr:from>
    <xdr:to>
      <xdr:col>76</xdr:col>
      <xdr:colOff>114300</xdr:colOff>
      <xdr:row>57</xdr:row>
      <xdr:rowOff>97409</xdr:rowOff>
    </xdr:to>
    <xdr:cxnSp macro="">
      <xdr:nvCxnSpPr>
        <xdr:cNvPr id="575" name="直線コネクタ 574"/>
        <xdr:cNvCxnSpPr/>
      </xdr:nvCxnSpPr>
      <xdr:spPr>
        <a:xfrm>
          <a:off x="13703300" y="9869305"/>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96655</xdr:rowOff>
    </xdr:from>
    <xdr:to>
      <xdr:col>71</xdr:col>
      <xdr:colOff>177800</xdr:colOff>
      <xdr:row>57</xdr:row>
      <xdr:rowOff>121337</xdr:rowOff>
    </xdr:to>
    <xdr:cxnSp macro="">
      <xdr:nvCxnSpPr>
        <xdr:cNvPr id="578" name="直線コネクタ 577"/>
        <xdr:cNvCxnSpPr/>
      </xdr:nvCxnSpPr>
      <xdr:spPr>
        <a:xfrm flipV="1">
          <a:off x="12814300" y="9869305"/>
          <a:ext cx="889000" cy="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39922</xdr:rowOff>
    </xdr:from>
    <xdr:to>
      <xdr:col>72</xdr:col>
      <xdr:colOff>38100</xdr:colOff>
      <xdr:row>57</xdr:row>
      <xdr:rowOff>141522</xdr:rowOff>
    </xdr:to>
    <xdr:sp macro="" textlink="">
      <xdr:nvSpPr>
        <xdr:cNvPr id="579" name="フローチャート: 判断 578"/>
        <xdr:cNvSpPr/>
      </xdr:nvSpPr>
      <xdr:spPr>
        <a:xfrm>
          <a:off x="13652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158049</xdr:rowOff>
    </xdr:from>
    <xdr:ext cx="534377" cy="259045"/>
    <xdr:sp macro="" textlink="">
      <xdr:nvSpPr>
        <xdr:cNvPr id="580" name="テキスト ボックス 579"/>
        <xdr:cNvSpPr txBox="1"/>
      </xdr:nvSpPr>
      <xdr:spPr>
        <a:xfrm>
          <a:off x="13436111" y="9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1" name="フローチャート: 判断 580"/>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65028</xdr:rowOff>
    </xdr:from>
    <xdr:ext cx="599010" cy="259045"/>
    <xdr:sp macro="" textlink="">
      <xdr:nvSpPr>
        <xdr:cNvPr id="582" name="テキスト ボックス 581"/>
        <xdr:cNvSpPr txBox="1"/>
      </xdr:nvSpPr>
      <xdr:spPr>
        <a:xfrm>
          <a:off x="12514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165757</xdr:rowOff>
    </xdr:from>
    <xdr:to>
      <xdr:col>85</xdr:col>
      <xdr:colOff>177800</xdr:colOff>
      <xdr:row>57</xdr:row>
      <xdr:rowOff>95907</xdr:rowOff>
    </xdr:to>
    <xdr:sp macro="" textlink="">
      <xdr:nvSpPr>
        <xdr:cNvPr id="588" name="楕円 587"/>
        <xdr:cNvSpPr/>
      </xdr:nvSpPr>
      <xdr:spPr>
        <a:xfrm>
          <a:off x="16268700" y="976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144184</xdr:rowOff>
    </xdr:from>
    <xdr:ext cx="599010" cy="259045"/>
    <xdr:sp macro="" textlink="">
      <xdr:nvSpPr>
        <xdr:cNvPr id="589" name="教育費該当値テキスト"/>
        <xdr:cNvSpPr txBox="1"/>
      </xdr:nvSpPr>
      <xdr:spPr>
        <a:xfrm>
          <a:off x="16370300" y="974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85901</xdr:rowOff>
    </xdr:from>
    <xdr:to>
      <xdr:col>81</xdr:col>
      <xdr:colOff>101600</xdr:colOff>
      <xdr:row>58</xdr:row>
      <xdr:rowOff>16051</xdr:rowOff>
    </xdr:to>
    <xdr:sp macro="" textlink="">
      <xdr:nvSpPr>
        <xdr:cNvPr id="590" name="楕円 589"/>
        <xdr:cNvSpPr/>
      </xdr:nvSpPr>
      <xdr:spPr>
        <a:xfrm>
          <a:off x="15430500" y="985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7178</xdr:rowOff>
    </xdr:from>
    <xdr:ext cx="534377" cy="259045"/>
    <xdr:sp macro="" textlink="">
      <xdr:nvSpPr>
        <xdr:cNvPr id="591" name="テキスト ボックス 590"/>
        <xdr:cNvSpPr txBox="1"/>
      </xdr:nvSpPr>
      <xdr:spPr>
        <a:xfrm>
          <a:off x="15214111" y="995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46609</xdr:rowOff>
    </xdr:from>
    <xdr:to>
      <xdr:col>76</xdr:col>
      <xdr:colOff>165100</xdr:colOff>
      <xdr:row>57</xdr:row>
      <xdr:rowOff>148209</xdr:rowOff>
    </xdr:to>
    <xdr:sp macro="" textlink="">
      <xdr:nvSpPr>
        <xdr:cNvPr id="592" name="楕円 591"/>
        <xdr:cNvSpPr/>
      </xdr:nvSpPr>
      <xdr:spPr>
        <a:xfrm>
          <a:off x="14541500" y="98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139336</xdr:rowOff>
    </xdr:from>
    <xdr:ext cx="534377" cy="259045"/>
    <xdr:sp macro="" textlink="">
      <xdr:nvSpPr>
        <xdr:cNvPr id="593" name="テキスト ボックス 592"/>
        <xdr:cNvSpPr txBox="1"/>
      </xdr:nvSpPr>
      <xdr:spPr>
        <a:xfrm>
          <a:off x="14325111" y="991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45855</xdr:rowOff>
    </xdr:from>
    <xdr:to>
      <xdr:col>72</xdr:col>
      <xdr:colOff>38100</xdr:colOff>
      <xdr:row>57</xdr:row>
      <xdr:rowOff>147455</xdr:rowOff>
    </xdr:to>
    <xdr:sp macro="" textlink="">
      <xdr:nvSpPr>
        <xdr:cNvPr id="594" name="楕円 593"/>
        <xdr:cNvSpPr/>
      </xdr:nvSpPr>
      <xdr:spPr>
        <a:xfrm>
          <a:off x="13652500" y="9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138582</xdr:rowOff>
    </xdr:from>
    <xdr:ext cx="534377" cy="259045"/>
    <xdr:sp macro="" textlink="">
      <xdr:nvSpPr>
        <xdr:cNvPr id="595" name="テキスト ボックス 594"/>
        <xdr:cNvSpPr txBox="1"/>
      </xdr:nvSpPr>
      <xdr:spPr>
        <a:xfrm>
          <a:off x="13436111" y="99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70537</xdr:rowOff>
    </xdr:from>
    <xdr:to>
      <xdr:col>67</xdr:col>
      <xdr:colOff>101600</xdr:colOff>
      <xdr:row>58</xdr:row>
      <xdr:rowOff>687</xdr:rowOff>
    </xdr:to>
    <xdr:sp macro="" textlink="">
      <xdr:nvSpPr>
        <xdr:cNvPr id="596" name="楕円 595"/>
        <xdr:cNvSpPr/>
      </xdr:nvSpPr>
      <xdr:spPr>
        <a:xfrm>
          <a:off x="12763500" y="98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163264</xdr:rowOff>
    </xdr:from>
    <xdr:ext cx="534377" cy="259045"/>
    <xdr:sp macro="" textlink="">
      <xdr:nvSpPr>
        <xdr:cNvPr id="597" name="テキスト ボックス 596"/>
        <xdr:cNvSpPr txBox="1"/>
      </xdr:nvSpPr>
      <xdr:spPr>
        <a:xfrm>
          <a:off x="12547111" y="993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64598</xdr:rowOff>
    </xdr:from>
    <xdr:to>
      <xdr:col>85</xdr:col>
      <xdr:colOff>127000</xdr:colOff>
      <xdr:row>79</xdr:row>
      <xdr:rowOff>39737</xdr:rowOff>
    </xdr:to>
    <xdr:cxnSp macro="">
      <xdr:nvCxnSpPr>
        <xdr:cNvPr id="626" name="直線コネクタ 625"/>
        <xdr:cNvCxnSpPr/>
      </xdr:nvCxnSpPr>
      <xdr:spPr>
        <a:xfrm flipV="1">
          <a:off x="15481300" y="13437698"/>
          <a:ext cx="838200" cy="14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7" name="災害復旧費平均値テキスト"/>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39737</xdr:rowOff>
    </xdr:from>
    <xdr:to>
      <xdr:col>81</xdr:col>
      <xdr:colOff>50800</xdr:colOff>
      <xdr:row>79</xdr:row>
      <xdr:rowOff>44450</xdr:rowOff>
    </xdr:to>
    <xdr:cxnSp macro="">
      <xdr:nvCxnSpPr>
        <xdr:cNvPr id="629" name="直線コネクタ 628"/>
        <xdr:cNvCxnSpPr/>
      </xdr:nvCxnSpPr>
      <xdr:spPr>
        <a:xfrm flipV="1">
          <a:off x="14592300" y="13584287"/>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2" name="直線コネクタ 63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33103</xdr:rowOff>
    </xdr:from>
    <xdr:to>
      <xdr:col>71</xdr:col>
      <xdr:colOff>177800</xdr:colOff>
      <xdr:row>79</xdr:row>
      <xdr:rowOff>44450</xdr:rowOff>
    </xdr:to>
    <xdr:cxnSp macro="">
      <xdr:nvCxnSpPr>
        <xdr:cNvPr id="635" name="直線コネクタ 634"/>
        <xdr:cNvCxnSpPr/>
      </xdr:nvCxnSpPr>
      <xdr:spPr>
        <a:xfrm>
          <a:off x="12814300" y="13577653"/>
          <a:ext cx="889000" cy="1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119022</xdr:rowOff>
    </xdr:from>
    <xdr:to>
      <xdr:col>72</xdr:col>
      <xdr:colOff>38100</xdr:colOff>
      <xdr:row>79</xdr:row>
      <xdr:rowOff>49172</xdr:rowOff>
    </xdr:to>
    <xdr:sp macro="" textlink="">
      <xdr:nvSpPr>
        <xdr:cNvPr id="636" name="フローチャート: 判断 635"/>
        <xdr:cNvSpPr/>
      </xdr:nvSpPr>
      <xdr:spPr>
        <a:xfrm>
          <a:off x="136525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65699</xdr:rowOff>
    </xdr:from>
    <xdr:ext cx="534377" cy="259045"/>
    <xdr:sp macro="" textlink="">
      <xdr:nvSpPr>
        <xdr:cNvPr id="637" name="テキスト ボックス 636"/>
        <xdr:cNvSpPr txBox="1"/>
      </xdr:nvSpPr>
      <xdr:spPr>
        <a:xfrm>
          <a:off x="13436111" y="132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110857</xdr:rowOff>
    </xdr:from>
    <xdr:to>
      <xdr:col>67</xdr:col>
      <xdr:colOff>101600</xdr:colOff>
      <xdr:row>79</xdr:row>
      <xdr:rowOff>41007</xdr:rowOff>
    </xdr:to>
    <xdr:sp macro="" textlink="">
      <xdr:nvSpPr>
        <xdr:cNvPr id="638" name="フローチャート: 判断 637"/>
        <xdr:cNvSpPr/>
      </xdr:nvSpPr>
      <xdr:spPr>
        <a:xfrm>
          <a:off x="12763500" y="134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57534</xdr:rowOff>
    </xdr:from>
    <xdr:ext cx="534377" cy="259045"/>
    <xdr:sp macro="" textlink="">
      <xdr:nvSpPr>
        <xdr:cNvPr id="639" name="テキスト ボックス 638"/>
        <xdr:cNvSpPr txBox="1"/>
      </xdr:nvSpPr>
      <xdr:spPr>
        <a:xfrm>
          <a:off x="12547111" y="132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13798</xdr:rowOff>
    </xdr:from>
    <xdr:to>
      <xdr:col>85</xdr:col>
      <xdr:colOff>177800</xdr:colOff>
      <xdr:row>78</xdr:row>
      <xdr:rowOff>115398</xdr:rowOff>
    </xdr:to>
    <xdr:sp macro="" textlink="">
      <xdr:nvSpPr>
        <xdr:cNvPr id="645" name="楕円 644"/>
        <xdr:cNvSpPr/>
      </xdr:nvSpPr>
      <xdr:spPr>
        <a:xfrm>
          <a:off x="16268700" y="1338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36675</xdr:rowOff>
    </xdr:from>
    <xdr:ext cx="534377" cy="259045"/>
    <xdr:sp macro="" textlink="">
      <xdr:nvSpPr>
        <xdr:cNvPr id="646" name="災害復旧費該当値テキスト"/>
        <xdr:cNvSpPr txBox="1"/>
      </xdr:nvSpPr>
      <xdr:spPr>
        <a:xfrm>
          <a:off x="16370300" y="1323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160387</xdr:rowOff>
    </xdr:from>
    <xdr:to>
      <xdr:col>81</xdr:col>
      <xdr:colOff>101600</xdr:colOff>
      <xdr:row>79</xdr:row>
      <xdr:rowOff>90537</xdr:rowOff>
    </xdr:to>
    <xdr:sp macro="" textlink="">
      <xdr:nvSpPr>
        <xdr:cNvPr id="647" name="楕円 646"/>
        <xdr:cNvSpPr/>
      </xdr:nvSpPr>
      <xdr:spPr>
        <a:xfrm>
          <a:off x="15430500" y="1353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81664</xdr:rowOff>
    </xdr:from>
    <xdr:ext cx="469744" cy="259045"/>
    <xdr:sp macro="" textlink="">
      <xdr:nvSpPr>
        <xdr:cNvPr id="648" name="テキスト ボックス 647"/>
        <xdr:cNvSpPr txBox="1"/>
      </xdr:nvSpPr>
      <xdr:spPr>
        <a:xfrm>
          <a:off x="15246428" y="1362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9" name="楕円 64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0" name="テキスト ボックス 64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1" name="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2" name="テキスト ボックス 65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153753</xdr:rowOff>
    </xdr:from>
    <xdr:to>
      <xdr:col>67</xdr:col>
      <xdr:colOff>101600</xdr:colOff>
      <xdr:row>79</xdr:row>
      <xdr:rowOff>83903</xdr:rowOff>
    </xdr:to>
    <xdr:sp macro="" textlink="">
      <xdr:nvSpPr>
        <xdr:cNvPr id="653" name="楕円 652"/>
        <xdr:cNvSpPr/>
      </xdr:nvSpPr>
      <xdr:spPr>
        <a:xfrm>
          <a:off x="12763500" y="135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75030</xdr:rowOff>
    </xdr:from>
    <xdr:ext cx="469744" cy="259045"/>
    <xdr:sp macro="" textlink="">
      <xdr:nvSpPr>
        <xdr:cNvPr id="654" name="テキスト ボックス 653"/>
        <xdr:cNvSpPr txBox="1"/>
      </xdr:nvSpPr>
      <xdr:spPr>
        <a:xfrm>
          <a:off x="12579428" y="1361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1473</xdr:rowOff>
    </xdr:from>
    <xdr:to>
      <xdr:col>85</xdr:col>
      <xdr:colOff>127000</xdr:colOff>
      <xdr:row>97</xdr:row>
      <xdr:rowOff>79226</xdr:rowOff>
    </xdr:to>
    <xdr:cxnSp macro="">
      <xdr:nvCxnSpPr>
        <xdr:cNvPr id="683" name="直線コネクタ 682"/>
        <xdr:cNvCxnSpPr/>
      </xdr:nvCxnSpPr>
      <xdr:spPr>
        <a:xfrm flipV="1">
          <a:off x="15481300" y="16632123"/>
          <a:ext cx="838200" cy="7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41276</xdr:rowOff>
    </xdr:from>
    <xdr:ext cx="599010" cy="259045"/>
    <xdr:sp macro="" textlink="">
      <xdr:nvSpPr>
        <xdr:cNvPr id="684" name="公債費平均値テキスト"/>
        <xdr:cNvSpPr txBox="1"/>
      </xdr:nvSpPr>
      <xdr:spPr>
        <a:xfrm>
          <a:off x="16370300" y="166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79226</xdr:rowOff>
    </xdr:from>
    <xdr:to>
      <xdr:col>81</xdr:col>
      <xdr:colOff>50800</xdr:colOff>
      <xdr:row>97</xdr:row>
      <xdr:rowOff>123642</xdr:rowOff>
    </xdr:to>
    <xdr:cxnSp macro="">
      <xdr:nvCxnSpPr>
        <xdr:cNvPr id="686" name="直線コネクタ 685"/>
        <xdr:cNvCxnSpPr/>
      </xdr:nvCxnSpPr>
      <xdr:spPr>
        <a:xfrm flipV="1">
          <a:off x="14592300" y="16709876"/>
          <a:ext cx="889000" cy="4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146438</xdr:rowOff>
    </xdr:from>
    <xdr:ext cx="599010" cy="259045"/>
    <xdr:sp macro="" textlink="">
      <xdr:nvSpPr>
        <xdr:cNvPr id="688" name="テキスト ボックス 687"/>
        <xdr:cNvSpPr txBox="1"/>
      </xdr:nvSpPr>
      <xdr:spPr>
        <a:xfrm>
          <a:off x="15181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28983</xdr:rowOff>
    </xdr:from>
    <xdr:to>
      <xdr:col>76</xdr:col>
      <xdr:colOff>114300</xdr:colOff>
      <xdr:row>97</xdr:row>
      <xdr:rowOff>123642</xdr:rowOff>
    </xdr:to>
    <xdr:cxnSp macro="">
      <xdr:nvCxnSpPr>
        <xdr:cNvPr id="689" name="直線コネクタ 688"/>
        <xdr:cNvCxnSpPr/>
      </xdr:nvCxnSpPr>
      <xdr:spPr>
        <a:xfrm>
          <a:off x="13703300" y="16488183"/>
          <a:ext cx="889000" cy="26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158169</xdr:rowOff>
    </xdr:from>
    <xdr:to>
      <xdr:col>71</xdr:col>
      <xdr:colOff>177800</xdr:colOff>
      <xdr:row>96</xdr:row>
      <xdr:rowOff>28983</xdr:rowOff>
    </xdr:to>
    <xdr:cxnSp macro="">
      <xdr:nvCxnSpPr>
        <xdr:cNvPr id="692" name="直線コネクタ 691"/>
        <xdr:cNvCxnSpPr/>
      </xdr:nvCxnSpPr>
      <xdr:spPr>
        <a:xfrm>
          <a:off x="12814300" y="16445919"/>
          <a:ext cx="889000" cy="4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122913</xdr:rowOff>
    </xdr:from>
    <xdr:to>
      <xdr:col>72</xdr:col>
      <xdr:colOff>38100</xdr:colOff>
      <xdr:row>98</xdr:row>
      <xdr:rowOff>53063</xdr:rowOff>
    </xdr:to>
    <xdr:sp macro="" textlink="">
      <xdr:nvSpPr>
        <xdr:cNvPr id="693" name="フローチャート: 判断 692"/>
        <xdr:cNvSpPr/>
      </xdr:nvSpPr>
      <xdr:spPr>
        <a:xfrm>
          <a:off x="13652500" y="167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44190</xdr:rowOff>
    </xdr:from>
    <xdr:ext cx="599010" cy="259045"/>
    <xdr:sp macro="" textlink="">
      <xdr:nvSpPr>
        <xdr:cNvPr id="694" name="テキスト ボックス 693"/>
        <xdr:cNvSpPr txBox="1"/>
      </xdr:nvSpPr>
      <xdr:spPr>
        <a:xfrm>
          <a:off x="13403795" y="1684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5" name="フローチャート: 判断 694"/>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164231</xdr:rowOff>
    </xdr:from>
    <xdr:ext cx="599010" cy="259045"/>
    <xdr:sp macro="" textlink="">
      <xdr:nvSpPr>
        <xdr:cNvPr id="696" name="テキスト ボックス 695"/>
        <xdr:cNvSpPr txBox="1"/>
      </xdr:nvSpPr>
      <xdr:spPr>
        <a:xfrm>
          <a:off x="12514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122123</xdr:rowOff>
    </xdr:from>
    <xdr:to>
      <xdr:col>85</xdr:col>
      <xdr:colOff>177800</xdr:colOff>
      <xdr:row>97</xdr:row>
      <xdr:rowOff>52273</xdr:rowOff>
    </xdr:to>
    <xdr:sp macro="" textlink="">
      <xdr:nvSpPr>
        <xdr:cNvPr id="702" name="楕円 701"/>
        <xdr:cNvSpPr/>
      </xdr:nvSpPr>
      <xdr:spPr>
        <a:xfrm>
          <a:off x="16268700" y="1658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145000</xdr:rowOff>
    </xdr:from>
    <xdr:ext cx="599010" cy="259045"/>
    <xdr:sp macro="" textlink="">
      <xdr:nvSpPr>
        <xdr:cNvPr id="703" name="公債費該当値テキスト"/>
        <xdr:cNvSpPr txBox="1"/>
      </xdr:nvSpPr>
      <xdr:spPr>
        <a:xfrm>
          <a:off x="16370300" y="1643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28426</xdr:rowOff>
    </xdr:from>
    <xdr:to>
      <xdr:col>81</xdr:col>
      <xdr:colOff>101600</xdr:colOff>
      <xdr:row>97</xdr:row>
      <xdr:rowOff>130026</xdr:rowOff>
    </xdr:to>
    <xdr:sp macro="" textlink="">
      <xdr:nvSpPr>
        <xdr:cNvPr id="704" name="楕円 703"/>
        <xdr:cNvSpPr/>
      </xdr:nvSpPr>
      <xdr:spPr>
        <a:xfrm>
          <a:off x="15430500" y="1665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146553</xdr:rowOff>
    </xdr:from>
    <xdr:ext cx="599010" cy="259045"/>
    <xdr:sp macro="" textlink="">
      <xdr:nvSpPr>
        <xdr:cNvPr id="705" name="テキスト ボックス 704"/>
        <xdr:cNvSpPr txBox="1"/>
      </xdr:nvSpPr>
      <xdr:spPr>
        <a:xfrm>
          <a:off x="15181795" y="1643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72842</xdr:rowOff>
    </xdr:from>
    <xdr:to>
      <xdr:col>76</xdr:col>
      <xdr:colOff>165100</xdr:colOff>
      <xdr:row>98</xdr:row>
      <xdr:rowOff>2992</xdr:rowOff>
    </xdr:to>
    <xdr:sp macro="" textlink="">
      <xdr:nvSpPr>
        <xdr:cNvPr id="706" name="楕円 705"/>
        <xdr:cNvSpPr/>
      </xdr:nvSpPr>
      <xdr:spPr>
        <a:xfrm>
          <a:off x="14541500" y="167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165569</xdr:rowOff>
    </xdr:from>
    <xdr:ext cx="599010" cy="259045"/>
    <xdr:sp macro="" textlink="">
      <xdr:nvSpPr>
        <xdr:cNvPr id="707" name="テキスト ボックス 706"/>
        <xdr:cNvSpPr txBox="1"/>
      </xdr:nvSpPr>
      <xdr:spPr>
        <a:xfrm>
          <a:off x="14292795" y="1679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149633</xdr:rowOff>
    </xdr:from>
    <xdr:to>
      <xdr:col>72</xdr:col>
      <xdr:colOff>38100</xdr:colOff>
      <xdr:row>96</xdr:row>
      <xdr:rowOff>79783</xdr:rowOff>
    </xdr:to>
    <xdr:sp macro="" textlink="">
      <xdr:nvSpPr>
        <xdr:cNvPr id="708" name="楕円 707"/>
        <xdr:cNvSpPr/>
      </xdr:nvSpPr>
      <xdr:spPr>
        <a:xfrm>
          <a:off x="13652500" y="164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96310</xdr:rowOff>
    </xdr:from>
    <xdr:ext cx="599010" cy="259045"/>
    <xdr:sp macro="" textlink="">
      <xdr:nvSpPr>
        <xdr:cNvPr id="709" name="テキスト ボックス 708"/>
        <xdr:cNvSpPr txBox="1"/>
      </xdr:nvSpPr>
      <xdr:spPr>
        <a:xfrm>
          <a:off x="13403795" y="1621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107369</xdr:rowOff>
    </xdr:from>
    <xdr:to>
      <xdr:col>67</xdr:col>
      <xdr:colOff>101600</xdr:colOff>
      <xdr:row>96</xdr:row>
      <xdr:rowOff>37519</xdr:rowOff>
    </xdr:to>
    <xdr:sp macro="" textlink="">
      <xdr:nvSpPr>
        <xdr:cNvPr id="710" name="楕円 709"/>
        <xdr:cNvSpPr/>
      </xdr:nvSpPr>
      <xdr:spPr>
        <a:xfrm>
          <a:off x="12763500" y="1639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54046</xdr:rowOff>
    </xdr:from>
    <xdr:ext cx="599010" cy="259045"/>
    <xdr:sp macro="" textlink="">
      <xdr:nvSpPr>
        <xdr:cNvPr id="711" name="テキスト ボックス 710"/>
        <xdr:cNvSpPr txBox="1"/>
      </xdr:nvSpPr>
      <xdr:spPr>
        <a:xfrm>
          <a:off x="12514795" y="1617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9535</xdr:rowOff>
    </xdr:from>
    <xdr:to>
      <xdr:col>107</xdr:col>
      <xdr:colOff>50800</xdr:colOff>
      <xdr:row>38</xdr:row>
      <xdr:rowOff>139700</xdr:rowOff>
    </xdr:to>
    <xdr:cxnSp macro="">
      <xdr:nvCxnSpPr>
        <xdr:cNvPr id="744" name="直線コネクタ 743"/>
        <xdr:cNvCxnSpPr/>
      </xdr:nvCxnSpPr>
      <xdr:spPr>
        <a:xfrm>
          <a:off x="19545300" y="6524635"/>
          <a:ext cx="889000" cy="13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9535</xdr:rowOff>
    </xdr:from>
    <xdr:to>
      <xdr:col>102</xdr:col>
      <xdr:colOff>114300</xdr:colOff>
      <xdr:row>38</xdr:row>
      <xdr:rowOff>139700</xdr:rowOff>
    </xdr:to>
    <xdr:cxnSp macro="">
      <xdr:nvCxnSpPr>
        <xdr:cNvPr id="747" name="直線コネクタ 746"/>
        <xdr:cNvCxnSpPr/>
      </xdr:nvCxnSpPr>
      <xdr:spPr>
        <a:xfrm flipV="1">
          <a:off x="18656300" y="6524635"/>
          <a:ext cx="889000" cy="13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48" name="フローチャート: 判断 747"/>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3365</xdr:rowOff>
    </xdr:from>
    <xdr:ext cx="378565" cy="259045"/>
    <xdr:sp macro="" textlink="">
      <xdr:nvSpPr>
        <xdr:cNvPr id="749" name="テキスト ボックス 748"/>
        <xdr:cNvSpPr txBox="1"/>
      </xdr:nvSpPr>
      <xdr:spPr>
        <a:xfrm>
          <a:off x="19356017" y="6689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82728</xdr:rowOff>
    </xdr:from>
    <xdr:to>
      <xdr:col>98</xdr:col>
      <xdr:colOff>38100</xdr:colOff>
      <xdr:row>39</xdr:row>
      <xdr:rowOff>12878</xdr:rowOff>
    </xdr:to>
    <xdr:sp macro="" textlink="">
      <xdr:nvSpPr>
        <xdr:cNvPr id="750" name="フローチャート: 判断 749"/>
        <xdr:cNvSpPr/>
      </xdr:nvSpPr>
      <xdr:spPr>
        <a:xfrm>
          <a:off x="18605500" y="659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29405</xdr:rowOff>
    </xdr:from>
    <xdr:ext cx="378565" cy="259045"/>
    <xdr:sp macro="" textlink="">
      <xdr:nvSpPr>
        <xdr:cNvPr id="751" name="テキスト ボックス 750"/>
        <xdr:cNvSpPr txBox="1"/>
      </xdr:nvSpPr>
      <xdr:spPr>
        <a:xfrm>
          <a:off x="18467017" y="637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130185</xdr:rowOff>
    </xdr:from>
    <xdr:to>
      <xdr:col>102</xdr:col>
      <xdr:colOff>165100</xdr:colOff>
      <xdr:row>38</xdr:row>
      <xdr:rowOff>60335</xdr:rowOff>
    </xdr:to>
    <xdr:sp macro="" textlink="">
      <xdr:nvSpPr>
        <xdr:cNvPr id="763" name="楕円 762"/>
        <xdr:cNvSpPr/>
      </xdr:nvSpPr>
      <xdr:spPr>
        <a:xfrm>
          <a:off x="19494500" y="64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76862</xdr:rowOff>
    </xdr:from>
    <xdr:ext cx="469744" cy="259045"/>
    <xdr:sp macro="" textlink="">
      <xdr:nvSpPr>
        <xdr:cNvPr id="764" name="テキスト ボックス 763"/>
        <xdr:cNvSpPr txBox="1"/>
      </xdr:nvSpPr>
      <xdr:spPr>
        <a:xfrm>
          <a:off x="19310428" y="624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547,494</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a:t>
          </a:r>
          <a:r>
            <a:rPr kumimoji="1" lang="ja-JP" altLang="ja-JP" sz="1100">
              <a:solidFill>
                <a:schemeClr val="dk1"/>
              </a:solidFill>
              <a:effectLst/>
              <a:latin typeface="+mn-lt"/>
              <a:ea typeface="+mn-ea"/>
              <a:cs typeface="+mn-cs"/>
            </a:rPr>
            <a:t>度と比較すると</a:t>
          </a:r>
          <a:r>
            <a:rPr kumimoji="1" lang="en-US" altLang="ja-JP" sz="1100">
              <a:solidFill>
                <a:schemeClr val="dk1"/>
              </a:solidFill>
              <a:effectLst/>
              <a:latin typeface="+mn-lt"/>
              <a:ea typeface="+mn-ea"/>
              <a:cs typeface="+mn-cs"/>
            </a:rPr>
            <a:t>249,285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している。総務費のうち</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ふるさと納税業務に要する経費の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250,899</a:t>
          </a:r>
          <a:r>
            <a:rPr kumimoji="1" lang="ja-JP" altLang="ja-JP" sz="1100">
              <a:solidFill>
                <a:schemeClr val="dk1"/>
              </a:solidFill>
              <a:effectLst/>
              <a:latin typeface="+mn-lt"/>
              <a:ea typeface="+mn-ea"/>
              <a:cs typeface="+mn-cs"/>
            </a:rPr>
            <a:t>円となっており前年度と比較すると</a:t>
          </a:r>
          <a:r>
            <a:rPr kumimoji="1" lang="en-US" altLang="ja-JP" sz="1100">
              <a:solidFill>
                <a:schemeClr val="dk1"/>
              </a:solidFill>
              <a:effectLst/>
              <a:latin typeface="+mn-lt"/>
              <a:ea typeface="+mn-ea"/>
              <a:cs typeface="+mn-cs"/>
            </a:rPr>
            <a:t>44,428</a:t>
          </a:r>
          <a:r>
            <a:rPr kumimoji="1" lang="ja-JP" altLang="ja-JP" sz="1100">
              <a:solidFill>
                <a:schemeClr val="dk1"/>
              </a:solidFill>
              <a:effectLst/>
              <a:latin typeface="+mn-lt"/>
              <a:ea typeface="+mn-ea"/>
              <a:cs typeface="+mn-cs"/>
            </a:rPr>
            <a:t>円増加しているが、</a:t>
          </a:r>
          <a:r>
            <a:rPr kumimoji="1" lang="ja-JP" altLang="en-US" sz="1100">
              <a:solidFill>
                <a:schemeClr val="dk1"/>
              </a:solidFill>
              <a:effectLst/>
              <a:latin typeface="+mn-lt"/>
              <a:ea typeface="+mn-ea"/>
              <a:cs typeface="+mn-cs"/>
            </a:rPr>
            <a:t>主にケアハウス（軽費老人ホーム）施設の長寿命化事業を行ったことが要因となっている。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74,421</a:t>
          </a:r>
          <a:r>
            <a:rPr kumimoji="1" lang="ja-JP" altLang="ja-JP" sz="1100">
              <a:solidFill>
                <a:schemeClr val="dk1"/>
              </a:solidFill>
              <a:effectLst/>
              <a:latin typeface="+mn-lt"/>
              <a:ea typeface="+mn-ea"/>
              <a:cs typeface="+mn-cs"/>
            </a:rPr>
            <a:t>円となっており、前年度と比較すると</a:t>
          </a:r>
          <a:r>
            <a:rPr kumimoji="1" lang="en-US" altLang="ja-JP" sz="1100">
              <a:solidFill>
                <a:schemeClr val="dk1"/>
              </a:solidFill>
              <a:effectLst/>
              <a:latin typeface="+mn-lt"/>
              <a:ea typeface="+mn-ea"/>
              <a:cs typeface="+mn-cs"/>
            </a:rPr>
            <a:t>48,335</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主に観光施設長寿命化を図るため、サンビレッジ曽爾キャンプ場の修繕工事を行った</a:t>
          </a:r>
          <a:r>
            <a:rPr kumimoji="1" lang="ja-JP" altLang="ja-JP" sz="1100">
              <a:solidFill>
                <a:schemeClr val="dk1"/>
              </a:solidFill>
              <a:effectLst/>
              <a:latin typeface="+mn-lt"/>
              <a:ea typeface="+mn-ea"/>
              <a:cs typeface="+mn-cs"/>
            </a:rPr>
            <a:t>したこと</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大幅な増加となっている。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災害復旧費は、大型台風到来により村内各所で激甚災害となり、前年度比較で</a:t>
          </a:r>
          <a:r>
            <a:rPr kumimoji="1" lang="en-US" altLang="ja-JP" sz="1100">
              <a:solidFill>
                <a:schemeClr val="dk1"/>
              </a:solidFill>
              <a:effectLst/>
              <a:latin typeface="+mn-lt"/>
              <a:ea typeface="+mn-ea"/>
              <a:cs typeface="+mn-cs"/>
            </a:rPr>
            <a:t>38,472</a:t>
          </a:r>
          <a:r>
            <a:rPr kumimoji="1" lang="ja-JP" altLang="en-US" sz="1100">
              <a:solidFill>
                <a:schemeClr val="dk1"/>
              </a:solidFill>
              <a:effectLst/>
              <a:latin typeface="+mn-lt"/>
              <a:ea typeface="+mn-ea"/>
              <a:cs typeface="+mn-cs"/>
            </a:rPr>
            <a:t>円の大幅な増加となった。</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財政調整基金残高は、</a:t>
          </a:r>
          <a:r>
            <a:rPr lang="ja-JP" altLang="en-US" sz="1100" b="0" i="0" baseline="0">
              <a:solidFill>
                <a:schemeClr val="dk1"/>
              </a:solidFill>
              <a:effectLst/>
              <a:latin typeface="+mn-lt"/>
              <a:ea typeface="+mn-ea"/>
              <a:cs typeface="+mn-cs"/>
            </a:rPr>
            <a:t>未曽有の自然災害により</a:t>
          </a:r>
          <a:r>
            <a:rPr lang="ja-JP" altLang="ja-JP" sz="1100" b="0" i="0" baseline="0">
              <a:solidFill>
                <a:schemeClr val="dk1"/>
              </a:solidFill>
              <a:effectLst/>
              <a:latin typeface="+mn-lt"/>
              <a:ea typeface="+mn-ea"/>
              <a:cs typeface="+mn-cs"/>
            </a:rPr>
            <a:t>財源確保</a:t>
          </a:r>
          <a:r>
            <a:rPr lang="ja-JP" altLang="en-US" sz="1100" b="0" i="0" baseline="0">
              <a:solidFill>
                <a:schemeClr val="dk1"/>
              </a:solidFill>
              <a:effectLst/>
              <a:latin typeface="+mn-lt"/>
              <a:ea typeface="+mn-ea"/>
              <a:cs typeface="+mn-cs"/>
            </a:rPr>
            <a:t>が困難となったため、基金の</a:t>
          </a:r>
          <a:r>
            <a:rPr lang="ja-JP" altLang="ja-JP" sz="1100" b="0" i="0" baseline="0">
              <a:solidFill>
                <a:schemeClr val="dk1"/>
              </a:solidFill>
              <a:effectLst/>
              <a:latin typeface="+mn-lt"/>
              <a:ea typeface="+mn-ea"/>
              <a:cs typeface="+mn-cs"/>
            </a:rPr>
            <a:t>取崩</a:t>
          </a:r>
          <a:r>
            <a:rPr lang="ja-JP" altLang="en-US" sz="1100" b="0" i="0" baseline="0">
              <a:solidFill>
                <a:schemeClr val="dk1"/>
              </a:solidFill>
              <a:effectLst/>
              <a:latin typeface="+mn-lt"/>
              <a:ea typeface="+mn-ea"/>
              <a:cs typeface="+mn-cs"/>
            </a:rPr>
            <a:t>しを行った。</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　実質収支額は、平成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年度以降、複数の公共施設で順次長寿命化事業を行う予定であり、その財源を確保するための剰余金を基金に積み立てたため、前年度と</a:t>
          </a:r>
          <a:r>
            <a:rPr lang="ja-JP" altLang="en-US" sz="1100" b="0" i="0" baseline="0">
              <a:solidFill>
                <a:schemeClr val="dk1"/>
              </a:solidFill>
              <a:effectLst/>
              <a:latin typeface="+mn-lt"/>
              <a:ea typeface="+mn-ea"/>
              <a:cs typeface="+mn-cs"/>
            </a:rPr>
            <a:t>同水準となった。</a:t>
          </a:r>
          <a:r>
            <a:rPr lang="en-US" altLang="ja-JP" sz="1100" b="0" i="0" baseline="0">
              <a:solidFill>
                <a:schemeClr val="dk1"/>
              </a:solidFill>
              <a:effectLst/>
              <a:latin typeface="+mn-lt"/>
              <a:ea typeface="+mn-ea"/>
              <a:cs typeface="+mn-cs"/>
            </a:rPr>
            <a:t/>
          </a:r>
          <a:br>
            <a:rPr lang="en-US" altLang="ja-JP" sz="1100" b="0" i="0" baseline="0">
              <a:solidFill>
                <a:schemeClr val="dk1"/>
              </a:solidFill>
              <a:effectLst/>
              <a:latin typeface="+mn-lt"/>
              <a:ea typeface="+mn-ea"/>
              <a:cs typeface="+mn-cs"/>
            </a:rPr>
          </a:br>
          <a:r>
            <a:rPr lang="ja-JP" altLang="ja-JP" sz="1100" b="0" i="0" baseline="0">
              <a:solidFill>
                <a:schemeClr val="dk1"/>
              </a:solidFill>
              <a:effectLst/>
              <a:latin typeface="+mn-lt"/>
              <a:ea typeface="+mn-ea"/>
              <a:cs typeface="+mn-cs"/>
            </a:rPr>
            <a:t>　実質単年度収支は、累積した剰余金を活用し、公共施設長寿命化事業に係る後年度財源を確保するための基金積立により赤字となった。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連結決算の不安材料は、住宅新築資金等貸付事業特別会計である。この事業にかかる起債償還は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年度末に完了するが、貸付金元利収入に多額の滞納があるため歳入確保に努めなければならない。また、直営診療施設については、</a:t>
          </a:r>
          <a:r>
            <a:rPr kumimoji="1" lang="ja-JP" altLang="en-US" sz="1100">
              <a:solidFill>
                <a:schemeClr val="dk1"/>
              </a:solidFill>
              <a:effectLst/>
              <a:latin typeface="+mn-lt"/>
              <a:ea typeface="+mn-ea"/>
              <a:cs typeface="+mn-cs"/>
            </a:rPr>
            <a:t>経営努力するも再度</a:t>
          </a:r>
          <a:r>
            <a:rPr kumimoji="1" lang="ja-JP" altLang="ja-JP" sz="1100">
              <a:solidFill>
                <a:schemeClr val="dk1"/>
              </a:solidFill>
              <a:effectLst/>
              <a:latin typeface="+mn-lt"/>
              <a:ea typeface="+mn-ea"/>
              <a:cs typeface="+mn-cs"/>
            </a:rPr>
            <a:t>赤字</a:t>
          </a:r>
          <a:r>
            <a:rPr kumimoji="1" lang="ja-JP" altLang="en-US" sz="1100">
              <a:solidFill>
                <a:schemeClr val="dk1"/>
              </a:solidFill>
              <a:effectLst/>
              <a:latin typeface="+mn-lt"/>
              <a:ea typeface="+mn-ea"/>
              <a:cs typeface="+mn-cs"/>
            </a:rPr>
            <a:t>が発生することとなった。今後についても、人件費や</a:t>
          </a:r>
          <a:r>
            <a:rPr kumimoji="1" lang="ja-JP" altLang="ja-JP" sz="1100">
              <a:solidFill>
                <a:schemeClr val="dk1"/>
              </a:solidFill>
              <a:effectLst/>
              <a:latin typeface="+mn-lt"/>
              <a:ea typeface="+mn-ea"/>
              <a:cs typeface="+mn-cs"/>
            </a:rPr>
            <a:t>高額な医療機器等の購入</a:t>
          </a:r>
          <a:r>
            <a:rPr kumimoji="1" lang="ja-JP" altLang="en-US" sz="1100">
              <a:solidFill>
                <a:schemeClr val="dk1"/>
              </a:solidFill>
              <a:effectLst/>
              <a:latin typeface="+mn-lt"/>
              <a:ea typeface="+mn-ea"/>
              <a:cs typeface="+mn-cs"/>
            </a:rPr>
            <a:t>などの</a:t>
          </a:r>
          <a:r>
            <a:rPr kumimoji="1" lang="ja-JP" altLang="ja-JP" sz="1100">
              <a:solidFill>
                <a:schemeClr val="dk1"/>
              </a:solidFill>
              <a:effectLst/>
              <a:latin typeface="+mn-lt"/>
              <a:ea typeface="+mn-ea"/>
              <a:cs typeface="+mn-cs"/>
            </a:rPr>
            <a:t>地方債の償還</a:t>
          </a:r>
          <a:r>
            <a:rPr kumimoji="1" lang="ja-JP" altLang="en-US" sz="1100">
              <a:solidFill>
                <a:schemeClr val="dk1"/>
              </a:solidFill>
              <a:effectLst/>
              <a:latin typeface="+mn-lt"/>
              <a:ea typeface="+mn-ea"/>
              <a:cs typeface="+mn-cs"/>
            </a:rPr>
            <a:t>経費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計上的に</a:t>
          </a:r>
          <a:r>
            <a:rPr kumimoji="1" lang="ja-JP" altLang="ja-JP" sz="1100">
              <a:solidFill>
                <a:schemeClr val="dk1"/>
              </a:solidFill>
              <a:effectLst/>
              <a:latin typeface="+mn-lt"/>
              <a:ea typeface="+mn-ea"/>
              <a:cs typeface="+mn-cs"/>
            </a:rPr>
            <a:t>発生するので、引き続き経営の健全化に努めなければならない。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2491811</v>
      </c>
      <c r="BO4" s="430"/>
      <c r="BP4" s="430"/>
      <c r="BQ4" s="430"/>
      <c r="BR4" s="430"/>
      <c r="BS4" s="430"/>
      <c r="BT4" s="430"/>
      <c r="BU4" s="431"/>
      <c r="BV4" s="429">
        <v>2697534</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3.5</v>
      </c>
      <c r="CU4" s="436"/>
      <c r="CV4" s="436"/>
      <c r="CW4" s="436"/>
      <c r="CX4" s="436"/>
      <c r="CY4" s="436"/>
      <c r="CZ4" s="436"/>
      <c r="DA4" s="437"/>
      <c r="DB4" s="435">
        <v>3.8</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2435928</v>
      </c>
      <c r="BO5" s="467"/>
      <c r="BP5" s="467"/>
      <c r="BQ5" s="467"/>
      <c r="BR5" s="467"/>
      <c r="BS5" s="467"/>
      <c r="BT5" s="467"/>
      <c r="BU5" s="468"/>
      <c r="BV5" s="466">
        <v>2648342</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87.9</v>
      </c>
      <c r="CU5" s="464"/>
      <c r="CV5" s="464"/>
      <c r="CW5" s="464"/>
      <c r="CX5" s="464"/>
      <c r="CY5" s="464"/>
      <c r="CZ5" s="464"/>
      <c r="DA5" s="465"/>
      <c r="DB5" s="463">
        <v>82.6</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55883</v>
      </c>
      <c r="BO6" s="467"/>
      <c r="BP6" s="467"/>
      <c r="BQ6" s="467"/>
      <c r="BR6" s="467"/>
      <c r="BS6" s="467"/>
      <c r="BT6" s="467"/>
      <c r="BU6" s="468"/>
      <c r="BV6" s="466">
        <v>49192</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91.3</v>
      </c>
      <c r="CU6" s="504"/>
      <c r="CV6" s="504"/>
      <c r="CW6" s="504"/>
      <c r="CX6" s="504"/>
      <c r="CY6" s="504"/>
      <c r="CZ6" s="504"/>
      <c r="DA6" s="505"/>
      <c r="DB6" s="503">
        <v>85.9</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16331</v>
      </c>
      <c r="BO7" s="467"/>
      <c r="BP7" s="467"/>
      <c r="BQ7" s="467"/>
      <c r="BR7" s="467"/>
      <c r="BS7" s="467"/>
      <c r="BT7" s="467"/>
      <c r="BU7" s="468"/>
      <c r="BV7" s="466">
        <v>3642</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1130658</v>
      </c>
      <c r="CU7" s="467"/>
      <c r="CV7" s="467"/>
      <c r="CW7" s="467"/>
      <c r="CX7" s="467"/>
      <c r="CY7" s="467"/>
      <c r="CZ7" s="467"/>
      <c r="DA7" s="468"/>
      <c r="DB7" s="466">
        <v>1213048</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39552</v>
      </c>
      <c r="BO8" s="467"/>
      <c r="BP8" s="467"/>
      <c r="BQ8" s="467"/>
      <c r="BR8" s="467"/>
      <c r="BS8" s="467"/>
      <c r="BT8" s="467"/>
      <c r="BU8" s="468"/>
      <c r="BV8" s="466">
        <v>45550</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0.13</v>
      </c>
      <c r="CU8" s="507"/>
      <c r="CV8" s="507"/>
      <c r="CW8" s="507"/>
      <c r="CX8" s="507"/>
      <c r="CY8" s="507"/>
      <c r="CZ8" s="507"/>
      <c r="DA8" s="508"/>
      <c r="DB8" s="506">
        <v>0.12</v>
      </c>
      <c r="DC8" s="507"/>
      <c r="DD8" s="507"/>
      <c r="DE8" s="507"/>
      <c r="DF8" s="507"/>
      <c r="DG8" s="507"/>
      <c r="DH8" s="507"/>
      <c r="DI8" s="508"/>
      <c r="DJ8" s="185"/>
      <c r="DK8" s="185"/>
      <c r="DL8" s="185"/>
      <c r="DM8" s="185"/>
      <c r="DN8" s="185"/>
      <c r="DO8" s="185"/>
    </row>
    <row r="9" spans="1:119" ht="18.75" customHeight="1" thickBot="1">
      <c r="A9" s="186"/>
      <c r="B9" s="460" t="s">
        <v>112</v>
      </c>
      <c r="C9" s="461"/>
      <c r="D9" s="461"/>
      <c r="E9" s="461"/>
      <c r="F9" s="461"/>
      <c r="G9" s="461"/>
      <c r="H9" s="461"/>
      <c r="I9" s="461"/>
      <c r="J9" s="461"/>
      <c r="K9" s="509"/>
      <c r="L9" s="510" t="s">
        <v>113</v>
      </c>
      <c r="M9" s="511"/>
      <c r="N9" s="511"/>
      <c r="O9" s="511"/>
      <c r="P9" s="511"/>
      <c r="Q9" s="512"/>
      <c r="R9" s="513">
        <v>1549</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94</v>
      </c>
      <c r="AV9" s="499"/>
      <c r="AW9" s="499"/>
      <c r="AX9" s="499"/>
      <c r="AY9" s="500" t="s">
        <v>116</v>
      </c>
      <c r="AZ9" s="501"/>
      <c r="BA9" s="501"/>
      <c r="BB9" s="501"/>
      <c r="BC9" s="501"/>
      <c r="BD9" s="501"/>
      <c r="BE9" s="501"/>
      <c r="BF9" s="501"/>
      <c r="BG9" s="501"/>
      <c r="BH9" s="501"/>
      <c r="BI9" s="501"/>
      <c r="BJ9" s="501"/>
      <c r="BK9" s="501"/>
      <c r="BL9" s="501"/>
      <c r="BM9" s="502"/>
      <c r="BN9" s="466">
        <v>-5998</v>
      </c>
      <c r="BO9" s="467"/>
      <c r="BP9" s="467"/>
      <c r="BQ9" s="467"/>
      <c r="BR9" s="467"/>
      <c r="BS9" s="467"/>
      <c r="BT9" s="467"/>
      <c r="BU9" s="468"/>
      <c r="BV9" s="466">
        <v>-60336</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19.3</v>
      </c>
      <c r="CU9" s="464"/>
      <c r="CV9" s="464"/>
      <c r="CW9" s="464"/>
      <c r="CX9" s="464"/>
      <c r="CY9" s="464"/>
      <c r="CZ9" s="464"/>
      <c r="DA9" s="465"/>
      <c r="DB9" s="463">
        <v>15.6</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118</v>
      </c>
      <c r="M10" s="496"/>
      <c r="N10" s="496"/>
      <c r="O10" s="496"/>
      <c r="P10" s="496"/>
      <c r="Q10" s="497"/>
      <c r="R10" s="517">
        <v>1895</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109</v>
      </c>
      <c r="AV10" s="499"/>
      <c r="AW10" s="499"/>
      <c r="AX10" s="499"/>
      <c r="AY10" s="500" t="s">
        <v>120</v>
      </c>
      <c r="AZ10" s="501"/>
      <c r="BA10" s="501"/>
      <c r="BB10" s="501"/>
      <c r="BC10" s="501"/>
      <c r="BD10" s="501"/>
      <c r="BE10" s="501"/>
      <c r="BF10" s="501"/>
      <c r="BG10" s="501"/>
      <c r="BH10" s="501"/>
      <c r="BI10" s="501"/>
      <c r="BJ10" s="501"/>
      <c r="BK10" s="501"/>
      <c r="BL10" s="501"/>
      <c r="BM10" s="502"/>
      <c r="BN10" s="466">
        <v>56</v>
      </c>
      <c r="BO10" s="467"/>
      <c r="BP10" s="467"/>
      <c r="BQ10" s="467"/>
      <c r="BR10" s="467"/>
      <c r="BS10" s="467"/>
      <c r="BT10" s="467"/>
      <c r="BU10" s="468"/>
      <c r="BV10" s="466">
        <v>234</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109</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c r="A12" s="186"/>
      <c r="B12" s="526" t="s">
        <v>128</v>
      </c>
      <c r="C12" s="527"/>
      <c r="D12" s="527"/>
      <c r="E12" s="527"/>
      <c r="F12" s="527"/>
      <c r="G12" s="527"/>
      <c r="H12" s="527"/>
      <c r="I12" s="527"/>
      <c r="J12" s="527"/>
      <c r="K12" s="528"/>
      <c r="L12" s="535" t="s">
        <v>129</v>
      </c>
      <c r="M12" s="536"/>
      <c r="N12" s="536"/>
      <c r="O12" s="536"/>
      <c r="P12" s="536"/>
      <c r="Q12" s="537"/>
      <c r="R12" s="538">
        <v>1461</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105</v>
      </c>
      <c r="AV12" s="499"/>
      <c r="AW12" s="499"/>
      <c r="AX12" s="499"/>
      <c r="AY12" s="500" t="s">
        <v>133</v>
      </c>
      <c r="AZ12" s="501"/>
      <c r="BA12" s="501"/>
      <c r="BB12" s="501"/>
      <c r="BC12" s="501"/>
      <c r="BD12" s="501"/>
      <c r="BE12" s="501"/>
      <c r="BF12" s="501"/>
      <c r="BG12" s="501"/>
      <c r="BH12" s="501"/>
      <c r="BI12" s="501"/>
      <c r="BJ12" s="501"/>
      <c r="BK12" s="501"/>
      <c r="BL12" s="501"/>
      <c r="BM12" s="502"/>
      <c r="BN12" s="466">
        <v>73500</v>
      </c>
      <c r="BO12" s="467"/>
      <c r="BP12" s="467"/>
      <c r="BQ12" s="467"/>
      <c r="BR12" s="467"/>
      <c r="BS12" s="467"/>
      <c r="BT12" s="467"/>
      <c r="BU12" s="468"/>
      <c r="BV12" s="466">
        <v>0</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135</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136</v>
      </c>
      <c r="N13" s="555"/>
      <c r="O13" s="555"/>
      <c r="P13" s="555"/>
      <c r="Q13" s="556"/>
      <c r="R13" s="547">
        <v>1447</v>
      </c>
      <c r="S13" s="548"/>
      <c r="T13" s="548"/>
      <c r="U13" s="548"/>
      <c r="V13" s="549"/>
      <c r="W13" s="482" t="s">
        <v>137</v>
      </c>
      <c r="X13" s="483"/>
      <c r="Y13" s="483"/>
      <c r="Z13" s="483"/>
      <c r="AA13" s="483"/>
      <c r="AB13" s="473"/>
      <c r="AC13" s="517">
        <v>140</v>
      </c>
      <c r="AD13" s="518"/>
      <c r="AE13" s="518"/>
      <c r="AF13" s="518"/>
      <c r="AG13" s="557"/>
      <c r="AH13" s="517">
        <v>152</v>
      </c>
      <c r="AI13" s="518"/>
      <c r="AJ13" s="518"/>
      <c r="AK13" s="518"/>
      <c r="AL13" s="519"/>
      <c r="AM13" s="495" t="s">
        <v>138</v>
      </c>
      <c r="AN13" s="496"/>
      <c r="AO13" s="496"/>
      <c r="AP13" s="496"/>
      <c r="AQ13" s="496"/>
      <c r="AR13" s="496"/>
      <c r="AS13" s="496"/>
      <c r="AT13" s="497"/>
      <c r="AU13" s="498" t="s">
        <v>139</v>
      </c>
      <c r="AV13" s="499"/>
      <c r="AW13" s="499"/>
      <c r="AX13" s="499"/>
      <c r="AY13" s="500" t="s">
        <v>140</v>
      </c>
      <c r="AZ13" s="501"/>
      <c r="BA13" s="501"/>
      <c r="BB13" s="501"/>
      <c r="BC13" s="501"/>
      <c r="BD13" s="501"/>
      <c r="BE13" s="501"/>
      <c r="BF13" s="501"/>
      <c r="BG13" s="501"/>
      <c r="BH13" s="501"/>
      <c r="BI13" s="501"/>
      <c r="BJ13" s="501"/>
      <c r="BK13" s="501"/>
      <c r="BL13" s="501"/>
      <c r="BM13" s="502"/>
      <c r="BN13" s="466">
        <v>-79442</v>
      </c>
      <c r="BO13" s="467"/>
      <c r="BP13" s="467"/>
      <c r="BQ13" s="467"/>
      <c r="BR13" s="467"/>
      <c r="BS13" s="467"/>
      <c r="BT13" s="467"/>
      <c r="BU13" s="468"/>
      <c r="BV13" s="466">
        <v>-60102</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4.3</v>
      </c>
      <c r="CU13" s="464"/>
      <c r="CV13" s="464"/>
      <c r="CW13" s="464"/>
      <c r="CX13" s="464"/>
      <c r="CY13" s="464"/>
      <c r="CZ13" s="464"/>
      <c r="DA13" s="465"/>
      <c r="DB13" s="463">
        <v>0.4</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142</v>
      </c>
      <c r="M14" s="545"/>
      <c r="N14" s="545"/>
      <c r="O14" s="545"/>
      <c r="P14" s="545"/>
      <c r="Q14" s="546"/>
      <c r="R14" s="547">
        <v>1511</v>
      </c>
      <c r="S14" s="548"/>
      <c r="T14" s="548"/>
      <c r="U14" s="548"/>
      <c r="V14" s="549"/>
      <c r="W14" s="456"/>
      <c r="X14" s="457"/>
      <c r="Y14" s="457"/>
      <c r="Z14" s="457"/>
      <c r="AA14" s="457"/>
      <c r="AB14" s="446"/>
      <c r="AC14" s="550">
        <v>18.899999999999999</v>
      </c>
      <c r="AD14" s="551"/>
      <c r="AE14" s="551"/>
      <c r="AF14" s="551"/>
      <c r="AG14" s="552"/>
      <c r="AH14" s="550">
        <v>17.5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t="s">
        <v>127</v>
      </c>
      <c r="CU14" s="562"/>
      <c r="CV14" s="562"/>
      <c r="CW14" s="562"/>
      <c r="CX14" s="562"/>
      <c r="CY14" s="562"/>
      <c r="CZ14" s="562"/>
      <c r="DA14" s="563"/>
      <c r="DB14" s="561" t="s">
        <v>127</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144</v>
      </c>
      <c r="N15" s="555"/>
      <c r="O15" s="555"/>
      <c r="P15" s="555"/>
      <c r="Q15" s="556"/>
      <c r="R15" s="547">
        <v>1497</v>
      </c>
      <c r="S15" s="548"/>
      <c r="T15" s="548"/>
      <c r="U15" s="548"/>
      <c r="V15" s="549"/>
      <c r="W15" s="482" t="s">
        <v>145</v>
      </c>
      <c r="X15" s="483"/>
      <c r="Y15" s="483"/>
      <c r="Z15" s="483"/>
      <c r="AA15" s="483"/>
      <c r="AB15" s="473"/>
      <c r="AC15" s="517">
        <v>160</v>
      </c>
      <c r="AD15" s="518"/>
      <c r="AE15" s="518"/>
      <c r="AF15" s="518"/>
      <c r="AG15" s="557"/>
      <c r="AH15" s="517">
        <v>212</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140812</v>
      </c>
      <c r="BO15" s="430"/>
      <c r="BP15" s="430"/>
      <c r="BQ15" s="430"/>
      <c r="BR15" s="430"/>
      <c r="BS15" s="430"/>
      <c r="BT15" s="430"/>
      <c r="BU15" s="431"/>
      <c r="BV15" s="429">
        <v>142228</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21.7</v>
      </c>
      <c r="AD16" s="551"/>
      <c r="AE16" s="551"/>
      <c r="AF16" s="551"/>
      <c r="AG16" s="552"/>
      <c r="AH16" s="550">
        <v>24.4</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1084140</v>
      </c>
      <c r="BO16" s="467"/>
      <c r="BP16" s="467"/>
      <c r="BQ16" s="467"/>
      <c r="BR16" s="467"/>
      <c r="BS16" s="467"/>
      <c r="BT16" s="467"/>
      <c r="BU16" s="468"/>
      <c r="BV16" s="466">
        <v>1135159</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151</v>
      </c>
      <c r="N17" s="571"/>
      <c r="O17" s="571"/>
      <c r="P17" s="571"/>
      <c r="Q17" s="572"/>
      <c r="R17" s="567" t="s">
        <v>149</v>
      </c>
      <c r="S17" s="568"/>
      <c r="T17" s="568"/>
      <c r="U17" s="568"/>
      <c r="V17" s="569"/>
      <c r="W17" s="482" t="s">
        <v>152</v>
      </c>
      <c r="X17" s="483"/>
      <c r="Y17" s="483"/>
      <c r="Z17" s="483"/>
      <c r="AA17" s="483"/>
      <c r="AB17" s="473"/>
      <c r="AC17" s="517">
        <v>439</v>
      </c>
      <c r="AD17" s="518"/>
      <c r="AE17" s="518"/>
      <c r="AF17" s="518"/>
      <c r="AG17" s="557"/>
      <c r="AH17" s="517">
        <v>505</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172247</v>
      </c>
      <c r="BO17" s="467"/>
      <c r="BP17" s="467"/>
      <c r="BQ17" s="467"/>
      <c r="BR17" s="467"/>
      <c r="BS17" s="467"/>
      <c r="BT17" s="467"/>
      <c r="BU17" s="468"/>
      <c r="BV17" s="466">
        <v>175019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154</v>
      </c>
      <c r="C18" s="509"/>
      <c r="D18" s="509"/>
      <c r="E18" s="578"/>
      <c r="F18" s="578"/>
      <c r="G18" s="578"/>
      <c r="H18" s="578"/>
      <c r="I18" s="578"/>
      <c r="J18" s="578"/>
      <c r="K18" s="578"/>
      <c r="L18" s="579">
        <v>47.76</v>
      </c>
      <c r="M18" s="579"/>
      <c r="N18" s="579"/>
      <c r="O18" s="579"/>
      <c r="P18" s="579"/>
      <c r="Q18" s="579"/>
      <c r="R18" s="580"/>
      <c r="S18" s="580"/>
      <c r="T18" s="580"/>
      <c r="U18" s="580"/>
      <c r="V18" s="581"/>
      <c r="W18" s="484"/>
      <c r="X18" s="485"/>
      <c r="Y18" s="485"/>
      <c r="Z18" s="485"/>
      <c r="AA18" s="485"/>
      <c r="AB18" s="476"/>
      <c r="AC18" s="582">
        <v>59.4</v>
      </c>
      <c r="AD18" s="583"/>
      <c r="AE18" s="583"/>
      <c r="AF18" s="583"/>
      <c r="AG18" s="584"/>
      <c r="AH18" s="582">
        <v>58.1</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1001846</v>
      </c>
      <c r="BO18" s="467"/>
      <c r="BP18" s="467"/>
      <c r="BQ18" s="467"/>
      <c r="BR18" s="467"/>
      <c r="BS18" s="467"/>
      <c r="BT18" s="467"/>
      <c r="BU18" s="468"/>
      <c r="BV18" s="466">
        <v>1006194</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156</v>
      </c>
      <c r="C19" s="509"/>
      <c r="D19" s="509"/>
      <c r="E19" s="578"/>
      <c r="F19" s="578"/>
      <c r="G19" s="578"/>
      <c r="H19" s="578"/>
      <c r="I19" s="578"/>
      <c r="J19" s="578"/>
      <c r="K19" s="578"/>
      <c r="L19" s="586">
        <v>32</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1526020</v>
      </c>
      <c r="BO19" s="467"/>
      <c r="BP19" s="467"/>
      <c r="BQ19" s="467"/>
      <c r="BR19" s="467"/>
      <c r="BS19" s="467"/>
      <c r="BT19" s="467"/>
      <c r="BU19" s="468"/>
      <c r="BV19" s="466">
        <v>1553693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158</v>
      </c>
      <c r="C20" s="509"/>
      <c r="D20" s="509"/>
      <c r="E20" s="578"/>
      <c r="F20" s="578"/>
      <c r="G20" s="578"/>
      <c r="H20" s="578"/>
      <c r="I20" s="578"/>
      <c r="J20" s="578"/>
      <c r="K20" s="578"/>
      <c r="L20" s="586">
        <v>622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2023429</v>
      </c>
      <c r="BO23" s="467"/>
      <c r="BP23" s="467"/>
      <c r="BQ23" s="467"/>
      <c r="BR23" s="467"/>
      <c r="BS23" s="467"/>
      <c r="BT23" s="467"/>
      <c r="BU23" s="468"/>
      <c r="BV23" s="466">
        <v>2086130</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167</v>
      </c>
      <c r="F24" s="496"/>
      <c r="G24" s="496"/>
      <c r="H24" s="496"/>
      <c r="I24" s="496"/>
      <c r="J24" s="496"/>
      <c r="K24" s="497"/>
      <c r="L24" s="517">
        <v>1</v>
      </c>
      <c r="M24" s="518"/>
      <c r="N24" s="518"/>
      <c r="O24" s="518"/>
      <c r="P24" s="557"/>
      <c r="Q24" s="517">
        <v>6120</v>
      </c>
      <c r="R24" s="518"/>
      <c r="S24" s="518"/>
      <c r="T24" s="518"/>
      <c r="U24" s="518"/>
      <c r="V24" s="557"/>
      <c r="W24" s="616"/>
      <c r="X24" s="604"/>
      <c r="Y24" s="605"/>
      <c r="Z24" s="516" t="s">
        <v>168</v>
      </c>
      <c r="AA24" s="496"/>
      <c r="AB24" s="496"/>
      <c r="AC24" s="496"/>
      <c r="AD24" s="496"/>
      <c r="AE24" s="496"/>
      <c r="AF24" s="496"/>
      <c r="AG24" s="497"/>
      <c r="AH24" s="517">
        <v>40</v>
      </c>
      <c r="AI24" s="518"/>
      <c r="AJ24" s="518"/>
      <c r="AK24" s="518"/>
      <c r="AL24" s="557"/>
      <c r="AM24" s="517">
        <v>111240</v>
      </c>
      <c r="AN24" s="518"/>
      <c r="AO24" s="518"/>
      <c r="AP24" s="518"/>
      <c r="AQ24" s="518"/>
      <c r="AR24" s="557"/>
      <c r="AS24" s="517">
        <v>2781</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1714413</v>
      </c>
      <c r="BO24" s="467"/>
      <c r="BP24" s="467"/>
      <c r="BQ24" s="467"/>
      <c r="BR24" s="467"/>
      <c r="BS24" s="467"/>
      <c r="BT24" s="467"/>
      <c r="BU24" s="468"/>
      <c r="BV24" s="466">
        <v>1743204</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170</v>
      </c>
      <c r="F25" s="496"/>
      <c r="G25" s="496"/>
      <c r="H25" s="496"/>
      <c r="I25" s="496"/>
      <c r="J25" s="496"/>
      <c r="K25" s="497"/>
      <c r="L25" s="517">
        <v>1</v>
      </c>
      <c r="M25" s="518"/>
      <c r="N25" s="518"/>
      <c r="O25" s="518"/>
      <c r="P25" s="557"/>
      <c r="Q25" s="517">
        <v>5220</v>
      </c>
      <c r="R25" s="518"/>
      <c r="S25" s="518"/>
      <c r="T25" s="518"/>
      <c r="U25" s="518"/>
      <c r="V25" s="557"/>
      <c r="W25" s="616"/>
      <c r="X25" s="604"/>
      <c r="Y25" s="605"/>
      <c r="Z25" s="516" t="s">
        <v>171</v>
      </c>
      <c r="AA25" s="496"/>
      <c r="AB25" s="496"/>
      <c r="AC25" s="496"/>
      <c r="AD25" s="496"/>
      <c r="AE25" s="496"/>
      <c r="AF25" s="496"/>
      <c r="AG25" s="497"/>
      <c r="AH25" s="517" t="s">
        <v>172</v>
      </c>
      <c r="AI25" s="518"/>
      <c r="AJ25" s="518"/>
      <c r="AK25" s="518"/>
      <c r="AL25" s="557"/>
      <c r="AM25" s="517" t="s">
        <v>173</v>
      </c>
      <c r="AN25" s="518"/>
      <c r="AO25" s="518"/>
      <c r="AP25" s="518"/>
      <c r="AQ25" s="518"/>
      <c r="AR25" s="557"/>
      <c r="AS25" s="517" t="s">
        <v>127</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29161</v>
      </c>
      <c r="BO25" s="430"/>
      <c r="BP25" s="430"/>
      <c r="BQ25" s="430"/>
      <c r="BR25" s="430"/>
      <c r="BS25" s="430"/>
      <c r="BT25" s="430"/>
      <c r="BU25" s="431"/>
      <c r="BV25" s="429">
        <v>34534</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175</v>
      </c>
      <c r="F26" s="496"/>
      <c r="G26" s="496"/>
      <c r="H26" s="496"/>
      <c r="I26" s="496"/>
      <c r="J26" s="496"/>
      <c r="K26" s="497"/>
      <c r="L26" s="517">
        <v>1</v>
      </c>
      <c r="M26" s="518"/>
      <c r="N26" s="518"/>
      <c r="O26" s="518"/>
      <c r="P26" s="557"/>
      <c r="Q26" s="517">
        <v>4320</v>
      </c>
      <c r="R26" s="518"/>
      <c r="S26" s="518"/>
      <c r="T26" s="518"/>
      <c r="U26" s="518"/>
      <c r="V26" s="557"/>
      <c r="W26" s="616"/>
      <c r="X26" s="604"/>
      <c r="Y26" s="605"/>
      <c r="Z26" s="516" t="s">
        <v>176</v>
      </c>
      <c r="AA26" s="626"/>
      <c r="AB26" s="626"/>
      <c r="AC26" s="626"/>
      <c r="AD26" s="626"/>
      <c r="AE26" s="626"/>
      <c r="AF26" s="626"/>
      <c r="AG26" s="627"/>
      <c r="AH26" s="517">
        <v>1</v>
      </c>
      <c r="AI26" s="518"/>
      <c r="AJ26" s="518"/>
      <c r="AK26" s="518"/>
      <c r="AL26" s="557"/>
      <c r="AM26" s="517" t="s">
        <v>177</v>
      </c>
      <c r="AN26" s="518"/>
      <c r="AO26" s="518"/>
      <c r="AP26" s="518"/>
      <c r="AQ26" s="518"/>
      <c r="AR26" s="557"/>
      <c r="AS26" s="517" t="s">
        <v>178</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127</v>
      </c>
      <c r="BO26" s="467"/>
      <c r="BP26" s="467"/>
      <c r="BQ26" s="467"/>
      <c r="BR26" s="467"/>
      <c r="BS26" s="467"/>
      <c r="BT26" s="467"/>
      <c r="BU26" s="468"/>
      <c r="BV26" s="466" t="s">
        <v>172</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180</v>
      </c>
      <c r="F27" s="496"/>
      <c r="G27" s="496"/>
      <c r="H27" s="496"/>
      <c r="I27" s="496"/>
      <c r="J27" s="496"/>
      <c r="K27" s="497"/>
      <c r="L27" s="517">
        <v>1</v>
      </c>
      <c r="M27" s="518"/>
      <c r="N27" s="518"/>
      <c r="O27" s="518"/>
      <c r="P27" s="557"/>
      <c r="Q27" s="517">
        <v>2100</v>
      </c>
      <c r="R27" s="518"/>
      <c r="S27" s="518"/>
      <c r="T27" s="518"/>
      <c r="U27" s="518"/>
      <c r="V27" s="557"/>
      <c r="W27" s="616"/>
      <c r="X27" s="604"/>
      <c r="Y27" s="605"/>
      <c r="Z27" s="516" t="s">
        <v>181</v>
      </c>
      <c r="AA27" s="496"/>
      <c r="AB27" s="496"/>
      <c r="AC27" s="496"/>
      <c r="AD27" s="496"/>
      <c r="AE27" s="496"/>
      <c r="AF27" s="496"/>
      <c r="AG27" s="497"/>
      <c r="AH27" s="517" t="s">
        <v>172</v>
      </c>
      <c r="AI27" s="518"/>
      <c r="AJ27" s="518"/>
      <c r="AK27" s="518"/>
      <c r="AL27" s="557"/>
      <c r="AM27" s="517" t="s">
        <v>127</v>
      </c>
      <c r="AN27" s="518"/>
      <c r="AO27" s="518"/>
      <c r="AP27" s="518"/>
      <c r="AQ27" s="518"/>
      <c r="AR27" s="557"/>
      <c r="AS27" s="517" t="s">
        <v>172</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t="s">
        <v>135</v>
      </c>
      <c r="BO27" s="640"/>
      <c r="BP27" s="640"/>
      <c r="BQ27" s="640"/>
      <c r="BR27" s="640"/>
      <c r="BS27" s="640"/>
      <c r="BT27" s="640"/>
      <c r="BU27" s="641"/>
      <c r="BV27" s="639" t="s">
        <v>127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183</v>
      </c>
      <c r="F28" s="496"/>
      <c r="G28" s="496"/>
      <c r="H28" s="496"/>
      <c r="I28" s="496"/>
      <c r="J28" s="496"/>
      <c r="K28" s="497"/>
      <c r="L28" s="517">
        <v>1</v>
      </c>
      <c r="M28" s="518"/>
      <c r="N28" s="518"/>
      <c r="O28" s="518"/>
      <c r="P28" s="557"/>
      <c r="Q28" s="517">
        <v>1660</v>
      </c>
      <c r="R28" s="518"/>
      <c r="S28" s="518"/>
      <c r="T28" s="518"/>
      <c r="U28" s="518"/>
      <c r="V28" s="557"/>
      <c r="W28" s="616"/>
      <c r="X28" s="604"/>
      <c r="Y28" s="605"/>
      <c r="Z28" s="516" t="s">
        <v>184</v>
      </c>
      <c r="AA28" s="496"/>
      <c r="AB28" s="496"/>
      <c r="AC28" s="496"/>
      <c r="AD28" s="496"/>
      <c r="AE28" s="496"/>
      <c r="AF28" s="496"/>
      <c r="AG28" s="497"/>
      <c r="AH28" s="517" t="s">
        <v>173</v>
      </c>
      <c r="AI28" s="518"/>
      <c r="AJ28" s="518"/>
      <c r="AK28" s="518"/>
      <c r="AL28" s="557"/>
      <c r="AM28" s="517" t="s">
        <v>127</v>
      </c>
      <c r="AN28" s="518"/>
      <c r="AO28" s="518"/>
      <c r="AP28" s="518"/>
      <c r="AQ28" s="518"/>
      <c r="AR28" s="557"/>
      <c r="AS28" s="517" t="s">
        <v>172</v>
      </c>
      <c r="AT28" s="518"/>
      <c r="AU28" s="518"/>
      <c r="AV28" s="518"/>
      <c r="AW28" s="518"/>
      <c r="AX28" s="519"/>
      <c r="AY28" s="642" t="s">
        <v>185</v>
      </c>
      <c r="AZ28" s="643"/>
      <c r="BA28" s="643"/>
      <c r="BB28" s="644"/>
      <c r="BC28" s="426" t="s">
        <v>48</v>
      </c>
      <c r="BD28" s="427"/>
      <c r="BE28" s="427"/>
      <c r="BF28" s="427"/>
      <c r="BG28" s="427"/>
      <c r="BH28" s="427"/>
      <c r="BI28" s="427"/>
      <c r="BJ28" s="427"/>
      <c r="BK28" s="427"/>
      <c r="BL28" s="427"/>
      <c r="BM28" s="428"/>
      <c r="BN28" s="429">
        <v>854257</v>
      </c>
      <c r="BO28" s="430"/>
      <c r="BP28" s="430"/>
      <c r="BQ28" s="430"/>
      <c r="BR28" s="430"/>
      <c r="BS28" s="430"/>
      <c r="BT28" s="430"/>
      <c r="BU28" s="431"/>
      <c r="BV28" s="429">
        <v>927701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186</v>
      </c>
      <c r="F29" s="496"/>
      <c r="G29" s="496"/>
      <c r="H29" s="496"/>
      <c r="I29" s="496"/>
      <c r="J29" s="496"/>
      <c r="K29" s="497"/>
      <c r="L29" s="517">
        <v>6</v>
      </c>
      <c r="M29" s="518"/>
      <c r="N29" s="518"/>
      <c r="O29" s="518"/>
      <c r="P29" s="557"/>
      <c r="Q29" s="517">
        <v>1580</v>
      </c>
      <c r="R29" s="518"/>
      <c r="S29" s="518"/>
      <c r="T29" s="518"/>
      <c r="U29" s="518"/>
      <c r="V29" s="557"/>
      <c r="W29" s="617"/>
      <c r="X29" s="618"/>
      <c r="Y29" s="619"/>
      <c r="Z29" s="516" t="s">
        <v>187</v>
      </c>
      <c r="AA29" s="496"/>
      <c r="AB29" s="496"/>
      <c r="AC29" s="496"/>
      <c r="AD29" s="496"/>
      <c r="AE29" s="496"/>
      <c r="AF29" s="496"/>
      <c r="AG29" s="497"/>
      <c r="AH29" s="517">
        <v>40</v>
      </c>
      <c r="AI29" s="518"/>
      <c r="AJ29" s="518"/>
      <c r="AK29" s="518"/>
      <c r="AL29" s="557"/>
      <c r="AM29" s="517">
        <v>111240</v>
      </c>
      <c r="AN29" s="518"/>
      <c r="AO29" s="518"/>
      <c r="AP29" s="518"/>
      <c r="AQ29" s="518"/>
      <c r="AR29" s="557"/>
      <c r="AS29" s="517">
        <v>2781</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27</v>
      </c>
      <c r="BO29" s="467"/>
      <c r="BP29" s="467"/>
      <c r="BQ29" s="467"/>
      <c r="BR29" s="467"/>
      <c r="BS29" s="467"/>
      <c r="BT29" s="467"/>
      <c r="BU29" s="468"/>
      <c r="BV29" s="466">
        <v>83103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1285677</v>
      </c>
      <c r="BO30" s="640"/>
      <c r="BP30" s="640"/>
      <c r="BQ30" s="640"/>
      <c r="BR30" s="640"/>
      <c r="BS30" s="640"/>
      <c r="BT30" s="640"/>
      <c r="BU30" s="641"/>
      <c r="BV30" s="639">
        <v>1181482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196</v>
      </c>
      <c r="V33" s="490"/>
      <c r="W33" s="455" t="s">
        <v>197</v>
      </c>
      <c r="X33" s="455"/>
      <c r="Y33" s="455"/>
      <c r="Z33" s="455"/>
      <c r="AA33" s="455"/>
      <c r="AB33" s="455"/>
      <c r="AC33" s="455"/>
      <c r="AD33" s="455"/>
      <c r="AE33" s="455"/>
      <c r="AF33" s="455"/>
      <c r="AG33" s="455"/>
      <c r="AH33" s="455"/>
      <c r="AI33" s="455"/>
      <c r="AJ33" s="455"/>
      <c r="AK33" s="455"/>
      <c r="AL33" s="215"/>
      <c r="AM33" s="490" t="s">
        <v>196</v>
      </c>
      <c r="AN33" s="490"/>
      <c r="AO33" s="455" t="s">
        <v>198</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202</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国民健康保険特別会計(事業勘定）</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IF('各会計、関係団体の財政状況及び健全化判断比率'!B32="","",'各会計、関係団体の財政状況及び健全化判断比率'!B32)</f>
        <v>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宇陀衛生一部事務組合</v>
      </c>
      <c r="BZ34" s="653"/>
      <c r="CA34" s="653"/>
      <c r="CB34" s="653"/>
      <c r="CC34" s="653"/>
      <c r="CD34" s="653"/>
      <c r="CE34" s="653"/>
      <c r="CF34" s="653"/>
      <c r="CG34" s="653"/>
      <c r="CH34" s="653"/>
      <c r="CI34" s="653"/>
      <c r="CJ34" s="653"/>
      <c r="CK34" s="653"/>
      <c r="CL34" s="653"/>
      <c r="CM34" s="653"/>
      <c r="CN34" s="213"/>
      <c r="CO34" s="652">
        <f>IF(CQ34="","",MAX(C34:D43,U34:V43,AM34:AN43,BE34:BF43,BW34:BX43)+1)</f>
        <v>17</v>
      </c>
      <c r="CP34" s="652"/>
      <c r="CQ34" s="653" t="str">
        <f>IF('各会計、関係団体の財政状況及び健全化判断比率'!BS7="","",'各会計、関係団体の財政状況及び健全化判断比率'!BS7)</f>
        <v>曽爾村土地開発公社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住宅新築資金等貸付事業特別会計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国民健康保険特別会計(直診勘定）</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奈良県市町村総合事務組合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介護保険特別会計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曽爾御杖行政一部事務組合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6</v>
      </c>
      <c r="V37" s="652"/>
      <c r="W37" s="653" t="str">
        <f>IF('各会計、関係団体の財政状況及び健全化判断比率'!B31="","",'各会計、関係団体の財政状況及び健全化判断比率'!B31)</f>
        <v>後期高齢者医療特別会計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東宇陀環境衛生組合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奈良県広域水質検査センター組合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桜井宇陀広域連合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奈良県住宅新築資金等貸付金回収管理組合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奈良県後期高齢者医療広域連合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奈良県広域消防組合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209</v>
      </c>
    </row>
    <row r="50" spans="5:5">
      <c r="E50" s="187" t="s">
        <v>210</v>
      </c>
    </row>
    <row r="51" spans="5:5">
      <c r="E51" s="187" t="s">
        <v>211</v>
      </c>
    </row>
    <row r="52" spans="5:5">
      <c r="E52" s="187" t="s">
        <v>212</v>
      </c>
    </row>
    <row r="53" spans="5:5"/>
    <row r="54" spans="5:5"/>
    <row r="55" spans="5:5"/>
    <row r="56" spans="5:5"/>
    <row r="57" spans="5:5" hidden="1"/>
    <row r="58" spans="5:5" hidden="1"/>
    <row r="59" spans="5:5" hidden="1"/>
  </sheetData>
  <sheetProtection algorithmName="SHA-512" hashValue="jI41U1Ua3SRsi+ctcNiQW6sx+WU9SBIRJWWQ1ifS1LNjTyTjVDVD6rGo4qMMpV0SNq60/RIDak8YRclnuhrWhQ==" saltValue="ovNbA4Tqh5vrI5Y+EFC0x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c r="A34" s="22"/>
      <c r="B34" s="31"/>
      <c r="C34" s="1244" t="s">
        <v>549</v>
      </c>
      <c r="D34" s="1244"/>
      <c r="E34" s="1245"/>
      <c r="F34" s="32" t="s">
        <v>550</v>
      </c>
      <c r="G34" s="33" t="s">
        <v>551</v>
      </c>
      <c r="H34" s="33" t="s">
        <v>552</v>
      </c>
      <c r="I34" s="33" t="s">
        <v>553</v>
      </c>
      <c r="J34" s="34" t="s">
        <v>554</v>
      </c>
      <c r="K34" s="22"/>
      <c r="L34" s="22"/>
      <c r="M34" s="22"/>
      <c r="N34" s="22"/>
      <c r="O34" s="22"/>
      <c r="P34" s="22"/>
    </row>
    <row r="35" spans="1:16" ht="39" customHeight="1">
      <c r="A35" s="22"/>
      <c r="B35" s="35"/>
      <c r="C35" s="1238" t="s">
        <v>555</v>
      </c>
      <c r="D35" s="1239"/>
      <c r="E35" s="1240"/>
      <c r="F35" s="36" t="s">
        <v>556</v>
      </c>
      <c r="G35" s="37" t="s">
        <v>557</v>
      </c>
      <c r="H35" s="37" t="s">
        <v>558</v>
      </c>
      <c r="I35" s="37">
        <v>0</v>
      </c>
      <c r="J35" s="38" t="s">
        <v>559</v>
      </c>
      <c r="K35" s="22"/>
      <c r="L35" s="22"/>
      <c r="M35" s="22"/>
      <c r="N35" s="22"/>
      <c r="O35" s="22"/>
      <c r="P35" s="22"/>
    </row>
    <row r="36" spans="1:16" ht="39" customHeight="1">
      <c r="A36" s="22"/>
      <c r="B36" s="35"/>
      <c r="C36" s="1238" t="s">
        <v>560</v>
      </c>
      <c r="D36" s="1239"/>
      <c r="E36" s="1240"/>
      <c r="F36" s="36">
        <v>17.53</v>
      </c>
      <c r="G36" s="37">
        <v>15.14</v>
      </c>
      <c r="H36" s="37">
        <v>16.71</v>
      </c>
      <c r="I36" s="37">
        <v>12.68</v>
      </c>
      <c r="J36" s="38">
        <v>13.1</v>
      </c>
      <c r="K36" s="22"/>
      <c r="L36" s="22"/>
      <c r="M36" s="22"/>
      <c r="N36" s="22"/>
      <c r="O36" s="22"/>
      <c r="P36" s="22"/>
    </row>
    <row r="37" spans="1:16" ht="39" customHeight="1">
      <c r="A37" s="22"/>
      <c r="B37" s="35"/>
      <c r="C37" s="1238" t="s">
        <v>561</v>
      </c>
      <c r="D37" s="1239"/>
      <c r="E37" s="1240"/>
      <c r="F37" s="36">
        <v>0.17</v>
      </c>
      <c r="G37" s="37">
        <v>0.3</v>
      </c>
      <c r="H37" s="37">
        <v>0.49</v>
      </c>
      <c r="I37" s="37">
        <v>0.19</v>
      </c>
      <c r="J37" s="38">
        <v>0.9</v>
      </c>
      <c r="K37" s="22"/>
      <c r="L37" s="22"/>
      <c r="M37" s="22"/>
      <c r="N37" s="22"/>
      <c r="O37" s="22"/>
      <c r="P37" s="22"/>
    </row>
    <row r="38" spans="1:16" ht="39" customHeight="1">
      <c r="A38" s="22"/>
      <c r="B38" s="35"/>
      <c r="C38" s="1238" t="s">
        <v>562</v>
      </c>
      <c r="D38" s="1239"/>
      <c r="E38" s="1240"/>
      <c r="F38" s="36">
        <v>0.13</v>
      </c>
      <c r="G38" s="37">
        <v>0.25</v>
      </c>
      <c r="H38" s="37">
        <v>2.34</v>
      </c>
      <c r="I38" s="37">
        <v>3.33</v>
      </c>
      <c r="J38" s="38">
        <v>0.82</v>
      </c>
      <c r="K38" s="22"/>
      <c r="L38" s="22"/>
      <c r="M38" s="22"/>
      <c r="N38" s="22"/>
      <c r="O38" s="22"/>
      <c r="P38" s="22"/>
    </row>
    <row r="39" spans="1:16" ht="39" customHeight="1">
      <c r="A39" s="22"/>
      <c r="B39" s="35"/>
      <c r="C39" s="1238" t="s">
        <v>563</v>
      </c>
      <c r="D39" s="1239"/>
      <c r="E39" s="1240"/>
      <c r="F39" s="36">
        <v>0.05</v>
      </c>
      <c r="G39" s="37">
        <v>0.04</v>
      </c>
      <c r="H39" s="37">
        <v>0.17</v>
      </c>
      <c r="I39" s="37">
        <v>0.08</v>
      </c>
      <c r="J39" s="38">
        <v>0.19</v>
      </c>
      <c r="K39" s="22"/>
      <c r="L39" s="22"/>
      <c r="M39" s="22"/>
      <c r="N39" s="22"/>
      <c r="O39" s="22"/>
      <c r="P39" s="22"/>
    </row>
    <row r="40" spans="1:16" ht="39" customHeight="1">
      <c r="A40" s="22"/>
      <c r="B40" s="35"/>
      <c r="C40" s="1238" t="s">
        <v>564</v>
      </c>
      <c r="D40" s="1239"/>
      <c r="E40" s="1240"/>
      <c r="F40" s="36">
        <v>0</v>
      </c>
      <c r="G40" s="37">
        <v>0</v>
      </c>
      <c r="H40" s="37">
        <v>0</v>
      </c>
      <c r="I40" s="37">
        <v>0.02</v>
      </c>
      <c r="J40" s="38">
        <v>0</v>
      </c>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565</v>
      </c>
      <c r="D42" s="1239"/>
      <c r="E42" s="1240"/>
      <c r="F42" s="36" t="s">
        <v>500</v>
      </c>
      <c r="G42" s="37" t="s">
        <v>500</v>
      </c>
      <c r="H42" s="37" t="s">
        <v>500</v>
      </c>
      <c r="I42" s="37" t="s">
        <v>500</v>
      </c>
      <c r="J42" s="38" t="s">
        <v>500</v>
      </c>
      <c r="K42" s="22"/>
      <c r="L42" s="22"/>
      <c r="M42" s="22"/>
      <c r="N42" s="22"/>
      <c r="O42" s="22"/>
      <c r="P42" s="22"/>
    </row>
    <row r="43" spans="1:16" ht="39" customHeight="1" thickBot="1">
      <c r="A43" s="22"/>
      <c r="B43" s="40"/>
      <c r="C43" s="1241" t="s">
        <v>566</v>
      </c>
      <c r="D43" s="1242"/>
      <c r="E43" s="1243"/>
      <c r="F43" s="41" t="s">
        <v>500</v>
      </c>
      <c r="G43" s="42" t="s">
        <v>500</v>
      </c>
      <c r="H43" s="42" t="s">
        <v>500</v>
      </c>
      <c r="I43" s="42" t="s">
        <v>500</v>
      </c>
      <c r="J43" s="43" t="s">
        <v>500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1n2Y8hbK9HX0jEhSRZK0Y7AdSYETsvDQdtT5UShYWYwnk4b1fueVN/Q2AeSYE2gkSBijCBGD2vhjwEDBNWkLA==" saltValue="hu7XjiLIxZ70JgQ/Mt51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O59" sqref="O5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c r="A45" s="48"/>
      <c r="B45" s="1246" t="s">
        <v>11</v>
      </c>
      <c r="C45" s="1247"/>
      <c r="D45" s="58"/>
      <c r="E45" s="1252" t="s">
        <v>12</v>
      </c>
      <c r="F45" s="1252"/>
      <c r="G45" s="1252"/>
      <c r="H45" s="1252"/>
      <c r="I45" s="1252"/>
      <c r="J45" s="1253"/>
      <c r="K45" s="59">
        <v>399</v>
      </c>
      <c r="L45" s="60">
        <v>290</v>
      </c>
      <c r="M45" s="60">
        <v>214</v>
      </c>
      <c r="N45" s="60">
        <v>244</v>
      </c>
      <c r="O45" s="61">
        <v>296</v>
      </c>
      <c r="P45" s="48"/>
      <c r="Q45" s="48"/>
      <c r="R45" s="48"/>
      <c r="S45" s="48"/>
      <c r="T45" s="48"/>
      <c r="U45" s="48"/>
    </row>
    <row r="46" spans="1:21" ht="30.75" customHeight="1">
      <c r="A46" s="48"/>
      <c r="B46" s="1248"/>
      <c r="C46" s="1249"/>
      <c r="D46" s="62"/>
      <c r="E46" s="1254" t="s">
        <v>13</v>
      </c>
      <c r="F46" s="1254"/>
      <c r="G46" s="1254"/>
      <c r="H46" s="1254"/>
      <c r="I46" s="1254"/>
      <c r="J46" s="1255"/>
      <c r="K46" s="63" t="s">
        <v>500</v>
      </c>
      <c r="L46" s="64" t="s">
        <v>500</v>
      </c>
      <c r="M46" s="64" t="s">
        <v>500</v>
      </c>
      <c r="N46" s="64" t="s">
        <v>500</v>
      </c>
      <c r="O46" s="65" t="s">
        <v>500</v>
      </c>
      <c r="P46" s="48"/>
      <c r="Q46" s="48"/>
      <c r="R46" s="48"/>
      <c r="S46" s="48"/>
      <c r="T46" s="48"/>
      <c r="U46" s="48"/>
    </row>
    <row r="47" spans="1:21" ht="30.75" customHeight="1">
      <c r="A47" s="48"/>
      <c r="B47" s="1248"/>
      <c r="C47" s="1249"/>
      <c r="D47" s="62"/>
      <c r="E47" s="1254" t="s">
        <v>14</v>
      </c>
      <c r="F47" s="1254"/>
      <c r="G47" s="1254"/>
      <c r="H47" s="1254"/>
      <c r="I47" s="1254"/>
      <c r="J47" s="1255"/>
      <c r="K47" s="63" t="s">
        <v>500</v>
      </c>
      <c r="L47" s="64" t="s">
        <v>500</v>
      </c>
      <c r="M47" s="64" t="s">
        <v>500</v>
      </c>
      <c r="N47" s="64" t="s">
        <v>500</v>
      </c>
      <c r="O47" s="65" t="s">
        <v>500</v>
      </c>
      <c r="P47" s="48"/>
      <c r="Q47" s="48"/>
      <c r="R47" s="48"/>
      <c r="S47" s="48"/>
      <c r="T47" s="48"/>
      <c r="U47" s="48"/>
    </row>
    <row r="48" spans="1:21" ht="30.75" customHeight="1">
      <c r="A48" s="48"/>
      <c r="B48" s="1248"/>
      <c r="C48" s="1249"/>
      <c r="D48" s="62"/>
      <c r="E48" s="1254" t="s">
        <v>15</v>
      </c>
      <c r="F48" s="1254"/>
      <c r="G48" s="1254"/>
      <c r="H48" s="1254"/>
      <c r="I48" s="1254"/>
      <c r="J48" s="1255"/>
      <c r="K48" s="63">
        <v>28</v>
      </c>
      <c r="L48" s="64">
        <v>34</v>
      </c>
      <c r="M48" s="64">
        <v>29</v>
      </c>
      <c r="N48" s="64">
        <v>28</v>
      </c>
      <c r="O48" s="65">
        <v>31</v>
      </c>
      <c r="P48" s="48"/>
      <c r="Q48" s="48"/>
      <c r="R48" s="48"/>
      <c r="S48" s="48"/>
      <c r="T48" s="48"/>
      <c r="U48" s="48"/>
    </row>
    <row r="49" spans="1:21" ht="30.75" customHeight="1">
      <c r="A49" s="48"/>
      <c r="B49" s="1248"/>
      <c r="C49" s="1249"/>
      <c r="D49" s="62"/>
      <c r="E49" s="1254" t="s">
        <v>16</v>
      </c>
      <c r="F49" s="1254"/>
      <c r="G49" s="1254"/>
      <c r="H49" s="1254"/>
      <c r="I49" s="1254"/>
      <c r="J49" s="1255"/>
      <c r="K49" s="63">
        <v>1</v>
      </c>
      <c r="L49" s="64">
        <v>1</v>
      </c>
      <c r="M49" s="64">
        <v>3</v>
      </c>
      <c r="N49" s="64">
        <v>4</v>
      </c>
      <c r="O49" s="65">
        <v>5</v>
      </c>
      <c r="P49" s="48"/>
      <c r="Q49" s="48"/>
      <c r="R49" s="48"/>
      <c r="S49" s="48"/>
      <c r="T49" s="48"/>
      <c r="U49" s="48"/>
    </row>
    <row r="50" spans="1:21" ht="30.75" customHeight="1">
      <c r="A50" s="48"/>
      <c r="B50" s="1248"/>
      <c r="C50" s="1249"/>
      <c r="D50" s="62"/>
      <c r="E50" s="1254" t="s">
        <v>17</v>
      </c>
      <c r="F50" s="1254"/>
      <c r="G50" s="1254"/>
      <c r="H50" s="1254"/>
      <c r="I50" s="1254"/>
      <c r="J50" s="1255"/>
      <c r="K50" s="63" t="s">
        <v>500</v>
      </c>
      <c r="L50" s="64" t="s">
        <v>500</v>
      </c>
      <c r="M50" s="64" t="s">
        <v>500</v>
      </c>
      <c r="N50" s="64" t="s">
        <v>500</v>
      </c>
      <c r="O50" s="65" t="s">
        <v>500</v>
      </c>
      <c r="P50" s="48"/>
      <c r="Q50" s="48"/>
      <c r="R50" s="48"/>
      <c r="S50" s="48"/>
      <c r="T50" s="48"/>
      <c r="U50" s="48"/>
    </row>
    <row r="51" spans="1:21" ht="30.75" customHeight="1">
      <c r="A51" s="48"/>
      <c r="B51" s="1250"/>
      <c r="C51" s="1251"/>
      <c r="D51" s="66"/>
      <c r="E51" s="1254" t="s">
        <v>18</v>
      </c>
      <c r="F51" s="1254"/>
      <c r="G51" s="1254"/>
      <c r="H51" s="1254"/>
      <c r="I51" s="1254"/>
      <c r="J51" s="1255"/>
      <c r="K51" s="63" t="s">
        <v>500</v>
      </c>
      <c r="L51" s="64" t="s">
        <v>500</v>
      </c>
      <c r="M51" s="64">
        <v>0</v>
      </c>
      <c r="N51" s="64">
        <v>0</v>
      </c>
      <c r="O51" s="65" t="s">
        <v>500</v>
      </c>
      <c r="P51" s="48"/>
      <c r="Q51" s="48"/>
      <c r="R51" s="48"/>
      <c r="S51" s="48"/>
      <c r="T51" s="48"/>
      <c r="U51" s="48"/>
    </row>
    <row r="52" spans="1:21" ht="30.75" customHeight="1">
      <c r="A52" s="48"/>
      <c r="B52" s="1256" t="s">
        <v>19</v>
      </c>
      <c r="C52" s="1257"/>
      <c r="D52" s="66"/>
      <c r="E52" s="1254" t="s">
        <v>20</v>
      </c>
      <c r="F52" s="1254"/>
      <c r="G52" s="1254"/>
      <c r="H52" s="1254"/>
      <c r="I52" s="1254"/>
      <c r="J52" s="1255"/>
      <c r="K52" s="63">
        <v>346</v>
      </c>
      <c r="L52" s="64">
        <v>301</v>
      </c>
      <c r="M52" s="64">
        <v>279</v>
      </c>
      <c r="N52" s="64">
        <v>251</v>
      </c>
      <c r="O52" s="65">
        <v>202</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82</v>
      </c>
      <c r="L53" s="69">
        <v>24</v>
      </c>
      <c r="M53" s="69">
        <v>-33</v>
      </c>
      <c r="N53" s="69">
        <v>25</v>
      </c>
      <c r="O53" s="70">
        <v>130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c r="B57" s="1262" t="s">
        <v>25</v>
      </c>
      <c r="C57" s="1263"/>
      <c r="D57" s="1266" t="s">
        <v>26</v>
      </c>
      <c r="E57" s="1267"/>
      <c r="F57" s="1267"/>
      <c r="G57" s="1267"/>
      <c r="H57" s="1267"/>
      <c r="I57" s="1267"/>
      <c r="J57" s="1268"/>
      <c r="K57" s="82" t="s">
        <v>588</v>
      </c>
      <c r="L57" s="83" t="s">
        <v>589</v>
      </c>
      <c r="M57" s="83" t="s">
        <v>590</v>
      </c>
      <c r="N57" s="83" t="s">
        <v>588</v>
      </c>
      <c r="O57" s="84" t="s">
        <v>588</v>
      </c>
    </row>
    <row r="58" spans="1:21" ht="31.5" customHeight="1" thickBot="1">
      <c r="B58" s="1264"/>
      <c r="C58" s="1265"/>
      <c r="D58" s="1269" t="s">
        <v>27</v>
      </c>
      <c r="E58" s="1270"/>
      <c r="F58" s="1270"/>
      <c r="G58" s="1270"/>
      <c r="H58" s="1270"/>
      <c r="I58" s="1270"/>
      <c r="J58" s="1271"/>
      <c r="K58" s="85" t="s">
        <v>588</v>
      </c>
      <c r="L58" s="86" t="s">
        <v>591</v>
      </c>
      <c r="M58" s="86" t="s">
        <v>592</v>
      </c>
      <c r="N58" s="86" t="s">
        <v>592</v>
      </c>
      <c r="O58" s="87" t="s">
        <v>589</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bOZI1zNKuKxE3WtG+akjVOfubDhRnrIJbZ2mAG2xDN77redDYviPcHjifaoM80e2pJOfw8nke/LwfEVfUEhWg==" saltValue="9iK3O49jsKKJc5bJxGNMW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542</v>
      </c>
      <c r="J40" s="99" t="s">
        <v>543</v>
      </c>
      <c r="K40" s="99" t="s">
        <v>544</v>
      </c>
      <c r="L40" s="99" t="s">
        <v>545</v>
      </c>
      <c r="M40" s="100" t="s">
        <v>546</v>
      </c>
    </row>
    <row r="41" spans="2:13" ht="27.75" customHeight="1">
      <c r="B41" s="1272" t="s">
        <v>30</v>
      </c>
      <c r="C41" s="1273"/>
      <c r="D41" s="101"/>
      <c r="E41" s="1278" t="s">
        <v>31</v>
      </c>
      <c r="F41" s="1278"/>
      <c r="G41" s="1278"/>
      <c r="H41" s="1279"/>
      <c r="I41" s="102">
        <v>2234</v>
      </c>
      <c r="J41" s="103">
        <v>2050</v>
      </c>
      <c r="K41" s="103">
        <v>2066</v>
      </c>
      <c r="L41" s="103">
        <v>2086</v>
      </c>
      <c r="M41" s="104">
        <v>2023</v>
      </c>
    </row>
    <row r="42" spans="2:13" ht="27.75" customHeight="1">
      <c r="B42" s="1274"/>
      <c r="C42" s="1275"/>
      <c r="D42" s="105"/>
      <c r="E42" s="1280" t="s">
        <v>32</v>
      </c>
      <c r="F42" s="1280"/>
      <c r="G42" s="1280"/>
      <c r="H42" s="1281"/>
      <c r="I42" s="106" t="s">
        <v>500</v>
      </c>
      <c r="J42" s="107" t="s">
        <v>500</v>
      </c>
      <c r="K42" s="107" t="s">
        <v>500</v>
      </c>
      <c r="L42" s="107" t="s">
        <v>500</v>
      </c>
      <c r="M42" s="108" t="s">
        <v>500</v>
      </c>
    </row>
    <row r="43" spans="2:13" ht="27.75" customHeight="1">
      <c r="B43" s="1274"/>
      <c r="C43" s="1275"/>
      <c r="D43" s="105"/>
      <c r="E43" s="1280" t="s">
        <v>33</v>
      </c>
      <c r="F43" s="1280"/>
      <c r="G43" s="1280"/>
      <c r="H43" s="1281"/>
      <c r="I43" s="106">
        <v>344</v>
      </c>
      <c r="J43" s="107">
        <v>397</v>
      </c>
      <c r="K43" s="107">
        <v>409</v>
      </c>
      <c r="L43" s="107">
        <v>307</v>
      </c>
      <c r="M43" s="108">
        <v>323</v>
      </c>
    </row>
    <row r="44" spans="2:13" ht="27.75" customHeight="1">
      <c r="B44" s="1274"/>
      <c r="C44" s="1275"/>
      <c r="D44" s="105"/>
      <c r="E44" s="1280" t="s">
        <v>34</v>
      </c>
      <c r="F44" s="1280"/>
      <c r="G44" s="1280"/>
      <c r="H44" s="1281"/>
      <c r="I44" s="106">
        <v>15</v>
      </c>
      <c r="J44" s="107">
        <v>30</v>
      </c>
      <c r="K44" s="107">
        <v>36</v>
      </c>
      <c r="L44" s="107">
        <v>32</v>
      </c>
      <c r="M44" s="108">
        <v>27</v>
      </c>
    </row>
    <row r="45" spans="2:13" ht="27.75" customHeight="1">
      <c r="B45" s="1274"/>
      <c r="C45" s="1275"/>
      <c r="D45" s="105"/>
      <c r="E45" s="1280" t="s">
        <v>35</v>
      </c>
      <c r="F45" s="1280"/>
      <c r="G45" s="1280"/>
      <c r="H45" s="1281"/>
      <c r="I45" s="106">
        <v>491</v>
      </c>
      <c r="J45" s="107">
        <v>491</v>
      </c>
      <c r="K45" s="107">
        <v>500</v>
      </c>
      <c r="L45" s="107">
        <v>469</v>
      </c>
      <c r="M45" s="108">
        <v>389</v>
      </c>
    </row>
    <row r="46" spans="2:13" ht="27.75" customHeight="1">
      <c r="B46" s="1274"/>
      <c r="C46" s="1275"/>
      <c r="D46" s="109"/>
      <c r="E46" s="1280" t="s">
        <v>36</v>
      </c>
      <c r="F46" s="1280"/>
      <c r="G46" s="1280"/>
      <c r="H46" s="1281"/>
      <c r="I46" s="106" t="s">
        <v>500</v>
      </c>
      <c r="J46" s="107" t="s">
        <v>500</v>
      </c>
      <c r="K46" s="107" t="s">
        <v>500</v>
      </c>
      <c r="L46" s="107" t="s">
        <v>500</v>
      </c>
      <c r="M46" s="108" t="s">
        <v>500</v>
      </c>
    </row>
    <row r="47" spans="2:13" ht="27.75" customHeight="1">
      <c r="B47" s="1274"/>
      <c r="C47" s="1275"/>
      <c r="D47" s="110"/>
      <c r="E47" s="1282" t="s">
        <v>37</v>
      </c>
      <c r="F47" s="1283"/>
      <c r="G47" s="1283"/>
      <c r="H47" s="1284"/>
      <c r="I47" s="106" t="s">
        <v>500</v>
      </c>
      <c r="J47" s="107" t="s">
        <v>500</v>
      </c>
      <c r="K47" s="107" t="s">
        <v>500</v>
      </c>
      <c r="L47" s="107" t="s">
        <v>500</v>
      </c>
      <c r="M47" s="108" t="s">
        <v>500</v>
      </c>
    </row>
    <row r="48" spans="2:13" ht="27.75" customHeight="1">
      <c r="B48" s="1274"/>
      <c r="C48" s="1275"/>
      <c r="D48" s="105"/>
      <c r="E48" s="1280" t="s">
        <v>38</v>
      </c>
      <c r="F48" s="1280"/>
      <c r="G48" s="1280"/>
      <c r="H48" s="1281"/>
      <c r="I48" s="106" t="s">
        <v>500</v>
      </c>
      <c r="J48" s="107" t="s">
        <v>500</v>
      </c>
      <c r="K48" s="107" t="s">
        <v>500</v>
      </c>
      <c r="L48" s="107" t="s">
        <v>500</v>
      </c>
      <c r="M48" s="108" t="s">
        <v>500</v>
      </c>
    </row>
    <row r="49" spans="2:13" ht="27.75" customHeight="1">
      <c r="B49" s="1276"/>
      <c r="C49" s="1277"/>
      <c r="D49" s="105"/>
      <c r="E49" s="1280" t="s">
        <v>39</v>
      </c>
      <c r="F49" s="1280"/>
      <c r="G49" s="1280"/>
      <c r="H49" s="1281"/>
      <c r="I49" s="106" t="s">
        <v>500</v>
      </c>
      <c r="J49" s="107" t="s">
        <v>500</v>
      </c>
      <c r="K49" s="107" t="s">
        <v>500</v>
      </c>
      <c r="L49" s="107" t="s">
        <v>500</v>
      </c>
      <c r="M49" s="108" t="s">
        <v>500</v>
      </c>
    </row>
    <row r="50" spans="2:13" ht="27.75" customHeight="1">
      <c r="B50" s="1285" t="s">
        <v>40</v>
      </c>
      <c r="C50" s="1286"/>
      <c r="D50" s="111"/>
      <c r="E50" s="1280" t="s">
        <v>41</v>
      </c>
      <c r="F50" s="1280"/>
      <c r="G50" s="1280"/>
      <c r="H50" s="1281"/>
      <c r="I50" s="106">
        <v>1306</v>
      </c>
      <c r="J50" s="107">
        <v>1535</v>
      </c>
      <c r="K50" s="107">
        <v>1874</v>
      </c>
      <c r="L50" s="107">
        <v>2227</v>
      </c>
      <c r="M50" s="108">
        <v>2175</v>
      </c>
    </row>
    <row r="51" spans="2:13" ht="27.75" customHeight="1">
      <c r="B51" s="1274"/>
      <c r="C51" s="1275"/>
      <c r="D51" s="105"/>
      <c r="E51" s="1280" t="s">
        <v>42</v>
      </c>
      <c r="F51" s="1280"/>
      <c r="G51" s="1280"/>
      <c r="H51" s="1281"/>
      <c r="I51" s="106">
        <v>21</v>
      </c>
      <c r="J51" s="107">
        <v>5</v>
      </c>
      <c r="K51" s="107">
        <v>3</v>
      </c>
      <c r="L51" s="107">
        <v>2</v>
      </c>
      <c r="M51" s="108">
        <v>1</v>
      </c>
    </row>
    <row r="52" spans="2:13" ht="27.75" customHeight="1">
      <c r="B52" s="1276"/>
      <c r="C52" s="1277"/>
      <c r="D52" s="105"/>
      <c r="E52" s="1280" t="s">
        <v>43</v>
      </c>
      <c r="F52" s="1280"/>
      <c r="G52" s="1280"/>
      <c r="H52" s="1281"/>
      <c r="I52" s="106">
        <v>2081</v>
      </c>
      <c r="J52" s="107">
        <v>1890</v>
      </c>
      <c r="K52" s="107">
        <v>1890</v>
      </c>
      <c r="L52" s="107">
        <v>1922</v>
      </c>
      <c r="M52" s="108">
        <v>1896</v>
      </c>
    </row>
    <row r="53" spans="2:13" ht="27.75" customHeight="1" thickBot="1">
      <c r="B53" s="1287" t="s">
        <v>44</v>
      </c>
      <c r="C53" s="1288"/>
      <c r="D53" s="112"/>
      <c r="E53" s="1289" t="s">
        <v>45</v>
      </c>
      <c r="F53" s="1289"/>
      <c r="G53" s="1289"/>
      <c r="H53" s="1290"/>
      <c r="I53" s="113">
        <v>-324</v>
      </c>
      <c r="J53" s="114">
        <v>-463</v>
      </c>
      <c r="K53" s="114">
        <v>-756</v>
      </c>
      <c r="L53" s="114">
        <v>-1258</v>
      </c>
      <c r="M53" s="115">
        <v>-1309</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BHu/jaNVApFRaN23dxFUJoBN8ET+L8B/Hw8PoW+z+hZoYPY+XZrlaFvV6w13JrW58Me45v9XVXt4r4TtqxZyg==" saltValue="qqck8SN41LuSlFNZ82oe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58" sqref="H58"/>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544</v>
      </c>
      <c r="G54" s="124" t="s">
        <v>545</v>
      </c>
      <c r="H54" s="125" t="s">
        <v>546</v>
      </c>
    </row>
    <row r="55" spans="2:8" ht="52.5" customHeight="1">
      <c r="B55" s="126"/>
      <c r="C55" s="1299" t="s">
        <v>48</v>
      </c>
      <c r="D55" s="1299"/>
      <c r="E55" s="1300"/>
      <c r="F55" s="127">
        <v>927</v>
      </c>
      <c r="G55" s="127">
        <v>928</v>
      </c>
      <c r="H55" s="128">
        <v>854</v>
      </c>
    </row>
    <row r="56" spans="2:8" ht="52.5" customHeight="1">
      <c r="B56" s="129"/>
      <c r="C56" s="1301" t="s">
        <v>49</v>
      </c>
      <c r="D56" s="1301"/>
      <c r="E56" s="1302"/>
      <c r="F56" s="130">
        <v>95</v>
      </c>
      <c r="G56" s="130">
        <v>83</v>
      </c>
      <c r="H56" s="131">
        <v>0</v>
      </c>
    </row>
    <row r="57" spans="2:8" ht="53.25" customHeight="1">
      <c r="B57" s="129"/>
      <c r="C57" s="1303" t="s">
        <v>50</v>
      </c>
      <c r="D57" s="1303"/>
      <c r="E57" s="1304"/>
      <c r="F57" s="132">
        <v>817</v>
      </c>
      <c r="G57" s="132">
        <v>1181</v>
      </c>
      <c r="H57" s="133">
        <v>1286</v>
      </c>
    </row>
    <row r="58" spans="2:8" ht="45.75" customHeight="1">
      <c r="B58" s="134"/>
      <c r="C58" s="1291" t="s">
        <v>593</v>
      </c>
      <c r="D58" s="1292"/>
      <c r="E58" s="1293"/>
      <c r="F58" s="135">
        <v>400</v>
      </c>
      <c r="G58" s="135">
        <v>644</v>
      </c>
      <c r="H58" s="136">
        <v>629</v>
      </c>
    </row>
    <row r="59" spans="2:8" ht="45.75" customHeight="1">
      <c r="B59" s="134"/>
      <c r="C59" s="1291" t="s">
        <v>594</v>
      </c>
      <c r="D59" s="1292"/>
      <c r="E59" s="1293"/>
      <c r="F59" s="135">
        <v>46</v>
      </c>
      <c r="G59" s="135">
        <v>167</v>
      </c>
      <c r="H59" s="136">
        <v>227</v>
      </c>
    </row>
    <row r="60" spans="2:8" ht="45.75" customHeight="1">
      <c r="B60" s="134"/>
      <c r="C60" s="1291" t="s">
        <v>595</v>
      </c>
      <c r="D60" s="1292"/>
      <c r="E60" s="1293"/>
      <c r="F60" s="135">
        <v>179</v>
      </c>
      <c r="G60" s="135">
        <v>178</v>
      </c>
      <c r="H60" s="136">
        <v>178</v>
      </c>
    </row>
    <row r="61" spans="2:8" ht="45.75" customHeight="1">
      <c r="B61" s="134"/>
      <c r="C61" s="1291" t="s">
        <v>596</v>
      </c>
      <c r="D61" s="1292"/>
      <c r="E61" s="1293"/>
      <c r="F61" s="135">
        <v>130</v>
      </c>
      <c r="G61" s="135">
        <v>128</v>
      </c>
      <c r="H61" s="136">
        <v>126</v>
      </c>
    </row>
    <row r="62" spans="2:8" ht="45.75" customHeight="1" thickBot="1">
      <c r="B62" s="137"/>
      <c r="C62" s="1294" t="s">
        <v>597</v>
      </c>
      <c r="D62" s="1295"/>
      <c r="E62" s="1296"/>
      <c r="F62" s="138">
        <v>30</v>
      </c>
      <c r="G62" s="138">
        <v>30</v>
      </c>
      <c r="H62" s="139">
        <v>100</v>
      </c>
    </row>
    <row r="63" spans="2:8" ht="52.5" customHeight="1" thickBot="1">
      <c r="B63" s="140"/>
      <c r="C63" s="1297" t="s">
        <v>51</v>
      </c>
      <c r="D63" s="1297"/>
      <c r="E63" s="1298"/>
      <c r="F63" s="141">
        <v>1839</v>
      </c>
      <c r="G63" s="141">
        <v>2192</v>
      </c>
      <c r="H63" s="142">
        <v>2140</v>
      </c>
    </row>
    <row r="64" spans="2:8" ht="15" customHeight="1"/>
    <row r="65" ht="0" hidden="1" customHeight="1"/>
    <row r="66" ht="0" hidden="1" customHeight="1"/>
  </sheetData>
  <sheetProtection algorithmName="SHA-512" hashValue="iKHIptGHW92ukWgFxjPwltF/mWweCYJl6uRYxFl9J4agsVrpvAzE+3xsAWAPGDcIF7BsVI00s6kGRmQrh7tMbA==" saltValue="NgX0FLFrEW3xpEZ8cTiG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598</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598</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600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5" t="s">
        <v>601</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602</v>
      </c>
    </row>
    <row r="50" spans="1:109">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542</v>
      </c>
      <c r="BQ50" s="1318"/>
      <c r="BR50" s="1318"/>
      <c r="BS50" s="1318"/>
      <c r="BT50" s="1318"/>
      <c r="BU50" s="1318"/>
      <c r="BV50" s="1318"/>
      <c r="BW50" s="1318"/>
      <c r="BX50" s="1318" t="s">
        <v>543</v>
      </c>
      <c r="BY50" s="1318"/>
      <c r="BZ50" s="1318"/>
      <c r="CA50" s="1318"/>
      <c r="CB50" s="1318"/>
      <c r="CC50" s="1318"/>
      <c r="CD50" s="1318"/>
      <c r="CE50" s="1318"/>
      <c r="CF50" s="1318" t="s">
        <v>544</v>
      </c>
      <c r="CG50" s="1318"/>
      <c r="CH50" s="1318"/>
      <c r="CI50" s="1318"/>
      <c r="CJ50" s="1318"/>
      <c r="CK50" s="1318"/>
      <c r="CL50" s="1318"/>
      <c r="CM50" s="1318"/>
      <c r="CN50" s="1318" t="s">
        <v>545</v>
      </c>
      <c r="CO50" s="1318"/>
      <c r="CP50" s="1318"/>
      <c r="CQ50" s="1318"/>
      <c r="CR50" s="1318"/>
      <c r="CS50" s="1318"/>
      <c r="CT50" s="1318"/>
      <c r="CU50" s="1318"/>
      <c r="CV50" s="1318" t="s">
        <v>546</v>
      </c>
      <c r="CW50" s="1318"/>
      <c r="CX50" s="1318"/>
      <c r="CY50" s="1318"/>
      <c r="CZ50" s="1318"/>
      <c r="DA50" s="1318"/>
      <c r="DB50" s="1318"/>
      <c r="DC50" s="1318"/>
    </row>
    <row r="51" spans="1:109" ht="13.5" customHeight="1">
      <c r="B51" s="394"/>
      <c r="G51" s="1325"/>
      <c r="H51" s="1325"/>
      <c r="I51" s="1323"/>
      <c r="J51" s="1323"/>
      <c r="K51" s="1320"/>
      <c r="L51" s="1320"/>
      <c r="M51" s="1320"/>
      <c r="N51" s="1320"/>
      <c r="AM51" s="403"/>
      <c r="AN51" s="1321" t="s">
        <v>603</v>
      </c>
      <c r="AO51" s="1321"/>
      <c r="AP51" s="1321"/>
      <c r="AQ51" s="1321"/>
      <c r="AR51" s="1321"/>
      <c r="AS51" s="1321"/>
      <c r="AT51" s="1321"/>
      <c r="AU51" s="1321"/>
      <c r="AV51" s="1321"/>
      <c r="AW51" s="1321"/>
      <c r="AX51" s="1321"/>
      <c r="AY51" s="1321"/>
      <c r="AZ51" s="1321"/>
      <c r="BA51" s="1321"/>
      <c r="BB51" s="1321" t="s">
        <v>604</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22"/>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605</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22"/>
      <c r="BY53" s="1319"/>
      <c r="BZ53" s="1319"/>
      <c r="CA53" s="1319"/>
      <c r="CB53" s="1319"/>
      <c r="CC53" s="1319"/>
      <c r="CD53" s="1319"/>
      <c r="CE53" s="1319"/>
      <c r="CF53" s="1319">
        <v>39.700000000000003</v>
      </c>
      <c r="CG53" s="1319"/>
      <c r="CH53" s="1319"/>
      <c r="CI53" s="1319"/>
      <c r="CJ53" s="1319"/>
      <c r="CK53" s="1319"/>
      <c r="CL53" s="1319"/>
      <c r="CM53" s="1319"/>
      <c r="CN53" s="1319">
        <v>41.4</v>
      </c>
      <c r="CO53" s="1319"/>
      <c r="CP53" s="1319"/>
      <c r="CQ53" s="1319"/>
      <c r="CR53" s="1319"/>
      <c r="CS53" s="1319"/>
      <c r="CT53" s="1319"/>
      <c r="CU53" s="1319"/>
      <c r="CV53" s="1319">
        <v>42.8</v>
      </c>
      <c r="CW53" s="1319"/>
      <c r="CX53" s="1319"/>
      <c r="CY53" s="1319"/>
      <c r="CZ53" s="1319"/>
      <c r="DA53" s="1319"/>
      <c r="DB53" s="1319"/>
      <c r="DC53" s="1319"/>
    </row>
    <row r="54" spans="1:109">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c r="A55" s="402"/>
      <c r="B55" s="394"/>
      <c r="G55" s="1314"/>
      <c r="H55" s="1314"/>
      <c r="I55" s="1314"/>
      <c r="J55" s="1314"/>
      <c r="K55" s="1320"/>
      <c r="L55" s="1320"/>
      <c r="M55" s="1320"/>
      <c r="N55" s="1320"/>
      <c r="AN55" s="1318" t="s">
        <v>606</v>
      </c>
      <c r="AO55" s="1318"/>
      <c r="AP55" s="1318"/>
      <c r="AQ55" s="1318"/>
      <c r="AR55" s="1318"/>
      <c r="AS55" s="1318"/>
      <c r="AT55" s="1318"/>
      <c r="AU55" s="1318"/>
      <c r="AV55" s="1318"/>
      <c r="AW55" s="1318"/>
      <c r="AX55" s="1318"/>
      <c r="AY55" s="1318"/>
      <c r="AZ55" s="1318"/>
      <c r="BA55" s="1318"/>
      <c r="BB55" s="1321" t="s">
        <v>604</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22"/>
      <c r="BY55" s="1319"/>
      <c r="BZ55" s="1319"/>
      <c r="CA55" s="1319"/>
      <c r="CB55" s="1319"/>
      <c r="CC55" s="1319"/>
      <c r="CD55" s="1319"/>
      <c r="CE55" s="1319"/>
      <c r="CF55" s="1319">
        <v>0</v>
      </c>
      <c r="CG55" s="1319"/>
      <c r="CH55" s="1319"/>
      <c r="CI55" s="1319"/>
      <c r="CJ55" s="1319"/>
      <c r="CK55" s="1319"/>
      <c r="CL55" s="1319"/>
      <c r="CM55" s="1319"/>
      <c r="CN55" s="1319">
        <v>0</v>
      </c>
      <c r="CO55" s="1319"/>
      <c r="CP55" s="1319"/>
      <c r="CQ55" s="1319"/>
      <c r="CR55" s="1319"/>
      <c r="CS55" s="1319"/>
      <c r="CT55" s="1319"/>
      <c r="CU55" s="1319"/>
      <c r="CV55" s="1319">
        <v>0</v>
      </c>
      <c r="CW55" s="1319"/>
      <c r="CX55" s="1319"/>
      <c r="CY55" s="1319"/>
      <c r="CZ55" s="1319"/>
      <c r="DA55" s="1319"/>
      <c r="DB55" s="1319"/>
      <c r="DC55" s="1319"/>
    </row>
    <row r="56" spans="1:109">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605</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22"/>
      <c r="BY57" s="1319"/>
      <c r="BZ57" s="1319"/>
      <c r="CA57" s="1319"/>
      <c r="CB57" s="1319"/>
      <c r="CC57" s="1319"/>
      <c r="CD57" s="1319"/>
      <c r="CE57" s="1319"/>
      <c r="CF57" s="1319">
        <v>56.3</v>
      </c>
      <c r="CG57" s="1319"/>
      <c r="CH57" s="1319"/>
      <c r="CI57" s="1319"/>
      <c r="CJ57" s="1319"/>
      <c r="CK57" s="1319"/>
      <c r="CL57" s="1319"/>
      <c r="CM57" s="1319"/>
      <c r="CN57" s="1319">
        <v>57.6</v>
      </c>
      <c r="CO57" s="1319"/>
      <c r="CP57" s="1319"/>
      <c r="CQ57" s="1319"/>
      <c r="CR57" s="1319"/>
      <c r="CS57" s="1319"/>
      <c r="CT57" s="1319"/>
      <c r="CU57" s="1319"/>
      <c r="CV57" s="1319">
        <v>58.7</v>
      </c>
      <c r="CW57" s="1319"/>
      <c r="CX57" s="1319"/>
      <c r="CY57" s="1319"/>
      <c r="CZ57" s="1319"/>
      <c r="DA57" s="1319"/>
      <c r="DB57" s="1319"/>
      <c r="DC57" s="1319"/>
      <c r="DD57" s="407"/>
      <c r="DE57" s="406"/>
    </row>
    <row r="58" spans="1:109" s="402" customFormat="1">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607</v>
      </c>
    </row>
    <row r="64" spans="1:109">
      <c r="B64" s="394"/>
      <c r="G64" s="401"/>
      <c r="I64" s="414"/>
      <c r="J64" s="414"/>
      <c r="K64" s="414"/>
      <c r="L64" s="414"/>
      <c r="M64" s="414"/>
      <c r="N64" s="415"/>
      <c r="AM64" s="401"/>
      <c r="AN64" s="401" t="s">
        <v>600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5" t="s">
        <v>601</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602</v>
      </c>
    </row>
    <row r="72" spans="2:107">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542</v>
      </c>
      <c r="BQ72" s="1318"/>
      <c r="BR72" s="1318"/>
      <c r="BS72" s="1318"/>
      <c r="BT72" s="1318"/>
      <c r="BU72" s="1318"/>
      <c r="BV72" s="1318"/>
      <c r="BW72" s="1318"/>
      <c r="BX72" s="1318" t="s">
        <v>543</v>
      </c>
      <c r="BY72" s="1318"/>
      <c r="BZ72" s="1318"/>
      <c r="CA72" s="1318"/>
      <c r="CB72" s="1318"/>
      <c r="CC72" s="1318"/>
      <c r="CD72" s="1318"/>
      <c r="CE72" s="1318"/>
      <c r="CF72" s="1318" t="s">
        <v>544</v>
      </c>
      <c r="CG72" s="1318"/>
      <c r="CH72" s="1318"/>
      <c r="CI72" s="1318"/>
      <c r="CJ72" s="1318"/>
      <c r="CK72" s="1318"/>
      <c r="CL72" s="1318"/>
      <c r="CM72" s="1318"/>
      <c r="CN72" s="1318" t="s">
        <v>545</v>
      </c>
      <c r="CO72" s="1318"/>
      <c r="CP72" s="1318"/>
      <c r="CQ72" s="1318"/>
      <c r="CR72" s="1318"/>
      <c r="CS72" s="1318"/>
      <c r="CT72" s="1318"/>
      <c r="CU72" s="1318"/>
      <c r="CV72" s="1318" t="s">
        <v>546</v>
      </c>
      <c r="CW72" s="1318"/>
      <c r="CX72" s="1318"/>
      <c r="CY72" s="1318"/>
      <c r="CZ72" s="1318"/>
      <c r="DA72" s="1318"/>
      <c r="DB72" s="1318"/>
      <c r="DC72" s="1318"/>
    </row>
    <row r="73" spans="2:107">
      <c r="B73" s="394"/>
      <c r="G73" s="1325"/>
      <c r="H73" s="1325"/>
      <c r="I73" s="1325"/>
      <c r="J73" s="1325"/>
      <c r="K73" s="1326"/>
      <c r="L73" s="1326"/>
      <c r="M73" s="1326"/>
      <c r="N73" s="1326"/>
      <c r="AM73" s="403"/>
      <c r="AN73" s="1321" t="s">
        <v>603</v>
      </c>
      <c r="AO73" s="1321"/>
      <c r="AP73" s="1321"/>
      <c r="AQ73" s="1321"/>
      <c r="AR73" s="1321"/>
      <c r="AS73" s="1321"/>
      <c r="AT73" s="1321"/>
      <c r="AU73" s="1321"/>
      <c r="AV73" s="1321"/>
      <c r="AW73" s="1321"/>
      <c r="AX73" s="1321"/>
      <c r="AY73" s="1321"/>
      <c r="AZ73" s="1321"/>
      <c r="BA73" s="1321"/>
      <c r="BB73" s="1321" t="s">
        <v>604</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608</v>
      </c>
      <c r="BC75" s="1321"/>
      <c r="BD75" s="1321"/>
      <c r="BE75" s="1321"/>
      <c r="BF75" s="1321"/>
      <c r="BG75" s="1321"/>
      <c r="BH75" s="1321"/>
      <c r="BI75" s="1321"/>
      <c r="BJ75" s="1321"/>
      <c r="BK75" s="1321"/>
      <c r="BL75" s="1321"/>
      <c r="BM75" s="1321"/>
      <c r="BN75" s="1321"/>
      <c r="BO75" s="1321"/>
      <c r="BP75" s="1319">
        <v>11.7</v>
      </c>
      <c r="BQ75" s="1319"/>
      <c r="BR75" s="1319"/>
      <c r="BS75" s="1319"/>
      <c r="BT75" s="1319"/>
      <c r="BU75" s="1319"/>
      <c r="BV75" s="1319"/>
      <c r="BW75" s="1319"/>
      <c r="BX75" s="1319">
        <v>8.1</v>
      </c>
      <c r="BY75" s="1319"/>
      <c r="BZ75" s="1319"/>
      <c r="CA75" s="1319"/>
      <c r="CB75" s="1319"/>
      <c r="CC75" s="1319"/>
      <c r="CD75" s="1319"/>
      <c r="CE75" s="1319"/>
      <c r="CF75" s="1319">
        <v>2.6</v>
      </c>
      <c r="CG75" s="1319"/>
      <c r="CH75" s="1319"/>
      <c r="CI75" s="1319"/>
      <c r="CJ75" s="1319"/>
      <c r="CK75" s="1319"/>
      <c r="CL75" s="1319"/>
      <c r="CM75" s="1319"/>
      <c r="CN75" s="1319">
        <v>0.4</v>
      </c>
      <c r="CO75" s="1319"/>
      <c r="CP75" s="1319"/>
      <c r="CQ75" s="1319"/>
      <c r="CR75" s="1319"/>
      <c r="CS75" s="1319"/>
      <c r="CT75" s="1319"/>
      <c r="CU75" s="1319"/>
      <c r="CV75" s="1319">
        <v>4.3</v>
      </c>
      <c r="CW75" s="1319"/>
      <c r="CX75" s="1319"/>
      <c r="CY75" s="1319"/>
      <c r="CZ75" s="1319"/>
      <c r="DA75" s="1319"/>
      <c r="DB75" s="1319"/>
      <c r="DC75" s="1319"/>
    </row>
    <row r="76" spans="2:107">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c r="B77" s="394"/>
      <c r="G77" s="1314"/>
      <c r="H77" s="1314"/>
      <c r="I77" s="1314"/>
      <c r="J77" s="1314"/>
      <c r="K77" s="1326"/>
      <c r="L77" s="1326"/>
      <c r="M77" s="1326"/>
      <c r="N77" s="1326"/>
      <c r="AN77" s="1318" t="s">
        <v>606</v>
      </c>
      <c r="AO77" s="1318"/>
      <c r="AP77" s="1318"/>
      <c r="AQ77" s="1318"/>
      <c r="AR77" s="1318"/>
      <c r="AS77" s="1318"/>
      <c r="AT77" s="1318"/>
      <c r="AU77" s="1318"/>
      <c r="AV77" s="1318"/>
      <c r="AW77" s="1318"/>
      <c r="AX77" s="1318"/>
      <c r="AY77" s="1318"/>
      <c r="AZ77" s="1318"/>
      <c r="BA77" s="1318"/>
      <c r="BB77" s="1321" t="s">
        <v>604</v>
      </c>
      <c r="BC77" s="1321"/>
      <c r="BD77" s="1321"/>
      <c r="BE77" s="1321"/>
      <c r="BF77" s="1321"/>
      <c r="BG77" s="1321"/>
      <c r="BH77" s="1321"/>
      <c r="BI77" s="1321"/>
      <c r="BJ77" s="1321"/>
      <c r="BK77" s="1321"/>
      <c r="BL77" s="1321"/>
      <c r="BM77" s="1321"/>
      <c r="BN77" s="1321"/>
      <c r="BO77" s="1321"/>
      <c r="BP77" s="1319">
        <v>0</v>
      </c>
      <c r="BQ77" s="1319"/>
      <c r="BR77" s="1319"/>
      <c r="BS77" s="1319"/>
      <c r="BT77" s="1319"/>
      <c r="BU77" s="1319"/>
      <c r="BV77" s="1319"/>
      <c r="BW77" s="1319"/>
      <c r="BX77" s="1319">
        <v>0</v>
      </c>
      <c r="BY77" s="1319"/>
      <c r="BZ77" s="1319"/>
      <c r="CA77" s="1319"/>
      <c r="CB77" s="1319"/>
      <c r="CC77" s="1319"/>
      <c r="CD77" s="1319"/>
      <c r="CE77" s="1319"/>
      <c r="CF77" s="1319">
        <v>0</v>
      </c>
      <c r="CG77" s="1319"/>
      <c r="CH77" s="1319"/>
      <c r="CI77" s="1319"/>
      <c r="CJ77" s="1319"/>
      <c r="CK77" s="1319"/>
      <c r="CL77" s="1319"/>
      <c r="CM77" s="1319"/>
      <c r="CN77" s="1319">
        <v>0</v>
      </c>
      <c r="CO77" s="1319"/>
      <c r="CP77" s="1319"/>
      <c r="CQ77" s="1319"/>
      <c r="CR77" s="1319"/>
      <c r="CS77" s="1319"/>
      <c r="CT77" s="1319"/>
      <c r="CU77" s="1319"/>
      <c r="CV77" s="1319">
        <v>0</v>
      </c>
      <c r="CW77" s="1319"/>
      <c r="CX77" s="1319"/>
      <c r="CY77" s="1319"/>
      <c r="CZ77" s="1319"/>
      <c r="DA77" s="1319"/>
      <c r="DB77" s="1319"/>
      <c r="DC77" s="1319"/>
    </row>
    <row r="78" spans="2:107">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608</v>
      </c>
      <c r="BC79" s="1321"/>
      <c r="BD79" s="1321"/>
      <c r="BE79" s="1321"/>
      <c r="BF79" s="1321"/>
      <c r="BG79" s="1321"/>
      <c r="BH79" s="1321"/>
      <c r="BI79" s="1321"/>
      <c r="BJ79" s="1321"/>
      <c r="BK79" s="1321"/>
      <c r="BL79" s="1321"/>
      <c r="BM79" s="1321"/>
      <c r="BN79" s="1321"/>
      <c r="BO79" s="1321"/>
      <c r="BP79" s="1319">
        <v>7.7</v>
      </c>
      <c r="BQ79" s="1319"/>
      <c r="BR79" s="1319"/>
      <c r="BS79" s="1319"/>
      <c r="BT79" s="1319"/>
      <c r="BU79" s="1319"/>
      <c r="BV79" s="1319"/>
      <c r="BW79" s="1319"/>
      <c r="BX79" s="1319">
        <v>7.2</v>
      </c>
      <c r="BY79" s="1319"/>
      <c r="BZ79" s="1319"/>
      <c r="CA79" s="1319"/>
      <c r="CB79" s="1319"/>
      <c r="CC79" s="1319"/>
      <c r="CD79" s="1319"/>
      <c r="CE79" s="1319"/>
      <c r="CF79" s="1319">
        <v>7.4</v>
      </c>
      <c r="CG79" s="1319"/>
      <c r="CH79" s="1319"/>
      <c r="CI79" s="1319"/>
      <c r="CJ79" s="1319"/>
      <c r="CK79" s="1319"/>
      <c r="CL79" s="1319"/>
      <c r="CM79" s="1319"/>
      <c r="CN79" s="1319">
        <v>7.1</v>
      </c>
      <c r="CO79" s="1319"/>
      <c r="CP79" s="1319"/>
      <c r="CQ79" s="1319"/>
      <c r="CR79" s="1319"/>
      <c r="CS79" s="1319"/>
      <c r="CT79" s="1319"/>
      <c r="CU79" s="1319"/>
      <c r="CV79" s="1319">
        <v>7.1</v>
      </c>
      <c r="CW79" s="1319"/>
      <c r="CX79" s="1319"/>
      <c r="CY79" s="1319"/>
      <c r="CZ79" s="1319"/>
      <c r="DA79" s="1319"/>
      <c r="DB79" s="1319"/>
      <c r="DC79" s="1319"/>
    </row>
    <row r="80" spans="2:107">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tfiAy3/ttEOPiYa6LSqsVk6IanVWjXut5btcSgBEQDOy0ogmA1sFG+wmLE5YbJsG2Ub9wRKgRg2m1OZLIyxAg==" saltValue="Hw95p9mDb7r7WwHUlJkmO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488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Zc55iugP3rR6G3Vur/lMGg6JI/eu0LGuVzespAkjicB9wlgI5HrG6E0DxBB6D6eQ61GGu2+WV4NtTCT7cpB+g==" saltValue="EjdghDrbF5+hkJyNC6sd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488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II3NuVIF4PganM+c7Y/RgWxh0iaZr6u/EZYWt37CY/AzshQME4vPLnTTze9Bul55IYKLElMB3/024CkaQZO8g==" saltValue="PQaY9A3ZcB+S+akwuxYFy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539</v>
      </c>
      <c r="G2" s="156"/>
      <c r="H2" s="157"/>
    </row>
    <row r="3" spans="1:8">
      <c r="A3" s="153" t="s">
        <v>532</v>
      </c>
      <c r="B3" s="158"/>
      <c r="C3" s="159"/>
      <c r="D3" s="160">
        <v>164140</v>
      </c>
      <c r="E3" s="161"/>
      <c r="F3" s="162">
        <v>288550</v>
      </c>
      <c r="G3" s="163"/>
      <c r="H3" s="164"/>
    </row>
    <row r="4" spans="1:8">
      <c r="A4" s="165"/>
      <c r="B4" s="166"/>
      <c r="C4" s="167"/>
      <c r="D4" s="168">
        <v>81397</v>
      </c>
      <c r="E4" s="169"/>
      <c r="F4" s="170">
        <v>141525</v>
      </c>
      <c r="G4" s="171"/>
      <c r="H4" s="172"/>
    </row>
    <row r="5" spans="1:8">
      <c r="A5" s="153" t="s">
        <v>534</v>
      </c>
      <c r="B5" s="158"/>
      <c r="C5" s="159"/>
      <c r="D5" s="160">
        <v>236197</v>
      </c>
      <c r="E5" s="161"/>
      <c r="F5" s="162">
        <v>245039</v>
      </c>
      <c r="G5" s="163"/>
      <c r="H5" s="164"/>
    </row>
    <row r="6" spans="1:8">
      <c r="A6" s="165"/>
      <c r="B6" s="166"/>
      <c r="C6" s="167"/>
      <c r="D6" s="168">
        <v>107367</v>
      </c>
      <c r="E6" s="169"/>
      <c r="F6" s="170">
        <v>108922</v>
      </c>
      <c r="G6" s="171"/>
      <c r="H6" s="172"/>
    </row>
    <row r="7" spans="1:8">
      <c r="A7" s="153" t="s">
        <v>535</v>
      </c>
      <c r="B7" s="158"/>
      <c r="C7" s="159"/>
      <c r="D7" s="160">
        <v>205418</v>
      </c>
      <c r="E7" s="161"/>
      <c r="F7" s="162">
        <v>291945</v>
      </c>
      <c r="G7" s="163"/>
      <c r="H7" s="164"/>
    </row>
    <row r="8" spans="1:8">
      <c r="A8" s="165"/>
      <c r="B8" s="166"/>
      <c r="C8" s="167"/>
      <c r="D8" s="168">
        <v>73416</v>
      </c>
      <c r="E8" s="169"/>
      <c r="F8" s="170">
        <v>127651</v>
      </c>
      <c r="G8" s="171"/>
      <c r="H8" s="172"/>
    </row>
    <row r="9" spans="1:8">
      <c r="A9" s="153" t="s">
        <v>536</v>
      </c>
      <c r="B9" s="158"/>
      <c r="C9" s="159"/>
      <c r="D9" s="160">
        <v>241457</v>
      </c>
      <c r="E9" s="161"/>
      <c r="F9" s="162">
        <v>291173</v>
      </c>
      <c r="G9" s="163"/>
      <c r="H9" s="164"/>
    </row>
    <row r="10" spans="1:8">
      <c r="A10" s="165"/>
      <c r="B10" s="166"/>
      <c r="C10" s="167"/>
      <c r="D10" s="168">
        <v>61030</v>
      </c>
      <c r="E10" s="169"/>
      <c r="F10" s="170">
        <v>119071</v>
      </c>
      <c r="G10" s="171"/>
      <c r="H10" s="172"/>
    </row>
    <row r="11" spans="1:8">
      <c r="A11" s="153" t="s">
        <v>537</v>
      </c>
      <c r="B11" s="158"/>
      <c r="C11" s="159"/>
      <c r="D11" s="160">
        <v>277710</v>
      </c>
      <c r="E11" s="161"/>
      <c r="F11" s="162">
        <v>271581</v>
      </c>
      <c r="G11" s="163"/>
      <c r="H11" s="164"/>
    </row>
    <row r="12" spans="1:8">
      <c r="A12" s="165"/>
      <c r="B12" s="166"/>
      <c r="C12" s="173"/>
      <c r="D12" s="168">
        <v>140442</v>
      </c>
      <c r="E12" s="169"/>
      <c r="F12" s="170">
        <v>117844</v>
      </c>
      <c r="G12" s="171"/>
      <c r="H12" s="172"/>
    </row>
    <row r="13" spans="1:8">
      <c r="A13" s="153"/>
      <c r="B13" s="158"/>
      <c r="C13" s="174"/>
      <c r="D13" s="175">
        <v>224984</v>
      </c>
      <c r="E13" s="176"/>
      <c r="F13" s="177">
        <v>277658</v>
      </c>
      <c r="G13" s="178"/>
      <c r="H13" s="164"/>
    </row>
    <row r="14" spans="1:8">
      <c r="A14" s="165"/>
      <c r="B14" s="166"/>
      <c r="C14" s="167"/>
      <c r="D14" s="168">
        <v>92730</v>
      </c>
      <c r="E14" s="169"/>
      <c r="F14" s="170">
        <v>123003</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8.99</v>
      </c>
      <c r="C19" s="179">
        <f>ROUND(VALUE(SUBSTITUTE(実質収支比率等に係る経年分析!G$48,"▲","-")),2)</f>
        <v>7.2</v>
      </c>
      <c r="D19" s="179">
        <f>ROUND(VALUE(SUBSTITUTE(実質収支比率等に係る経年分析!H$48,"▲","-")),2)</f>
        <v>8.2799999999999994</v>
      </c>
      <c r="E19" s="179">
        <f>ROUND(VALUE(SUBSTITUTE(実質収支比率等に係る経年分析!I$48,"▲","-")),2)</f>
        <v>3.76</v>
      </c>
      <c r="F19" s="179">
        <f>ROUND(VALUE(SUBSTITUTE(実質収支比率等に係る経年分析!J$48,"▲","-")),2)</f>
        <v>3.5</v>
      </c>
    </row>
    <row r="20" spans="1:11">
      <c r="A20" s="179" t="s">
        <v>55</v>
      </c>
      <c r="B20" s="179">
        <f>ROUND(VALUE(SUBSTITUTE(実質収支比率等に係る経年分析!F$47,"▲","-")),2)</f>
        <v>54.65</v>
      </c>
      <c r="C20" s="179">
        <f>ROUND(VALUE(SUBSTITUTE(実質収支比率等に係る経年分析!G$47,"▲","-")),2)</f>
        <v>69.010000000000005</v>
      </c>
      <c r="D20" s="179">
        <f>ROUND(VALUE(SUBSTITUTE(実質収支比率等に係る経年分析!H$47,"▲","-")),2)</f>
        <v>72.489999999999995</v>
      </c>
      <c r="E20" s="179">
        <f>ROUND(VALUE(SUBSTITUTE(実質収支比率等に係る経年分析!I$47,"▲","-")),2)</f>
        <v>76.48</v>
      </c>
      <c r="F20" s="179">
        <f>ROUND(VALUE(SUBSTITUTE(実質収支比率等に係る経年分析!J$47,"▲","-")),2)</f>
        <v>75.55</v>
      </c>
    </row>
    <row r="21" spans="1:11">
      <c r="A21" s="179" t="s">
        <v>56</v>
      </c>
      <c r="B21" s="179">
        <f>IF(ISNUMBER(VALUE(SUBSTITUTE(実質収支比率等に係る経年分析!F$49,"▲","-"))),ROUND(VALUE(SUBSTITUTE(実質収支比率等に係る経年分析!F$49,"▲","-")),2),NA())</f>
        <v>10.61</v>
      </c>
      <c r="C21" s="179">
        <f>IF(ISNUMBER(VALUE(SUBSTITUTE(実質収支比率等に係る経年分析!G$49,"▲","-"))),ROUND(VALUE(SUBSTITUTE(実質収支比率等に係る経年分析!G$49,"▲","-")),2),NA())</f>
        <v>28.58</v>
      </c>
      <c r="D21" s="179">
        <f>IF(ISNUMBER(VALUE(SUBSTITUTE(実質収支比率等に係る経年分析!H$49,"▲","-"))),ROUND(VALUE(SUBSTITUTE(実質収支比率等に係る経年分析!H$49,"▲","-")),2),NA())</f>
        <v>0.76</v>
      </c>
      <c r="E21" s="179">
        <f>IF(ISNUMBER(VALUE(SUBSTITUTE(実質収支比率等に係る経年分析!I$49,"▲","-"))),ROUND(VALUE(SUBSTITUTE(実質収支比率等に係る経年分析!I$49,"▲","-")),2),NA())</f>
        <v>-4.95</v>
      </c>
      <c r="F21" s="179">
        <f>IF(ISNUMBER(VALUE(SUBSTITUTE(実質収支比率等に係る経年分析!J$49,"▲","-"))),ROUND(VALUE(SUBSTITUTE(実質収支比率等に係る経年分析!J$49,"▲","-")),2),NA())</f>
        <v>-7.03</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簡易水道事業特別会計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0.19</v>
      </c>
    </row>
    <row r="32" spans="1:11">
      <c r="A32" s="180" t="str">
        <f>IF(連結実質赤字比率に係る赤字・黒字の構成分析!C$38="",NA(),連結実質赤字比率に係る赤字・黒字の構成分析!C$38)</f>
        <v>国民健康保険特別会計(事業勘定）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2.34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3.33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0.82</v>
      </c>
    </row>
    <row r="33" spans="1:16">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0.49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0.9</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17.53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15.14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16.71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12.68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13.1</v>
      </c>
    </row>
    <row r="35" spans="1:16">
      <c r="A35" s="180" t="str">
        <f>IF(連結実質赤字比率に係る赤字・黒字の構成分析!C$35="",NA(),連結実質赤字比率に係る赤字・黒字の構成分析!C$35)</f>
        <v>国民健康保険特別会計(直診勘定）</v>
      </c>
      <c r="B35" s="180">
        <f>IF(ROUND(VALUE(SUBSTITUTE(連結実質赤字比率に係る赤字・黒字の構成分析!F$35,"▲", "-")), 2) &lt; 0, ABS(ROUND(VALUE(SUBSTITUTE(連結実質赤字比率に係る赤字・黒字の構成分析!F$35,"▲", "-")), 2)), NA())</f>
        <v>1.38</v>
      </c>
      <c r="C35" s="180" t="e">
        <f>IF(ROUND(VALUE(SUBSTITUTE(連結実質赤字比率に係る赤字・黒字の構成分析!F$35,"▲", "-")), 2) &gt;= 0, ABS(ROUND(VALUE(SUBSTITUTE(連結実質赤字比率に係る赤字・黒字の構成分析!F$35,"▲", "-")), 2)), NA())</f>
        <v>#N/A</v>
      </c>
      <c r="D35" s="180">
        <f>IF(ROUND(VALUE(SUBSTITUTE(連結実質赤字比率に係る赤字・黒字の構成分析!G$35,"▲", "-")), 2) &lt; 0, ABS(ROUND(VALUE(SUBSTITUTE(連結実質赤字比率に係る赤字・黒字の構成分析!G$35,"▲", "-")), 2)), NA())</f>
        <v>0.69</v>
      </c>
      <c r="E35" s="180" t="e">
        <f>IF(ROUND(VALUE(SUBSTITUTE(連結実質赤字比率に係る赤字・黒字の構成分析!G$35,"▲", "-")), 2) &gt;= 0, ABS(ROUND(VALUE(SUBSTITUTE(連結実質赤字比率に係る赤字・黒字の構成分析!G$35,"▲", "-")), 2)), NA())</f>
        <v>#N/A</v>
      </c>
      <c r="F35" s="180">
        <f>IF(ROUND(VALUE(SUBSTITUTE(連結実質赤字比率に係る赤字・黒字の構成分析!H$35,"▲", "-")), 2) &lt; 0, ABS(ROUND(VALUE(SUBSTITUTE(連結実質赤字比率に係る赤字・黒字の構成分析!H$35,"▲", "-")), 2)), NA())</f>
        <v>0.01</v>
      </c>
      <c r="G35" s="180" t="e">
        <f>IF(ROUND(VALUE(SUBSTITUTE(連結実質赤字比率に係る赤字・黒字の構成分析!H$35,"▲", "-")), 2) &gt;= 0, ABS(ROUND(VALUE(SUBSTITUTE(連結実質赤字比率に係る赤字・黒字の構成分析!H$35,"▲", "-")), 2)), NA())</f>
        <v>#N/A</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v>
      </c>
      <c r="J35" s="180">
        <f>IF(ROUND(VALUE(SUBSTITUTE(連結実質赤字比率に係る赤字・黒字の構成分析!J$35,"▲", "-")), 2) &lt; 0, ABS(ROUND(VALUE(SUBSTITUTE(連結実質赤字比率に係る赤字・黒字の構成分析!J$35,"▲", "-")), 2)), NA())</f>
        <v>0.4</v>
      </c>
      <c r="K35" s="180" t="e">
        <f>IF(ROUND(VALUE(SUBSTITUTE(連結実質赤字比率に係る赤字・黒字の構成分析!J$35,"▲", "-")), 2) &gt;= 0, ABS(ROUND(VALUE(SUBSTITUTE(連結実質赤字比率に係る赤字・黒字の構成分析!J$35,"▲", "-")), 2)), NA())</f>
        <v>#N/A</v>
      </c>
    </row>
    <row r="36" spans="1:16">
      <c r="A36" s="180" t="str">
        <f>IF(連結実質赤字比率に係る赤字・黒字の構成分析!C$34="",NA(),連結実質赤字比率に係る赤字・黒字の構成分析!C$34)</f>
        <v>住宅新築資金等貸付事業特別会計</v>
      </c>
      <c r="B36" s="180">
        <f>IF(ROUND(VALUE(SUBSTITUTE(連結実質赤字比率に係る赤字・黒字の構成分析!F$34,"▲", "-")), 2) &lt; 0, ABS(ROUND(VALUE(SUBSTITUTE(連結実質赤字比率に係る赤字・黒字の構成分析!F$34,"▲", "-")), 2)), NA())</f>
        <v>8.5399999999999991</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7.95</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8.44</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8.93</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9.6</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346</v>
      </c>
      <c r="E42" s="181"/>
      <c r="F42" s="181"/>
      <c r="G42" s="181">
        <f>'実質公債費比率（分子）の構造'!L$52</f>
        <v>301</v>
      </c>
      <c r="H42" s="181"/>
      <c r="I42" s="181"/>
      <c r="J42" s="181">
        <f>'実質公債費比率（分子）の構造'!M$52</f>
        <v>279</v>
      </c>
      <c r="K42" s="181"/>
      <c r="L42" s="181"/>
      <c r="M42" s="181">
        <f>'実質公債費比率（分子）の構造'!N$52</f>
        <v>251</v>
      </c>
      <c r="N42" s="181"/>
      <c r="O42" s="181"/>
      <c r="P42" s="181">
        <f>'実質公債費比率（分子）の構造'!O$52</f>
        <v>202</v>
      </c>
    </row>
    <row r="43" spans="1:16">
      <c r="A43" s="181" t="s">
        <v>64</v>
      </c>
      <c r="B43" s="181" t="str">
        <f>'実質公債費比率（分子）の構造'!K$51</f>
        <v>-</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t="str">
        <f>'実質公債費比率（分子）の構造'!O$51</f>
        <v>-</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1</v>
      </c>
      <c r="C45" s="181"/>
      <c r="D45" s="181"/>
      <c r="E45" s="181">
        <f>'実質公債費比率（分子）の構造'!L$49</f>
        <v>1</v>
      </c>
      <c r="F45" s="181"/>
      <c r="G45" s="181"/>
      <c r="H45" s="181">
        <f>'実質公債費比率（分子）の構造'!M$49</f>
        <v>3</v>
      </c>
      <c r="I45" s="181"/>
      <c r="J45" s="181"/>
      <c r="K45" s="181">
        <f>'実質公債費比率（分子）の構造'!N$49</f>
        <v>4</v>
      </c>
      <c r="L45" s="181"/>
      <c r="M45" s="181"/>
      <c r="N45" s="181">
        <f>'実質公債費比率（分子）の構造'!O$49</f>
        <v>5</v>
      </c>
      <c r="O45" s="181"/>
      <c r="P45" s="181"/>
    </row>
    <row r="46" spans="1:16">
      <c r="A46" s="181" t="s">
        <v>67</v>
      </c>
      <c r="B46" s="181">
        <f>'実質公債費比率（分子）の構造'!K$48</f>
        <v>28</v>
      </c>
      <c r="C46" s="181"/>
      <c r="D46" s="181"/>
      <c r="E46" s="181">
        <f>'実質公債費比率（分子）の構造'!L$48</f>
        <v>34</v>
      </c>
      <c r="F46" s="181"/>
      <c r="G46" s="181"/>
      <c r="H46" s="181">
        <f>'実質公債費比率（分子）の構造'!M$48</f>
        <v>29</v>
      </c>
      <c r="I46" s="181"/>
      <c r="J46" s="181"/>
      <c r="K46" s="181">
        <f>'実質公債費比率（分子）の構造'!N$48</f>
        <v>28</v>
      </c>
      <c r="L46" s="181"/>
      <c r="M46" s="181"/>
      <c r="N46" s="181">
        <f>'実質公債費比率（分子）の構造'!O$48</f>
        <v>31</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399</v>
      </c>
      <c r="C49" s="181"/>
      <c r="D49" s="181"/>
      <c r="E49" s="181">
        <f>'実質公債費比率（分子）の構造'!L$45</f>
        <v>290</v>
      </c>
      <c r="F49" s="181"/>
      <c r="G49" s="181"/>
      <c r="H49" s="181">
        <f>'実質公債費比率（分子）の構造'!M$45</f>
        <v>214</v>
      </c>
      <c r="I49" s="181"/>
      <c r="J49" s="181"/>
      <c r="K49" s="181">
        <f>'実質公債費比率（分子）の構造'!N$45</f>
        <v>244</v>
      </c>
      <c r="L49" s="181"/>
      <c r="M49" s="181"/>
      <c r="N49" s="181">
        <f>'実質公債費比率（分子）の構造'!O$45</f>
        <v>296</v>
      </c>
      <c r="O49" s="181"/>
      <c r="P49" s="181"/>
    </row>
    <row r="50" spans="1:16">
      <c r="A50" s="181" t="s">
        <v>71</v>
      </c>
      <c r="B50" s="181" t="e">
        <f>NA()</f>
        <v>#N/A</v>
      </c>
      <c r="C50" s="181">
        <f>IF(ISNUMBER('実質公債費比率（分子）の構造'!K$53),'実質公債費比率（分子）の構造'!K$53,NA())</f>
        <v>82</v>
      </c>
      <c r="D50" s="181" t="e">
        <f>NA()</f>
        <v>#N/A</v>
      </c>
      <c r="E50" s="181" t="e">
        <f>NA()</f>
        <v>#N/A</v>
      </c>
      <c r="F50" s="181">
        <f>IF(ISNUMBER('実質公債費比率（分子）の構造'!L$53),'実質公債費比率（分子）の構造'!L$53,NA())</f>
        <v>24</v>
      </c>
      <c r="G50" s="181" t="e">
        <f>NA()</f>
        <v>#N/A</v>
      </c>
      <c r="H50" s="181" t="e">
        <f>NA()</f>
        <v>#N/A</v>
      </c>
      <c r="I50" s="181">
        <f>IF(ISNUMBER('実質公債費比率（分子）の構造'!M$53),'実質公債費比率（分子）の構造'!M$53,NA())</f>
        <v>-33</v>
      </c>
      <c r="J50" s="181" t="e">
        <f>NA()</f>
        <v>#N/A</v>
      </c>
      <c r="K50" s="181" t="e">
        <f>NA()</f>
        <v>#N/A</v>
      </c>
      <c r="L50" s="181">
        <f>IF(ISNUMBER('実質公債費比率（分子）の構造'!N$53),'実質公債費比率（分子）の構造'!N$53,NA())</f>
        <v>25</v>
      </c>
      <c r="M50" s="181" t="e">
        <f>NA()</f>
        <v>#N/A</v>
      </c>
      <c r="N50" s="181" t="e">
        <f>NA()</f>
        <v>#N/A</v>
      </c>
      <c r="O50" s="181">
        <f>IF(ISNUMBER('実質公債費比率（分子）の構造'!O$53),'実質公債費比率（分子）の構造'!O$53,NA())</f>
        <v>130</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2081</v>
      </c>
      <c r="E56" s="180"/>
      <c r="F56" s="180"/>
      <c r="G56" s="180">
        <f>'将来負担比率（分子）の構造'!J$52</f>
        <v>1890</v>
      </c>
      <c r="H56" s="180"/>
      <c r="I56" s="180"/>
      <c r="J56" s="180">
        <f>'将来負担比率（分子）の構造'!K$52</f>
        <v>1890</v>
      </c>
      <c r="K56" s="180"/>
      <c r="L56" s="180"/>
      <c r="M56" s="180">
        <f>'将来負担比率（分子）の構造'!L$52</f>
        <v>1922</v>
      </c>
      <c r="N56" s="180"/>
      <c r="O56" s="180"/>
      <c r="P56" s="180">
        <f>'将来負担比率（分子）の構造'!M$52</f>
        <v>1896</v>
      </c>
    </row>
    <row r="57" spans="1:16">
      <c r="A57" s="180" t="s">
        <v>42</v>
      </c>
      <c r="B57" s="180"/>
      <c r="C57" s="180"/>
      <c r="D57" s="180">
        <f>'将来負担比率（分子）の構造'!I$51</f>
        <v>21</v>
      </c>
      <c r="E57" s="180"/>
      <c r="F57" s="180"/>
      <c r="G57" s="180">
        <f>'将来負担比率（分子）の構造'!J$51</f>
        <v>5</v>
      </c>
      <c r="H57" s="180"/>
      <c r="I57" s="180"/>
      <c r="J57" s="180">
        <f>'将来負担比率（分子）の構造'!K$51</f>
        <v>3</v>
      </c>
      <c r="K57" s="180"/>
      <c r="L57" s="180"/>
      <c r="M57" s="180">
        <f>'将来負担比率（分子）の構造'!L$51</f>
        <v>2</v>
      </c>
      <c r="N57" s="180"/>
      <c r="O57" s="180"/>
      <c r="P57" s="180">
        <f>'将来負担比率（分子）の構造'!M$51</f>
        <v>1</v>
      </c>
    </row>
    <row r="58" spans="1:16">
      <c r="A58" s="180" t="s">
        <v>41</v>
      </c>
      <c r="B58" s="180"/>
      <c r="C58" s="180"/>
      <c r="D58" s="180">
        <f>'将来負担比率（分子）の構造'!I$50</f>
        <v>1306</v>
      </c>
      <c r="E58" s="180"/>
      <c r="F58" s="180"/>
      <c r="G58" s="180">
        <f>'将来負担比率（分子）の構造'!J$50</f>
        <v>1535</v>
      </c>
      <c r="H58" s="180"/>
      <c r="I58" s="180"/>
      <c r="J58" s="180">
        <f>'将来負担比率（分子）の構造'!K$50</f>
        <v>1874</v>
      </c>
      <c r="K58" s="180"/>
      <c r="L58" s="180"/>
      <c r="M58" s="180">
        <f>'将来負担比率（分子）の構造'!L$50</f>
        <v>2227</v>
      </c>
      <c r="N58" s="180"/>
      <c r="O58" s="180"/>
      <c r="P58" s="180">
        <f>'将来負担比率（分子）の構造'!M$50</f>
        <v>2175</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491</v>
      </c>
      <c r="C62" s="180"/>
      <c r="D62" s="180"/>
      <c r="E62" s="180">
        <f>'将来負担比率（分子）の構造'!J$45</f>
        <v>491</v>
      </c>
      <c r="F62" s="180"/>
      <c r="G62" s="180"/>
      <c r="H62" s="180">
        <f>'将来負担比率（分子）の構造'!K$45</f>
        <v>500</v>
      </c>
      <c r="I62" s="180"/>
      <c r="J62" s="180"/>
      <c r="K62" s="180">
        <f>'将来負担比率（分子）の構造'!L$45</f>
        <v>469</v>
      </c>
      <c r="L62" s="180"/>
      <c r="M62" s="180"/>
      <c r="N62" s="180">
        <f>'将来負担比率（分子）の構造'!M$45</f>
        <v>389</v>
      </c>
      <c r="O62" s="180"/>
      <c r="P62" s="180"/>
    </row>
    <row r="63" spans="1:16">
      <c r="A63" s="180" t="s">
        <v>34</v>
      </c>
      <c r="B63" s="180">
        <f>'将来負担比率（分子）の構造'!I$44</f>
        <v>15</v>
      </c>
      <c r="C63" s="180"/>
      <c r="D63" s="180"/>
      <c r="E63" s="180">
        <f>'将来負担比率（分子）の構造'!J$44</f>
        <v>30</v>
      </c>
      <c r="F63" s="180"/>
      <c r="G63" s="180"/>
      <c r="H63" s="180">
        <f>'将来負担比率（分子）の構造'!K$44</f>
        <v>36</v>
      </c>
      <c r="I63" s="180"/>
      <c r="J63" s="180"/>
      <c r="K63" s="180">
        <f>'将来負担比率（分子）の構造'!L$44</f>
        <v>32</v>
      </c>
      <c r="L63" s="180"/>
      <c r="M63" s="180"/>
      <c r="N63" s="180">
        <f>'将来負担比率（分子）の構造'!M$44</f>
        <v>27</v>
      </c>
      <c r="O63" s="180"/>
      <c r="P63" s="180"/>
    </row>
    <row r="64" spans="1:16">
      <c r="A64" s="180" t="s">
        <v>33</v>
      </c>
      <c r="B64" s="180">
        <f>'将来負担比率（分子）の構造'!I$43</f>
        <v>344</v>
      </c>
      <c r="C64" s="180"/>
      <c r="D64" s="180"/>
      <c r="E64" s="180">
        <f>'将来負担比率（分子）の構造'!J$43</f>
        <v>397</v>
      </c>
      <c r="F64" s="180"/>
      <c r="G64" s="180"/>
      <c r="H64" s="180">
        <f>'将来負担比率（分子）の構造'!K$43</f>
        <v>409</v>
      </c>
      <c r="I64" s="180"/>
      <c r="J64" s="180"/>
      <c r="K64" s="180">
        <f>'将来負担比率（分子）の構造'!L$43</f>
        <v>307</v>
      </c>
      <c r="L64" s="180"/>
      <c r="M64" s="180"/>
      <c r="N64" s="180">
        <f>'将来負担比率（分子）の構造'!M$43</f>
        <v>323</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2234</v>
      </c>
      <c r="C66" s="180"/>
      <c r="D66" s="180"/>
      <c r="E66" s="180">
        <f>'将来負担比率（分子）の構造'!J$41</f>
        <v>2050</v>
      </c>
      <c r="F66" s="180"/>
      <c r="G66" s="180"/>
      <c r="H66" s="180">
        <f>'将来負担比率（分子）の構造'!K$41</f>
        <v>2066</v>
      </c>
      <c r="I66" s="180"/>
      <c r="J66" s="180"/>
      <c r="K66" s="180">
        <f>'将来負担比率（分子）の構造'!L$41</f>
        <v>2086</v>
      </c>
      <c r="L66" s="180"/>
      <c r="M66" s="180"/>
      <c r="N66" s="180">
        <f>'将来負担比率（分子）の構造'!M$41</f>
        <v>2023</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927</v>
      </c>
      <c r="C72" s="184">
        <f>基金残高に係る経年分析!G55</f>
        <v>928</v>
      </c>
      <c r="D72" s="184">
        <f>基金残高に係る経年分析!H55</f>
        <v>854</v>
      </c>
    </row>
    <row r="73" spans="1:16">
      <c r="A73" s="183" t="s">
        <v>78</v>
      </c>
      <c r="B73" s="184">
        <f>基金残高に係る経年分析!F56</f>
        <v>95</v>
      </c>
      <c r="C73" s="184">
        <f>基金残高に係る経年分析!G56</f>
        <v>83</v>
      </c>
      <c r="D73" s="184">
        <f>基金残高に係る経年分析!H56</f>
        <v>0</v>
      </c>
    </row>
    <row r="74" spans="1:16">
      <c r="A74" s="183" t="s">
        <v>79</v>
      </c>
      <c r="B74" s="184">
        <f>基金残高に係る経年分析!F57</f>
        <v>817</v>
      </c>
      <c r="C74" s="184">
        <f>基金残高に係る経年分析!G57</f>
        <v>1181</v>
      </c>
      <c r="D74" s="184">
        <f>基金残高に係る経年分析!H57</f>
        <v>1286</v>
      </c>
    </row>
  </sheetData>
  <sheetProtection algorithmName="SHA-512" hashValue="1kzpZG1MVBw2LnTXB/ZfmapnU9cZbhrgEC6Oyo2cEwxpZTWejXTk7avanGaYylTzPu51g4nxM55U3IoipvkRdQ==" saltValue="UYIFbq6yttMwU8WdrfsU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226</v>
      </c>
      <c r="C5" s="666"/>
      <c r="D5" s="666"/>
      <c r="E5" s="666"/>
      <c r="F5" s="666"/>
      <c r="G5" s="666"/>
      <c r="H5" s="666"/>
      <c r="I5" s="666"/>
      <c r="J5" s="666"/>
      <c r="K5" s="666"/>
      <c r="L5" s="666"/>
      <c r="M5" s="666"/>
      <c r="N5" s="666"/>
      <c r="O5" s="666"/>
      <c r="P5" s="666"/>
      <c r="Q5" s="667"/>
      <c r="R5" s="668">
        <v>115543</v>
      </c>
      <c r="S5" s="669"/>
      <c r="T5" s="669"/>
      <c r="U5" s="669"/>
      <c r="V5" s="669"/>
      <c r="W5" s="669"/>
      <c r="X5" s="669"/>
      <c r="Y5" s="670"/>
      <c r="Z5" s="671">
        <v>4.5999999999999996</v>
      </c>
      <c r="AA5" s="671"/>
      <c r="AB5" s="671"/>
      <c r="AC5" s="671"/>
      <c r="AD5" s="672">
        <v>115543</v>
      </c>
      <c r="AE5" s="672"/>
      <c r="AF5" s="672"/>
      <c r="AG5" s="672"/>
      <c r="AH5" s="672"/>
      <c r="AI5" s="672"/>
      <c r="AJ5" s="672"/>
      <c r="AK5" s="672"/>
      <c r="AL5" s="673">
        <v>10.5</v>
      </c>
      <c r="AM5" s="674"/>
      <c r="AN5" s="674"/>
      <c r="AO5" s="675"/>
      <c r="AP5" s="665" t="s">
        <v>227</v>
      </c>
      <c r="AQ5" s="666"/>
      <c r="AR5" s="666"/>
      <c r="AS5" s="666"/>
      <c r="AT5" s="666"/>
      <c r="AU5" s="666"/>
      <c r="AV5" s="666"/>
      <c r="AW5" s="666"/>
      <c r="AX5" s="666"/>
      <c r="AY5" s="666"/>
      <c r="AZ5" s="666"/>
      <c r="BA5" s="666"/>
      <c r="BB5" s="666"/>
      <c r="BC5" s="666"/>
      <c r="BD5" s="666"/>
      <c r="BE5" s="666"/>
      <c r="BF5" s="667"/>
      <c r="BG5" s="679">
        <v>115543</v>
      </c>
      <c r="BH5" s="680"/>
      <c r="BI5" s="680"/>
      <c r="BJ5" s="680"/>
      <c r="BK5" s="680"/>
      <c r="BL5" s="680"/>
      <c r="BM5" s="680"/>
      <c r="BN5" s="681"/>
      <c r="BO5" s="682">
        <v>100</v>
      </c>
      <c r="BP5" s="682"/>
      <c r="BQ5" s="682"/>
      <c r="BR5" s="682"/>
      <c r="BS5" s="683" t="s">
        <v>127</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c r="B6" s="676" t="s">
        <v>231</v>
      </c>
      <c r="C6" s="677"/>
      <c r="D6" s="677"/>
      <c r="E6" s="677"/>
      <c r="F6" s="677"/>
      <c r="G6" s="677"/>
      <c r="H6" s="677"/>
      <c r="I6" s="677"/>
      <c r="J6" s="677"/>
      <c r="K6" s="677"/>
      <c r="L6" s="677"/>
      <c r="M6" s="677"/>
      <c r="N6" s="677"/>
      <c r="O6" s="677"/>
      <c r="P6" s="677"/>
      <c r="Q6" s="678"/>
      <c r="R6" s="679">
        <v>23658</v>
      </c>
      <c r="S6" s="680"/>
      <c r="T6" s="680"/>
      <c r="U6" s="680"/>
      <c r="V6" s="680"/>
      <c r="W6" s="680"/>
      <c r="X6" s="680"/>
      <c r="Y6" s="681"/>
      <c r="Z6" s="682">
        <v>0.9</v>
      </c>
      <c r="AA6" s="682"/>
      <c r="AB6" s="682"/>
      <c r="AC6" s="682"/>
      <c r="AD6" s="683">
        <v>23658</v>
      </c>
      <c r="AE6" s="683"/>
      <c r="AF6" s="683"/>
      <c r="AG6" s="683"/>
      <c r="AH6" s="683"/>
      <c r="AI6" s="683"/>
      <c r="AJ6" s="683"/>
      <c r="AK6" s="683"/>
      <c r="AL6" s="684">
        <v>2.2000000000000002</v>
      </c>
      <c r="AM6" s="685"/>
      <c r="AN6" s="685"/>
      <c r="AO6" s="686"/>
      <c r="AP6" s="676" t="s">
        <v>232</v>
      </c>
      <c r="AQ6" s="677"/>
      <c r="AR6" s="677"/>
      <c r="AS6" s="677"/>
      <c r="AT6" s="677"/>
      <c r="AU6" s="677"/>
      <c r="AV6" s="677"/>
      <c r="AW6" s="677"/>
      <c r="AX6" s="677"/>
      <c r="AY6" s="677"/>
      <c r="AZ6" s="677"/>
      <c r="BA6" s="677"/>
      <c r="BB6" s="677"/>
      <c r="BC6" s="677"/>
      <c r="BD6" s="677"/>
      <c r="BE6" s="677"/>
      <c r="BF6" s="678"/>
      <c r="BG6" s="679">
        <v>115543</v>
      </c>
      <c r="BH6" s="680"/>
      <c r="BI6" s="680"/>
      <c r="BJ6" s="680"/>
      <c r="BK6" s="680"/>
      <c r="BL6" s="680"/>
      <c r="BM6" s="680"/>
      <c r="BN6" s="681"/>
      <c r="BO6" s="682">
        <v>100</v>
      </c>
      <c r="BP6" s="682"/>
      <c r="BQ6" s="682"/>
      <c r="BR6" s="682"/>
      <c r="BS6" s="683" t="s">
        <v>127</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38479</v>
      </c>
      <c r="CS6" s="680"/>
      <c r="CT6" s="680"/>
      <c r="CU6" s="680"/>
      <c r="CV6" s="680"/>
      <c r="CW6" s="680"/>
      <c r="CX6" s="680"/>
      <c r="CY6" s="681"/>
      <c r="CZ6" s="673">
        <v>1.6</v>
      </c>
      <c r="DA6" s="674"/>
      <c r="DB6" s="674"/>
      <c r="DC6" s="693"/>
      <c r="DD6" s="688" t="s">
        <v>234</v>
      </c>
      <c r="DE6" s="680"/>
      <c r="DF6" s="680"/>
      <c r="DG6" s="680"/>
      <c r="DH6" s="680"/>
      <c r="DI6" s="680"/>
      <c r="DJ6" s="680"/>
      <c r="DK6" s="680"/>
      <c r="DL6" s="680"/>
      <c r="DM6" s="680"/>
      <c r="DN6" s="680"/>
      <c r="DO6" s="680"/>
      <c r="DP6" s="681"/>
      <c r="DQ6" s="688">
        <v>38479</v>
      </c>
      <c r="DR6" s="680"/>
      <c r="DS6" s="680"/>
      <c r="DT6" s="680"/>
      <c r="DU6" s="680"/>
      <c r="DV6" s="680"/>
      <c r="DW6" s="680"/>
      <c r="DX6" s="680"/>
      <c r="DY6" s="680"/>
      <c r="DZ6" s="680"/>
      <c r="EA6" s="680"/>
      <c r="EB6" s="680"/>
      <c r="EC6" s="689"/>
    </row>
    <row r="7" spans="2:143" ht="11.25" customHeight="1">
      <c r="B7" s="676" t="s">
        <v>235</v>
      </c>
      <c r="C7" s="677"/>
      <c r="D7" s="677"/>
      <c r="E7" s="677"/>
      <c r="F7" s="677"/>
      <c r="G7" s="677"/>
      <c r="H7" s="677"/>
      <c r="I7" s="677"/>
      <c r="J7" s="677"/>
      <c r="K7" s="677"/>
      <c r="L7" s="677"/>
      <c r="M7" s="677"/>
      <c r="N7" s="677"/>
      <c r="O7" s="677"/>
      <c r="P7" s="677"/>
      <c r="Q7" s="678"/>
      <c r="R7" s="679">
        <v>314</v>
      </c>
      <c r="S7" s="680"/>
      <c r="T7" s="680"/>
      <c r="U7" s="680"/>
      <c r="V7" s="680"/>
      <c r="W7" s="680"/>
      <c r="X7" s="680"/>
      <c r="Y7" s="681"/>
      <c r="Z7" s="682">
        <v>0</v>
      </c>
      <c r="AA7" s="682"/>
      <c r="AB7" s="682"/>
      <c r="AC7" s="682"/>
      <c r="AD7" s="683">
        <v>314</v>
      </c>
      <c r="AE7" s="683"/>
      <c r="AF7" s="683"/>
      <c r="AG7" s="683"/>
      <c r="AH7" s="683"/>
      <c r="AI7" s="683"/>
      <c r="AJ7" s="683"/>
      <c r="AK7" s="683"/>
      <c r="AL7" s="684">
        <v>0</v>
      </c>
      <c r="AM7" s="685"/>
      <c r="AN7" s="685"/>
      <c r="AO7" s="686"/>
      <c r="AP7" s="676" t="s">
        <v>236</v>
      </c>
      <c r="AQ7" s="677"/>
      <c r="AR7" s="677"/>
      <c r="AS7" s="677"/>
      <c r="AT7" s="677"/>
      <c r="AU7" s="677"/>
      <c r="AV7" s="677"/>
      <c r="AW7" s="677"/>
      <c r="AX7" s="677"/>
      <c r="AY7" s="677"/>
      <c r="AZ7" s="677"/>
      <c r="BA7" s="677"/>
      <c r="BB7" s="677"/>
      <c r="BC7" s="677"/>
      <c r="BD7" s="677"/>
      <c r="BE7" s="677"/>
      <c r="BF7" s="678"/>
      <c r="BG7" s="679">
        <v>49943</v>
      </c>
      <c r="BH7" s="680"/>
      <c r="BI7" s="680"/>
      <c r="BJ7" s="680"/>
      <c r="BK7" s="680"/>
      <c r="BL7" s="680"/>
      <c r="BM7" s="680"/>
      <c r="BN7" s="681"/>
      <c r="BO7" s="682">
        <v>43.2</v>
      </c>
      <c r="BP7" s="682"/>
      <c r="BQ7" s="682"/>
      <c r="BR7" s="682"/>
      <c r="BS7" s="683" t="s">
        <v>127</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799889</v>
      </c>
      <c r="CS7" s="680"/>
      <c r="CT7" s="680"/>
      <c r="CU7" s="680"/>
      <c r="CV7" s="680"/>
      <c r="CW7" s="680"/>
      <c r="CX7" s="680"/>
      <c r="CY7" s="681"/>
      <c r="CZ7" s="682">
        <v>32.799999999999997</v>
      </c>
      <c r="DA7" s="682"/>
      <c r="DB7" s="682"/>
      <c r="DC7" s="682"/>
      <c r="DD7" s="688">
        <v>8194</v>
      </c>
      <c r="DE7" s="680"/>
      <c r="DF7" s="680"/>
      <c r="DG7" s="680"/>
      <c r="DH7" s="680"/>
      <c r="DI7" s="680"/>
      <c r="DJ7" s="680"/>
      <c r="DK7" s="680"/>
      <c r="DL7" s="680"/>
      <c r="DM7" s="680"/>
      <c r="DN7" s="680"/>
      <c r="DO7" s="680"/>
      <c r="DP7" s="681"/>
      <c r="DQ7" s="688">
        <v>457686</v>
      </c>
      <c r="DR7" s="680"/>
      <c r="DS7" s="680"/>
      <c r="DT7" s="680"/>
      <c r="DU7" s="680"/>
      <c r="DV7" s="680"/>
      <c r="DW7" s="680"/>
      <c r="DX7" s="680"/>
      <c r="DY7" s="680"/>
      <c r="DZ7" s="680"/>
      <c r="EA7" s="680"/>
      <c r="EB7" s="680"/>
      <c r="EC7" s="689"/>
    </row>
    <row r="8" spans="2:143" ht="11.25" customHeight="1">
      <c r="B8" s="676" t="s">
        <v>238</v>
      </c>
      <c r="C8" s="677"/>
      <c r="D8" s="677"/>
      <c r="E8" s="677"/>
      <c r="F8" s="677"/>
      <c r="G8" s="677"/>
      <c r="H8" s="677"/>
      <c r="I8" s="677"/>
      <c r="J8" s="677"/>
      <c r="K8" s="677"/>
      <c r="L8" s="677"/>
      <c r="M8" s="677"/>
      <c r="N8" s="677"/>
      <c r="O8" s="677"/>
      <c r="P8" s="677"/>
      <c r="Q8" s="678"/>
      <c r="R8" s="679">
        <v>987</v>
      </c>
      <c r="S8" s="680"/>
      <c r="T8" s="680"/>
      <c r="U8" s="680"/>
      <c r="V8" s="680"/>
      <c r="W8" s="680"/>
      <c r="X8" s="680"/>
      <c r="Y8" s="681"/>
      <c r="Z8" s="682">
        <v>0</v>
      </c>
      <c r="AA8" s="682"/>
      <c r="AB8" s="682"/>
      <c r="AC8" s="682"/>
      <c r="AD8" s="683">
        <v>987</v>
      </c>
      <c r="AE8" s="683"/>
      <c r="AF8" s="683"/>
      <c r="AG8" s="683"/>
      <c r="AH8" s="683"/>
      <c r="AI8" s="683"/>
      <c r="AJ8" s="683"/>
      <c r="AK8" s="683"/>
      <c r="AL8" s="684">
        <v>0.1</v>
      </c>
      <c r="AM8" s="685"/>
      <c r="AN8" s="685"/>
      <c r="AO8" s="686"/>
      <c r="AP8" s="676" t="s">
        <v>239</v>
      </c>
      <c r="AQ8" s="677"/>
      <c r="AR8" s="677"/>
      <c r="AS8" s="677"/>
      <c r="AT8" s="677"/>
      <c r="AU8" s="677"/>
      <c r="AV8" s="677"/>
      <c r="AW8" s="677"/>
      <c r="AX8" s="677"/>
      <c r="AY8" s="677"/>
      <c r="AZ8" s="677"/>
      <c r="BA8" s="677"/>
      <c r="BB8" s="677"/>
      <c r="BC8" s="677"/>
      <c r="BD8" s="677"/>
      <c r="BE8" s="677"/>
      <c r="BF8" s="678"/>
      <c r="BG8" s="679">
        <v>2181</v>
      </c>
      <c r="BH8" s="680"/>
      <c r="BI8" s="680"/>
      <c r="BJ8" s="680"/>
      <c r="BK8" s="680"/>
      <c r="BL8" s="680"/>
      <c r="BM8" s="680"/>
      <c r="BN8" s="681"/>
      <c r="BO8" s="682">
        <v>1.9</v>
      </c>
      <c r="BP8" s="682"/>
      <c r="BQ8" s="682"/>
      <c r="BR8" s="682"/>
      <c r="BS8" s="688" t="s">
        <v>127</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366563</v>
      </c>
      <c r="CS8" s="680"/>
      <c r="CT8" s="680"/>
      <c r="CU8" s="680"/>
      <c r="CV8" s="680"/>
      <c r="CW8" s="680"/>
      <c r="CX8" s="680"/>
      <c r="CY8" s="681"/>
      <c r="CZ8" s="682">
        <v>15</v>
      </c>
      <c r="DA8" s="682"/>
      <c r="DB8" s="682"/>
      <c r="DC8" s="682"/>
      <c r="DD8" s="688">
        <v>42084</v>
      </c>
      <c r="DE8" s="680"/>
      <c r="DF8" s="680"/>
      <c r="DG8" s="680"/>
      <c r="DH8" s="680"/>
      <c r="DI8" s="680"/>
      <c r="DJ8" s="680"/>
      <c r="DK8" s="680"/>
      <c r="DL8" s="680"/>
      <c r="DM8" s="680"/>
      <c r="DN8" s="680"/>
      <c r="DO8" s="680"/>
      <c r="DP8" s="681"/>
      <c r="DQ8" s="688">
        <v>223595</v>
      </c>
      <c r="DR8" s="680"/>
      <c r="DS8" s="680"/>
      <c r="DT8" s="680"/>
      <c r="DU8" s="680"/>
      <c r="DV8" s="680"/>
      <c r="DW8" s="680"/>
      <c r="DX8" s="680"/>
      <c r="DY8" s="680"/>
      <c r="DZ8" s="680"/>
      <c r="EA8" s="680"/>
      <c r="EB8" s="680"/>
      <c r="EC8" s="689"/>
    </row>
    <row r="9" spans="2:143" ht="11.25" customHeight="1">
      <c r="B9" s="676" t="s">
        <v>241</v>
      </c>
      <c r="C9" s="677"/>
      <c r="D9" s="677"/>
      <c r="E9" s="677"/>
      <c r="F9" s="677"/>
      <c r="G9" s="677"/>
      <c r="H9" s="677"/>
      <c r="I9" s="677"/>
      <c r="J9" s="677"/>
      <c r="K9" s="677"/>
      <c r="L9" s="677"/>
      <c r="M9" s="677"/>
      <c r="N9" s="677"/>
      <c r="O9" s="677"/>
      <c r="P9" s="677"/>
      <c r="Q9" s="678"/>
      <c r="R9" s="679">
        <v>783</v>
      </c>
      <c r="S9" s="680"/>
      <c r="T9" s="680"/>
      <c r="U9" s="680"/>
      <c r="V9" s="680"/>
      <c r="W9" s="680"/>
      <c r="X9" s="680"/>
      <c r="Y9" s="681"/>
      <c r="Z9" s="682">
        <v>0</v>
      </c>
      <c r="AA9" s="682"/>
      <c r="AB9" s="682"/>
      <c r="AC9" s="682"/>
      <c r="AD9" s="683">
        <v>783</v>
      </c>
      <c r="AE9" s="683"/>
      <c r="AF9" s="683"/>
      <c r="AG9" s="683"/>
      <c r="AH9" s="683"/>
      <c r="AI9" s="683"/>
      <c r="AJ9" s="683"/>
      <c r="AK9" s="683"/>
      <c r="AL9" s="684">
        <v>0.1</v>
      </c>
      <c r="AM9" s="685"/>
      <c r="AN9" s="685"/>
      <c r="AO9" s="686"/>
      <c r="AP9" s="676" t="s">
        <v>242</v>
      </c>
      <c r="AQ9" s="677"/>
      <c r="AR9" s="677"/>
      <c r="AS9" s="677"/>
      <c r="AT9" s="677"/>
      <c r="AU9" s="677"/>
      <c r="AV9" s="677"/>
      <c r="AW9" s="677"/>
      <c r="AX9" s="677"/>
      <c r="AY9" s="677"/>
      <c r="AZ9" s="677"/>
      <c r="BA9" s="677"/>
      <c r="BB9" s="677"/>
      <c r="BC9" s="677"/>
      <c r="BD9" s="677"/>
      <c r="BE9" s="677"/>
      <c r="BF9" s="678"/>
      <c r="BG9" s="679">
        <v>43809</v>
      </c>
      <c r="BH9" s="680"/>
      <c r="BI9" s="680"/>
      <c r="BJ9" s="680"/>
      <c r="BK9" s="680"/>
      <c r="BL9" s="680"/>
      <c r="BM9" s="680"/>
      <c r="BN9" s="681"/>
      <c r="BO9" s="682">
        <v>37.9</v>
      </c>
      <c r="BP9" s="682"/>
      <c r="BQ9" s="682"/>
      <c r="BR9" s="682"/>
      <c r="BS9" s="688" t="s">
        <v>127</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104572</v>
      </c>
      <c r="CS9" s="680"/>
      <c r="CT9" s="680"/>
      <c r="CU9" s="680"/>
      <c r="CV9" s="680"/>
      <c r="CW9" s="680"/>
      <c r="CX9" s="680"/>
      <c r="CY9" s="681"/>
      <c r="CZ9" s="682">
        <v>4.3</v>
      </c>
      <c r="DA9" s="682"/>
      <c r="DB9" s="682"/>
      <c r="DC9" s="682"/>
      <c r="DD9" s="688">
        <v>1062</v>
      </c>
      <c r="DE9" s="680"/>
      <c r="DF9" s="680"/>
      <c r="DG9" s="680"/>
      <c r="DH9" s="680"/>
      <c r="DI9" s="680"/>
      <c r="DJ9" s="680"/>
      <c r="DK9" s="680"/>
      <c r="DL9" s="680"/>
      <c r="DM9" s="680"/>
      <c r="DN9" s="680"/>
      <c r="DO9" s="680"/>
      <c r="DP9" s="681"/>
      <c r="DQ9" s="688">
        <v>99231</v>
      </c>
      <c r="DR9" s="680"/>
      <c r="DS9" s="680"/>
      <c r="DT9" s="680"/>
      <c r="DU9" s="680"/>
      <c r="DV9" s="680"/>
      <c r="DW9" s="680"/>
      <c r="DX9" s="680"/>
      <c r="DY9" s="680"/>
      <c r="DZ9" s="680"/>
      <c r="EA9" s="680"/>
      <c r="EB9" s="680"/>
      <c r="EC9" s="689"/>
    </row>
    <row r="10" spans="2:143" ht="11.25" customHeight="1">
      <c r="B10" s="676" t="s">
        <v>244</v>
      </c>
      <c r="C10" s="677"/>
      <c r="D10" s="677"/>
      <c r="E10" s="677"/>
      <c r="F10" s="677"/>
      <c r="G10" s="677"/>
      <c r="H10" s="677"/>
      <c r="I10" s="677"/>
      <c r="J10" s="677"/>
      <c r="K10" s="677"/>
      <c r="L10" s="677"/>
      <c r="M10" s="677"/>
      <c r="N10" s="677"/>
      <c r="O10" s="677"/>
      <c r="P10" s="677"/>
      <c r="Q10" s="678"/>
      <c r="R10" s="679" t="s">
        <v>127</v>
      </c>
      <c r="S10" s="680"/>
      <c r="T10" s="680"/>
      <c r="U10" s="680"/>
      <c r="V10" s="680"/>
      <c r="W10" s="680"/>
      <c r="X10" s="680"/>
      <c r="Y10" s="681"/>
      <c r="Z10" s="682" t="s">
        <v>127</v>
      </c>
      <c r="AA10" s="682"/>
      <c r="AB10" s="682"/>
      <c r="AC10" s="682"/>
      <c r="AD10" s="683" t="s">
        <v>127</v>
      </c>
      <c r="AE10" s="683"/>
      <c r="AF10" s="683"/>
      <c r="AG10" s="683"/>
      <c r="AH10" s="683"/>
      <c r="AI10" s="683"/>
      <c r="AJ10" s="683"/>
      <c r="AK10" s="683"/>
      <c r="AL10" s="684" t="s">
        <v>127</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3026</v>
      </c>
      <c r="BH10" s="680"/>
      <c r="BI10" s="680"/>
      <c r="BJ10" s="680"/>
      <c r="BK10" s="680"/>
      <c r="BL10" s="680"/>
      <c r="BM10" s="680"/>
      <c r="BN10" s="681"/>
      <c r="BO10" s="682">
        <v>2.6</v>
      </c>
      <c r="BP10" s="682"/>
      <c r="BQ10" s="682"/>
      <c r="BR10" s="682"/>
      <c r="BS10" s="688" t="s">
        <v>127</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t="s">
        <v>127</v>
      </c>
      <c r="CS10" s="680"/>
      <c r="CT10" s="680"/>
      <c r="CU10" s="680"/>
      <c r="CV10" s="680"/>
      <c r="CW10" s="680"/>
      <c r="CX10" s="680"/>
      <c r="CY10" s="681"/>
      <c r="CZ10" s="682" t="s">
        <v>234</v>
      </c>
      <c r="DA10" s="682"/>
      <c r="DB10" s="682"/>
      <c r="DC10" s="682"/>
      <c r="DD10" s="688" t="s">
        <v>127</v>
      </c>
      <c r="DE10" s="680"/>
      <c r="DF10" s="680"/>
      <c r="DG10" s="680"/>
      <c r="DH10" s="680"/>
      <c r="DI10" s="680"/>
      <c r="DJ10" s="680"/>
      <c r="DK10" s="680"/>
      <c r="DL10" s="680"/>
      <c r="DM10" s="680"/>
      <c r="DN10" s="680"/>
      <c r="DO10" s="680"/>
      <c r="DP10" s="681"/>
      <c r="DQ10" s="688" t="s">
        <v>127</v>
      </c>
      <c r="DR10" s="680"/>
      <c r="DS10" s="680"/>
      <c r="DT10" s="680"/>
      <c r="DU10" s="680"/>
      <c r="DV10" s="680"/>
      <c r="DW10" s="680"/>
      <c r="DX10" s="680"/>
      <c r="DY10" s="680"/>
      <c r="DZ10" s="680"/>
      <c r="EA10" s="680"/>
      <c r="EB10" s="680"/>
      <c r="EC10" s="689"/>
    </row>
    <row r="11" spans="2:143" ht="11.25" customHeight="1">
      <c r="B11" s="676" t="s">
        <v>247</v>
      </c>
      <c r="C11" s="677"/>
      <c r="D11" s="677"/>
      <c r="E11" s="677"/>
      <c r="F11" s="677"/>
      <c r="G11" s="677"/>
      <c r="H11" s="677"/>
      <c r="I11" s="677"/>
      <c r="J11" s="677"/>
      <c r="K11" s="677"/>
      <c r="L11" s="677"/>
      <c r="M11" s="677"/>
      <c r="N11" s="677"/>
      <c r="O11" s="677"/>
      <c r="P11" s="677"/>
      <c r="Q11" s="678"/>
      <c r="R11" s="679" t="s">
        <v>234</v>
      </c>
      <c r="S11" s="680"/>
      <c r="T11" s="680"/>
      <c r="U11" s="680"/>
      <c r="V11" s="680"/>
      <c r="W11" s="680"/>
      <c r="X11" s="680"/>
      <c r="Y11" s="681"/>
      <c r="Z11" s="682" t="s">
        <v>127</v>
      </c>
      <c r="AA11" s="682"/>
      <c r="AB11" s="682"/>
      <c r="AC11" s="682"/>
      <c r="AD11" s="683" t="s">
        <v>234</v>
      </c>
      <c r="AE11" s="683"/>
      <c r="AF11" s="683"/>
      <c r="AG11" s="683"/>
      <c r="AH11" s="683"/>
      <c r="AI11" s="683"/>
      <c r="AJ11" s="683"/>
      <c r="AK11" s="683"/>
      <c r="AL11" s="684" t="s">
        <v>127</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927</v>
      </c>
      <c r="BH11" s="680"/>
      <c r="BI11" s="680"/>
      <c r="BJ11" s="680"/>
      <c r="BK11" s="680"/>
      <c r="BL11" s="680"/>
      <c r="BM11" s="680"/>
      <c r="BN11" s="681"/>
      <c r="BO11" s="682">
        <v>0.8</v>
      </c>
      <c r="BP11" s="682"/>
      <c r="BQ11" s="682"/>
      <c r="BR11" s="682"/>
      <c r="BS11" s="688" t="s">
        <v>127</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137368</v>
      </c>
      <c r="CS11" s="680"/>
      <c r="CT11" s="680"/>
      <c r="CU11" s="680"/>
      <c r="CV11" s="680"/>
      <c r="CW11" s="680"/>
      <c r="CX11" s="680"/>
      <c r="CY11" s="681"/>
      <c r="CZ11" s="682">
        <v>5.6</v>
      </c>
      <c r="DA11" s="682"/>
      <c r="DB11" s="682"/>
      <c r="DC11" s="682"/>
      <c r="DD11" s="688">
        <v>11776</v>
      </c>
      <c r="DE11" s="680"/>
      <c r="DF11" s="680"/>
      <c r="DG11" s="680"/>
      <c r="DH11" s="680"/>
      <c r="DI11" s="680"/>
      <c r="DJ11" s="680"/>
      <c r="DK11" s="680"/>
      <c r="DL11" s="680"/>
      <c r="DM11" s="680"/>
      <c r="DN11" s="680"/>
      <c r="DO11" s="680"/>
      <c r="DP11" s="681"/>
      <c r="DQ11" s="688">
        <v>55985</v>
      </c>
      <c r="DR11" s="680"/>
      <c r="DS11" s="680"/>
      <c r="DT11" s="680"/>
      <c r="DU11" s="680"/>
      <c r="DV11" s="680"/>
      <c r="DW11" s="680"/>
      <c r="DX11" s="680"/>
      <c r="DY11" s="680"/>
      <c r="DZ11" s="680"/>
      <c r="EA11" s="680"/>
      <c r="EB11" s="680"/>
      <c r="EC11" s="689"/>
    </row>
    <row r="12" spans="2:143" ht="11.25" customHeight="1">
      <c r="B12" s="676" t="s">
        <v>250</v>
      </c>
      <c r="C12" s="677"/>
      <c r="D12" s="677"/>
      <c r="E12" s="677"/>
      <c r="F12" s="677"/>
      <c r="G12" s="677"/>
      <c r="H12" s="677"/>
      <c r="I12" s="677"/>
      <c r="J12" s="677"/>
      <c r="K12" s="677"/>
      <c r="L12" s="677"/>
      <c r="M12" s="677"/>
      <c r="N12" s="677"/>
      <c r="O12" s="677"/>
      <c r="P12" s="677"/>
      <c r="Q12" s="678"/>
      <c r="R12" s="679">
        <v>26890</v>
      </c>
      <c r="S12" s="680"/>
      <c r="T12" s="680"/>
      <c r="U12" s="680"/>
      <c r="V12" s="680"/>
      <c r="W12" s="680"/>
      <c r="X12" s="680"/>
      <c r="Y12" s="681"/>
      <c r="Z12" s="682">
        <v>1.1000000000000001</v>
      </c>
      <c r="AA12" s="682"/>
      <c r="AB12" s="682"/>
      <c r="AC12" s="682"/>
      <c r="AD12" s="683">
        <v>26890</v>
      </c>
      <c r="AE12" s="683"/>
      <c r="AF12" s="683"/>
      <c r="AG12" s="683"/>
      <c r="AH12" s="683"/>
      <c r="AI12" s="683"/>
      <c r="AJ12" s="683"/>
      <c r="AK12" s="683"/>
      <c r="AL12" s="684">
        <v>2.5</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54227</v>
      </c>
      <c r="BH12" s="680"/>
      <c r="BI12" s="680"/>
      <c r="BJ12" s="680"/>
      <c r="BK12" s="680"/>
      <c r="BL12" s="680"/>
      <c r="BM12" s="680"/>
      <c r="BN12" s="681"/>
      <c r="BO12" s="682">
        <v>46.9</v>
      </c>
      <c r="BP12" s="682"/>
      <c r="BQ12" s="682"/>
      <c r="BR12" s="682"/>
      <c r="BS12" s="688" t="s">
        <v>127</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108729</v>
      </c>
      <c r="CS12" s="680"/>
      <c r="CT12" s="680"/>
      <c r="CU12" s="680"/>
      <c r="CV12" s="680"/>
      <c r="CW12" s="680"/>
      <c r="CX12" s="680"/>
      <c r="CY12" s="681"/>
      <c r="CZ12" s="682">
        <v>4.5</v>
      </c>
      <c r="DA12" s="682"/>
      <c r="DB12" s="682"/>
      <c r="DC12" s="682"/>
      <c r="DD12" s="688">
        <v>58302</v>
      </c>
      <c r="DE12" s="680"/>
      <c r="DF12" s="680"/>
      <c r="DG12" s="680"/>
      <c r="DH12" s="680"/>
      <c r="DI12" s="680"/>
      <c r="DJ12" s="680"/>
      <c r="DK12" s="680"/>
      <c r="DL12" s="680"/>
      <c r="DM12" s="680"/>
      <c r="DN12" s="680"/>
      <c r="DO12" s="680"/>
      <c r="DP12" s="681"/>
      <c r="DQ12" s="688">
        <v>24420</v>
      </c>
      <c r="DR12" s="680"/>
      <c r="DS12" s="680"/>
      <c r="DT12" s="680"/>
      <c r="DU12" s="680"/>
      <c r="DV12" s="680"/>
      <c r="DW12" s="680"/>
      <c r="DX12" s="680"/>
      <c r="DY12" s="680"/>
      <c r="DZ12" s="680"/>
      <c r="EA12" s="680"/>
      <c r="EB12" s="680"/>
      <c r="EC12" s="689"/>
    </row>
    <row r="13" spans="2:143" ht="11.25" customHeight="1">
      <c r="B13" s="676" t="s">
        <v>253</v>
      </c>
      <c r="C13" s="677"/>
      <c r="D13" s="677"/>
      <c r="E13" s="677"/>
      <c r="F13" s="677"/>
      <c r="G13" s="677"/>
      <c r="H13" s="677"/>
      <c r="I13" s="677"/>
      <c r="J13" s="677"/>
      <c r="K13" s="677"/>
      <c r="L13" s="677"/>
      <c r="M13" s="677"/>
      <c r="N13" s="677"/>
      <c r="O13" s="677"/>
      <c r="P13" s="677"/>
      <c r="Q13" s="678"/>
      <c r="R13" s="679" t="s">
        <v>234</v>
      </c>
      <c r="S13" s="680"/>
      <c r="T13" s="680"/>
      <c r="U13" s="680"/>
      <c r="V13" s="680"/>
      <c r="W13" s="680"/>
      <c r="X13" s="680"/>
      <c r="Y13" s="681"/>
      <c r="Z13" s="682" t="s">
        <v>127</v>
      </c>
      <c r="AA13" s="682"/>
      <c r="AB13" s="682"/>
      <c r="AC13" s="682"/>
      <c r="AD13" s="683" t="s">
        <v>254</v>
      </c>
      <c r="AE13" s="683"/>
      <c r="AF13" s="683"/>
      <c r="AG13" s="683"/>
      <c r="AH13" s="683"/>
      <c r="AI13" s="683"/>
      <c r="AJ13" s="683"/>
      <c r="AK13" s="683"/>
      <c r="AL13" s="684" t="s">
        <v>234</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54142</v>
      </c>
      <c r="BH13" s="680"/>
      <c r="BI13" s="680"/>
      <c r="BJ13" s="680"/>
      <c r="BK13" s="680"/>
      <c r="BL13" s="680"/>
      <c r="BM13" s="680"/>
      <c r="BN13" s="681"/>
      <c r="BO13" s="682">
        <v>46.9</v>
      </c>
      <c r="BP13" s="682"/>
      <c r="BQ13" s="682"/>
      <c r="BR13" s="682"/>
      <c r="BS13" s="688" t="s">
        <v>172</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242414</v>
      </c>
      <c r="CS13" s="680"/>
      <c r="CT13" s="680"/>
      <c r="CU13" s="680"/>
      <c r="CV13" s="680"/>
      <c r="CW13" s="680"/>
      <c r="CX13" s="680"/>
      <c r="CY13" s="681"/>
      <c r="CZ13" s="682">
        <v>10</v>
      </c>
      <c r="DA13" s="682"/>
      <c r="DB13" s="682"/>
      <c r="DC13" s="682"/>
      <c r="DD13" s="688">
        <v>206165</v>
      </c>
      <c r="DE13" s="680"/>
      <c r="DF13" s="680"/>
      <c r="DG13" s="680"/>
      <c r="DH13" s="680"/>
      <c r="DI13" s="680"/>
      <c r="DJ13" s="680"/>
      <c r="DK13" s="680"/>
      <c r="DL13" s="680"/>
      <c r="DM13" s="680"/>
      <c r="DN13" s="680"/>
      <c r="DO13" s="680"/>
      <c r="DP13" s="681"/>
      <c r="DQ13" s="688">
        <v>73996</v>
      </c>
      <c r="DR13" s="680"/>
      <c r="DS13" s="680"/>
      <c r="DT13" s="680"/>
      <c r="DU13" s="680"/>
      <c r="DV13" s="680"/>
      <c r="DW13" s="680"/>
      <c r="DX13" s="680"/>
      <c r="DY13" s="680"/>
      <c r="DZ13" s="680"/>
      <c r="EA13" s="680"/>
      <c r="EB13" s="680"/>
      <c r="EC13" s="689"/>
    </row>
    <row r="14" spans="2:143" ht="11.25" customHeight="1">
      <c r="B14" s="676" t="s">
        <v>257</v>
      </c>
      <c r="C14" s="677"/>
      <c r="D14" s="677"/>
      <c r="E14" s="677"/>
      <c r="F14" s="677"/>
      <c r="G14" s="677"/>
      <c r="H14" s="677"/>
      <c r="I14" s="677"/>
      <c r="J14" s="677"/>
      <c r="K14" s="677"/>
      <c r="L14" s="677"/>
      <c r="M14" s="677"/>
      <c r="N14" s="677"/>
      <c r="O14" s="677"/>
      <c r="P14" s="677"/>
      <c r="Q14" s="678"/>
      <c r="R14" s="679" t="s">
        <v>254</v>
      </c>
      <c r="S14" s="680"/>
      <c r="T14" s="680"/>
      <c r="U14" s="680"/>
      <c r="V14" s="680"/>
      <c r="W14" s="680"/>
      <c r="X14" s="680"/>
      <c r="Y14" s="681"/>
      <c r="Z14" s="682" t="s">
        <v>127</v>
      </c>
      <c r="AA14" s="682"/>
      <c r="AB14" s="682"/>
      <c r="AC14" s="682"/>
      <c r="AD14" s="683" t="s">
        <v>234</v>
      </c>
      <c r="AE14" s="683"/>
      <c r="AF14" s="683"/>
      <c r="AG14" s="683"/>
      <c r="AH14" s="683"/>
      <c r="AI14" s="683"/>
      <c r="AJ14" s="683"/>
      <c r="AK14" s="683"/>
      <c r="AL14" s="684" t="s">
        <v>127</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6407</v>
      </c>
      <c r="BH14" s="680"/>
      <c r="BI14" s="680"/>
      <c r="BJ14" s="680"/>
      <c r="BK14" s="680"/>
      <c r="BL14" s="680"/>
      <c r="BM14" s="680"/>
      <c r="BN14" s="681"/>
      <c r="BO14" s="682">
        <v>5.5</v>
      </c>
      <c r="BP14" s="682"/>
      <c r="BQ14" s="682"/>
      <c r="BR14" s="682"/>
      <c r="BS14" s="688" t="s">
        <v>234</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113926</v>
      </c>
      <c r="CS14" s="680"/>
      <c r="CT14" s="680"/>
      <c r="CU14" s="680"/>
      <c r="CV14" s="680"/>
      <c r="CW14" s="680"/>
      <c r="CX14" s="680"/>
      <c r="CY14" s="681"/>
      <c r="CZ14" s="682">
        <v>4.7</v>
      </c>
      <c r="DA14" s="682"/>
      <c r="DB14" s="682"/>
      <c r="DC14" s="682"/>
      <c r="DD14" s="688">
        <v>3477</v>
      </c>
      <c r="DE14" s="680"/>
      <c r="DF14" s="680"/>
      <c r="DG14" s="680"/>
      <c r="DH14" s="680"/>
      <c r="DI14" s="680"/>
      <c r="DJ14" s="680"/>
      <c r="DK14" s="680"/>
      <c r="DL14" s="680"/>
      <c r="DM14" s="680"/>
      <c r="DN14" s="680"/>
      <c r="DO14" s="680"/>
      <c r="DP14" s="681"/>
      <c r="DQ14" s="688">
        <v>99604</v>
      </c>
      <c r="DR14" s="680"/>
      <c r="DS14" s="680"/>
      <c r="DT14" s="680"/>
      <c r="DU14" s="680"/>
      <c r="DV14" s="680"/>
      <c r="DW14" s="680"/>
      <c r="DX14" s="680"/>
      <c r="DY14" s="680"/>
      <c r="DZ14" s="680"/>
      <c r="EA14" s="680"/>
      <c r="EB14" s="680"/>
      <c r="EC14" s="689"/>
    </row>
    <row r="15" spans="2:143" ht="11.25" customHeight="1">
      <c r="B15" s="676" t="s">
        <v>260</v>
      </c>
      <c r="C15" s="677"/>
      <c r="D15" s="677"/>
      <c r="E15" s="677"/>
      <c r="F15" s="677"/>
      <c r="G15" s="677"/>
      <c r="H15" s="677"/>
      <c r="I15" s="677"/>
      <c r="J15" s="677"/>
      <c r="K15" s="677"/>
      <c r="L15" s="677"/>
      <c r="M15" s="677"/>
      <c r="N15" s="677"/>
      <c r="O15" s="677"/>
      <c r="P15" s="677"/>
      <c r="Q15" s="678"/>
      <c r="R15" s="679">
        <v>8075</v>
      </c>
      <c r="S15" s="680"/>
      <c r="T15" s="680"/>
      <c r="U15" s="680"/>
      <c r="V15" s="680"/>
      <c r="W15" s="680"/>
      <c r="X15" s="680"/>
      <c r="Y15" s="681"/>
      <c r="Z15" s="682">
        <v>0.3</v>
      </c>
      <c r="AA15" s="682"/>
      <c r="AB15" s="682"/>
      <c r="AC15" s="682"/>
      <c r="AD15" s="683">
        <v>8075</v>
      </c>
      <c r="AE15" s="683"/>
      <c r="AF15" s="683"/>
      <c r="AG15" s="683"/>
      <c r="AH15" s="683"/>
      <c r="AI15" s="683"/>
      <c r="AJ15" s="683"/>
      <c r="AK15" s="683"/>
      <c r="AL15" s="684">
        <v>0.7</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4966</v>
      </c>
      <c r="BH15" s="680"/>
      <c r="BI15" s="680"/>
      <c r="BJ15" s="680"/>
      <c r="BK15" s="680"/>
      <c r="BL15" s="680"/>
      <c r="BM15" s="680"/>
      <c r="BN15" s="681"/>
      <c r="BO15" s="682">
        <v>4.3</v>
      </c>
      <c r="BP15" s="682"/>
      <c r="BQ15" s="682"/>
      <c r="BR15" s="682"/>
      <c r="BS15" s="688" t="s">
        <v>127</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170029</v>
      </c>
      <c r="CS15" s="680"/>
      <c r="CT15" s="680"/>
      <c r="CU15" s="680"/>
      <c r="CV15" s="680"/>
      <c r="CW15" s="680"/>
      <c r="CX15" s="680"/>
      <c r="CY15" s="681"/>
      <c r="CZ15" s="682">
        <v>7</v>
      </c>
      <c r="DA15" s="682"/>
      <c r="DB15" s="682"/>
      <c r="DC15" s="682"/>
      <c r="DD15" s="688">
        <v>74675</v>
      </c>
      <c r="DE15" s="680"/>
      <c r="DF15" s="680"/>
      <c r="DG15" s="680"/>
      <c r="DH15" s="680"/>
      <c r="DI15" s="680"/>
      <c r="DJ15" s="680"/>
      <c r="DK15" s="680"/>
      <c r="DL15" s="680"/>
      <c r="DM15" s="680"/>
      <c r="DN15" s="680"/>
      <c r="DO15" s="680"/>
      <c r="DP15" s="681"/>
      <c r="DQ15" s="688">
        <v>93824</v>
      </c>
      <c r="DR15" s="680"/>
      <c r="DS15" s="680"/>
      <c r="DT15" s="680"/>
      <c r="DU15" s="680"/>
      <c r="DV15" s="680"/>
      <c r="DW15" s="680"/>
      <c r="DX15" s="680"/>
      <c r="DY15" s="680"/>
      <c r="DZ15" s="680"/>
      <c r="EA15" s="680"/>
      <c r="EB15" s="680"/>
      <c r="EC15" s="689"/>
    </row>
    <row r="16" spans="2:143" ht="11.25" customHeight="1">
      <c r="B16" s="676" t="s">
        <v>263</v>
      </c>
      <c r="C16" s="677"/>
      <c r="D16" s="677"/>
      <c r="E16" s="677"/>
      <c r="F16" s="677"/>
      <c r="G16" s="677"/>
      <c r="H16" s="677"/>
      <c r="I16" s="677"/>
      <c r="J16" s="677"/>
      <c r="K16" s="677"/>
      <c r="L16" s="677"/>
      <c r="M16" s="677"/>
      <c r="N16" s="677"/>
      <c r="O16" s="677"/>
      <c r="P16" s="677"/>
      <c r="Q16" s="678"/>
      <c r="R16" s="679" t="s">
        <v>127</v>
      </c>
      <c r="S16" s="680"/>
      <c r="T16" s="680"/>
      <c r="U16" s="680"/>
      <c r="V16" s="680"/>
      <c r="W16" s="680"/>
      <c r="X16" s="680"/>
      <c r="Y16" s="681"/>
      <c r="Z16" s="682" t="s">
        <v>127</v>
      </c>
      <c r="AA16" s="682"/>
      <c r="AB16" s="682"/>
      <c r="AC16" s="682"/>
      <c r="AD16" s="683" t="s">
        <v>254</v>
      </c>
      <c r="AE16" s="683"/>
      <c r="AF16" s="683"/>
      <c r="AG16" s="683"/>
      <c r="AH16" s="683"/>
      <c r="AI16" s="683"/>
      <c r="AJ16" s="683"/>
      <c r="AK16" s="683"/>
      <c r="AL16" s="684" t="s">
        <v>127</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234</v>
      </c>
      <c r="BH16" s="680"/>
      <c r="BI16" s="680"/>
      <c r="BJ16" s="680"/>
      <c r="BK16" s="680"/>
      <c r="BL16" s="680"/>
      <c r="BM16" s="680"/>
      <c r="BN16" s="681"/>
      <c r="BO16" s="682" t="s">
        <v>127</v>
      </c>
      <c r="BP16" s="682"/>
      <c r="BQ16" s="682"/>
      <c r="BR16" s="682"/>
      <c r="BS16" s="688" t="s">
        <v>127</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58019</v>
      </c>
      <c r="CS16" s="680"/>
      <c r="CT16" s="680"/>
      <c r="CU16" s="680"/>
      <c r="CV16" s="680"/>
      <c r="CW16" s="680"/>
      <c r="CX16" s="680"/>
      <c r="CY16" s="681"/>
      <c r="CZ16" s="682">
        <v>2.4</v>
      </c>
      <c r="DA16" s="682"/>
      <c r="DB16" s="682"/>
      <c r="DC16" s="682"/>
      <c r="DD16" s="688" t="s">
        <v>234</v>
      </c>
      <c r="DE16" s="680"/>
      <c r="DF16" s="680"/>
      <c r="DG16" s="680"/>
      <c r="DH16" s="680"/>
      <c r="DI16" s="680"/>
      <c r="DJ16" s="680"/>
      <c r="DK16" s="680"/>
      <c r="DL16" s="680"/>
      <c r="DM16" s="680"/>
      <c r="DN16" s="680"/>
      <c r="DO16" s="680"/>
      <c r="DP16" s="681"/>
      <c r="DQ16" s="688">
        <v>8513</v>
      </c>
      <c r="DR16" s="680"/>
      <c r="DS16" s="680"/>
      <c r="DT16" s="680"/>
      <c r="DU16" s="680"/>
      <c r="DV16" s="680"/>
      <c r="DW16" s="680"/>
      <c r="DX16" s="680"/>
      <c r="DY16" s="680"/>
      <c r="DZ16" s="680"/>
      <c r="EA16" s="680"/>
      <c r="EB16" s="680"/>
      <c r="EC16" s="689"/>
    </row>
    <row r="17" spans="2:133" ht="11.25" customHeight="1">
      <c r="B17" s="676" t="s">
        <v>266</v>
      </c>
      <c r="C17" s="677"/>
      <c r="D17" s="677"/>
      <c r="E17" s="677"/>
      <c r="F17" s="677"/>
      <c r="G17" s="677"/>
      <c r="H17" s="677"/>
      <c r="I17" s="677"/>
      <c r="J17" s="677"/>
      <c r="K17" s="677"/>
      <c r="L17" s="677"/>
      <c r="M17" s="677"/>
      <c r="N17" s="677"/>
      <c r="O17" s="677"/>
      <c r="P17" s="677"/>
      <c r="Q17" s="678"/>
      <c r="R17" s="679">
        <v>85</v>
      </c>
      <c r="S17" s="680"/>
      <c r="T17" s="680"/>
      <c r="U17" s="680"/>
      <c r="V17" s="680"/>
      <c r="W17" s="680"/>
      <c r="X17" s="680"/>
      <c r="Y17" s="681"/>
      <c r="Z17" s="682">
        <v>0</v>
      </c>
      <c r="AA17" s="682"/>
      <c r="AB17" s="682"/>
      <c r="AC17" s="682"/>
      <c r="AD17" s="683">
        <v>85</v>
      </c>
      <c r="AE17" s="683"/>
      <c r="AF17" s="683"/>
      <c r="AG17" s="683"/>
      <c r="AH17" s="683"/>
      <c r="AI17" s="683"/>
      <c r="AJ17" s="683"/>
      <c r="AK17" s="683"/>
      <c r="AL17" s="684">
        <v>0</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127</v>
      </c>
      <c r="BH17" s="680"/>
      <c r="BI17" s="680"/>
      <c r="BJ17" s="680"/>
      <c r="BK17" s="680"/>
      <c r="BL17" s="680"/>
      <c r="BM17" s="680"/>
      <c r="BN17" s="681"/>
      <c r="BO17" s="682" t="s">
        <v>234</v>
      </c>
      <c r="BP17" s="682"/>
      <c r="BQ17" s="682"/>
      <c r="BR17" s="682"/>
      <c r="BS17" s="688" t="s">
        <v>172</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295940</v>
      </c>
      <c r="CS17" s="680"/>
      <c r="CT17" s="680"/>
      <c r="CU17" s="680"/>
      <c r="CV17" s="680"/>
      <c r="CW17" s="680"/>
      <c r="CX17" s="680"/>
      <c r="CY17" s="681"/>
      <c r="CZ17" s="682">
        <v>12.1</v>
      </c>
      <c r="DA17" s="682"/>
      <c r="DB17" s="682"/>
      <c r="DC17" s="682"/>
      <c r="DD17" s="688" t="s">
        <v>234</v>
      </c>
      <c r="DE17" s="680"/>
      <c r="DF17" s="680"/>
      <c r="DG17" s="680"/>
      <c r="DH17" s="680"/>
      <c r="DI17" s="680"/>
      <c r="DJ17" s="680"/>
      <c r="DK17" s="680"/>
      <c r="DL17" s="680"/>
      <c r="DM17" s="680"/>
      <c r="DN17" s="680"/>
      <c r="DO17" s="680"/>
      <c r="DP17" s="681"/>
      <c r="DQ17" s="688">
        <v>294804</v>
      </c>
      <c r="DR17" s="680"/>
      <c r="DS17" s="680"/>
      <c r="DT17" s="680"/>
      <c r="DU17" s="680"/>
      <c r="DV17" s="680"/>
      <c r="DW17" s="680"/>
      <c r="DX17" s="680"/>
      <c r="DY17" s="680"/>
      <c r="DZ17" s="680"/>
      <c r="EA17" s="680"/>
      <c r="EB17" s="680"/>
      <c r="EC17" s="689"/>
    </row>
    <row r="18" spans="2:133" ht="11.25" customHeight="1">
      <c r="B18" s="676" t="s">
        <v>269</v>
      </c>
      <c r="C18" s="677"/>
      <c r="D18" s="677"/>
      <c r="E18" s="677"/>
      <c r="F18" s="677"/>
      <c r="G18" s="677"/>
      <c r="H18" s="677"/>
      <c r="I18" s="677"/>
      <c r="J18" s="677"/>
      <c r="K18" s="677"/>
      <c r="L18" s="677"/>
      <c r="M18" s="677"/>
      <c r="N18" s="677"/>
      <c r="O18" s="677"/>
      <c r="P18" s="677"/>
      <c r="Q18" s="678"/>
      <c r="R18" s="679">
        <v>1082478</v>
      </c>
      <c r="S18" s="680"/>
      <c r="T18" s="680"/>
      <c r="U18" s="680"/>
      <c r="V18" s="680"/>
      <c r="W18" s="680"/>
      <c r="X18" s="680"/>
      <c r="Y18" s="681"/>
      <c r="Z18" s="682">
        <v>43.4</v>
      </c>
      <c r="AA18" s="682"/>
      <c r="AB18" s="682"/>
      <c r="AC18" s="682"/>
      <c r="AD18" s="683">
        <v>915689</v>
      </c>
      <c r="AE18" s="683"/>
      <c r="AF18" s="683"/>
      <c r="AG18" s="683"/>
      <c r="AH18" s="683"/>
      <c r="AI18" s="683"/>
      <c r="AJ18" s="683"/>
      <c r="AK18" s="683"/>
      <c r="AL18" s="684">
        <v>83.4</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127</v>
      </c>
      <c r="BH18" s="680"/>
      <c r="BI18" s="680"/>
      <c r="BJ18" s="680"/>
      <c r="BK18" s="680"/>
      <c r="BL18" s="680"/>
      <c r="BM18" s="680"/>
      <c r="BN18" s="681"/>
      <c r="BO18" s="682" t="s">
        <v>234</v>
      </c>
      <c r="BP18" s="682"/>
      <c r="BQ18" s="682"/>
      <c r="BR18" s="682"/>
      <c r="BS18" s="688" t="s">
        <v>172</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127</v>
      </c>
      <c r="CS18" s="680"/>
      <c r="CT18" s="680"/>
      <c r="CU18" s="680"/>
      <c r="CV18" s="680"/>
      <c r="CW18" s="680"/>
      <c r="CX18" s="680"/>
      <c r="CY18" s="681"/>
      <c r="CZ18" s="682" t="s">
        <v>127</v>
      </c>
      <c r="DA18" s="682"/>
      <c r="DB18" s="682"/>
      <c r="DC18" s="682"/>
      <c r="DD18" s="688" t="s">
        <v>127</v>
      </c>
      <c r="DE18" s="680"/>
      <c r="DF18" s="680"/>
      <c r="DG18" s="680"/>
      <c r="DH18" s="680"/>
      <c r="DI18" s="680"/>
      <c r="DJ18" s="680"/>
      <c r="DK18" s="680"/>
      <c r="DL18" s="680"/>
      <c r="DM18" s="680"/>
      <c r="DN18" s="680"/>
      <c r="DO18" s="680"/>
      <c r="DP18" s="681"/>
      <c r="DQ18" s="688" t="s">
        <v>127</v>
      </c>
      <c r="DR18" s="680"/>
      <c r="DS18" s="680"/>
      <c r="DT18" s="680"/>
      <c r="DU18" s="680"/>
      <c r="DV18" s="680"/>
      <c r="DW18" s="680"/>
      <c r="DX18" s="680"/>
      <c r="DY18" s="680"/>
      <c r="DZ18" s="680"/>
      <c r="EA18" s="680"/>
      <c r="EB18" s="680"/>
      <c r="EC18" s="689"/>
    </row>
    <row r="19" spans="2:133" ht="11.25" customHeight="1">
      <c r="B19" s="676" t="s">
        <v>272</v>
      </c>
      <c r="C19" s="677"/>
      <c r="D19" s="677"/>
      <c r="E19" s="677"/>
      <c r="F19" s="677"/>
      <c r="G19" s="677"/>
      <c r="H19" s="677"/>
      <c r="I19" s="677"/>
      <c r="J19" s="677"/>
      <c r="K19" s="677"/>
      <c r="L19" s="677"/>
      <c r="M19" s="677"/>
      <c r="N19" s="677"/>
      <c r="O19" s="677"/>
      <c r="P19" s="677"/>
      <c r="Q19" s="678"/>
      <c r="R19" s="679">
        <v>915689</v>
      </c>
      <c r="S19" s="680"/>
      <c r="T19" s="680"/>
      <c r="U19" s="680"/>
      <c r="V19" s="680"/>
      <c r="W19" s="680"/>
      <c r="X19" s="680"/>
      <c r="Y19" s="681"/>
      <c r="Z19" s="682">
        <v>36.700000000000003</v>
      </c>
      <c r="AA19" s="682"/>
      <c r="AB19" s="682"/>
      <c r="AC19" s="682"/>
      <c r="AD19" s="683">
        <v>915689</v>
      </c>
      <c r="AE19" s="683"/>
      <c r="AF19" s="683"/>
      <c r="AG19" s="683"/>
      <c r="AH19" s="683"/>
      <c r="AI19" s="683"/>
      <c r="AJ19" s="683"/>
      <c r="AK19" s="683"/>
      <c r="AL19" s="684">
        <v>83.4</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t="s">
        <v>127</v>
      </c>
      <c r="BH19" s="680"/>
      <c r="BI19" s="680"/>
      <c r="BJ19" s="680"/>
      <c r="BK19" s="680"/>
      <c r="BL19" s="680"/>
      <c r="BM19" s="680"/>
      <c r="BN19" s="681"/>
      <c r="BO19" s="682" t="s">
        <v>127</v>
      </c>
      <c r="BP19" s="682"/>
      <c r="BQ19" s="682"/>
      <c r="BR19" s="682"/>
      <c r="BS19" s="688" t="s">
        <v>234</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234</v>
      </c>
      <c r="CS19" s="680"/>
      <c r="CT19" s="680"/>
      <c r="CU19" s="680"/>
      <c r="CV19" s="680"/>
      <c r="CW19" s="680"/>
      <c r="CX19" s="680"/>
      <c r="CY19" s="681"/>
      <c r="CZ19" s="682" t="s">
        <v>234</v>
      </c>
      <c r="DA19" s="682"/>
      <c r="DB19" s="682"/>
      <c r="DC19" s="682"/>
      <c r="DD19" s="688" t="s">
        <v>234</v>
      </c>
      <c r="DE19" s="680"/>
      <c r="DF19" s="680"/>
      <c r="DG19" s="680"/>
      <c r="DH19" s="680"/>
      <c r="DI19" s="680"/>
      <c r="DJ19" s="680"/>
      <c r="DK19" s="680"/>
      <c r="DL19" s="680"/>
      <c r="DM19" s="680"/>
      <c r="DN19" s="680"/>
      <c r="DO19" s="680"/>
      <c r="DP19" s="681"/>
      <c r="DQ19" s="688" t="s">
        <v>127</v>
      </c>
      <c r="DR19" s="680"/>
      <c r="DS19" s="680"/>
      <c r="DT19" s="680"/>
      <c r="DU19" s="680"/>
      <c r="DV19" s="680"/>
      <c r="DW19" s="680"/>
      <c r="DX19" s="680"/>
      <c r="DY19" s="680"/>
      <c r="DZ19" s="680"/>
      <c r="EA19" s="680"/>
      <c r="EB19" s="680"/>
      <c r="EC19" s="689"/>
    </row>
    <row r="20" spans="2:133" ht="11.25" customHeight="1">
      <c r="B20" s="676" t="s">
        <v>275</v>
      </c>
      <c r="C20" s="677"/>
      <c r="D20" s="677"/>
      <c r="E20" s="677"/>
      <c r="F20" s="677"/>
      <c r="G20" s="677"/>
      <c r="H20" s="677"/>
      <c r="I20" s="677"/>
      <c r="J20" s="677"/>
      <c r="K20" s="677"/>
      <c r="L20" s="677"/>
      <c r="M20" s="677"/>
      <c r="N20" s="677"/>
      <c r="O20" s="677"/>
      <c r="P20" s="677"/>
      <c r="Q20" s="678"/>
      <c r="R20" s="679">
        <v>166789</v>
      </c>
      <c r="S20" s="680"/>
      <c r="T20" s="680"/>
      <c r="U20" s="680"/>
      <c r="V20" s="680"/>
      <c r="W20" s="680"/>
      <c r="X20" s="680"/>
      <c r="Y20" s="681"/>
      <c r="Z20" s="682">
        <v>6.7</v>
      </c>
      <c r="AA20" s="682"/>
      <c r="AB20" s="682"/>
      <c r="AC20" s="682"/>
      <c r="AD20" s="683" t="s">
        <v>234</v>
      </c>
      <c r="AE20" s="683"/>
      <c r="AF20" s="683"/>
      <c r="AG20" s="683"/>
      <c r="AH20" s="683"/>
      <c r="AI20" s="683"/>
      <c r="AJ20" s="683"/>
      <c r="AK20" s="683"/>
      <c r="AL20" s="684" t="s">
        <v>127</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t="s">
        <v>127</v>
      </c>
      <c r="BH20" s="680"/>
      <c r="BI20" s="680"/>
      <c r="BJ20" s="680"/>
      <c r="BK20" s="680"/>
      <c r="BL20" s="680"/>
      <c r="BM20" s="680"/>
      <c r="BN20" s="681"/>
      <c r="BO20" s="682" t="s">
        <v>234</v>
      </c>
      <c r="BP20" s="682"/>
      <c r="BQ20" s="682"/>
      <c r="BR20" s="682"/>
      <c r="BS20" s="688" t="s">
        <v>127</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2435928</v>
      </c>
      <c r="CS20" s="680"/>
      <c r="CT20" s="680"/>
      <c r="CU20" s="680"/>
      <c r="CV20" s="680"/>
      <c r="CW20" s="680"/>
      <c r="CX20" s="680"/>
      <c r="CY20" s="681"/>
      <c r="CZ20" s="682">
        <v>100</v>
      </c>
      <c r="DA20" s="682"/>
      <c r="DB20" s="682"/>
      <c r="DC20" s="682"/>
      <c r="DD20" s="688">
        <v>405735</v>
      </c>
      <c r="DE20" s="680"/>
      <c r="DF20" s="680"/>
      <c r="DG20" s="680"/>
      <c r="DH20" s="680"/>
      <c r="DI20" s="680"/>
      <c r="DJ20" s="680"/>
      <c r="DK20" s="680"/>
      <c r="DL20" s="680"/>
      <c r="DM20" s="680"/>
      <c r="DN20" s="680"/>
      <c r="DO20" s="680"/>
      <c r="DP20" s="681"/>
      <c r="DQ20" s="688">
        <v>1470137</v>
      </c>
      <c r="DR20" s="680"/>
      <c r="DS20" s="680"/>
      <c r="DT20" s="680"/>
      <c r="DU20" s="680"/>
      <c r="DV20" s="680"/>
      <c r="DW20" s="680"/>
      <c r="DX20" s="680"/>
      <c r="DY20" s="680"/>
      <c r="DZ20" s="680"/>
      <c r="EA20" s="680"/>
      <c r="EB20" s="680"/>
      <c r="EC20" s="689"/>
    </row>
    <row r="21" spans="2:133" ht="11.25" customHeight="1">
      <c r="B21" s="676" t="s">
        <v>278</v>
      </c>
      <c r="C21" s="677"/>
      <c r="D21" s="677"/>
      <c r="E21" s="677"/>
      <c r="F21" s="677"/>
      <c r="G21" s="677"/>
      <c r="H21" s="677"/>
      <c r="I21" s="677"/>
      <c r="J21" s="677"/>
      <c r="K21" s="677"/>
      <c r="L21" s="677"/>
      <c r="M21" s="677"/>
      <c r="N21" s="677"/>
      <c r="O21" s="677"/>
      <c r="P21" s="677"/>
      <c r="Q21" s="678"/>
      <c r="R21" s="679" t="s">
        <v>127</v>
      </c>
      <c r="S21" s="680"/>
      <c r="T21" s="680"/>
      <c r="U21" s="680"/>
      <c r="V21" s="680"/>
      <c r="W21" s="680"/>
      <c r="X21" s="680"/>
      <c r="Y21" s="681"/>
      <c r="Z21" s="682" t="s">
        <v>127</v>
      </c>
      <c r="AA21" s="682"/>
      <c r="AB21" s="682"/>
      <c r="AC21" s="682"/>
      <c r="AD21" s="683" t="s">
        <v>254</v>
      </c>
      <c r="AE21" s="683"/>
      <c r="AF21" s="683"/>
      <c r="AG21" s="683"/>
      <c r="AH21" s="683"/>
      <c r="AI21" s="683"/>
      <c r="AJ21" s="683"/>
      <c r="AK21" s="683"/>
      <c r="AL21" s="684" t="s">
        <v>127</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t="s">
        <v>127</v>
      </c>
      <c r="BH21" s="680"/>
      <c r="BI21" s="680"/>
      <c r="BJ21" s="680"/>
      <c r="BK21" s="680"/>
      <c r="BL21" s="680"/>
      <c r="BM21" s="680"/>
      <c r="BN21" s="681"/>
      <c r="BO21" s="682" t="s">
        <v>234</v>
      </c>
      <c r="BP21" s="682"/>
      <c r="BQ21" s="682"/>
      <c r="BR21" s="682"/>
      <c r="BS21" s="688" t="s">
        <v>254</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280</v>
      </c>
      <c r="C22" s="677"/>
      <c r="D22" s="677"/>
      <c r="E22" s="677"/>
      <c r="F22" s="677"/>
      <c r="G22" s="677"/>
      <c r="H22" s="677"/>
      <c r="I22" s="677"/>
      <c r="J22" s="677"/>
      <c r="K22" s="677"/>
      <c r="L22" s="677"/>
      <c r="M22" s="677"/>
      <c r="N22" s="677"/>
      <c r="O22" s="677"/>
      <c r="P22" s="677"/>
      <c r="Q22" s="678"/>
      <c r="R22" s="679">
        <v>1258813</v>
      </c>
      <c r="S22" s="680"/>
      <c r="T22" s="680"/>
      <c r="U22" s="680"/>
      <c r="V22" s="680"/>
      <c r="W22" s="680"/>
      <c r="X22" s="680"/>
      <c r="Y22" s="681"/>
      <c r="Z22" s="682">
        <v>50.5</v>
      </c>
      <c r="AA22" s="682"/>
      <c r="AB22" s="682"/>
      <c r="AC22" s="682"/>
      <c r="AD22" s="683">
        <v>1092024</v>
      </c>
      <c r="AE22" s="683"/>
      <c r="AF22" s="683"/>
      <c r="AG22" s="683"/>
      <c r="AH22" s="683"/>
      <c r="AI22" s="683"/>
      <c r="AJ22" s="683"/>
      <c r="AK22" s="683"/>
      <c r="AL22" s="684">
        <v>99.5</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234</v>
      </c>
      <c r="BP22" s="682"/>
      <c r="BQ22" s="682"/>
      <c r="BR22" s="682"/>
      <c r="BS22" s="688" t="s">
        <v>234</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283</v>
      </c>
      <c r="C23" s="677"/>
      <c r="D23" s="677"/>
      <c r="E23" s="677"/>
      <c r="F23" s="677"/>
      <c r="G23" s="677"/>
      <c r="H23" s="677"/>
      <c r="I23" s="677"/>
      <c r="J23" s="677"/>
      <c r="K23" s="677"/>
      <c r="L23" s="677"/>
      <c r="M23" s="677"/>
      <c r="N23" s="677"/>
      <c r="O23" s="677"/>
      <c r="P23" s="677"/>
      <c r="Q23" s="678"/>
      <c r="R23" s="679" t="s">
        <v>234</v>
      </c>
      <c r="S23" s="680"/>
      <c r="T23" s="680"/>
      <c r="U23" s="680"/>
      <c r="V23" s="680"/>
      <c r="W23" s="680"/>
      <c r="X23" s="680"/>
      <c r="Y23" s="681"/>
      <c r="Z23" s="682" t="s">
        <v>127</v>
      </c>
      <c r="AA23" s="682"/>
      <c r="AB23" s="682"/>
      <c r="AC23" s="682"/>
      <c r="AD23" s="683" t="s">
        <v>234</v>
      </c>
      <c r="AE23" s="683"/>
      <c r="AF23" s="683"/>
      <c r="AG23" s="683"/>
      <c r="AH23" s="683"/>
      <c r="AI23" s="683"/>
      <c r="AJ23" s="683"/>
      <c r="AK23" s="683"/>
      <c r="AL23" s="684" t="s">
        <v>234</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127</v>
      </c>
      <c r="BH23" s="680"/>
      <c r="BI23" s="680"/>
      <c r="BJ23" s="680"/>
      <c r="BK23" s="680"/>
      <c r="BL23" s="680"/>
      <c r="BM23" s="680"/>
      <c r="BN23" s="681"/>
      <c r="BO23" s="682" t="s">
        <v>127</v>
      </c>
      <c r="BP23" s="682"/>
      <c r="BQ23" s="682"/>
      <c r="BR23" s="682"/>
      <c r="BS23" s="688" t="s">
        <v>234</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c r="B24" s="676" t="s">
        <v>290</v>
      </c>
      <c r="C24" s="677"/>
      <c r="D24" s="677"/>
      <c r="E24" s="677"/>
      <c r="F24" s="677"/>
      <c r="G24" s="677"/>
      <c r="H24" s="677"/>
      <c r="I24" s="677"/>
      <c r="J24" s="677"/>
      <c r="K24" s="677"/>
      <c r="L24" s="677"/>
      <c r="M24" s="677"/>
      <c r="N24" s="677"/>
      <c r="O24" s="677"/>
      <c r="P24" s="677"/>
      <c r="Q24" s="678"/>
      <c r="R24" s="679">
        <v>4704</v>
      </c>
      <c r="S24" s="680"/>
      <c r="T24" s="680"/>
      <c r="U24" s="680"/>
      <c r="V24" s="680"/>
      <c r="W24" s="680"/>
      <c r="X24" s="680"/>
      <c r="Y24" s="681"/>
      <c r="Z24" s="682">
        <v>0.2</v>
      </c>
      <c r="AA24" s="682"/>
      <c r="AB24" s="682"/>
      <c r="AC24" s="682"/>
      <c r="AD24" s="683">
        <v>3433</v>
      </c>
      <c r="AE24" s="683"/>
      <c r="AF24" s="683"/>
      <c r="AG24" s="683"/>
      <c r="AH24" s="683"/>
      <c r="AI24" s="683"/>
      <c r="AJ24" s="683"/>
      <c r="AK24" s="683"/>
      <c r="AL24" s="684">
        <v>0.3</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127</v>
      </c>
      <c r="BH24" s="680"/>
      <c r="BI24" s="680"/>
      <c r="BJ24" s="680"/>
      <c r="BK24" s="680"/>
      <c r="BL24" s="680"/>
      <c r="BM24" s="680"/>
      <c r="BN24" s="681"/>
      <c r="BO24" s="682" t="s">
        <v>127</v>
      </c>
      <c r="BP24" s="682"/>
      <c r="BQ24" s="682"/>
      <c r="BR24" s="682"/>
      <c r="BS24" s="688" t="s">
        <v>127</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821012</v>
      </c>
      <c r="CS24" s="669"/>
      <c r="CT24" s="669"/>
      <c r="CU24" s="669"/>
      <c r="CV24" s="669"/>
      <c r="CW24" s="669"/>
      <c r="CX24" s="669"/>
      <c r="CY24" s="670"/>
      <c r="CZ24" s="673">
        <v>33.700000000000003</v>
      </c>
      <c r="DA24" s="674"/>
      <c r="DB24" s="674"/>
      <c r="DC24" s="693"/>
      <c r="DD24" s="712">
        <v>723991</v>
      </c>
      <c r="DE24" s="669"/>
      <c r="DF24" s="669"/>
      <c r="DG24" s="669"/>
      <c r="DH24" s="669"/>
      <c r="DI24" s="669"/>
      <c r="DJ24" s="669"/>
      <c r="DK24" s="670"/>
      <c r="DL24" s="712">
        <v>589086</v>
      </c>
      <c r="DM24" s="669"/>
      <c r="DN24" s="669"/>
      <c r="DO24" s="669"/>
      <c r="DP24" s="669"/>
      <c r="DQ24" s="669"/>
      <c r="DR24" s="669"/>
      <c r="DS24" s="669"/>
      <c r="DT24" s="669"/>
      <c r="DU24" s="669"/>
      <c r="DV24" s="670"/>
      <c r="DW24" s="673">
        <v>51.7</v>
      </c>
      <c r="DX24" s="674"/>
      <c r="DY24" s="674"/>
      <c r="DZ24" s="674"/>
      <c r="EA24" s="674"/>
      <c r="EB24" s="674"/>
      <c r="EC24" s="675"/>
    </row>
    <row r="25" spans="2:133" ht="11.25" customHeight="1">
      <c r="B25" s="676" t="s">
        <v>293</v>
      </c>
      <c r="C25" s="677"/>
      <c r="D25" s="677"/>
      <c r="E25" s="677"/>
      <c r="F25" s="677"/>
      <c r="G25" s="677"/>
      <c r="H25" s="677"/>
      <c r="I25" s="677"/>
      <c r="J25" s="677"/>
      <c r="K25" s="677"/>
      <c r="L25" s="677"/>
      <c r="M25" s="677"/>
      <c r="N25" s="677"/>
      <c r="O25" s="677"/>
      <c r="P25" s="677"/>
      <c r="Q25" s="678"/>
      <c r="R25" s="679">
        <v>12571</v>
      </c>
      <c r="S25" s="680"/>
      <c r="T25" s="680"/>
      <c r="U25" s="680"/>
      <c r="V25" s="680"/>
      <c r="W25" s="680"/>
      <c r="X25" s="680"/>
      <c r="Y25" s="681"/>
      <c r="Z25" s="682">
        <v>0.5</v>
      </c>
      <c r="AA25" s="682"/>
      <c r="AB25" s="682"/>
      <c r="AC25" s="682"/>
      <c r="AD25" s="683">
        <v>407</v>
      </c>
      <c r="AE25" s="683"/>
      <c r="AF25" s="683"/>
      <c r="AG25" s="683"/>
      <c r="AH25" s="683"/>
      <c r="AI25" s="683"/>
      <c r="AJ25" s="683"/>
      <c r="AK25" s="683"/>
      <c r="AL25" s="684">
        <v>0</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254</v>
      </c>
      <c r="BH25" s="680"/>
      <c r="BI25" s="680"/>
      <c r="BJ25" s="680"/>
      <c r="BK25" s="680"/>
      <c r="BL25" s="680"/>
      <c r="BM25" s="680"/>
      <c r="BN25" s="681"/>
      <c r="BO25" s="682" t="s">
        <v>234</v>
      </c>
      <c r="BP25" s="682"/>
      <c r="BQ25" s="682"/>
      <c r="BR25" s="682"/>
      <c r="BS25" s="688" t="s">
        <v>234</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425160</v>
      </c>
      <c r="CS25" s="715"/>
      <c r="CT25" s="715"/>
      <c r="CU25" s="715"/>
      <c r="CV25" s="715"/>
      <c r="CW25" s="715"/>
      <c r="CX25" s="715"/>
      <c r="CY25" s="716"/>
      <c r="CZ25" s="684">
        <v>17.5</v>
      </c>
      <c r="DA25" s="713"/>
      <c r="DB25" s="713"/>
      <c r="DC25" s="717"/>
      <c r="DD25" s="688">
        <v>390958</v>
      </c>
      <c r="DE25" s="715"/>
      <c r="DF25" s="715"/>
      <c r="DG25" s="715"/>
      <c r="DH25" s="715"/>
      <c r="DI25" s="715"/>
      <c r="DJ25" s="715"/>
      <c r="DK25" s="716"/>
      <c r="DL25" s="688">
        <v>324935</v>
      </c>
      <c r="DM25" s="715"/>
      <c r="DN25" s="715"/>
      <c r="DO25" s="715"/>
      <c r="DP25" s="715"/>
      <c r="DQ25" s="715"/>
      <c r="DR25" s="715"/>
      <c r="DS25" s="715"/>
      <c r="DT25" s="715"/>
      <c r="DU25" s="715"/>
      <c r="DV25" s="716"/>
      <c r="DW25" s="684">
        <v>28.5</v>
      </c>
      <c r="DX25" s="713"/>
      <c r="DY25" s="713"/>
      <c r="DZ25" s="713"/>
      <c r="EA25" s="713"/>
      <c r="EB25" s="713"/>
      <c r="EC25" s="714"/>
    </row>
    <row r="26" spans="2:133" ht="11.25" customHeight="1">
      <c r="B26" s="676" t="s">
        <v>296</v>
      </c>
      <c r="C26" s="677"/>
      <c r="D26" s="677"/>
      <c r="E26" s="677"/>
      <c r="F26" s="677"/>
      <c r="G26" s="677"/>
      <c r="H26" s="677"/>
      <c r="I26" s="677"/>
      <c r="J26" s="677"/>
      <c r="K26" s="677"/>
      <c r="L26" s="677"/>
      <c r="M26" s="677"/>
      <c r="N26" s="677"/>
      <c r="O26" s="677"/>
      <c r="P26" s="677"/>
      <c r="Q26" s="678"/>
      <c r="R26" s="679">
        <v>1359</v>
      </c>
      <c r="S26" s="680"/>
      <c r="T26" s="680"/>
      <c r="U26" s="680"/>
      <c r="V26" s="680"/>
      <c r="W26" s="680"/>
      <c r="X26" s="680"/>
      <c r="Y26" s="681"/>
      <c r="Z26" s="682">
        <v>0.1</v>
      </c>
      <c r="AA26" s="682"/>
      <c r="AB26" s="682"/>
      <c r="AC26" s="682"/>
      <c r="AD26" s="683" t="s">
        <v>234</v>
      </c>
      <c r="AE26" s="683"/>
      <c r="AF26" s="683"/>
      <c r="AG26" s="683"/>
      <c r="AH26" s="683"/>
      <c r="AI26" s="683"/>
      <c r="AJ26" s="683"/>
      <c r="AK26" s="683"/>
      <c r="AL26" s="684" t="s">
        <v>127</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127</v>
      </c>
      <c r="BH26" s="680"/>
      <c r="BI26" s="680"/>
      <c r="BJ26" s="680"/>
      <c r="BK26" s="680"/>
      <c r="BL26" s="680"/>
      <c r="BM26" s="680"/>
      <c r="BN26" s="681"/>
      <c r="BO26" s="682" t="s">
        <v>127</v>
      </c>
      <c r="BP26" s="682"/>
      <c r="BQ26" s="682"/>
      <c r="BR26" s="682"/>
      <c r="BS26" s="688" t="s">
        <v>127</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219801</v>
      </c>
      <c r="CS26" s="680"/>
      <c r="CT26" s="680"/>
      <c r="CU26" s="680"/>
      <c r="CV26" s="680"/>
      <c r="CW26" s="680"/>
      <c r="CX26" s="680"/>
      <c r="CY26" s="681"/>
      <c r="CZ26" s="684">
        <v>9</v>
      </c>
      <c r="DA26" s="713"/>
      <c r="DB26" s="713"/>
      <c r="DC26" s="717"/>
      <c r="DD26" s="688">
        <v>219801</v>
      </c>
      <c r="DE26" s="680"/>
      <c r="DF26" s="680"/>
      <c r="DG26" s="680"/>
      <c r="DH26" s="680"/>
      <c r="DI26" s="680"/>
      <c r="DJ26" s="680"/>
      <c r="DK26" s="681"/>
      <c r="DL26" s="688" t="s">
        <v>127</v>
      </c>
      <c r="DM26" s="680"/>
      <c r="DN26" s="680"/>
      <c r="DO26" s="680"/>
      <c r="DP26" s="680"/>
      <c r="DQ26" s="680"/>
      <c r="DR26" s="680"/>
      <c r="DS26" s="680"/>
      <c r="DT26" s="680"/>
      <c r="DU26" s="680"/>
      <c r="DV26" s="681"/>
      <c r="DW26" s="684" t="s">
        <v>127</v>
      </c>
      <c r="DX26" s="713"/>
      <c r="DY26" s="713"/>
      <c r="DZ26" s="713"/>
      <c r="EA26" s="713"/>
      <c r="EB26" s="713"/>
      <c r="EC26" s="714"/>
    </row>
    <row r="27" spans="2:133" ht="11.25" customHeight="1">
      <c r="B27" s="676" t="s">
        <v>299</v>
      </c>
      <c r="C27" s="677"/>
      <c r="D27" s="677"/>
      <c r="E27" s="677"/>
      <c r="F27" s="677"/>
      <c r="G27" s="677"/>
      <c r="H27" s="677"/>
      <c r="I27" s="677"/>
      <c r="J27" s="677"/>
      <c r="K27" s="677"/>
      <c r="L27" s="677"/>
      <c r="M27" s="677"/>
      <c r="N27" s="677"/>
      <c r="O27" s="677"/>
      <c r="P27" s="677"/>
      <c r="Q27" s="678"/>
      <c r="R27" s="679">
        <v>189539</v>
      </c>
      <c r="S27" s="680"/>
      <c r="T27" s="680"/>
      <c r="U27" s="680"/>
      <c r="V27" s="680"/>
      <c r="W27" s="680"/>
      <c r="X27" s="680"/>
      <c r="Y27" s="681"/>
      <c r="Z27" s="682">
        <v>7.6</v>
      </c>
      <c r="AA27" s="682"/>
      <c r="AB27" s="682"/>
      <c r="AC27" s="682"/>
      <c r="AD27" s="683" t="s">
        <v>234</v>
      </c>
      <c r="AE27" s="683"/>
      <c r="AF27" s="683"/>
      <c r="AG27" s="683"/>
      <c r="AH27" s="683"/>
      <c r="AI27" s="683"/>
      <c r="AJ27" s="683"/>
      <c r="AK27" s="683"/>
      <c r="AL27" s="684" t="s">
        <v>127</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115543</v>
      </c>
      <c r="BH27" s="680"/>
      <c r="BI27" s="680"/>
      <c r="BJ27" s="680"/>
      <c r="BK27" s="680"/>
      <c r="BL27" s="680"/>
      <c r="BM27" s="680"/>
      <c r="BN27" s="681"/>
      <c r="BO27" s="682">
        <v>100</v>
      </c>
      <c r="BP27" s="682"/>
      <c r="BQ27" s="682"/>
      <c r="BR27" s="682"/>
      <c r="BS27" s="688" t="s">
        <v>127</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99912</v>
      </c>
      <c r="CS27" s="715"/>
      <c r="CT27" s="715"/>
      <c r="CU27" s="715"/>
      <c r="CV27" s="715"/>
      <c r="CW27" s="715"/>
      <c r="CX27" s="715"/>
      <c r="CY27" s="716"/>
      <c r="CZ27" s="684">
        <v>4.0999999999999996</v>
      </c>
      <c r="DA27" s="713"/>
      <c r="DB27" s="713"/>
      <c r="DC27" s="717"/>
      <c r="DD27" s="688">
        <v>38229</v>
      </c>
      <c r="DE27" s="715"/>
      <c r="DF27" s="715"/>
      <c r="DG27" s="715"/>
      <c r="DH27" s="715"/>
      <c r="DI27" s="715"/>
      <c r="DJ27" s="715"/>
      <c r="DK27" s="716"/>
      <c r="DL27" s="688">
        <v>33309</v>
      </c>
      <c r="DM27" s="715"/>
      <c r="DN27" s="715"/>
      <c r="DO27" s="715"/>
      <c r="DP27" s="715"/>
      <c r="DQ27" s="715"/>
      <c r="DR27" s="715"/>
      <c r="DS27" s="715"/>
      <c r="DT27" s="715"/>
      <c r="DU27" s="715"/>
      <c r="DV27" s="716"/>
      <c r="DW27" s="684">
        <v>2.9</v>
      </c>
      <c r="DX27" s="713"/>
      <c r="DY27" s="713"/>
      <c r="DZ27" s="713"/>
      <c r="EA27" s="713"/>
      <c r="EB27" s="713"/>
      <c r="EC27" s="714"/>
    </row>
    <row r="28" spans="2:133" ht="11.25" customHeight="1">
      <c r="B28" s="721" t="s">
        <v>302</v>
      </c>
      <c r="C28" s="722"/>
      <c r="D28" s="722"/>
      <c r="E28" s="722"/>
      <c r="F28" s="722"/>
      <c r="G28" s="722"/>
      <c r="H28" s="722"/>
      <c r="I28" s="722"/>
      <c r="J28" s="722"/>
      <c r="K28" s="722"/>
      <c r="L28" s="722"/>
      <c r="M28" s="722"/>
      <c r="N28" s="722"/>
      <c r="O28" s="722"/>
      <c r="P28" s="722"/>
      <c r="Q28" s="723"/>
      <c r="R28" s="679" t="s">
        <v>234</v>
      </c>
      <c r="S28" s="680"/>
      <c r="T28" s="680"/>
      <c r="U28" s="680"/>
      <c r="V28" s="680"/>
      <c r="W28" s="680"/>
      <c r="X28" s="680"/>
      <c r="Y28" s="681"/>
      <c r="Z28" s="682" t="s">
        <v>127</v>
      </c>
      <c r="AA28" s="682"/>
      <c r="AB28" s="682"/>
      <c r="AC28" s="682"/>
      <c r="AD28" s="683" t="s">
        <v>127</v>
      </c>
      <c r="AE28" s="683"/>
      <c r="AF28" s="683"/>
      <c r="AG28" s="683"/>
      <c r="AH28" s="683"/>
      <c r="AI28" s="683"/>
      <c r="AJ28" s="683"/>
      <c r="AK28" s="683"/>
      <c r="AL28" s="684" t="s">
        <v>127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295940</v>
      </c>
      <c r="CS28" s="680"/>
      <c r="CT28" s="680"/>
      <c r="CU28" s="680"/>
      <c r="CV28" s="680"/>
      <c r="CW28" s="680"/>
      <c r="CX28" s="680"/>
      <c r="CY28" s="681"/>
      <c r="CZ28" s="684">
        <v>12.1</v>
      </c>
      <c r="DA28" s="713"/>
      <c r="DB28" s="713"/>
      <c r="DC28" s="717"/>
      <c r="DD28" s="688">
        <v>294804</v>
      </c>
      <c r="DE28" s="680"/>
      <c r="DF28" s="680"/>
      <c r="DG28" s="680"/>
      <c r="DH28" s="680"/>
      <c r="DI28" s="680"/>
      <c r="DJ28" s="680"/>
      <c r="DK28" s="681"/>
      <c r="DL28" s="688">
        <v>230842</v>
      </c>
      <c r="DM28" s="680"/>
      <c r="DN28" s="680"/>
      <c r="DO28" s="680"/>
      <c r="DP28" s="680"/>
      <c r="DQ28" s="680"/>
      <c r="DR28" s="680"/>
      <c r="DS28" s="680"/>
      <c r="DT28" s="680"/>
      <c r="DU28" s="680"/>
      <c r="DV28" s="681"/>
      <c r="DW28" s="684">
        <v>20.2</v>
      </c>
      <c r="DX28" s="713"/>
      <c r="DY28" s="713"/>
      <c r="DZ28" s="713"/>
      <c r="EA28" s="713"/>
      <c r="EB28" s="713"/>
      <c r="EC28" s="714"/>
    </row>
    <row r="29" spans="2:133" ht="11.25" customHeight="1">
      <c r="B29" s="676" t="s">
        <v>304</v>
      </c>
      <c r="C29" s="677"/>
      <c r="D29" s="677"/>
      <c r="E29" s="677"/>
      <c r="F29" s="677"/>
      <c r="G29" s="677"/>
      <c r="H29" s="677"/>
      <c r="I29" s="677"/>
      <c r="J29" s="677"/>
      <c r="K29" s="677"/>
      <c r="L29" s="677"/>
      <c r="M29" s="677"/>
      <c r="N29" s="677"/>
      <c r="O29" s="677"/>
      <c r="P29" s="677"/>
      <c r="Q29" s="678"/>
      <c r="R29" s="679">
        <v>135258</v>
      </c>
      <c r="S29" s="680"/>
      <c r="T29" s="680"/>
      <c r="U29" s="680"/>
      <c r="V29" s="680"/>
      <c r="W29" s="680"/>
      <c r="X29" s="680"/>
      <c r="Y29" s="681"/>
      <c r="Z29" s="682">
        <v>5.4</v>
      </c>
      <c r="AA29" s="682"/>
      <c r="AB29" s="682"/>
      <c r="AC29" s="682"/>
      <c r="AD29" s="683" t="s">
        <v>127</v>
      </c>
      <c r="AE29" s="683"/>
      <c r="AF29" s="683"/>
      <c r="AG29" s="683"/>
      <c r="AH29" s="683"/>
      <c r="AI29" s="683"/>
      <c r="AJ29" s="683"/>
      <c r="AK29" s="683"/>
      <c r="AL29" s="684" t="s">
        <v>234</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295940</v>
      </c>
      <c r="CS29" s="715"/>
      <c r="CT29" s="715"/>
      <c r="CU29" s="715"/>
      <c r="CV29" s="715"/>
      <c r="CW29" s="715"/>
      <c r="CX29" s="715"/>
      <c r="CY29" s="716"/>
      <c r="CZ29" s="684">
        <v>12.1</v>
      </c>
      <c r="DA29" s="713"/>
      <c r="DB29" s="713"/>
      <c r="DC29" s="717"/>
      <c r="DD29" s="688">
        <v>294804</v>
      </c>
      <c r="DE29" s="715"/>
      <c r="DF29" s="715"/>
      <c r="DG29" s="715"/>
      <c r="DH29" s="715"/>
      <c r="DI29" s="715"/>
      <c r="DJ29" s="715"/>
      <c r="DK29" s="716"/>
      <c r="DL29" s="688">
        <v>230842</v>
      </c>
      <c r="DM29" s="715"/>
      <c r="DN29" s="715"/>
      <c r="DO29" s="715"/>
      <c r="DP29" s="715"/>
      <c r="DQ29" s="715"/>
      <c r="DR29" s="715"/>
      <c r="DS29" s="715"/>
      <c r="DT29" s="715"/>
      <c r="DU29" s="715"/>
      <c r="DV29" s="716"/>
      <c r="DW29" s="684">
        <v>20.2</v>
      </c>
      <c r="DX29" s="713"/>
      <c r="DY29" s="713"/>
      <c r="DZ29" s="713"/>
      <c r="EA29" s="713"/>
      <c r="EB29" s="713"/>
      <c r="EC29" s="714"/>
    </row>
    <row r="30" spans="2:133" ht="11.25" customHeight="1">
      <c r="B30" s="676" t="s">
        <v>309</v>
      </c>
      <c r="C30" s="677"/>
      <c r="D30" s="677"/>
      <c r="E30" s="677"/>
      <c r="F30" s="677"/>
      <c r="G30" s="677"/>
      <c r="H30" s="677"/>
      <c r="I30" s="677"/>
      <c r="J30" s="677"/>
      <c r="K30" s="677"/>
      <c r="L30" s="677"/>
      <c r="M30" s="677"/>
      <c r="N30" s="677"/>
      <c r="O30" s="677"/>
      <c r="P30" s="677"/>
      <c r="Q30" s="678"/>
      <c r="R30" s="679">
        <v>6682</v>
      </c>
      <c r="S30" s="680"/>
      <c r="T30" s="680"/>
      <c r="U30" s="680"/>
      <c r="V30" s="680"/>
      <c r="W30" s="680"/>
      <c r="X30" s="680"/>
      <c r="Y30" s="681"/>
      <c r="Z30" s="682">
        <v>0.3</v>
      </c>
      <c r="AA30" s="682"/>
      <c r="AB30" s="682"/>
      <c r="AC30" s="682"/>
      <c r="AD30" s="683">
        <v>668</v>
      </c>
      <c r="AE30" s="683"/>
      <c r="AF30" s="683"/>
      <c r="AG30" s="683"/>
      <c r="AH30" s="683"/>
      <c r="AI30" s="683"/>
      <c r="AJ30" s="683"/>
      <c r="AK30" s="683"/>
      <c r="AL30" s="684">
        <v>0.1</v>
      </c>
      <c r="AM30" s="685"/>
      <c r="AN30" s="685"/>
      <c r="AO30" s="686"/>
      <c r="AP30" s="727" t="s">
        <v>310</v>
      </c>
      <c r="AQ30" s="728"/>
      <c r="AR30" s="728"/>
      <c r="AS30" s="728"/>
      <c r="AT30" s="733" t="s">
        <v>311</v>
      </c>
      <c r="AU30" s="230"/>
      <c r="AV30" s="230"/>
      <c r="AW30" s="230"/>
      <c r="AX30" s="665" t="s">
        <v>187</v>
      </c>
      <c r="AY30" s="666"/>
      <c r="AZ30" s="666"/>
      <c r="BA30" s="666"/>
      <c r="BB30" s="666"/>
      <c r="BC30" s="666"/>
      <c r="BD30" s="666"/>
      <c r="BE30" s="666"/>
      <c r="BF30" s="667"/>
      <c r="BG30" s="739">
        <v>99.3</v>
      </c>
      <c r="BH30" s="740"/>
      <c r="BI30" s="740"/>
      <c r="BJ30" s="740"/>
      <c r="BK30" s="740"/>
      <c r="BL30" s="740"/>
      <c r="BM30" s="674">
        <v>95.1</v>
      </c>
      <c r="BN30" s="740"/>
      <c r="BO30" s="740"/>
      <c r="BP30" s="740"/>
      <c r="BQ30" s="741"/>
      <c r="BR30" s="739">
        <v>98.8</v>
      </c>
      <c r="BS30" s="740"/>
      <c r="BT30" s="740"/>
      <c r="BU30" s="740"/>
      <c r="BV30" s="740"/>
      <c r="BW30" s="740"/>
      <c r="BX30" s="674">
        <v>94.8</v>
      </c>
      <c r="BY30" s="740"/>
      <c r="BZ30" s="740"/>
      <c r="CA30" s="740"/>
      <c r="CB30" s="741"/>
      <c r="CD30" s="744"/>
      <c r="CE30" s="745"/>
      <c r="CF30" s="694" t="s">
        <v>312</v>
      </c>
      <c r="CG30" s="695"/>
      <c r="CH30" s="695"/>
      <c r="CI30" s="695"/>
      <c r="CJ30" s="695"/>
      <c r="CK30" s="695"/>
      <c r="CL30" s="695"/>
      <c r="CM30" s="695"/>
      <c r="CN30" s="695"/>
      <c r="CO30" s="695"/>
      <c r="CP30" s="695"/>
      <c r="CQ30" s="696"/>
      <c r="CR30" s="679">
        <v>285223</v>
      </c>
      <c r="CS30" s="680"/>
      <c r="CT30" s="680"/>
      <c r="CU30" s="680"/>
      <c r="CV30" s="680"/>
      <c r="CW30" s="680"/>
      <c r="CX30" s="680"/>
      <c r="CY30" s="681"/>
      <c r="CZ30" s="684">
        <v>11.7</v>
      </c>
      <c r="DA30" s="713"/>
      <c r="DB30" s="713"/>
      <c r="DC30" s="717"/>
      <c r="DD30" s="688">
        <v>284103</v>
      </c>
      <c r="DE30" s="680"/>
      <c r="DF30" s="680"/>
      <c r="DG30" s="680"/>
      <c r="DH30" s="680"/>
      <c r="DI30" s="680"/>
      <c r="DJ30" s="680"/>
      <c r="DK30" s="681"/>
      <c r="DL30" s="688">
        <v>220141</v>
      </c>
      <c r="DM30" s="680"/>
      <c r="DN30" s="680"/>
      <c r="DO30" s="680"/>
      <c r="DP30" s="680"/>
      <c r="DQ30" s="680"/>
      <c r="DR30" s="680"/>
      <c r="DS30" s="680"/>
      <c r="DT30" s="680"/>
      <c r="DU30" s="680"/>
      <c r="DV30" s="681"/>
      <c r="DW30" s="684">
        <v>19.3</v>
      </c>
      <c r="DX30" s="713"/>
      <c r="DY30" s="713"/>
      <c r="DZ30" s="713"/>
      <c r="EA30" s="713"/>
      <c r="EB30" s="713"/>
      <c r="EC30" s="714"/>
    </row>
    <row r="31" spans="2:133" ht="11.25" customHeight="1">
      <c r="B31" s="676" t="s">
        <v>313</v>
      </c>
      <c r="C31" s="677"/>
      <c r="D31" s="677"/>
      <c r="E31" s="677"/>
      <c r="F31" s="677"/>
      <c r="G31" s="677"/>
      <c r="H31" s="677"/>
      <c r="I31" s="677"/>
      <c r="J31" s="677"/>
      <c r="K31" s="677"/>
      <c r="L31" s="677"/>
      <c r="M31" s="677"/>
      <c r="N31" s="677"/>
      <c r="O31" s="677"/>
      <c r="P31" s="677"/>
      <c r="Q31" s="678"/>
      <c r="R31" s="679">
        <v>302511</v>
      </c>
      <c r="S31" s="680"/>
      <c r="T31" s="680"/>
      <c r="U31" s="680"/>
      <c r="V31" s="680"/>
      <c r="W31" s="680"/>
      <c r="X31" s="680"/>
      <c r="Y31" s="681"/>
      <c r="Z31" s="682">
        <v>12.1</v>
      </c>
      <c r="AA31" s="682"/>
      <c r="AB31" s="682"/>
      <c r="AC31" s="682"/>
      <c r="AD31" s="683" t="s">
        <v>127</v>
      </c>
      <c r="AE31" s="683"/>
      <c r="AF31" s="683"/>
      <c r="AG31" s="683"/>
      <c r="AH31" s="683"/>
      <c r="AI31" s="683"/>
      <c r="AJ31" s="683"/>
      <c r="AK31" s="683"/>
      <c r="AL31" s="684" t="s">
        <v>127</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99.6</v>
      </c>
      <c r="BH31" s="715"/>
      <c r="BI31" s="715"/>
      <c r="BJ31" s="715"/>
      <c r="BK31" s="715"/>
      <c r="BL31" s="715"/>
      <c r="BM31" s="685">
        <v>97.3</v>
      </c>
      <c r="BN31" s="737"/>
      <c r="BO31" s="737"/>
      <c r="BP31" s="737"/>
      <c r="BQ31" s="738"/>
      <c r="BR31" s="736">
        <v>99</v>
      </c>
      <c r="BS31" s="715"/>
      <c r="BT31" s="715"/>
      <c r="BU31" s="715"/>
      <c r="BV31" s="715"/>
      <c r="BW31" s="715"/>
      <c r="BX31" s="685">
        <v>96.8</v>
      </c>
      <c r="BY31" s="737"/>
      <c r="BZ31" s="737"/>
      <c r="CA31" s="737"/>
      <c r="CB31" s="738"/>
      <c r="CD31" s="744"/>
      <c r="CE31" s="745"/>
      <c r="CF31" s="694" t="s">
        <v>316</v>
      </c>
      <c r="CG31" s="695"/>
      <c r="CH31" s="695"/>
      <c r="CI31" s="695"/>
      <c r="CJ31" s="695"/>
      <c r="CK31" s="695"/>
      <c r="CL31" s="695"/>
      <c r="CM31" s="695"/>
      <c r="CN31" s="695"/>
      <c r="CO31" s="695"/>
      <c r="CP31" s="695"/>
      <c r="CQ31" s="696"/>
      <c r="CR31" s="679">
        <v>10717</v>
      </c>
      <c r="CS31" s="715"/>
      <c r="CT31" s="715"/>
      <c r="CU31" s="715"/>
      <c r="CV31" s="715"/>
      <c r="CW31" s="715"/>
      <c r="CX31" s="715"/>
      <c r="CY31" s="716"/>
      <c r="CZ31" s="684">
        <v>0.4</v>
      </c>
      <c r="DA31" s="713"/>
      <c r="DB31" s="713"/>
      <c r="DC31" s="717"/>
      <c r="DD31" s="688">
        <v>10701</v>
      </c>
      <c r="DE31" s="715"/>
      <c r="DF31" s="715"/>
      <c r="DG31" s="715"/>
      <c r="DH31" s="715"/>
      <c r="DI31" s="715"/>
      <c r="DJ31" s="715"/>
      <c r="DK31" s="716"/>
      <c r="DL31" s="688">
        <v>10701</v>
      </c>
      <c r="DM31" s="715"/>
      <c r="DN31" s="715"/>
      <c r="DO31" s="715"/>
      <c r="DP31" s="715"/>
      <c r="DQ31" s="715"/>
      <c r="DR31" s="715"/>
      <c r="DS31" s="715"/>
      <c r="DT31" s="715"/>
      <c r="DU31" s="715"/>
      <c r="DV31" s="716"/>
      <c r="DW31" s="684">
        <v>0.9</v>
      </c>
      <c r="DX31" s="713"/>
      <c r="DY31" s="713"/>
      <c r="DZ31" s="713"/>
      <c r="EA31" s="713"/>
      <c r="EB31" s="713"/>
      <c r="EC31" s="714"/>
    </row>
    <row r="32" spans="2:133" ht="11.25" customHeight="1">
      <c r="B32" s="676" t="s">
        <v>317</v>
      </c>
      <c r="C32" s="677"/>
      <c r="D32" s="677"/>
      <c r="E32" s="677"/>
      <c r="F32" s="677"/>
      <c r="G32" s="677"/>
      <c r="H32" s="677"/>
      <c r="I32" s="677"/>
      <c r="J32" s="677"/>
      <c r="K32" s="677"/>
      <c r="L32" s="677"/>
      <c r="M32" s="677"/>
      <c r="N32" s="677"/>
      <c r="O32" s="677"/>
      <c r="P32" s="677"/>
      <c r="Q32" s="678"/>
      <c r="R32" s="679">
        <v>268898</v>
      </c>
      <c r="S32" s="680"/>
      <c r="T32" s="680"/>
      <c r="U32" s="680"/>
      <c r="V32" s="680"/>
      <c r="W32" s="680"/>
      <c r="X32" s="680"/>
      <c r="Y32" s="681"/>
      <c r="Z32" s="682">
        <v>10.8</v>
      </c>
      <c r="AA32" s="682"/>
      <c r="AB32" s="682"/>
      <c r="AC32" s="682"/>
      <c r="AD32" s="683" t="s">
        <v>127</v>
      </c>
      <c r="AE32" s="683"/>
      <c r="AF32" s="683"/>
      <c r="AG32" s="683"/>
      <c r="AH32" s="683"/>
      <c r="AI32" s="683"/>
      <c r="AJ32" s="683"/>
      <c r="AK32" s="683"/>
      <c r="AL32" s="684" t="s">
        <v>234</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99.1</v>
      </c>
      <c r="BH32" s="749"/>
      <c r="BI32" s="749"/>
      <c r="BJ32" s="749"/>
      <c r="BK32" s="749"/>
      <c r="BL32" s="749"/>
      <c r="BM32" s="750">
        <v>93</v>
      </c>
      <c r="BN32" s="749"/>
      <c r="BO32" s="749"/>
      <c r="BP32" s="749"/>
      <c r="BQ32" s="751"/>
      <c r="BR32" s="748">
        <v>98.5</v>
      </c>
      <c r="BS32" s="749"/>
      <c r="BT32" s="749"/>
      <c r="BU32" s="749"/>
      <c r="BV32" s="749"/>
      <c r="BW32" s="749"/>
      <c r="BX32" s="750">
        <v>92.8</v>
      </c>
      <c r="BY32" s="749"/>
      <c r="BZ32" s="749"/>
      <c r="CA32" s="749"/>
      <c r="CB32" s="751"/>
      <c r="CD32" s="746"/>
      <c r="CE32" s="747"/>
      <c r="CF32" s="694" t="s">
        <v>319</v>
      </c>
      <c r="CG32" s="695"/>
      <c r="CH32" s="695"/>
      <c r="CI32" s="695"/>
      <c r="CJ32" s="695"/>
      <c r="CK32" s="695"/>
      <c r="CL32" s="695"/>
      <c r="CM32" s="695"/>
      <c r="CN32" s="695"/>
      <c r="CO32" s="695"/>
      <c r="CP32" s="695"/>
      <c r="CQ32" s="696"/>
      <c r="CR32" s="679" t="s">
        <v>254</v>
      </c>
      <c r="CS32" s="680"/>
      <c r="CT32" s="680"/>
      <c r="CU32" s="680"/>
      <c r="CV32" s="680"/>
      <c r="CW32" s="680"/>
      <c r="CX32" s="680"/>
      <c r="CY32" s="681"/>
      <c r="CZ32" s="684" t="s">
        <v>234</v>
      </c>
      <c r="DA32" s="713"/>
      <c r="DB32" s="713"/>
      <c r="DC32" s="717"/>
      <c r="DD32" s="688" t="s">
        <v>127</v>
      </c>
      <c r="DE32" s="680"/>
      <c r="DF32" s="680"/>
      <c r="DG32" s="680"/>
      <c r="DH32" s="680"/>
      <c r="DI32" s="680"/>
      <c r="DJ32" s="680"/>
      <c r="DK32" s="681"/>
      <c r="DL32" s="688" t="s">
        <v>127</v>
      </c>
      <c r="DM32" s="680"/>
      <c r="DN32" s="680"/>
      <c r="DO32" s="680"/>
      <c r="DP32" s="680"/>
      <c r="DQ32" s="680"/>
      <c r="DR32" s="680"/>
      <c r="DS32" s="680"/>
      <c r="DT32" s="680"/>
      <c r="DU32" s="680"/>
      <c r="DV32" s="681"/>
      <c r="DW32" s="684" t="s">
        <v>127</v>
      </c>
      <c r="DX32" s="713"/>
      <c r="DY32" s="713"/>
      <c r="DZ32" s="713"/>
      <c r="EA32" s="713"/>
      <c r="EB32" s="713"/>
      <c r="EC32" s="714"/>
    </row>
    <row r="33" spans="2:133" ht="11.25" customHeight="1">
      <c r="B33" s="676" t="s">
        <v>320</v>
      </c>
      <c r="C33" s="677"/>
      <c r="D33" s="677"/>
      <c r="E33" s="677"/>
      <c r="F33" s="677"/>
      <c r="G33" s="677"/>
      <c r="H33" s="677"/>
      <c r="I33" s="677"/>
      <c r="J33" s="677"/>
      <c r="K33" s="677"/>
      <c r="L33" s="677"/>
      <c r="M33" s="677"/>
      <c r="N33" s="677"/>
      <c r="O33" s="677"/>
      <c r="P33" s="677"/>
      <c r="Q33" s="678"/>
      <c r="R33" s="679">
        <v>49192</v>
      </c>
      <c r="S33" s="680"/>
      <c r="T33" s="680"/>
      <c r="U33" s="680"/>
      <c r="V33" s="680"/>
      <c r="W33" s="680"/>
      <c r="X33" s="680"/>
      <c r="Y33" s="681"/>
      <c r="Z33" s="682">
        <v>2</v>
      </c>
      <c r="AA33" s="682"/>
      <c r="AB33" s="682"/>
      <c r="AC33" s="682"/>
      <c r="AD33" s="683" t="s">
        <v>234</v>
      </c>
      <c r="AE33" s="683"/>
      <c r="AF33" s="683"/>
      <c r="AG33" s="683"/>
      <c r="AH33" s="683"/>
      <c r="AI33" s="683"/>
      <c r="AJ33" s="683"/>
      <c r="AK33" s="683"/>
      <c r="AL33" s="684" t="s">
        <v>127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1151162</v>
      </c>
      <c r="CS33" s="715"/>
      <c r="CT33" s="715"/>
      <c r="CU33" s="715"/>
      <c r="CV33" s="715"/>
      <c r="CW33" s="715"/>
      <c r="CX33" s="715"/>
      <c r="CY33" s="716"/>
      <c r="CZ33" s="684">
        <v>47.3</v>
      </c>
      <c r="DA33" s="713"/>
      <c r="DB33" s="713"/>
      <c r="DC33" s="717"/>
      <c r="DD33" s="688">
        <v>672703</v>
      </c>
      <c r="DE33" s="715"/>
      <c r="DF33" s="715"/>
      <c r="DG33" s="715"/>
      <c r="DH33" s="715"/>
      <c r="DI33" s="715"/>
      <c r="DJ33" s="715"/>
      <c r="DK33" s="716"/>
      <c r="DL33" s="688">
        <v>412760</v>
      </c>
      <c r="DM33" s="715"/>
      <c r="DN33" s="715"/>
      <c r="DO33" s="715"/>
      <c r="DP33" s="715"/>
      <c r="DQ33" s="715"/>
      <c r="DR33" s="715"/>
      <c r="DS33" s="715"/>
      <c r="DT33" s="715"/>
      <c r="DU33" s="715"/>
      <c r="DV33" s="716"/>
      <c r="DW33" s="684">
        <v>36.200000000000003</v>
      </c>
      <c r="DX33" s="713"/>
      <c r="DY33" s="713"/>
      <c r="DZ33" s="713"/>
      <c r="EA33" s="713"/>
      <c r="EB33" s="713"/>
      <c r="EC33" s="714"/>
    </row>
    <row r="34" spans="2:133" ht="11.25" customHeight="1">
      <c r="B34" s="676" t="s">
        <v>322</v>
      </c>
      <c r="C34" s="677"/>
      <c r="D34" s="677"/>
      <c r="E34" s="677"/>
      <c r="F34" s="677"/>
      <c r="G34" s="677"/>
      <c r="H34" s="677"/>
      <c r="I34" s="677"/>
      <c r="J34" s="677"/>
      <c r="K34" s="677"/>
      <c r="L34" s="677"/>
      <c r="M34" s="677"/>
      <c r="N34" s="677"/>
      <c r="O34" s="677"/>
      <c r="P34" s="677"/>
      <c r="Q34" s="678"/>
      <c r="R34" s="679">
        <v>39762</v>
      </c>
      <c r="S34" s="680"/>
      <c r="T34" s="680"/>
      <c r="U34" s="680"/>
      <c r="V34" s="680"/>
      <c r="W34" s="680"/>
      <c r="X34" s="680"/>
      <c r="Y34" s="681"/>
      <c r="Z34" s="682">
        <v>1.6</v>
      </c>
      <c r="AA34" s="682"/>
      <c r="AB34" s="682"/>
      <c r="AC34" s="682"/>
      <c r="AD34" s="683">
        <v>860</v>
      </c>
      <c r="AE34" s="683"/>
      <c r="AF34" s="683"/>
      <c r="AG34" s="683"/>
      <c r="AH34" s="683"/>
      <c r="AI34" s="683"/>
      <c r="AJ34" s="683"/>
      <c r="AK34" s="683"/>
      <c r="AL34" s="684">
        <v>0.1</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484487</v>
      </c>
      <c r="CS34" s="680"/>
      <c r="CT34" s="680"/>
      <c r="CU34" s="680"/>
      <c r="CV34" s="680"/>
      <c r="CW34" s="680"/>
      <c r="CX34" s="680"/>
      <c r="CY34" s="681"/>
      <c r="CZ34" s="684">
        <v>19.899999999999999</v>
      </c>
      <c r="DA34" s="713"/>
      <c r="DB34" s="713"/>
      <c r="DC34" s="717"/>
      <c r="DD34" s="688">
        <v>150891</v>
      </c>
      <c r="DE34" s="680"/>
      <c r="DF34" s="680"/>
      <c r="DG34" s="680"/>
      <c r="DH34" s="680"/>
      <c r="DI34" s="680"/>
      <c r="DJ34" s="680"/>
      <c r="DK34" s="681"/>
      <c r="DL34" s="688">
        <v>101586</v>
      </c>
      <c r="DM34" s="680"/>
      <c r="DN34" s="680"/>
      <c r="DO34" s="680"/>
      <c r="DP34" s="680"/>
      <c r="DQ34" s="680"/>
      <c r="DR34" s="680"/>
      <c r="DS34" s="680"/>
      <c r="DT34" s="680"/>
      <c r="DU34" s="680"/>
      <c r="DV34" s="681"/>
      <c r="DW34" s="684">
        <v>8.9</v>
      </c>
      <c r="DX34" s="713"/>
      <c r="DY34" s="713"/>
      <c r="DZ34" s="713"/>
      <c r="EA34" s="713"/>
      <c r="EB34" s="713"/>
      <c r="EC34" s="714"/>
    </row>
    <row r="35" spans="2:133" ht="11.25" customHeight="1">
      <c r="B35" s="676" t="s">
        <v>326</v>
      </c>
      <c r="C35" s="677"/>
      <c r="D35" s="677"/>
      <c r="E35" s="677"/>
      <c r="F35" s="677"/>
      <c r="G35" s="677"/>
      <c r="H35" s="677"/>
      <c r="I35" s="677"/>
      <c r="J35" s="677"/>
      <c r="K35" s="677"/>
      <c r="L35" s="677"/>
      <c r="M35" s="677"/>
      <c r="N35" s="677"/>
      <c r="O35" s="677"/>
      <c r="P35" s="677"/>
      <c r="Q35" s="678"/>
      <c r="R35" s="679">
        <v>222522</v>
      </c>
      <c r="S35" s="680"/>
      <c r="T35" s="680"/>
      <c r="U35" s="680"/>
      <c r="V35" s="680"/>
      <c r="W35" s="680"/>
      <c r="X35" s="680"/>
      <c r="Y35" s="681"/>
      <c r="Z35" s="682">
        <v>8.9</v>
      </c>
      <c r="AA35" s="682"/>
      <c r="AB35" s="682"/>
      <c r="AC35" s="682"/>
      <c r="AD35" s="683" t="s">
        <v>127</v>
      </c>
      <c r="AE35" s="683"/>
      <c r="AF35" s="683"/>
      <c r="AG35" s="683"/>
      <c r="AH35" s="683"/>
      <c r="AI35" s="683"/>
      <c r="AJ35" s="683"/>
      <c r="AK35" s="683"/>
      <c r="AL35" s="684" t="s">
        <v>127</v>
      </c>
      <c r="AM35" s="685"/>
      <c r="AN35" s="685"/>
      <c r="AO35" s="686"/>
      <c r="AP35" s="234"/>
      <c r="AQ35" s="752" t="s">
        <v>327</v>
      </c>
      <c r="AR35" s="753"/>
      <c r="AS35" s="753"/>
      <c r="AT35" s="753"/>
      <c r="AU35" s="753"/>
      <c r="AV35" s="753"/>
      <c r="AW35" s="753"/>
      <c r="AX35" s="753"/>
      <c r="AY35" s="754"/>
      <c r="AZ35" s="668">
        <v>176024</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21356</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6246</v>
      </c>
      <c r="CS35" s="715"/>
      <c r="CT35" s="715"/>
      <c r="CU35" s="715"/>
      <c r="CV35" s="715"/>
      <c r="CW35" s="715"/>
      <c r="CX35" s="715"/>
      <c r="CY35" s="716"/>
      <c r="CZ35" s="684">
        <v>0.3</v>
      </c>
      <c r="DA35" s="713"/>
      <c r="DB35" s="713"/>
      <c r="DC35" s="717"/>
      <c r="DD35" s="688">
        <v>4614</v>
      </c>
      <c r="DE35" s="715"/>
      <c r="DF35" s="715"/>
      <c r="DG35" s="715"/>
      <c r="DH35" s="715"/>
      <c r="DI35" s="715"/>
      <c r="DJ35" s="715"/>
      <c r="DK35" s="716"/>
      <c r="DL35" s="688">
        <v>4614</v>
      </c>
      <c r="DM35" s="715"/>
      <c r="DN35" s="715"/>
      <c r="DO35" s="715"/>
      <c r="DP35" s="715"/>
      <c r="DQ35" s="715"/>
      <c r="DR35" s="715"/>
      <c r="DS35" s="715"/>
      <c r="DT35" s="715"/>
      <c r="DU35" s="715"/>
      <c r="DV35" s="716"/>
      <c r="DW35" s="684">
        <v>0.4</v>
      </c>
      <c r="DX35" s="713"/>
      <c r="DY35" s="713"/>
      <c r="DZ35" s="713"/>
      <c r="EA35" s="713"/>
      <c r="EB35" s="713"/>
      <c r="EC35" s="714"/>
    </row>
    <row r="36" spans="2:133" ht="11.25" customHeight="1">
      <c r="B36" s="676" t="s">
        <v>330</v>
      </c>
      <c r="C36" s="677"/>
      <c r="D36" s="677"/>
      <c r="E36" s="677"/>
      <c r="F36" s="677"/>
      <c r="G36" s="677"/>
      <c r="H36" s="677"/>
      <c r="I36" s="677"/>
      <c r="J36" s="677"/>
      <c r="K36" s="677"/>
      <c r="L36" s="677"/>
      <c r="M36" s="677"/>
      <c r="N36" s="677"/>
      <c r="O36" s="677"/>
      <c r="P36" s="677"/>
      <c r="Q36" s="678"/>
      <c r="R36" s="679" t="s">
        <v>234</v>
      </c>
      <c r="S36" s="680"/>
      <c r="T36" s="680"/>
      <c r="U36" s="680"/>
      <c r="V36" s="680"/>
      <c r="W36" s="680"/>
      <c r="X36" s="680"/>
      <c r="Y36" s="681"/>
      <c r="Z36" s="682" t="s">
        <v>127</v>
      </c>
      <c r="AA36" s="682"/>
      <c r="AB36" s="682"/>
      <c r="AC36" s="682"/>
      <c r="AD36" s="683" t="s">
        <v>234</v>
      </c>
      <c r="AE36" s="683"/>
      <c r="AF36" s="683"/>
      <c r="AG36" s="683"/>
      <c r="AH36" s="683"/>
      <c r="AI36" s="683"/>
      <c r="AJ36" s="683"/>
      <c r="AK36" s="683"/>
      <c r="AL36" s="684" t="s">
        <v>234</v>
      </c>
      <c r="AM36" s="685"/>
      <c r="AN36" s="685"/>
      <c r="AO36" s="686"/>
      <c r="AQ36" s="756" t="s">
        <v>331</v>
      </c>
      <c r="AR36" s="757"/>
      <c r="AS36" s="757"/>
      <c r="AT36" s="757"/>
      <c r="AU36" s="757"/>
      <c r="AV36" s="757"/>
      <c r="AW36" s="757"/>
      <c r="AX36" s="757"/>
      <c r="AY36" s="758"/>
      <c r="AZ36" s="679">
        <v>26650</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21356</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267832</v>
      </c>
      <c r="CS36" s="680"/>
      <c r="CT36" s="680"/>
      <c r="CU36" s="680"/>
      <c r="CV36" s="680"/>
      <c r="CW36" s="680"/>
      <c r="CX36" s="680"/>
      <c r="CY36" s="681"/>
      <c r="CZ36" s="684">
        <v>11</v>
      </c>
      <c r="DA36" s="713"/>
      <c r="DB36" s="713"/>
      <c r="DC36" s="717"/>
      <c r="DD36" s="688">
        <v>214347</v>
      </c>
      <c r="DE36" s="680"/>
      <c r="DF36" s="680"/>
      <c r="DG36" s="680"/>
      <c r="DH36" s="680"/>
      <c r="DI36" s="680"/>
      <c r="DJ36" s="680"/>
      <c r="DK36" s="681"/>
      <c r="DL36" s="688">
        <v>165656</v>
      </c>
      <c r="DM36" s="680"/>
      <c r="DN36" s="680"/>
      <c r="DO36" s="680"/>
      <c r="DP36" s="680"/>
      <c r="DQ36" s="680"/>
      <c r="DR36" s="680"/>
      <c r="DS36" s="680"/>
      <c r="DT36" s="680"/>
      <c r="DU36" s="680"/>
      <c r="DV36" s="681"/>
      <c r="DW36" s="684">
        <v>14.5</v>
      </c>
      <c r="DX36" s="713"/>
      <c r="DY36" s="713"/>
      <c r="DZ36" s="713"/>
      <c r="EA36" s="713"/>
      <c r="EB36" s="713"/>
      <c r="EC36" s="714"/>
    </row>
    <row r="37" spans="2:133" ht="11.25" customHeight="1">
      <c r="B37" s="676" t="s">
        <v>334</v>
      </c>
      <c r="C37" s="677"/>
      <c r="D37" s="677"/>
      <c r="E37" s="677"/>
      <c r="F37" s="677"/>
      <c r="G37" s="677"/>
      <c r="H37" s="677"/>
      <c r="I37" s="677"/>
      <c r="J37" s="677"/>
      <c r="K37" s="677"/>
      <c r="L37" s="677"/>
      <c r="M37" s="677"/>
      <c r="N37" s="677"/>
      <c r="O37" s="677"/>
      <c r="P37" s="677"/>
      <c r="Q37" s="678"/>
      <c r="R37" s="679">
        <v>42722</v>
      </c>
      <c r="S37" s="680"/>
      <c r="T37" s="680"/>
      <c r="U37" s="680"/>
      <c r="V37" s="680"/>
      <c r="W37" s="680"/>
      <c r="X37" s="680"/>
      <c r="Y37" s="681"/>
      <c r="Z37" s="682">
        <v>1.7</v>
      </c>
      <c r="AA37" s="682"/>
      <c r="AB37" s="682"/>
      <c r="AC37" s="682"/>
      <c r="AD37" s="683" t="s">
        <v>234</v>
      </c>
      <c r="AE37" s="683"/>
      <c r="AF37" s="683"/>
      <c r="AG37" s="683"/>
      <c r="AH37" s="683"/>
      <c r="AI37" s="683"/>
      <c r="AJ37" s="683"/>
      <c r="AK37" s="683"/>
      <c r="AL37" s="684" t="s">
        <v>127</v>
      </c>
      <c r="AM37" s="685"/>
      <c r="AN37" s="685"/>
      <c r="AO37" s="686"/>
      <c r="AQ37" s="756" t="s">
        <v>335</v>
      </c>
      <c r="AR37" s="757"/>
      <c r="AS37" s="757"/>
      <c r="AT37" s="757"/>
      <c r="AU37" s="757"/>
      <c r="AV37" s="757"/>
      <c r="AW37" s="757"/>
      <c r="AX37" s="757"/>
      <c r="AY37" s="758"/>
      <c r="AZ37" s="679">
        <v>19389</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260</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131293</v>
      </c>
      <c r="CS37" s="715"/>
      <c r="CT37" s="715"/>
      <c r="CU37" s="715"/>
      <c r="CV37" s="715"/>
      <c r="CW37" s="715"/>
      <c r="CX37" s="715"/>
      <c r="CY37" s="716"/>
      <c r="CZ37" s="684">
        <v>5.4</v>
      </c>
      <c r="DA37" s="713"/>
      <c r="DB37" s="713"/>
      <c r="DC37" s="717"/>
      <c r="DD37" s="688">
        <v>128293</v>
      </c>
      <c r="DE37" s="715"/>
      <c r="DF37" s="715"/>
      <c r="DG37" s="715"/>
      <c r="DH37" s="715"/>
      <c r="DI37" s="715"/>
      <c r="DJ37" s="715"/>
      <c r="DK37" s="716"/>
      <c r="DL37" s="688">
        <v>124809</v>
      </c>
      <c r="DM37" s="715"/>
      <c r="DN37" s="715"/>
      <c r="DO37" s="715"/>
      <c r="DP37" s="715"/>
      <c r="DQ37" s="715"/>
      <c r="DR37" s="715"/>
      <c r="DS37" s="715"/>
      <c r="DT37" s="715"/>
      <c r="DU37" s="715"/>
      <c r="DV37" s="716"/>
      <c r="DW37" s="684">
        <v>10.9</v>
      </c>
      <c r="DX37" s="713"/>
      <c r="DY37" s="713"/>
      <c r="DZ37" s="713"/>
      <c r="EA37" s="713"/>
      <c r="EB37" s="713"/>
      <c r="EC37" s="714"/>
    </row>
    <row r="38" spans="2:133" ht="11.25" customHeight="1">
      <c r="B38" s="724" t="s">
        <v>338</v>
      </c>
      <c r="C38" s="725"/>
      <c r="D38" s="725"/>
      <c r="E38" s="725"/>
      <c r="F38" s="725"/>
      <c r="G38" s="725"/>
      <c r="H38" s="725"/>
      <c r="I38" s="725"/>
      <c r="J38" s="725"/>
      <c r="K38" s="725"/>
      <c r="L38" s="725"/>
      <c r="M38" s="725"/>
      <c r="N38" s="725"/>
      <c r="O38" s="725"/>
      <c r="P38" s="725"/>
      <c r="Q38" s="726"/>
      <c r="R38" s="759">
        <v>2491811</v>
      </c>
      <c r="S38" s="760"/>
      <c r="T38" s="760"/>
      <c r="U38" s="760"/>
      <c r="V38" s="760"/>
      <c r="W38" s="760"/>
      <c r="X38" s="760"/>
      <c r="Y38" s="761"/>
      <c r="Z38" s="762">
        <v>100</v>
      </c>
      <c r="AA38" s="762"/>
      <c r="AB38" s="762"/>
      <c r="AC38" s="762"/>
      <c r="AD38" s="763">
        <v>1097392</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t="s">
        <v>234</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410</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176024</v>
      </c>
      <c r="CS38" s="680"/>
      <c r="CT38" s="680"/>
      <c r="CU38" s="680"/>
      <c r="CV38" s="680"/>
      <c r="CW38" s="680"/>
      <c r="CX38" s="680"/>
      <c r="CY38" s="681"/>
      <c r="CZ38" s="684">
        <v>7.2</v>
      </c>
      <c r="DA38" s="713"/>
      <c r="DB38" s="713"/>
      <c r="DC38" s="717"/>
      <c r="DD38" s="688">
        <v>156853</v>
      </c>
      <c r="DE38" s="680"/>
      <c r="DF38" s="680"/>
      <c r="DG38" s="680"/>
      <c r="DH38" s="680"/>
      <c r="DI38" s="680"/>
      <c r="DJ38" s="680"/>
      <c r="DK38" s="681"/>
      <c r="DL38" s="688">
        <v>140904</v>
      </c>
      <c r="DM38" s="680"/>
      <c r="DN38" s="680"/>
      <c r="DO38" s="680"/>
      <c r="DP38" s="680"/>
      <c r="DQ38" s="680"/>
      <c r="DR38" s="680"/>
      <c r="DS38" s="680"/>
      <c r="DT38" s="680"/>
      <c r="DU38" s="680"/>
      <c r="DV38" s="681"/>
      <c r="DW38" s="684">
        <v>12.4</v>
      </c>
      <c r="DX38" s="713"/>
      <c r="DY38" s="713"/>
      <c r="DZ38" s="713"/>
      <c r="EA38" s="713"/>
      <c r="EB38" s="713"/>
      <c r="EC38" s="714"/>
    </row>
    <row r="39" spans="2:133" ht="11.25" customHeight="1">
      <c r="AQ39" s="756" t="s">
        <v>342</v>
      </c>
      <c r="AR39" s="757"/>
      <c r="AS39" s="757"/>
      <c r="AT39" s="757"/>
      <c r="AU39" s="757"/>
      <c r="AV39" s="757"/>
      <c r="AW39" s="757"/>
      <c r="AX39" s="757"/>
      <c r="AY39" s="758"/>
      <c r="AZ39" s="679" t="s">
        <v>234</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93</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216573</v>
      </c>
      <c r="CS39" s="715"/>
      <c r="CT39" s="715"/>
      <c r="CU39" s="715"/>
      <c r="CV39" s="715"/>
      <c r="CW39" s="715"/>
      <c r="CX39" s="715"/>
      <c r="CY39" s="716"/>
      <c r="CZ39" s="684">
        <v>8.9</v>
      </c>
      <c r="DA39" s="713"/>
      <c r="DB39" s="713"/>
      <c r="DC39" s="717"/>
      <c r="DD39" s="688">
        <v>145998</v>
      </c>
      <c r="DE39" s="715"/>
      <c r="DF39" s="715"/>
      <c r="DG39" s="715"/>
      <c r="DH39" s="715"/>
      <c r="DI39" s="715"/>
      <c r="DJ39" s="715"/>
      <c r="DK39" s="716"/>
      <c r="DL39" s="688" t="s">
        <v>127</v>
      </c>
      <c r="DM39" s="715"/>
      <c r="DN39" s="715"/>
      <c r="DO39" s="715"/>
      <c r="DP39" s="715"/>
      <c r="DQ39" s="715"/>
      <c r="DR39" s="715"/>
      <c r="DS39" s="715"/>
      <c r="DT39" s="715"/>
      <c r="DU39" s="715"/>
      <c r="DV39" s="716"/>
      <c r="DW39" s="684" t="s">
        <v>127</v>
      </c>
      <c r="DX39" s="713"/>
      <c r="DY39" s="713"/>
      <c r="DZ39" s="713"/>
      <c r="EA39" s="713"/>
      <c r="EB39" s="713"/>
      <c r="EC39" s="714"/>
    </row>
    <row r="40" spans="2:133" ht="11.25" customHeight="1">
      <c r="AQ40" s="756" t="s">
        <v>346</v>
      </c>
      <c r="AR40" s="757"/>
      <c r="AS40" s="757"/>
      <c r="AT40" s="757"/>
      <c r="AU40" s="757"/>
      <c r="AV40" s="757"/>
      <c r="AW40" s="757"/>
      <c r="AX40" s="757"/>
      <c r="AY40" s="758"/>
      <c r="AZ40" s="679">
        <v>39730</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234</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t="s">
        <v>234</v>
      </c>
      <c r="CS40" s="680"/>
      <c r="CT40" s="680"/>
      <c r="CU40" s="680"/>
      <c r="CV40" s="680"/>
      <c r="CW40" s="680"/>
      <c r="CX40" s="680"/>
      <c r="CY40" s="681"/>
      <c r="CZ40" s="684" t="s">
        <v>127</v>
      </c>
      <c r="DA40" s="713"/>
      <c r="DB40" s="713"/>
      <c r="DC40" s="717"/>
      <c r="DD40" s="688" t="s">
        <v>234</v>
      </c>
      <c r="DE40" s="680"/>
      <c r="DF40" s="680"/>
      <c r="DG40" s="680"/>
      <c r="DH40" s="680"/>
      <c r="DI40" s="680"/>
      <c r="DJ40" s="680"/>
      <c r="DK40" s="681"/>
      <c r="DL40" s="688" t="s">
        <v>234</v>
      </c>
      <c r="DM40" s="680"/>
      <c r="DN40" s="680"/>
      <c r="DO40" s="680"/>
      <c r="DP40" s="680"/>
      <c r="DQ40" s="680"/>
      <c r="DR40" s="680"/>
      <c r="DS40" s="680"/>
      <c r="DT40" s="680"/>
      <c r="DU40" s="680"/>
      <c r="DV40" s="681"/>
      <c r="DW40" s="684" t="s">
        <v>234</v>
      </c>
      <c r="DX40" s="713"/>
      <c r="DY40" s="713"/>
      <c r="DZ40" s="713"/>
      <c r="EA40" s="713"/>
      <c r="EB40" s="713"/>
      <c r="EC40" s="714"/>
    </row>
    <row r="41" spans="2:133" ht="11.25" customHeight="1">
      <c r="AQ41" s="766" t="s">
        <v>349</v>
      </c>
      <c r="AR41" s="767"/>
      <c r="AS41" s="767"/>
      <c r="AT41" s="767"/>
      <c r="AU41" s="767"/>
      <c r="AV41" s="767"/>
      <c r="AW41" s="767"/>
      <c r="AX41" s="767"/>
      <c r="AY41" s="768"/>
      <c r="AZ41" s="759">
        <v>90255</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343</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234</v>
      </c>
      <c r="CS41" s="715"/>
      <c r="CT41" s="715"/>
      <c r="CU41" s="715"/>
      <c r="CV41" s="715"/>
      <c r="CW41" s="715"/>
      <c r="CX41" s="715"/>
      <c r="CY41" s="716"/>
      <c r="CZ41" s="684" t="s">
        <v>234</v>
      </c>
      <c r="DA41" s="713"/>
      <c r="DB41" s="713"/>
      <c r="DC41" s="717"/>
      <c r="DD41" s="688" t="s">
        <v>234</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463754</v>
      </c>
      <c r="CS42" s="680"/>
      <c r="CT42" s="680"/>
      <c r="CU42" s="680"/>
      <c r="CV42" s="680"/>
      <c r="CW42" s="680"/>
      <c r="CX42" s="680"/>
      <c r="CY42" s="681"/>
      <c r="CZ42" s="684">
        <v>19</v>
      </c>
      <c r="DA42" s="685"/>
      <c r="DB42" s="685"/>
      <c r="DC42" s="780"/>
      <c r="DD42" s="688">
        <v>73443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11004</v>
      </c>
      <c r="CS43" s="715"/>
      <c r="CT43" s="715"/>
      <c r="CU43" s="715"/>
      <c r="CV43" s="715"/>
      <c r="CW43" s="715"/>
      <c r="CX43" s="715"/>
      <c r="CY43" s="716"/>
      <c r="CZ43" s="684">
        <v>0.5</v>
      </c>
      <c r="DA43" s="713"/>
      <c r="DB43" s="713"/>
      <c r="DC43" s="717"/>
      <c r="DD43" s="688">
        <v>11004</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356</v>
      </c>
      <c r="CD44" s="791" t="s">
        <v>307</v>
      </c>
      <c r="CE44" s="792"/>
      <c r="CF44" s="676" t="s">
        <v>357</v>
      </c>
      <c r="CG44" s="677"/>
      <c r="CH44" s="677"/>
      <c r="CI44" s="677"/>
      <c r="CJ44" s="677"/>
      <c r="CK44" s="677"/>
      <c r="CL44" s="677"/>
      <c r="CM44" s="677"/>
      <c r="CN44" s="677"/>
      <c r="CO44" s="677"/>
      <c r="CP44" s="677"/>
      <c r="CQ44" s="678"/>
      <c r="CR44" s="679">
        <v>405735</v>
      </c>
      <c r="CS44" s="680"/>
      <c r="CT44" s="680"/>
      <c r="CU44" s="680"/>
      <c r="CV44" s="680"/>
      <c r="CW44" s="680"/>
      <c r="CX44" s="680"/>
      <c r="CY44" s="681"/>
      <c r="CZ44" s="684">
        <v>16.7</v>
      </c>
      <c r="DA44" s="685"/>
      <c r="DB44" s="685"/>
      <c r="DC44" s="780"/>
      <c r="DD44" s="688">
        <v>64930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358</v>
      </c>
      <c r="CG45" s="677"/>
      <c r="CH45" s="677"/>
      <c r="CI45" s="677"/>
      <c r="CJ45" s="677"/>
      <c r="CK45" s="677"/>
      <c r="CL45" s="677"/>
      <c r="CM45" s="677"/>
      <c r="CN45" s="677"/>
      <c r="CO45" s="677"/>
      <c r="CP45" s="677"/>
      <c r="CQ45" s="678"/>
      <c r="CR45" s="679">
        <v>198174</v>
      </c>
      <c r="CS45" s="715"/>
      <c r="CT45" s="715"/>
      <c r="CU45" s="715"/>
      <c r="CV45" s="715"/>
      <c r="CW45" s="715"/>
      <c r="CX45" s="715"/>
      <c r="CY45" s="716"/>
      <c r="CZ45" s="684">
        <v>8.1</v>
      </c>
      <c r="DA45" s="713"/>
      <c r="DB45" s="713"/>
      <c r="DC45" s="717"/>
      <c r="DD45" s="688">
        <v>12040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359</v>
      </c>
      <c r="CG46" s="677"/>
      <c r="CH46" s="677"/>
      <c r="CI46" s="677"/>
      <c r="CJ46" s="677"/>
      <c r="CK46" s="677"/>
      <c r="CL46" s="677"/>
      <c r="CM46" s="677"/>
      <c r="CN46" s="677"/>
      <c r="CO46" s="677"/>
      <c r="CP46" s="677"/>
      <c r="CQ46" s="678"/>
      <c r="CR46" s="679">
        <v>205186</v>
      </c>
      <c r="CS46" s="680"/>
      <c r="CT46" s="680"/>
      <c r="CU46" s="680"/>
      <c r="CV46" s="680"/>
      <c r="CW46" s="680"/>
      <c r="CX46" s="680"/>
      <c r="CY46" s="681"/>
      <c r="CZ46" s="684">
        <v>8.4</v>
      </c>
      <c r="DA46" s="685"/>
      <c r="DB46" s="685"/>
      <c r="DC46" s="780"/>
      <c r="DD46" s="688">
        <v>52705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360</v>
      </c>
      <c r="CG47" s="677"/>
      <c r="CH47" s="677"/>
      <c r="CI47" s="677"/>
      <c r="CJ47" s="677"/>
      <c r="CK47" s="677"/>
      <c r="CL47" s="677"/>
      <c r="CM47" s="677"/>
      <c r="CN47" s="677"/>
      <c r="CO47" s="677"/>
      <c r="CP47" s="677"/>
      <c r="CQ47" s="678"/>
      <c r="CR47" s="679">
        <v>58019</v>
      </c>
      <c r="CS47" s="715"/>
      <c r="CT47" s="715"/>
      <c r="CU47" s="715"/>
      <c r="CV47" s="715"/>
      <c r="CW47" s="715"/>
      <c r="CX47" s="715"/>
      <c r="CY47" s="716"/>
      <c r="CZ47" s="684">
        <v>2.4</v>
      </c>
      <c r="DA47" s="713"/>
      <c r="DB47" s="713"/>
      <c r="DC47" s="717"/>
      <c r="DD47" s="688">
        <v>8513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361</v>
      </c>
      <c r="CG48" s="677"/>
      <c r="CH48" s="677"/>
      <c r="CI48" s="677"/>
      <c r="CJ48" s="677"/>
      <c r="CK48" s="677"/>
      <c r="CL48" s="677"/>
      <c r="CM48" s="677"/>
      <c r="CN48" s="677"/>
      <c r="CO48" s="677"/>
      <c r="CP48" s="677"/>
      <c r="CQ48" s="678"/>
      <c r="CR48" s="679" t="s">
        <v>172</v>
      </c>
      <c r="CS48" s="680"/>
      <c r="CT48" s="680"/>
      <c r="CU48" s="680"/>
      <c r="CV48" s="680"/>
      <c r="CW48" s="680"/>
      <c r="CX48" s="680"/>
      <c r="CY48" s="681"/>
      <c r="CZ48" s="684" t="s">
        <v>127</v>
      </c>
      <c r="DA48" s="685"/>
      <c r="DB48" s="685"/>
      <c r="DC48" s="780"/>
      <c r="DD48" s="688" t="s">
        <v>127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362</v>
      </c>
      <c r="CE49" s="725"/>
      <c r="CF49" s="725"/>
      <c r="CG49" s="725"/>
      <c r="CH49" s="725"/>
      <c r="CI49" s="725"/>
      <c r="CJ49" s="725"/>
      <c r="CK49" s="725"/>
      <c r="CL49" s="725"/>
      <c r="CM49" s="725"/>
      <c r="CN49" s="725"/>
      <c r="CO49" s="725"/>
      <c r="CP49" s="725"/>
      <c r="CQ49" s="726"/>
      <c r="CR49" s="759">
        <v>2435928</v>
      </c>
      <c r="CS49" s="749"/>
      <c r="CT49" s="749"/>
      <c r="CU49" s="749"/>
      <c r="CV49" s="749"/>
      <c r="CW49" s="749"/>
      <c r="CX49" s="749"/>
      <c r="CY49" s="781"/>
      <c r="CZ49" s="764">
        <v>100</v>
      </c>
      <c r="DA49" s="782"/>
      <c r="DB49" s="782"/>
      <c r="DC49" s="783"/>
      <c r="DD49" s="784">
        <v>1470137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k0nmG29sSBujSLO2A15Ohumlmi+gm55XuV5OicgwkhOG1hs1tfc781beOiL3t+JmJ2MTKt6OY8QDyrDkZYNl0g==" saltValue="frEB7CIrRPIyPooZhjPtr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385</v>
      </c>
      <c r="C7" s="812"/>
      <c r="D7" s="812"/>
      <c r="E7" s="812"/>
      <c r="F7" s="812"/>
      <c r="G7" s="812"/>
      <c r="H7" s="812"/>
      <c r="I7" s="812"/>
      <c r="J7" s="812"/>
      <c r="K7" s="812"/>
      <c r="L7" s="812"/>
      <c r="M7" s="812"/>
      <c r="N7" s="812"/>
      <c r="O7" s="812"/>
      <c r="P7" s="813"/>
      <c r="Q7" s="814">
        <v>2598</v>
      </c>
      <c r="R7" s="815"/>
      <c r="S7" s="815"/>
      <c r="T7" s="815"/>
      <c r="U7" s="815"/>
      <c r="V7" s="815">
        <v>2434</v>
      </c>
      <c r="W7" s="815"/>
      <c r="X7" s="815"/>
      <c r="Y7" s="815"/>
      <c r="Z7" s="815"/>
      <c r="AA7" s="815">
        <v>164</v>
      </c>
      <c r="AB7" s="815"/>
      <c r="AC7" s="815"/>
      <c r="AD7" s="815"/>
      <c r="AE7" s="816"/>
      <c r="AF7" s="817">
        <v>148</v>
      </c>
      <c r="AG7" s="818"/>
      <c r="AH7" s="818"/>
      <c r="AI7" s="818"/>
      <c r="AJ7" s="819"/>
      <c r="AK7" s="854">
        <v>269</v>
      </c>
      <c r="AL7" s="855"/>
      <c r="AM7" s="855"/>
      <c r="AN7" s="855"/>
      <c r="AO7" s="855"/>
      <c r="AP7" s="855">
        <v>2023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573</v>
      </c>
      <c r="BT7" s="859"/>
      <c r="BU7" s="859"/>
      <c r="BV7" s="859"/>
      <c r="BW7" s="859"/>
      <c r="BX7" s="859"/>
      <c r="BY7" s="859"/>
      <c r="BZ7" s="859"/>
      <c r="CA7" s="859"/>
      <c r="CB7" s="859"/>
      <c r="CC7" s="859"/>
      <c r="CD7" s="859"/>
      <c r="CE7" s="859"/>
      <c r="CF7" s="859"/>
      <c r="CG7" s="860"/>
      <c r="CH7" s="851">
        <v>0</v>
      </c>
      <c r="CI7" s="852"/>
      <c r="CJ7" s="852"/>
      <c r="CK7" s="852"/>
      <c r="CL7" s="853"/>
      <c r="CM7" s="851">
        <v>13</v>
      </c>
      <c r="CN7" s="852"/>
      <c r="CO7" s="852"/>
      <c r="CP7" s="852"/>
      <c r="CQ7" s="853"/>
      <c r="CR7" s="851">
        <v>5</v>
      </c>
      <c r="CS7" s="852"/>
      <c r="CT7" s="852"/>
      <c r="CU7" s="852"/>
      <c r="CV7" s="853"/>
      <c r="CW7" s="851" t="s">
        <v>574</v>
      </c>
      <c r="CX7" s="852"/>
      <c r="CY7" s="852"/>
      <c r="CZ7" s="852"/>
      <c r="DA7" s="853"/>
      <c r="DB7" s="851">
        <v>4</v>
      </c>
      <c r="DC7" s="852"/>
      <c r="DD7" s="852"/>
      <c r="DE7" s="852"/>
      <c r="DF7" s="853"/>
      <c r="DG7" s="851" t="s">
        <v>574</v>
      </c>
      <c r="DH7" s="852"/>
      <c r="DI7" s="852"/>
      <c r="DJ7" s="852"/>
      <c r="DK7" s="853"/>
      <c r="DL7" s="851" t="s">
        <v>574</v>
      </c>
      <c r="DM7" s="852"/>
      <c r="DN7" s="852"/>
      <c r="DO7" s="852"/>
      <c r="DP7" s="853"/>
      <c r="DQ7" s="851" t="s">
        <v>574</v>
      </c>
      <c r="DR7" s="852"/>
      <c r="DS7" s="852"/>
      <c r="DT7" s="852"/>
      <c r="DU7" s="853"/>
      <c r="DV7" s="832"/>
      <c r="DW7" s="833"/>
      <c r="DX7" s="833"/>
      <c r="DY7" s="833"/>
      <c r="DZ7" s="834"/>
      <c r="EA7" s="254"/>
    </row>
    <row r="8" spans="1:131" s="255" customFormat="1" ht="26.25" customHeight="1">
      <c r="A8" s="261">
        <v>2</v>
      </c>
      <c r="B8" s="835" t="s">
        <v>386</v>
      </c>
      <c r="C8" s="836"/>
      <c r="D8" s="836"/>
      <c r="E8" s="836"/>
      <c r="F8" s="836"/>
      <c r="G8" s="836"/>
      <c r="H8" s="836"/>
      <c r="I8" s="836"/>
      <c r="J8" s="836"/>
      <c r="K8" s="836"/>
      <c r="L8" s="836"/>
      <c r="M8" s="836"/>
      <c r="N8" s="836"/>
      <c r="O8" s="836"/>
      <c r="P8" s="837"/>
      <c r="Q8" s="838">
        <v>2</v>
      </c>
      <c r="R8" s="839"/>
      <c r="S8" s="839"/>
      <c r="T8" s="839"/>
      <c r="U8" s="839"/>
      <c r="V8" s="839">
        <v>111</v>
      </c>
      <c r="W8" s="839"/>
      <c r="X8" s="839"/>
      <c r="Y8" s="839"/>
      <c r="Z8" s="839"/>
      <c r="AA8" s="839">
        <v>-109</v>
      </c>
      <c r="AB8" s="839"/>
      <c r="AC8" s="839"/>
      <c r="AD8" s="839"/>
      <c r="AE8" s="840"/>
      <c r="AF8" s="841">
        <v>-109</v>
      </c>
      <c r="AG8" s="842"/>
      <c r="AH8" s="842"/>
      <c r="AI8" s="842"/>
      <c r="AJ8" s="843"/>
      <c r="AK8" s="844" t="s">
        <v>572</v>
      </c>
      <c r="AL8" s="845"/>
      <c r="AM8" s="845"/>
      <c r="AN8" s="845"/>
      <c r="AO8" s="845"/>
      <c r="AP8" s="845">
        <v>1</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387</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388</v>
      </c>
      <c r="B23" s="870" t="s">
        <v>389</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40</v>
      </c>
      <c r="AG23" s="874"/>
      <c r="AH23" s="874"/>
      <c r="AI23" s="874"/>
      <c r="AJ23" s="877"/>
      <c r="AK23" s="878"/>
      <c r="AL23" s="879"/>
      <c r="AM23" s="879"/>
      <c r="AN23" s="879"/>
      <c r="AO23" s="879"/>
      <c r="AP23" s="874"/>
      <c r="AQ23" s="874"/>
      <c r="AR23" s="874"/>
      <c r="AS23" s="874"/>
      <c r="AT23" s="874"/>
      <c r="AU23" s="880"/>
      <c r="AV23" s="880"/>
      <c r="AW23" s="880"/>
      <c r="AX23" s="880"/>
      <c r="AY23" s="881"/>
      <c r="AZ23" s="889" t="s">
        <v>127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368</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400</v>
      </c>
      <c r="C28" s="812"/>
      <c r="D28" s="812"/>
      <c r="E28" s="812"/>
      <c r="F28" s="812"/>
      <c r="G28" s="812"/>
      <c r="H28" s="812"/>
      <c r="I28" s="812"/>
      <c r="J28" s="812"/>
      <c r="K28" s="812"/>
      <c r="L28" s="812"/>
      <c r="M28" s="812"/>
      <c r="N28" s="812"/>
      <c r="O28" s="812"/>
      <c r="P28" s="813"/>
      <c r="Q28" s="902">
        <v>252</v>
      </c>
      <c r="R28" s="903"/>
      <c r="S28" s="903"/>
      <c r="T28" s="903"/>
      <c r="U28" s="903"/>
      <c r="V28" s="903">
        <v>243</v>
      </c>
      <c r="W28" s="903"/>
      <c r="X28" s="903"/>
      <c r="Y28" s="903"/>
      <c r="Z28" s="903"/>
      <c r="AA28" s="903">
        <v>9</v>
      </c>
      <c r="AB28" s="903"/>
      <c r="AC28" s="903"/>
      <c r="AD28" s="903"/>
      <c r="AE28" s="904"/>
      <c r="AF28" s="905">
        <v>9</v>
      </c>
      <c r="AG28" s="903"/>
      <c r="AH28" s="903"/>
      <c r="AI28" s="903"/>
      <c r="AJ28" s="906"/>
      <c r="AK28" s="907">
        <v>26</v>
      </c>
      <c r="AL28" s="898"/>
      <c r="AM28" s="898"/>
      <c r="AN28" s="898"/>
      <c r="AO28" s="898"/>
      <c r="AP28" s="898" t="s">
        <v>584</v>
      </c>
      <c r="AQ28" s="898"/>
      <c r="AR28" s="898"/>
      <c r="AS28" s="898"/>
      <c r="AT28" s="898"/>
      <c r="AU28" s="898" t="s">
        <v>574</v>
      </c>
      <c r="AV28" s="898"/>
      <c r="AW28" s="898"/>
      <c r="AX28" s="898"/>
      <c r="AY28" s="898"/>
      <c r="AZ28" s="899" t="s">
        <v>585</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401</v>
      </c>
      <c r="C29" s="836"/>
      <c r="D29" s="836"/>
      <c r="E29" s="836"/>
      <c r="F29" s="836"/>
      <c r="G29" s="836"/>
      <c r="H29" s="836"/>
      <c r="I29" s="836"/>
      <c r="J29" s="836"/>
      <c r="K29" s="836"/>
      <c r="L29" s="836"/>
      <c r="M29" s="836"/>
      <c r="N29" s="836"/>
      <c r="O29" s="836"/>
      <c r="P29" s="837"/>
      <c r="Q29" s="838">
        <v>115</v>
      </c>
      <c r="R29" s="839"/>
      <c r="S29" s="839"/>
      <c r="T29" s="839"/>
      <c r="U29" s="839"/>
      <c r="V29" s="839">
        <v>120</v>
      </c>
      <c r="W29" s="839"/>
      <c r="X29" s="839"/>
      <c r="Y29" s="839"/>
      <c r="Z29" s="839"/>
      <c r="AA29" s="839">
        <v>-5</v>
      </c>
      <c r="AB29" s="839"/>
      <c r="AC29" s="839"/>
      <c r="AD29" s="839"/>
      <c r="AE29" s="840"/>
      <c r="AF29" s="841">
        <v>-5</v>
      </c>
      <c r="AG29" s="842"/>
      <c r="AH29" s="842"/>
      <c r="AI29" s="842"/>
      <c r="AJ29" s="843"/>
      <c r="AK29" s="910">
        <v>26</v>
      </c>
      <c r="AL29" s="911"/>
      <c r="AM29" s="911"/>
      <c r="AN29" s="911"/>
      <c r="AO29" s="911"/>
      <c r="AP29" s="911">
        <v>36</v>
      </c>
      <c r="AQ29" s="911"/>
      <c r="AR29" s="911"/>
      <c r="AS29" s="911"/>
      <c r="AT29" s="911"/>
      <c r="AU29" s="911">
        <v>1</v>
      </c>
      <c r="AV29" s="911"/>
      <c r="AW29" s="911"/>
      <c r="AX29" s="911"/>
      <c r="AY29" s="911"/>
      <c r="AZ29" s="912" t="s">
        <v>574</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402</v>
      </c>
      <c r="C30" s="836"/>
      <c r="D30" s="836"/>
      <c r="E30" s="836"/>
      <c r="F30" s="836"/>
      <c r="G30" s="836"/>
      <c r="H30" s="836"/>
      <c r="I30" s="836"/>
      <c r="J30" s="836"/>
      <c r="K30" s="836"/>
      <c r="L30" s="836"/>
      <c r="M30" s="836"/>
      <c r="N30" s="836"/>
      <c r="O30" s="836"/>
      <c r="P30" s="837"/>
      <c r="Q30" s="838">
        <v>289</v>
      </c>
      <c r="R30" s="839"/>
      <c r="S30" s="839"/>
      <c r="T30" s="839"/>
      <c r="U30" s="839"/>
      <c r="V30" s="839">
        <v>279</v>
      </c>
      <c r="W30" s="839"/>
      <c r="X30" s="839"/>
      <c r="Y30" s="839"/>
      <c r="Z30" s="839"/>
      <c r="AA30" s="839">
        <v>10</v>
      </c>
      <c r="AB30" s="839"/>
      <c r="AC30" s="839"/>
      <c r="AD30" s="839"/>
      <c r="AE30" s="840"/>
      <c r="AF30" s="841">
        <v>10</v>
      </c>
      <c r="AG30" s="842"/>
      <c r="AH30" s="842"/>
      <c r="AI30" s="842"/>
      <c r="AJ30" s="843"/>
      <c r="AK30" s="910">
        <v>55</v>
      </c>
      <c r="AL30" s="911"/>
      <c r="AM30" s="911"/>
      <c r="AN30" s="911"/>
      <c r="AO30" s="911"/>
      <c r="AP30" s="911" t="s">
        <v>574</v>
      </c>
      <c r="AQ30" s="911"/>
      <c r="AR30" s="911"/>
      <c r="AS30" s="911"/>
      <c r="AT30" s="911"/>
      <c r="AU30" s="911" t="s">
        <v>574</v>
      </c>
      <c r="AV30" s="911"/>
      <c r="AW30" s="911"/>
      <c r="AX30" s="911"/>
      <c r="AY30" s="911"/>
      <c r="AZ30" s="912" t="s">
        <v>587</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403</v>
      </c>
      <c r="C31" s="836"/>
      <c r="D31" s="836"/>
      <c r="E31" s="836"/>
      <c r="F31" s="836"/>
      <c r="G31" s="836"/>
      <c r="H31" s="836"/>
      <c r="I31" s="836"/>
      <c r="J31" s="836"/>
      <c r="K31" s="836"/>
      <c r="L31" s="836"/>
      <c r="M31" s="836"/>
      <c r="N31" s="836"/>
      <c r="O31" s="836"/>
      <c r="P31" s="837"/>
      <c r="Q31" s="838">
        <v>31</v>
      </c>
      <c r="R31" s="839"/>
      <c r="S31" s="839"/>
      <c r="T31" s="839"/>
      <c r="U31" s="839"/>
      <c r="V31" s="839">
        <v>31</v>
      </c>
      <c r="W31" s="839"/>
      <c r="X31" s="839"/>
      <c r="Y31" s="839"/>
      <c r="Z31" s="839"/>
      <c r="AA31" s="839" t="s">
        <v>585</v>
      </c>
      <c r="AB31" s="839"/>
      <c r="AC31" s="839"/>
      <c r="AD31" s="839"/>
      <c r="AE31" s="840"/>
      <c r="AF31" s="841">
        <v>0</v>
      </c>
      <c r="AG31" s="842"/>
      <c r="AH31" s="842"/>
      <c r="AI31" s="842"/>
      <c r="AJ31" s="843"/>
      <c r="AK31" s="910">
        <v>14</v>
      </c>
      <c r="AL31" s="911"/>
      <c r="AM31" s="911"/>
      <c r="AN31" s="911"/>
      <c r="AO31" s="911"/>
      <c r="AP31" s="911" t="s">
        <v>585</v>
      </c>
      <c r="AQ31" s="911"/>
      <c r="AR31" s="911"/>
      <c r="AS31" s="911"/>
      <c r="AT31" s="911"/>
      <c r="AU31" s="911" t="s">
        <v>586</v>
      </c>
      <c r="AV31" s="911"/>
      <c r="AW31" s="911"/>
      <c r="AX31" s="911"/>
      <c r="AY31" s="911"/>
      <c r="AZ31" s="912" t="s">
        <v>574</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404</v>
      </c>
      <c r="C32" s="836"/>
      <c r="D32" s="836"/>
      <c r="E32" s="836"/>
      <c r="F32" s="836"/>
      <c r="G32" s="836"/>
      <c r="H32" s="836"/>
      <c r="I32" s="836"/>
      <c r="J32" s="836"/>
      <c r="K32" s="836"/>
      <c r="L32" s="836"/>
      <c r="M32" s="836"/>
      <c r="N32" s="836"/>
      <c r="O32" s="836"/>
      <c r="P32" s="837"/>
      <c r="Q32" s="838">
        <v>132</v>
      </c>
      <c r="R32" s="839"/>
      <c r="S32" s="839"/>
      <c r="T32" s="839"/>
      <c r="U32" s="839"/>
      <c r="V32" s="839">
        <v>130</v>
      </c>
      <c r="W32" s="839"/>
      <c r="X32" s="839"/>
      <c r="Y32" s="839"/>
      <c r="Z32" s="839"/>
      <c r="AA32" s="839">
        <v>2</v>
      </c>
      <c r="AB32" s="839"/>
      <c r="AC32" s="839"/>
      <c r="AD32" s="839"/>
      <c r="AE32" s="840"/>
      <c r="AF32" s="841">
        <v>2</v>
      </c>
      <c r="AG32" s="842"/>
      <c r="AH32" s="842"/>
      <c r="AI32" s="842"/>
      <c r="AJ32" s="843"/>
      <c r="AK32" s="910">
        <v>27</v>
      </c>
      <c r="AL32" s="911"/>
      <c r="AM32" s="911"/>
      <c r="AN32" s="911"/>
      <c r="AO32" s="911"/>
      <c r="AP32" s="911">
        <v>586</v>
      </c>
      <c r="AQ32" s="911"/>
      <c r="AR32" s="911"/>
      <c r="AS32" s="911"/>
      <c r="AT32" s="911"/>
      <c r="AU32" s="911">
        <v>27</v>
      </c>
      <c r="AV32" s="911"/>
      <c r="AW32" s="911"/>
      <c r="AX32" s="911"/>
      <c r="AY32" s="911"/>
      <c r="AZ32" s="912" t="s">
        <v>586</v>
      </c>
      <c r="BA32" s="912"/>
      <c r="BB32" s="912"/>
      <c r="BC32" s="912"/>
      <c r="BD32" s="912"/>
      <c r="BE32" s="908" t="s">
        <v>405</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406</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388</v>
      </c>
      <c r="B63" s="870" t="s">
        <v>407</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17</v>
      </c>
      <c r="AG63" s="922"/>
      <c r="AH63" s="922"/>
      <c r="AI63" s="922"/>
      <c r="AJ63" s="923"/>
      <c r="AK63" s="924"/>
      <c r="AL63" s="919"/>
      <c r="AM63" s="919"/>
      <c r="AN63" s="919"/>
      <c r="AO63" s="919"/>
      <c r="AP63" s="922">
        <v>622</v>
      </c>
      <c r="AQ63" s="922"/>
      <c r="AR63" s="922"/>
      <c r="AS63" s="922"/>
      <c r="AT63" s="922"/>
      <c r="AU63" s="922">
        <v>28</v>
      </c>
      <c r="AV63" s="922"/>
      <c r="AW63" s="922"/>
      <c r="AX63" s="922"/>
      <c r="AY63" s="922"/>
      <c r="AZ63" s="926"/>
      <c r="BA63" s="926"/>
      <c r="BB63" s="926"/>
      <c r="BC63" s="926"/>
      <c r="BD63" s="926"/>
      <c r="BE63" s="927"/>
      <c r="BF63" s="927"/>
      <c r="BG63" s="927"/>
      <c r="BH63" s="927"/>
      <c r="BI63" s="928"/>
      <c r="BJ63" s="929" t="s">
        <v>127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409</v>
      </c>
      <c r="B66" s="821"/>
      <c r="C66" s="821"/>
      <c r="D66" s="821"/>
      <c r="E66" s="821"/>
      <c r="F66" s="821"/>
      <c r="G66" s="821"/>
      <c r="H66" s="821"/>
      <c r="I66" s="821"/>
      <c r="J66" s="821"/>
      <c r="K66" s="821"/>
      <c r="L66" s="821"/>
      <c r="M66" s="821"/>
      <c r="N66" s="821"/>
      <c r="O66" s="821"/>
      <c r="P66" s="822"/>
      <c r="Q66" s="797" t="s">
        <v>392</v>
      </c>
      <c r="R66" s="798"/>
      <c r="S66" s="798"/>
      <c r="T66" s="798"/>
      <c r="U66" s="799"/>
      <c r="V66" s="797" t="s">
        <v>393</v>
      </c>
      <c r="W66" s="798"/>
      <c r="X66" s="798"/>
      <c r="Y66" s="798"/>
      <c r="Z66" s="799"/>
      <c r="AA66" s="797" t="s">
        <v>394</v>
      </c>
      <c r="AB66" s="798"/>
      <c r="AC66" s="798"/>
      <c r="AD66" s="798"/>
      <c r="AE66" s="799"/>
      <c r="AF66" s="932" t="s">
        <v>395</v>
      </c>
      <c r="AG66" s="893"/>
      <c r="AH66" s="893"/>
      <c r="AI66" s="893"/>
      <c r="AJ66" s="933"/>
      <c r="AK66" s="797" t="s">
        <v>396</v>
      </c>
      <c r="AL66" s="821"/>
      <c r="AM66" s="821"/>
      <c r="AN66" s="821"/>
      <c r="AO66" s="822"/>
      <c r="AP66" s="797" t="s">
        <v>397</v>
      </c>
      <c r="AQ66" s="798"/>
      <c r="AR66" s="798"/>
      <c r="AS66" s="798"/>
      <c r="AT66" s="799"/>
      <c r="AU66" s="797" t="s">
        <v>410</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575</v>
      </c>
      <c r="C68" s="950"/>
      <c r="D68" s="950"/>
      <c r="E68" s="950"/>
      <c r="F68" s="950"/>
      <c r="G68" s="950"/>
      <c r="H68" s="950"/>
      <c r="I68" s="950"/>
      <c r="J68" s="950"/>
      <c r="K68" s="950"/>
      <c r="L68" s="950"/>
      <c r="M68" s="950"/>
      <c r="N68" s="950"/>
      <c r="O68" s="950"/>
      <c r="P68" s="951"/>
      <c r="Q68" s="952">
        <v>118</v>
      </c>
      <c r="R68" s="946"/>
      <c r="S68" s="946"/>
      <c r="T68" s="946"/>
      <c r="U68" s="946"/>
      <c r="V68" s="946">
        <v>112</v>
      </c>
      <c r="W68" s="946"/>
      <c r="X68" s="946"/>
      <c r="Y68" s="946"/>
      <c r="Z68" s="946"/>
      <c r="AA68" s="946">
        <v>6</v>
      </c>
      <c r="AB68" s="946"/>
      <c r="AC68" s="946"/>
      <c r="AD68" s="946"/>
      <c r="AE68" s="946"/>
      <c r="AF68" s="946">
        <v>6</v>
      </c>
      <c r="AG68" s="946"/>
      <c r="AH68" s="946"/>
      <c r="AI68" s="946"/>
      <c r="AJ68" s="946"/>
      <c r="AK68" s="946">
        <v>0</v>
      </c>
      <c r="AL68" s="946"/>
      <c r="AM68" s="946"/>
      <c r="AN68" s="946"/>
      <c r="AO68" s="946"/>
      <c r="AP68" s="946" t="s">
        <v>574</v>
      </c>
      <c r="AQ68" s="946"/>
      <c r="AR68" s="946"/>
      <c r="AS68" s="946"/>
      <c r="AT68" s="946"/>
      <c r="AU68" s="946" t="s">
        <v>574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576</v>
      </c>
      <c r="C69" s="954"/>
      <c r="D69" s="954"/>
      <c r="E69" s="954"/>
      <c r="F69" s="954"/>
      <c r="G69" s="954"/>
      <c r="H69" s="954"/>
      <c r="I69" s="954"/>
      <c r="J69" s="954"/>
      <c r="K69" s="954"/>
      <c r="L69" s="954"/>
      <c r="M69" s="954"/>
      <c r="N69" s="954"/>
      <c r="O69" s="954"/>
      <c r="P69" s="955"/>
      <c r="Q69" s="956">
        <v>4666</v>
      </c>
      <c r="R69" s="911"/>
      <c r="S69" s="911"/>
      <c r="T69" s="911"/>
      <c r="U69" s="911"/>
      <c r="V69" s="911">
        <v>4620</v>
      </c>
      <c r="W69" s="911"/>
      <c r="X69" s="911"/>
      <c r="Y69" s="911"/>
      <c r="Z69" s="911"/>
      <c r="AA69" s="911">
        <v>46</v>
      </c>
      <c r="AB69" s="911"/>
      <c r="AC69" s="911"/>
      <c r="AD69" s="911"/>
      <c r="AE69" s="911"/>
      <c r="AF69" s="911">
        <v>16</v>
      </c>
      <c r="AG69" s="911"/>
      <c r="AH69" s="911"/>
      <c r="AI69" s="911"/>
      <c r="AJ69" s="911"/>
      <c r="AK69" s="911">
        <v>30</v>
      </c>
      <c r="AL69" s="911"/>
      <c r="AM69" s="911"/>
      <c r="AN69" s="911"/>
      <c r="AO69" s="911"/>
      <c r="AP69" s="911" t="s">
        <v>586</v>
      </c>
      <c r="AQ69" s="911"/>
      <c r="AR69" s="911"/>
      <c r="AS69" s="911"/>
      <c r="AT69" s="911"/>
      <c r="AU69" s="911" t="s">
        <v>586</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577</v>
      </c>
      <c r="C70" s="954"/>
      <c r="D70" s="954"/>
      <c r="E70" s="954"/>
      <c r="F70" s="954"/>
      <c r="G70" s="954"/>
      <c r="H70" s="954"/>
      <c r="I70" s="954"/>
      <c r="J70" s="954"/>
      <c r="K70" s="954"/>
      <c r="L70" s="954"/>
      <c r="M70" s="954"/>
      <c r="N70" s="954"/>
      <c r="O70" s="954"/>
      <c r="P70" s="955"/>
      <c r="Q70" s="956">
        <v>36</v>
      </c>
      <c r="R70" s="911"/>
      <c r="S70" s="911"/>
      <c r="T70" s="911"/>
      <c r="U70" s="911"/>
      <c r="V70" s="911">
        <v>34</v>
      </c>
      <c r="W70" s="911"/>
      <c r="X70" s="911"/>
      <c r="Y70" s="911"/>
      <c r="Z70" s="911"/>
      <c r="AA70" s="911">
        <v>2</v>
      </c>
      <c r="AB70" s="911"/>
      <c r="AC70" s="911"/>
      <c r="AD70" s="911"/>
      <c r="AE70" s="911"/>
      <c r="AF70" s="911">
        <v>2</v>
      </c>
      <c r="AG70" s="911"/>
      <c r="AH70" s="911"/>
      <c r="AI70" s="911"/>
      <c r="AJ70" s="911"/>
      <c r="AK70" s="911">
        <v>0</v>
      </c>
      <c r="AL70" s="911"/>
      <c r="AM70" s="911"/>
      <c r="AN70" s="911"/>
      <c r="AO70" s="911"/>
      <c r="AP70" s="911" t="s">
        <v>586</v>
      </c>
      <c r="AQ70" s="911"/>
      <c r="AR70" s="911"/>
      <c r="AS70" s="911"/>
      <c r="AT70" s="911"/>
      <c r="AU70" s="911" t="s">
        <v>586</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578</v>
      </c>
      <c r="C71" s="954"/>
      <c r="D71" s="954"/>
      <c r="E71" s="954"/>
      <c r="F71" s="954"/>
      <c r="G71" s="954"/>
      <c r="H71" s="954"/>
      <c r="I71" s="954"/>
      <c r="J71" s="954"/>
      <c r="K71" s="954"/>
      <c r="L71" s="954"/>
      <c r="M71" s="954"/>
      <c r="N71" s="954"/>
      <c r="O71" s="954"/>
      <c r="P71" s="955"/>
      <c r="Q71" s="956">
        <v>179</v>
      </c>
      <c r="R71" s="911"/>
      <c r="S71" s="911"/>
      <c r="T71" s="911"/>
      <c r="U71" s="911"/>
      <c r="V71" s="911">
        <v>176</v>
      </c>
      <c r="W71" s="911"/>
      <c r="X71" s="911"/>
      <c r="Y71" s="911"/>
      <c r="Z71" s="911"/>
      <c r="AA71" s="911">
        <v>3</v>
      </c>
      <c r="AB71" s="911"/>
      <c r="AC71" s="911"/>
      <c r="AD71" s="911"/>
      <c r="AE71" s="911"/>
      <c r="AF71" s="911">
        <v>3</v>
      </c>
      <c r="AG71" s="911"/>
      <c r="AH71" s="911"/>
      <c r="AI71" s="911"/>
      <c r="AJ71" s="911"/>
      <c r="AK71" s="911">
        <v>0</v>
      </c>
      <c r="AL71" s="911"/>
      <c r="AM71" s="911"/>
      <c r="AN71" s="911"/>
      <c r="AO71" s="911"/>
      <c r="AP71" s="911" t="s">
        <v>586</v>
      </c>
      <c r="AQ71" s="911"/>
      <c r="AR71" s="911"/>
      <c r="AS71" s="911"/>
      <c r="AT71" s="911"/>
      <c r="AU71" s="911" t="s">
        <v>586</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579</v>
      </c>
      <c r="C72" s="954"/>
      <c r="D72" s="954"/>
      <c r="E72" s="954"/>
      <c r="F72" s="954"/>
      <c r="G72" s="954"/>
      <c r="H72" s="954"/>
      <c r="I72" s="954"/>
      <c r="J72" s="954"/>
      <c r="K72" s="954"/>
      <c r="L72" s="954"/>
      <c r="M72" s="954"/>
      <c r="N72" s="954"/>
      <c r="O72" s="954"/>
      <c r="P72" s="955"/>
      <c r="Q72" s="956">
        <v>123</v>
      </c>
      <c r="R72" s="911"/>
      <c r="S72" s="911"/>
      <c r="T72" s="911"/>
      <c r="U72" s="911"/>
      <c r="V72" s="911">
        <v>116</v>
      </c>
      <c r="W72" s="911"/>
      <c r="X72" s="911"/>
      <c r="Y72" s="911"/>
      <c r="Z72" s="911"/>
      <c r="AA72" s="911">
        <v>7</v>
      </c>
      <c r="AB72" s="911"/>
      <c r="AC72" s="911"/>
      <c r="AD72" s="911"/>
      <c r="AE72" s="911"/>
      <c r="AF72" s="911">
        <v>7</v>
      </c>
      <c r="AG72" s="911"/>
      <c r="AH72" s="911"/>
      <c r="AI72" s="911"/>
      <c r="AJ72" s="911"/>
      <c r="AK72" s="911">
        <v>23</v>
      </c>
      <c r="AL72" s="911"/>
      <c r="AM72" s="911"/>
      <c r="AN72" s="911"/>
      <c r="AO72" s="911"/>
      <c r="AP72" s="911" t="s">
        <v>586</v>
      </c>
      <c r="AQ72" s="911"/>
      <c r="AR72" s="911"/>
      <c r="AS72" s="911"/>
      <c r="AT72" s="911"/>
      <c r="AU72" s="911" t="s">
        <v>586</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580</v>
      </c>
      <c r="C73" s="954"/>
      <c r="D73" s="954"/>
      <c r="E73" s="954"/>
      <c r="F73" s="954"/>
      <c r="G73" s="954"/>
      <c r="H73" s="954"/>
      <c r="I73" s="954"/>
      <c r="J73" s="954"/>
      <c r="K73" s="954"/>
      <c r="L73" s="954"/>
      <c r="M73" s="954"/>
      <c r="N73" s="954"/>
      <c r="O73" s="954"/>
      <c r="P73" s="955"/>
      <c r="Q73" s="956">
        <v>82</v>
      </c>
      <c r="R73" s="911"/>
      <c r="S73" s="911"/>
      <c r="T73" s="911"/>
      <c r="U73" s="911"/>
      <c r="V73" s="911">
        <v>68</v>
      </c>
      <c r="W73" s="911"/>
      <c r="X73" s="911"/>
      <c r="Y73" s="911"/>
      <c r="Z73" s="911"/>
      <c r="AA73" s="911">
        <v>14</v>
      </c>
      <c r="AB73" s="911"/>
      <c r="AC73" s="911"/>
      <c r="AD73" s="911"/>
      <c r="AE73" s="911"/>
      <c r="AF73" s="911">
        <v>14</v>
      </c>
      <c r="AG73" s="911"/>
      <c r="AH73" s="911"/>
      <c r="AI73" s="911"/>
      <c r="AJ73" s="911"/>
      <c r="AK73" s="911">
        <v>0</v>
      </c>
      <c r="AL73" s="911"/>
      <c r="AM73" s="911"/>
      <c r="AN73" s="911"/>
      <c r="AO73" s="911"/>
      <c r="AP73" s="911" t="s">
        <v>586</v>
      </c>
      <c r="AQ73" s="911"/>
      <c r="AR73" s="911"/>
      <c r="AS73" s="911"/>
      <c r="AT73" s="911"/>
      <c r="AU73" s="911" t="s">
        <v>586</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581</v>
      </c>
      <c r="C74" s="954"/>
      <c r="D74" s="954"/>
      <c r="E74" s="954"/>
      <c r="F74" s="954"/>
      <c r="G74" s="954"/>
      <c r="H74" s="954"/>
      <c r="I74" s="954"/>
      <c r="J74" s="954"/>
      <c r="K74" s="954"/>
      <c r="L74" s="954"/>
      <c r="M74" s="954"/>
      <c r="N74" s="954"/>
      <c r="O74" s="954"/>
      <c r="P74" s="955"/>
      <c r="Q74" s="956">
        <v>218</v>
      </c>
      <c r="R74" s="911"/>
      <c r="S74" s="911"/>
      <c r="T74" s="911"/>
      <c r="U74" s="911"/>
      <c r="V74" s="911">
        <v>218</v>
      </c>
      <c r="W74" s="911"/>
      <c r="X74" s="911"/>
      <c r="Y74" s="911"/>
      <c r="Z74" s="911"/>
      <c r="AA74" s="911">
        <v>0</v>
      </c>
      <c r="AB74" s="911"/>
      <c r="AC74" s="911"/>
      <c r="AD74" s="911"/>
      <c r="AE74" s="911"/>
      <c r="AF74" s="911">
        <v>0</v>
      </c>
      <c r="AG74" s="911"/>
      <c r="AH74" s="911"/>
      <c r="AI74" s="911"/>
      <c r="AJ74" s="911"/>
      <c r="AK74" s="911">
        <v>3</v>
      </c>
      <c r="AL74" s="911"/>
      <c r="AM74" s="911"/>
      <c r="AN74" s="911"/>
      <c r="AO74" s="911"/>
      <c r="AP74" s="911" t="s">
        <v>586</v>
      </c>
      <c r="AQ74" s="911"/>
      <c r="AR74" s="911"/>
      <c r="AS74" s="911"/>
      <c r="AT74" s="911"/>
      <c r="AU74" s="911" t="s">
        <v>586</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582</v>
      </c>
      <c r="C75" s="954"/>
      <c r="D75" s="954"/>
      <c r="E75" s="954"/>
      <c r="F75" s="954"/>
      <c r="G75" s="954"/>
      <c r="H75" s="954"/>
      <c r="I75" s="954"/>
      <c r="J75" s="954"/>
      <c r="K75" s="954"/>
      <c r="L75" s="954"/>
      <c r="M75" s="954"/>
      <c r="N75" s="954"/>
      <c r="O75" s="954"/>
      <c r="P75" s="955"/>
      <c r="Q75" s="959">
        <v>145</v>
      </c>
      <c r="R75" s="960"/>
      <c r="S75" s="960"/>
      <c r="T75" s="960"/>
      <c r="U75" s="910"/>
      <c r="V75" s="961">
        <v>102</v>
      </c>
      <c r="W75" s="960"/>
      <c r="X75" s="960"/>
      <c r="Y75" s="960"/>
      <c r="Z75" s="910"/>
      <c r="AA75" s="961">
        <v>43</v>
      </c>
      <c r="AB75" s="960"/>
      <c r="AC75" s="960"/>
      <c r="AD75" s="960"/>
      <c r="AE75" s="910"/>
      <c r="AF75" s="961">
        <v>43</v>
      </c>
      <c r="AG75" s="960"/>
      <c r="AH75" s="960"/>
      <c r="AI75" s="960"/>
      <c r="AJ75" s="910"/>
      <c r="AK75" s="961">
        <v>0</v>
      </c>
      <c r="AL75" s="960"/>
      <c r="AM75" s="960"/>
      <c r="AN75" s="960"/>
      <c r="AO75" s="910"/>
      <c r="AP75" s="911" t="s">
        <v>586</v>
      </c>
      <c r="AQ75" s="911"/>
      <c r="AR75" s="911"/>
      <c r="AS75" s="911"/>
      <c r="AT75" s="911"/>
      <c r="AU75" s="911" t="s">
        <v>586</v>
      </c>
      <c r="AV75" s="911"/>
      <c r="AW75" s="911"/>
      <c r="AX75" s="911"/>
      <c r="AY75" s="911"/>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t="s">
        <v>583</v>
      </c>
      <c r="C76" s="954"/>
      <c r="D76" s="954"/>
      <c r="E76" s="954"/>
      <c r="F76" s="954"/>
      <c r="G76" s="954"/>
      <c r="H76" s="954"/>
      <c r="I76" s="954"/>
      <c r="J76" s="954"/>
      <c r="K76" s="954"/>
      <c r="L76" s="954"/>
      <c r="M76" s="954"/>
      <c r="N76" s="954"/>
      <c r="O76" s="954"/>
      <c r="P76" s="955"/>
      <c r="Q76" s="959">
        <v>13981</v>
      </c>
      <c r="R76" s="960"/>
      <c r="S76" s="960"/>
      <c r="T76" s="960"/>
      <c r="U76" s="910"/>
      <c r="V76" s="961">
        <v>13645</v>
      </c>
      <c r="W76" s="960"/>
      <c r="X76" s="960"/>
      <c r="Y76" s="960"/>
      <c r="Z76" s="910"/>
      <c r="AA76" s="961">
        <v>336</v>
      </c>
      <c r="AB76" s="960"/>
      <c r="AC76" s="960"/>
      <c r="AD76" s="960"/>
      <c r="AE76" s="910"/>
      <c r="AF76" s="961">
        <v>99</v>
      </c>
      <c r="AG76" s="960"/>
      <c r="AH76" s="960"/>
      <c r="AI76" s="960"/>
      <c r="AJ76" s="910"/>
      <c r="AK76" s="961">
        <v>0</v>
      </c>
      <c r="AL76" s="960"/>
      <c r="AM76" s="960"/>
      <c r="AN76" s="960"/>
      <c r="AO76" s="910"/>
      <c r="AP76" s="961">
        <v>3193</v>
      </c>
      <c r="AQ76" s="960"/>
      <c r="AR76" s="960"/>
      <c r="AS76" s="960"/>
      <c r="AT76" s="910"/>
      <c r="AU76" s="961">
        <v>18</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388</v>
      </c>
      <c r="B88" s="870" t="s">
        <v>411</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190</v>
      </c>
      <c r="AG88" s="922"/>
      <c r="AH88" s="922"/>
      <c r="AI88" s="922"/>
      <c r="AJ88" s="922"/>
      <c r="AK88" s="919"/>
      <c r="AL88" s="919"/>
      <c r="AM88" s="919"/>
      <c r="AN88" s="919"/>
      <c r="AO88" s="919"/>
      <c r="AP88" s="922">
        <v>3193</v>
      </c>
      <c r="AQ88" s="922"/>
      <c r="AR88" s="922"/>
      <c r="AS88" s="922"/>
      <c r="AT88" s="922"/>
      <c r="AU88" s="922">
        <v>18</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70" t="s">
        <v>412</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417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419</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420</v>
      </c>
      <c r="AB109" s="975"/>
      <c r="AC109" s="975"/>
      <c r="AD109" s="975"/>
      <c r="AE109" s="976"/>
      <c r="AF109" s="974" t="s">
        <v>306</v>
      </c>
      <c r="AG109" s="975"/>
      <c r="AH109" s="975"/>
      <c r="AI109" s="975"/>
      <c r="AJ109" s="976"/>
      <c r="AK109" s="974" t="s">
        <v>305</v>
      </c>
      <c r="AL109" s="975"/>
      <c r="AM109" s="975"/>
      <c r="AN109" s="975"/>
      <c r="AO109" s="976"/>
      <c r="AP109" s="974" t="s">
        <v>421</v>
      </c>
      <c r="AQ109" s="975"/>
      <c r="AR109" s="975"/>
      <c r="AS109" s="975"/>
      <c r="AT109" s="977"/>
      <c r="AU109" s="994" t="s">
        <v>419</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420</v>
      </c>
      <c r="BR109" s="975"/>
      <c r="BS109" s="975"/>
      <c r="BT109" s="975"/>
      <c r="BU109" s="976"/>
      <c r="BV109" s="974" t="s">
        <v>306</v>
      </c>
      <c r="BW109" s="975"/>
      <c r="BX109" s="975"/>
      <c r="BY109" s="975"/>
      <c r="BZ109" s="976"/>
      <c r="CA109" s="974" t="s">
        <v>305</v>
      </c>
      <c r="CB109" s="975"/>
      <c r="CC109" s="975"/>
      <c r="CD109" s="975"/>
      <c r="CE109" s="976"/>
      <c r="CF109" s="995" t="s">
        <v>421</v>
      </c>
      <c r="CG109" s="995"/>
      <c r="CH109" s="995"/>
      <c r="CI109" s="995"/>
      <c r="CJ109" s="995"/>
      <c r="CK109" s="974" t="s">
        <v>422</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420</v>
      </c>
      <c r="DH109" s="975"/>
      <c r="DI109" s="975"/>
      <c r="DJ109" s="975"/>
      <c r="DK109" s="976"/>
      <c r="DL109" s="974" t="s">
        <v>306</v>
      </c>
      <c r="DM109" s="975"/>
      <c r="DN109" s="975"/>
      <c r="DO109" s="975"/>
      <c r="DP109" s="976"/>
      <c r="DQ109" s="974" t="s">
        <v>305</v>
      </c>
      <c r="DR109" s="975"/>
      <c r="DS109" s="975"/>
      <c r="DT109" s="975"/>
      <c r="DU109" s="976"/>
      <c r="DV109" s="974" t="s">
        <v>421</v>
      </c>
      <c r="DW109" s="975"/>
      <c r="DX109" s="975"/>
      <c r="DY109" s="975"/>
      <c r="DZ109" s="977"/>
    </row>
    <row r="110" spans="1:131" s="246" customFormat="1" ht="26.25" customHeight="1">
      <c r="A110" s="978" t="s">
        <v>423</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213873</v>
      </c>
      <c r="AB110" s="982"/>
      <c r="AC110" s="982"/>
      <c r="AD110" s="982"/>
      <c r="AE110" s="983"/>
      <c r="AF110" s="984">
        <v>244397</v>
      </c>
      <c r="AG110" s="982"/>
      <c r="AH110" s="982"/>
      <c r="AI110" s="982"/>
      <c r="AJ110" s="983"/>
      <c r="AK110" s="984">
        <v>295940</v>
      </c>
      <c r="AL110" s="982"/>
      <c r="AM110" s="982"/>
      <c r="AN110" s="982"/>
      <c r="AO110" s="983"/>
      <c r="AP110" s="985">
        <v>31.8</v>
      </c>
      <c r="AQ110" s="986"/>
      <c r="AR110" s="986"/>
      <c r="AS110" s="986"/>
      <c r="AT110" s="987"/>
      <c r="AU110" s="988" t="s">
        <v>73</v>
      </c>
      <c r="AV110" s="989"/>
      <c r="AW110" s="989"/>
      <c r="AX110" s="989"/>
      <c r="AY110" s="989"/>
      <c r="AZ110" s="1030" t="s">
        <v>424</v>
      </c>
      <c r="BA110" s="979"/>
      <c r="BB110" s="979"/>
      <c r="BC110" s="979"/>
      <c r="BD110" s="979"/>
      <c r="BE110" s="979"/>
      <c r="BF110" s="979"/>
      <c r="BG110" s="979"/>
      <c r="BH110" s="979"/>
      <c r="BI110" s="979"/>
      <c r="BJ110" s="979"/>
      <c r="BK110" s="979"/>
      <c r="BL110" s="979"/>
      <c r="BM110" s="979"/>
      <c r="BN110" s="979"/>
      <c r="BO110" s="979"/>
      <c r="BP110" s="980"/>
      <c r="BQ110" s="1016">
        <v>2066050</v>
      </c>
      <c r="BR110" s="1017"/>
      <c r="BS110" s="1017"/>
      <c r="BT110" s="1017"/>
      <c r="BU110" s="1017"/>
      <c r="BV110" s="1017">
        <v>2086130</v>
      </c>
      <c r="BW110" s="1017"/>
      <c r="BX110" s="1017"/>
      <c r="BY110" s="1017"/>
      <c r="BZ110" s="1017"/>
      <c r="CA110" s="1017">
        <v>2023429</v>
      </c>
      <c r="CB110" s="1017"/>
      <c r="CC110" s="1017"/>
      <c r="CD110" s="1017"/>
      <c r="CE110" s="1017"/>
      <c r="CF110" s="1031">
        <v>217.6</v>
      </c>
      <c r="CG110" s="1032"/>
      <c r="CH110" s="1032"/>
      <c r="CI110" s="1032"/>
      <c r="CJ110" s="1032"/>
      <c r="CK110" s="1033" t="s">
        <v>425</v>
      </c>
      <c r="CL110" s="1034"/>
      <c r="CM110" s="1013" t="s">
        <v>426</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427</v>
      </c>
      <c r="DH110" s="1017"/>
      <c r="DI110" s="1017"/>
      <c r="DJ110" s="1017"/>
      <c r="DK110" s="1017"/>
      <c r="DL110" s="1017" t="s">
        <v>127</v>
      </c>
      <c r="DM110" s="1017"/>
      <c r="DN110" s="1017"/>
      <c r="DO110" s="1017"/>
      <c r="DP110" s="1017"/>
      <c r="DQ110" s="1017" t="s">
        <v>427</v>
      </c>
      <c r="DR110" s="1017"/>
      <c r="DS110" s="1017"/>
      <c r="DT110" s="1017"/>
      <c r="DU110" s="1017"/>
      <c r="DV110" s="1018" t="s">
        <v>427</v>
      </c>
      <c r="DW110" s="1018"/>
      <c r="DX110" s="1018"/>
      <c r="DY110" s="1018"/>
      <c r="DZ110" s="1019"/>
    </row>
    <row r="111" spans="1:131" s="246" customFormat="1" ht="26.25" customHeight="1">
      <c r="A111" s="1020" t="s">
        <v>428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127</v>
      </c>
      <c r="AB111" s="1024"/>
      <c r="AC111" s="1024"/>
      <c r="AD111" s="1024"/>
      <c r="AE111" s="1025"/>
      <c r="AF111" s="1026" t="s">
        <v>429</v>
      </c>
      <c r="AG111" s="1024"/>
      <c r="AH111" s="1024"/>
      <c r="AI111" s="1024"/>
      <c r="AJ111" s="1025"/>
      <c r="AK111" s="1026" t="s">
        <v>127</v>
      </c>
      <c r="AL111" s="1024"/>
      <c r="AM111" s="1024"/>
      <c r="AN111" s="1024"/>
      <c r="AO111" s="1025"/>
      <c r="AP111" s="1027" t="s">
        <v>427</v>
      </c>
      <c r="AQ111" s="1028"/>
      <c r="AR111" s="1028"/>
      <c r="AS111" s="1028"/>
      <c r="AT111" s="1029"/>
      <c r="AU111" s="990"/>
      <c r="AV111" s="991"/>
      <c r="AW111" s="991"/>
      <c r="AX111" s="991"/>
      <c r="AY111" s="991"/>
      <c r="AZ111" s="1039" t="s">
        <v>430</v>
      </c>
      <c r="BA111" s="1040"/>
      <c r="BB111" s="1040"/>
      <c r="BC111" s="1040"/>
      <c r="BD111" s="1040"/>
      <c r="BE111" s="1040"/>
      <c r="BF111" s="1040"/>
      <c r="BG111" s="1040"/>
      <c r="BH111" s="1040"/>
      <c r="BI111" s="1040"/>
      <c r="BJ111" s="1040"/>
      <c r="BK111" s="1040"/>
      <c r="BL111" s="1040"/>
      <c r="BM111" s="1040"/>
      <c r="BN111" s="1040"/>
      <c r="BO111" s="1040"/>
      <c r="BP111" s="1041"/>
      <c r="BQ111" s="1009" t="s">
        <v>127</v>
      </c>
      <c r="BR111" s="1010"/>
      <c r="BS111" s="1010"/>
      <c r="BT111" s="1010"/>
      <c r="BU111" s="1010"/>
      <c r="BV111" s="1010" t="s">
        <v>127</v>
      </c>
      <c r="BW111" s="1010"/>
      <c r="BX111" s="1010"/>
      <c r="BY111" s="1010"/>
      <c r="BZ111" s="1010"/>
      <c r="CA111" s="1010" t="s">
        <v>127</v>
      </c>
      <c r="CB111" s="1010"/>
      <c r="CC111" s="1010"/>
      <c r="CD111" s="1010"/>
      <c r="CE111" s="1010"/>
      <c r="CF111" s="1004" t="s">
        <v>429</v>
      </c>
      <c r="CG111" s="1005"/>
      <c r="CH111" s="1005"/>
      <c r="CI111" s="1005"/>
      <c r="CJ111" s="1005"/>
      <c r="CK111" s="1035"/>
      <c r="CL111" s="1036"/>
      <c r="CM111" s="1006" t="s">
        <v>431</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127</v>
      </c>
      <c r="DH111" s="1010"/>
      <c r="DI111" s="1010"/>
      <c r="DJ111" s="1010"/>
      <c r="DK111" s="1010"/>
      <c r="DL111" s="1010" t="s">
        <v>127</v>
      </c>
      <c r="DM111" s="1010"/>
      <c r="DN111" s="1010"/>
      <c r="DO111" s="1010"/>
      <c r="DP111" s="1010"/>
      <c r="DQ111" s="1010" t="s">
        <v>427</v>
      </c>
      <c r="DR111" s="1010"/>
      <c r="DS111" s="1010"/>
      <c r="DT111" s="1010"/>
      <c r="DU111" s="1010"/>
      <c r="DV111" s="1011" t="s">
        <v>127</v>
      </c>
      <c r="DW111" s="1011"/>
      <c r="DX111" s="1011"/>
      <c r="DY111" s="1011"/>
      <c r="DZ111" s="1012"/>
    </row>
    <row r="112" spans="1:131" s="246" customFormat="1" ht="26.25" customHeight="1">
      <c r="A112" s="1042" t="s">
        <v>432</v>
      </c>
      <c r="B112" s="1043"/>
      <c r="C112" s="1040" t="s">
        <v>433</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127</v>
      </c>
      <c r="AB112" s="1049"/>
      <c r="AC112" s="1049"/>
      <c r="AD112" s="1049"/>
      <c r="AE112" s="1050"/>
      <c r="AF112" s="1051" t="s">
        <v>127</v>
      </c>
      <c r="AG112" s="1049"/>
      <c r="AH112" s="1049"/>
      <c r="AI112" s="1049"/>
      <c r="AJ112" s="1050"/>
      <c r="AK112" s="1051" t="s">
        <v>429</v>
      </c>
      <c r="AL112" s="1049"/>
      <c r="AM112" s="1049"/>
      <c r="AN112" s="1049"/>
      <c r="AO112" s="1050"/>
      <c r="AP112" s="1052" t="s">
        <v>127</v>
      </c>
      <c r="AQ112" s="1053"/>
      <c r="AR112" s="1053"/>
      <c r="AS112" s="1053"/>
      <c r="AT112" s="1054"/>
      <c r="AU112" s="990"/>
      <c r="AV112" s="991"/>
      <c r="AW112" s="991"/>
      <c r="AX112" s="991"/>
      <c r="AY112" s="991"/>
      <c r="AZ112" s="1039" t="s">
        <v>434</v>
      </c>
      <c r="BA112" s="1040"/>
      <c r="BB112" s="1040"/>
      <c r="BC112" s="1040"/>
      <c r="BD112" s="1040"/>
      <c r="BE112" s="1040"/>
      <c r="BF112" s="1040"/>
      <c r="BG112" s="1040"/>
      <c r="BH112" s="1040"/>
      <c r="BI112" s="1040"/>
      <c r="BJ112" s="1040"/>
      <c r="BK112" s="1040"/>
      <c r="BL112" s="1040"/>
      <c r="BM112" s="1040"/>
      <c r="BN112" s="1040"/>
      <c r="BO112" s="1040"/>
      <c r="BP112" s="1041"/>
      <c r="BQ112" s="1009">
        <v>409404</v>
      </c>
      <c r="BR112" s="1010"/>
      <c r="BS112" s="1010"/>
      <c r="BT112" s="1010"/>
      <c r="BU112" s="1010"/>
      <c r="BV112" s="1010">
        <v>307096</v>
      </c>
      <c r="BW112" s="1010"/>
      <c r="BX112" s="1010"/>
      <c r="BY112" s="1010"/>
      <c r="BZ112" s="1010"/>
      <c r="CA112" s="1010">
        <v>322855</v>
      </c>
      <c r="CB112" s="1010"/>
      <c r="CC112" s="1010"/>
      <c r="CD112" s="1010"/>
      <c r="CE112" s="1010"/>
      <c r="CF112" s="1004">
        <v>34.700000000000003</v>
      </c>
      <c r="CG112" s="1005"/>
      <c r="CH112" s="1005"/>
      <c r="CI112" s="1005"/>
      <c r="CJ112" s="1005"/>
      <c r="CK112" s="1035"/>
      <c r="CL112" s="1036"/>
      <c r="CM112" s="1006" t="s">
        <v>435</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427</v>
      </c>
      <c r="DH112" s="1010"/>
      <c r="DI112" s="1010"/>
      <c r="DJ112" s="1010"/>
      <c r="DK112" s="1010"/>
      <c r="DL112" s="1010" t="s">
        <v>127</v>
      </c>
      <c r="DM112" s="1010"/>
      <c r="DN112" s="1010"/>
      <c r="DO112" s="1010"/>
      <c r="DP112" s="1010"/>
      <c r="DQ112" s="1010" t="s">
        <v>127</v>
      </c>
      <c r="DR112" s="1010"/>
      <c r="DS112" s="1010"/>
      <c r="DT112" s="1010"/>
      <c r="DU112" s="1010"/>
      <c r="DV112" s="1011" t="s">
        <v>127</v>
      </c>
      <c r="DW112" s="1011"/>
      <c r="DX112" s="1011"/>
      <c r="DY112" s="1011"/>
      <c r="DZ112" s="1012"/>
    </row>
    <row r="113" spans="1:130" s="246" customFormat="1" ht="26.25" customHeight="1">
      <c r="A113" s="1044"/>
      <c r="B113" s="1045"/>
      <c r="C113" s="1040" t="s">
        <v>436</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28580</v>
      </c>
      <c r="AB113" s="1024"/>
      <c r="AC113" s="1024"/>
      <c r="AD113" s="1024"/>
      <c r="AE113" s="1025"/>
      <c r="AF113" s="1026">
        <v>27965</v>
      </c>
      <c r="AG113" s="1024"/>
      <c r="AH113" s="1024"/>
      <c r="AI113" s="1024"/>
      <c r="AJ113" s="1025"/>
      <c r="AK113" s="1026">
        <v>30979</v>
      </c>
      <c r="AL113" s="1024"/>
      <c r="AM113" s="1024"/>
      <c r="AN113" s="1024"/>
      <c r="AO113" s="1025"/>
      <c r="AP113" s="1027">
        <v>3.3</v>
      </c>
      <c r="AQ113" s="1028"/>
      <c r="AR113" s="1028"/>
      <c r="AS113" s="1028"/>
      <c r="AT113" s="1029"/>
      <c r="AU113" s="990"/>
      <c r="AV113" s="991"/>
      <c r="AW113" s="991"/>
      <c r="AX113" s="991"/>
      <c r="AY113" s="991"/>
      <c r="AZ113" s="1039" t="s">
        <v>437</v>
      </c>
      <c r="BA113" s="1040"/>
      <c r="BB113" s="1040"/>
      <c r="BC113" s="1040"/>
      <c r="BD113" s="1040"/>
      <c r="BE113" s="1040"/>
      <c r="BF113" s="1040"/>
      <c r="BG113" s="1040"/>
      <c r="BH113" s="1040"/>
      <c r="BI113" s="1040"/>
      <c r="BJ113" s="1040"/>
      <c r="BK113" s="1040"/>
      <c r="BL113" s="1040"/>
      <c r="BM113" s="1040"/>
      <c r="BN113" s="1040"/>
      <c r="BO113" s="1040"/>
      <c r="BP113" s="1041"/>
      <c r="BQ113" s="1009">
        <v>35532</v>
      </c>
      <c r="BR113" s="1010"/>
      <c r="BS113" s="1010"/>
      <c r="BT113" s="1010"/>
      <c r="BU113" s="1010"/>
      <c r="BV113" s="1010">
        <v>31515</v>
      </c>
      <c r="BW113" s="1010"/>
      <c r="BX113" s="1010"/>
      <c r="BY113" s="1010"/>
      <c r="BZ113" s="1010"/>
      <c r="CA113" s="1010">
        <v>27475</v>
      </c>
      <c r="CB113" s="1010"/>
      <c r="CC113" s="1010"/>
      <c r="CD113" s="1010"/>
      <c r="CE113" s="1010"/>
      <c r="CF113" s="1004">
        <v>3</v>
      </c>
      <c r="CG113" s="1005"/>
      <c r="CH113" s="1005"/>
      <c r="CI113" s="1005"/>
      <c r="CJ113" s="1005"/>
      <c r="CK113" s="1035"/>
      <c r="CL113" s="1036"/>
      <c r="CM113" s="1006" t="s">
        <v>438</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127</v>
      </c>
      <c r="DH113" s="1049"/>
      <c r="DI113" s="1049"/>
      <c r="DJ113" s="1049"/>
      <c r="DK113" s="1050"/>
      <c r="DL113" s="1051" t="s">
        <v>427</v>
      </c>
      <c r="DM113" s="1049"/>
      <c r="DN113" s="1049"/>
      <c r="DO113" s="1049"/>
      <c r="DP113" s="1050"/>
      <c r="DQ113" s="1051" t="s">
        <v>127</v>
      </c>
      <c r="DR113" s="1049"/>
      <c r="DS113" s="1049"/>
      <c r="DT113" s="1049"/>
      <c r="DU113" s="1050"/>
      <c r="DV113" s="1052" t="s">
        <v>127</v>
      </c>
      <c r="DW113" s="1053"/>
      <c r="DX113" s="1053"/>
      <c r="DY113" s="1053"/>
      <c r="DZ113" s="1054"/>
    </row>
    <row r="114" spans="1:130" s="246" customFormat="1" ht="26.25" customHeight="1">
      <c r="A114" s="1044"/>
      <c r="B114" s="1045"/>
      <c r="C114" s="1040" t="s">
        <v>439</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2626</v>
      </c>
      <c r="AB114" s="1049"/>
      <c r="AC114" s="1049"/>
      <c r="AD114" s="1049"/>
      <c r="AE114" s="1050"/>
      <c r="AF114" s="1051">
        <v>3810</v>
      </c>
      <c r="AG114" s="1049"/>
      <c r="AH114" s="1049"/>
      <c r="AI114" s="1049"/>
      <c r="AJ114" s="1050"/>
      <c r="AK114" s="1051">
        <v>5061</v>
      </c>
      <c r="AL114" s="1049"/>
      <c r="AM114" s="1049"/>
      <c r="AN114" s="1049"/>
      <c r="AO114" s="1050"/>
      <c r="AP114" s="1052">
        <v>0.5</v>
      </c>
      <c r="AQ114" s="1053"/>
      <c r="AR114" s="1053"/>
      <c r="AS114" s="1053"/>
      <c r="AT114" s="1054"/>
      <c r="AU114" s="990"/>
      <c r="AV114" s="991"/>
      <c r="AW114" s="991"/>
      <c r="AX114" s="991"/>
      <c r="AY114" s="991"/>
      <c r="AZ114" s="1039" t="s">
        <v>440</v>
      </c>
      <c r="BA114" s="1040"/>
      <c r="BB114" s="1040"/>
      <c r="BC114" s="1040"/>
      <c r="BD114" s="1040"/>
      <c r="BE114" s="1040"/>
      <c r="BF114" s="1040"/>
      <c r="BG114" s="1040"/>
      <c r="BH114" s="1040"/>
      <c r="BI114" s="1040"/>
      <c r="BJ114" s="1040"/>
      <c r="BK114" s="1040"/>
      <c r="BL114" s="1040"/>
      <c r="BM114" s="1040"/>
      <c r="BN114" s="1040"/>
      <c r="BO114" s="1040"/>
      <c r="BP114" s="1041"/>
      <c r="BQ114" s="1009">
        <v>499968</v>
      </c>
      <c r="BR114" s="1010"/>
      <c r="BS114" s="1010"/>
      <c r="BT114" s="1010"/>
      <c r="BU114" s="1010"/>
      <c r="BV114" s="1010">
        <v>469426</v>
      </c>
      <c r="BW114" s="1010"/>
      <c r="BX114" s="1010"/>
      <c r="BY114" s="1010"/>
      <c r="BZ114" s="1010"/>
      <c r="CA114" s="1010">
        <v>388786</v>
      </c>
      <c r="CB114" s="1010"/>
      <c r="CC114" s="1010"/>
      <c r="CD114" s="1010"/>
      <c r="CE114" s="1010"/>
      <c r="CF114" s="1004">
        <v>41.8</v>
      </c>
      <c r="CG114" s="1005"/>
      <c r="CH114" s="1005"/>
      <c r="CI114" s="1005"/>
      <c r="CJ114" s="1005"/>
      <c r="CK114" s="1035"/>
      <c r="CL114" s="1036"/>
      <c r="CM114" s="1006" t="s">
        <v>441</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127</v>
      </c>
      <c r="DH114" s="1049"/>
      <c r="DI114" s="1049"/>
      <c r="DJ114" s="1049"/>
      <c r="DK114" s="1050"/>
      <c r="DL114" s="1051" t="s">
        <v>127</v>
      </c>
      <c r="DM114" s="1049"/>
      <c r="DN114" s="1049"/>
      <c r="DO114" s="1049"/>
      <c r="DP114" s="1050"/>
      <c r="DQ114" s="1051" t="s">
        <v>127</v>
      </c>
      <c r="DR114" s="1049"/>
      <c r="DS114" s="1049"/>
      <c r="DT114" s="1049"/>
      <c r="DU114" s="1050"/>
      <c r="DV114" s="1052" t="s">
        <v>127</v>
      </c>
      <c r="DW114" s="1053"/>
      <c r="DX114" s="1053"/>
      <c r="DY114" s="1053"/>
      <c r="DZ114" s="1054"/>
    </row>
    <row r="115" spans="1:130" s="246" customFormat="1" ht="26.25" customHeight="1">
      <c r="A115" s="1044"/>
      <c r="B115" s="1045"/>
      <c r="C115" s="1040" t="s">
        <v>442</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127</v>
      </c>
      <c r="AB115" s="1024"/>
      <c r="AC115" s="1024"/>
      <c r="AD115" s="1024"/>
      <c r="AE115" s="1025"/>
      <c r="AF115" s="1026" t="s">
        <v>427</v>
      </c>
      <c r="AG115" s="1024"/>
      <c r="AH115" s="1024"/>
      <c r="AI115" s="1024"/>
      <c r="AJ115" s="1025"/>
      <c r="AK115" s="1026" t="s">
        <v>127</v>
      </c>
      <c r="AL115" s="1024"/>
      <c r="AM115" s="1024"/>
      <c r="AN115" s="1024"/>
      <c r="AO115" s="1025"/>
      <c r="AP115" s="1027" t="s">
        <v>127</v>
      </c>
      <c r="AQ115" s="1028"/>
      <c r="AR115" s="1028"/>
      <c r="AS115" s="1028"/>
      <c r="AT115" s="1029"/>
      <c r="AU115" s="990"/>
      <c r="AV115" s="991"/>
      <c r="AW115" s="991"/>
      <c r="AX115" s="991"/>
      <c r="AY115" s="991"/>
      <c r="AZ115" s="1039" t="s">
        <v>443</v>
      </c>
      <c r="BA115" s="1040"/>
      <c r="BB115" s="1040"/>
      <c r="BC115" s="1040"/>
      <c r="BD115" s="1040"/>
      <c r="BE115" s="1040"/>
      <c r="BF115" s="1040"/>
      <c r="BG115" s="1040"/>
      <c r="BH115" s="1040"/>
      <c r="BI115" s="1040"/>
      <c r="BJ115" s="1040"/>
      <c r="BK115" s="1040"/>
      <c r="BL115" s="1040"/>
      <c r="BM115" s="1040"/>
      <c r="BN115" s="1040"/>
      <c r="BO115" s="1040"/>
      <c r="BP115" s="1041"/>
      <c r="BQ115" s="1009" t="s">
        <v>127</v>
      </c>
      <c r="BR115" s="1010"/>
      <c r="BS115" s="1010"/>
      <c r="BT115" s="1010"/>
      <c r="BU115" s="1010"/>
      <c r="BV115" s="1010" t="s">
        <v>427</v>
      </c>
      <c r="BW115" s="1010"/>
      <c r="BX115" s="1010"/>
      <c r="BY115" s="1010"/>
      <c r="BZ115" s="1010"/>
      <c r="CA115" s="1010" t="s">
        <v>427</v>
      </c>
      <c r="CB115" s="1010"/>
      <c r="CC115" s="1010"/>
      <c r="CD115" s="1010"/>
      <c r="CE115" s="1010"/>
      <c r="CF115" s="1004" t="s">
        <v>127</v>
      </c>
      <c r="CG115" s="1005"/>
      <c r="CH115" s="1005"/>
      <c r="CI115" s="1005"/>
      <c r="CJ115" s="1005"/>
      <c r="CK115" s="1035"/>
      <c r="CL115" s="1036"/>
      <c r="CM115" s="1039" t="s">
        <v>444</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127</v>
      </c>
      <c r="DH115" s="1049"/>
      <c r="DI115" s="1049"/>
      <c r="DJ115" s="1049"/>
      <c r="DK115" s="1050"/>
      <c r="DL115" s="1051" t="s">
        <v>127</v>
      </c>
      <c r="DM115" s="1049"/>
      <c r="DN115" s="1049"/>
      <c r="DO115" s="1049"/>
      <c r="DP115" s="1050"/>
      <c r="DQ115" s="1051" t="s">
        <v>127</v>
      </c>
      <c r="DR115" s="1049"/>
      <c r="DS115" s="1049"/>
      <c r="DT115" s="1049"/>
      <c r="DU115" s="1050"/>
      <c r="DV115" s="1052" t="s">
        <v>127</v>
      </c>
      <c r="DW115" s="1053"/>
      <c r="DX115" s="1053"/>
      <c r="DY115" s="1053"/>
      <c r="DZ115" s="1054"/>
    </row>
    <row r="116" spans="1:130" s="246" customFormat="1" ht="26.25" customHeight="1">
      <c r="A116" s="1046"/>
      <c r="B116" s="1047"/>
      <c r="C116" s="1055" t="s">
        <v>445</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86</v>
      </c>
      <c r="AB116" s="1049"/>
      <c r="AC116" s="1049"/>
      <c r="AD116" s="1049"/>
      <c r="AE116" s="1050"/>
      <c r="AF116" s="1051">
        <v>8</v>
      </c>
      <c r="AG116" s="1049"/>
      <c r="AH116" s="1049"/>
      <c r="AI116" s="1049"/>
      <c r="AJ116" s="1050"/>
      <c r="AK116" s="1051" t="s">
        <v>427</v>
      </c>
      <c r="AL116" s="1049"/>
      <c r="AM116" s="1049"/>
      <c r="AN116" s="1049"/>
      <c r="AO116" s="1050"/>
      <c r="AP116" s="1052" t="s">
        <v>127</v>
      </c>
      <c r="AQ116" s="1053"/>
      <c r="AR116" s="1053"/>
      <c r="AS116" s="1053"/>
      <c r="AT116" s="1054"/>
      <c r="AU116" s="990"/>
      <c r="AV116" s="991"/>
      <c r="AW116" s="991"/>
      <c r="AX116" s="991"/>
      <c r="AY116" s="991"/>
      <c r="AZ116" s="1057" t="s">
        <v>446</v>
      </c>
      <c r="BA116" s="1058"/>
      <c r="BB116" s="1058"/>
      <c r="BC116" s="1058"/>
      <c r="BD116" s="1058"/>
      <c r="BE116" s="1058"/>
      <c r="BF116" s="1058"/>
      <c r="BG116" s="1058"/>
      <c r="BH116" s="1058"/>
      <c r="BI116" s="1058"/>
      <c r="BJ116" s="1058"/>
      <c r="BK116" s="1058"/>
      <c r="BL116" s="1058"/>
      <c r="BM116" s="1058"/>
      <c r="BN116" s="1058"/>
      <c r="BO116" s="1058"/>
      <c r="BP116" s="1059"/>
      <c r="BQ116" s="1009" t="s">
        <v>429</v>
      </c>
      <c r="BR116" s="1010"/>
      <c r="BS116" s="1010"/>
      <c r="BT116" s="1010"/>
      <c r="BU116" s="1010"/>
      <c r="BV116" s="1010" t="s">
        <v>127</v>
      </c>
      <c r="BW116" s="1010"/>
      <c r="BX116" s="1010"/>
      <c r="BY116" s="1010"/>
      <c r="BZ116" s="1010"/>
      <c r="CA116" s="1010" t="s">
        <v>127</v>
      </c>
      <c r="CB116" s="1010"/>
      <c r="CC116" s="1010"/>
      <c r="CD116" s="1010"/>
      <c r="CE116" s="1010"/>
      <c r="CF116" s="1004" t="s">
        <v>427</v>
      </c>
      <c r="CG116" s="1005"/>
      <c r="CH116" s="1005"/>
      <c r="CI116" s="1005"/>
      <c r="CJ116" s="1005"/>
      <c r="CK116" s="1035"/>
      <c r="CL116" s="1036"/>
      <c r="CM116" s="1006" t="s">
        <v>447</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127</v>
      </c>
      <c r="DH116" s="1049"/>
      <c r="DI116" s="1049"/>
      <c r="DJ116" s="1049"/>
      <c r="DK116" s="1050"/>
      <c r="DL116" s="1051" t="s">
        <v>427</v>
      </c>
      <c r="DM116" s="1049"/>
      <c r="DN116" s="1049"/>
      <c r="DO116" s="1049"/>
      <c r="DP116" s="1050"/>
      <c r="DQ116" s="1051" t="s">
        <v>127</v>
      </c>
      <c r="DR116" s="1049"/>
      <c r="DS116" s="1049"/>
      <c r="DT116" s="1049"/>
      <c r="DU116" s="1050"/>
      <c r="DV116" s="1052" t="s">
        <v>127</v>
      </c>
      <c r="DW116" s="1053"/>
      <c r="DX116" s="1053"/>
      <c r="DY116" s="1053"/>
      <c r="DZ116" s="1054"/>
    </row>
    <row r="117" spans="1:130" s="246" customFormat="1" ht="26.25" customHeight="1">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448</v>
      </c>
      <c r="Z117" s="976"/>
      <c r="AA117" s="1066">
        <v>245165</v>
      </c>
      <c r="AB117" s="1067"/>
      <c r="AC117" s="1067"/>
      <c r="AD117" s="1067"/>
      <c r="AE117" s="1068"/>
      <c r="AF117" s="1069">
        <v>276180</v>
      </c>
      <c r="AG117" s="1067"/>
      <c r="AH117" s="1067"/>
      <c r="AI117" s="1067"/>
      <c r="AJ117" s="1068"/>
      <c r="AK117" s="1069">
        <v>331980</v>
      </c>
      <c r="AL117" s="1067"/>
      <c r="AM117" s="1067"/>
      <c r="AN117" s="1067"/>
      <c r="AO117" s="1068"/>
      <c r="AP117" s="1070"/>
      <c r="AQ117" s="1071"/>
      <c r="AR117" s="1071"/>
      <c r="AS117" s="1071"/>
      <c r="AT117" s="1072"/>
      <c r="AU117" s="990"/>
      <c r="AV117" s="991"/>
      <c r="AW117" s="991"/>
      <c r="AX117" s="991"/>
      <c r="AY117" s="991"/>
      <c r="AZ117" s="1057" t="s">
        <v>449</v>
      </c>
      <c r="BA117" s="1058"/>
      <c r="BB117" s="1058"/>
      <c r="BC117" s="1058"/>
      <c r="BD117" s="1058"/>
      <c r="BE117" s="1058"/>
      <c r="BF117" s="1058"/>
      <c r="BG117" s="1058"/>
      <c r="BH117" s="1058"/>
      <c r="BI117" s="1058"/>
      <c r="BJ117" s="1058"/>
      <c r="BK117" s="1058"/>
      <c r="BL117" s="1058"/>
      <c r="BM117" s="1058"/>
      <c r="BN117" s="1058"/>
      <c r="BO117" s="1058"/>
      <c r="BP117" s="1059"/>
      <c r="BQ117" s="1009" t="s">
        <v>429</v>
      </c>
      <c r="BR117" s="1010"/>
      <c r="BS117" s="1010"/>
      <c r="BT117" s="1010"/>
      <c r="BU117" s="1010"/>
      <c r="BV117" s="1010" t="s">
        <v>429</v>
      </c>
      <c r="BW117" s="1010"/>
      <c r="BX117" s="1010"/>
      <c r="BY117" s="1010"/>
      <c r="BZ117" s="1010"/>
      <c r="CA117" s="1010" t="s">
        <v>429</v>
      </c>
      <c r="CB117" s="1010"/>
      <c r="CC117" s="1010"/>
      <c r="CD117" s="1010"/>
      <c r="CE117" s="1010"/>
      <c r="CF117" s="1004" t="s">
        <v>429</v>
      </c>
      <c r="CG117" s="1005"/>
      <c r="CH117" s="1005"/>
      <c r="CI117" s="1005"/>
      <c r="CJ117" s="1005"/>
      <c r="CK117" s="1035"/>
      <c r="CL117" s="1036"/>
      <c r="CM117" s="1006" t="s">
        <v>450</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429</v>
      </c>
      <c r="DH117" s="1049"/>
      <c r="DI117" s="1049"/>
      <c r="DJ117" s="1049"/>
      <c r="DK117" s="1050"/>
      <c r="DL117" s="1051" t="s">
        <v>429</v>
      </c>
      <c r="DM117" s="1049"/>
      <c r="DN117" s="1049"/>
      <c r="DO117" s="1049"/>
      <c r="DP117" s="1050"/>
      <c r="DQ117" s="1051" t="s">
        <v>429</v>
      </c>
      <c r="DR117" s="1049"/>
      <c r="DS117" s="1049"/>
      <c r="DT117" s="1049"/>
      <c r="DU117" s="1050"/>
      <c r="DV117" s="1052" t="s">
        <v>429</v>
      </c>
      <c r="DW117" s="1053"/>
      <c r="DX117" s="1053"/>
      <c r="DY117" s="1053"/>
      <c r="DZ117" s="1054"/>
    </row>
    <row r="118" spans="1:130" s="246" customFormat="1" ht="26.25" customHeight="1">
      <c r="A118" s="994" t="s">
        <v>422</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420</v>
      </c>
      <c r="AB118" s="975"/>
      <c r="AC118" s="975"/>
      <c r="AD118" s="975"/>
      <c r="AE118" s="976"/>
      <c r="AF118" s="974" t="s">
        <v>306</v>
      </c>
      <c r="AG118" s="975"/>
      <c r="AH118" s="975"/>
      <c r="AI118" s="975"/>
      <c r="AJ118" s="976"/>
      <c r="AK118" s="974" t="s">
        <v>305</v>
      </c>
      <c r="AL118" s="975"/>
      <c r="AM118" s="975"/>
      <c r="AN118" s="975"/>
      <c r="AO118" s="976"/>
      <c r="AP118" s="1061" t="s">
        <v>421</v>
      </c>
      <c r="AQ118" s="1062"/>
      <c r="AR118" s="1062"/>
      <c r="AS118" s="1062"/>
      <c r="AT118" s="1063"/>
      <c r="AU118" s="990"/>
      <c r="AV118" s="991"/>
      <c r="AW118" s="991"/>
      <c r="AX118" s="991"/>
      <c r="AY118" s="991"/>
      <c r="AZ118" s="1064" t="s">
        <v>451</v>
      </c>
      <c r="BA118" s="1055"/>
      <c r="BB118" s="1055"/>
      <c r="BC118" s="1055"/>
      <c r="BD118" s="1055"/>
      <c r="BE118" s="1055"/>
      <c r="BF118" s="1055"/>
      <c r="BG118" s="1055"/>
      <c r="BH118" s="1055"/>
      <c r="BI118" s="1055"/>
      <c r="BJ118" s="1055"/>
      <c r="BK118" s="1055"/>
      <c r="BL118" s="1055"/>
      <c r="BM118" s="1055"/>
      <c r="BN118" s="1055"/>
      <c r="BO118" s="1055"/>
      <c r="BP118" s="1056"/>
      <c r="BQ118" s="1087" t="s">
        <v>427</v>
      </c>
      <c r="BR118" s="1088"/>
      <c r="BS118" s="1088"/>
      <c r="BT118" s="1088"/>
      <c r="BU118" s="1088"/>
      <c r="BV118" s="1088" t="s">
        <v>427</v>
      </c>
      <c r="BW118" s="1088"/>
      <c r="BX118" s="1088"/>
      <c r="BY118" s="1088"/>
      <c r="BZ118" s="1088"/>
      <c r="CA118" s="1088" t="s">
        <v>427</v>
      </c>
      <c r="CB118" s="1088"/>
      <c r="CC118" s="1088"/>
      <c r="CD118" s="1088"/>
      <c r="CE118" s="1088"/>
      <c r="CF118" s="1004" t="s">
        <v>427</v>
      </c>
      <c r="CG118" s="1005"/>
      <c r="CH118" s="1005"/>
      <c r="CI118" s="1005"/>
      <c r="CJ118" s="1005"/>
      <c r="CK118" s="1035"/>
      <c r="CL118" s="1036"/>
      <c r="CM118" s="1006" t="s">
        <v>452</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427</v>
      </c>
      <c r="DH118" s="1049"/>
      <c r="DI118" s="1049"/>
      <c r="DJ118" s="1049"/>
      <c r="DK118" s="1050"/>
      <c r="DL118" s="1051" t="s">
        <v>427</v>
      </c>
      <c r="DM118" s="1049"/>
      <c r="DN118" s="1049"/>
      <c r="DO118" s="1049"/>
      <c r="DP118" s="1050"/>
      <c r="DQ118" s="1051" t="s">
        <v>427</v>
      </c>
      <c r="DR118" s="1049"/>
      <c r="DS118" s="1049"/>
      <c r="DT118" s="1049"/>
      <c r="DU118" s="1050"/>
      <c r="DV118" s="1052" t="s">
        <v>427</v>
      </c>
      <c r="DW118" s="1053"/>
      <c r="DX118" s="1053"/>
      <c r="DY118" s="1053"/>
      <c r="DZ118" s="1054"/>
    </row>
    <row r="119" spans="1:130" s="246" customFormat="1" ht="26.25" customHeight="1">
      <c r="A119" s="1148" t="s">
        <v>425</v>
      </c>
      <c r="B119" s="1034"/>
      <c r="C119" s="1013" t="s">
        <v>426</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427</v>
      </c>
      <c r="AB119" s="982"/>
      <c r="AC119" s="982"/>
      <c r="AD119" s="982"/>
      <c r="AE119" s="983"/>
      <c r="AF119" s="984" t="s">
        <v>427</v>
      </c>
      <c r="AG119" s="982"/>
      <c r="AH119" s="982"/>
      <c r="AI119" s="982"/>
      <c r="AJ119" s="983"/>
      <c r="AK119" s="984" t="s">
        <v>429</v>
      </c>
      <c r="AL119" s="982"/>
      <c r="AM119" s="982"/>
      <c r="AN119" s="982"/>
      <c r="AO119" s="983"/>
      <c r="AP119" s="985" t="s">
        <v>427</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453</v>
      </c>
      <c r="BP119" s="1096"/>
      <c r="BQ119" s="1087">
        <v>3010954</v>
      </c>
      <c r="BR119" s="1088"/>
      <c r="BS119" s="1088"/>
      <c r="BT119" s="1088"/>
      <c r="BU119" s="1088"/>
      <c r="BV119" s="1088">
        <v>2894167</v>
      </c>
      <c r="BW119" s="1088"/>
      <c r="BX119" s="1088"/>
      <c r="BY119" s="1088"/>
      <c r="BZ119" s="1088"/>
      <c r="CA119" s="1088">
        <v>2762545</v>
      </c>
      <c r="CB119" s="1088"/>
      <c r="CC119" s="1088"/>
      <c r="CD119" s="1088"/>
      <c r="CE119" s="1088"/>
      <c r="CF119" s="1089"/>
      <c r="CG119" s="1090"/>
      <c r="CH119" s="1090"/>
      <c r="CI119" s="1090"/>
      <c r="CJ119" s="1091"/>
      <c r="CK119" s="1037"/>
      <c r="CL119" s="1038"/>
      <c r="CM119" s="1092" t="s">
        <v>454</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127</v>
      </c>
      <c r="DH119" s="1074"/>
      <c r="DI119" s="1074"/>
      <c r="DJ119" s="1074"/>
      <c r="DK119" s="1075"/>
      <c r="DL119" s="1073" t="s">
        <v>127</v>
      </c>
      <c r="DM119" s="1074"/>
      <c r="DN119" s="1074"/>
      <c r="DO119" s="1074"/>
      <c r="DP119" s="1075"/>
      <c r="DQ119" s="1073" t="s">
        <v>127</v>
      </c>
      <c r="DR119" s="1074"/>
      <c r="DS119" s="1074"/>
      <c r="DT119" s="1074"/>
      <c r="DU119" s="1075"/>
      <c r="DV119" s="1076" t="s">
        <v>127</v>
      </c>
      <c r="DW119" s="1077"/>
      <c r="DX119" s="1077"/>
      <c r="DY119" s="1077"/>
      <c r="DZ119" s="1078"/>
    </row>
    <row r="120" spans="1:130" s="246" customFormat="1" ht="26.25" customHeight="1">
      <c r="A120" s="1149"/>
      <c r="B120" s="1036"/>
      <c r="C120" s="1006" t="s">
        <v>431</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127</v>
      </c>
      <c r="AB120" s="1049"/>
      <c r="AC120" s="1049"/>
      <c r="AD120" s="1049"/>
      <c r="AE120" s="1050"/>
      <c r="AF120" s="1051" t="s">
        <v>127</v>
      </c>
      <c r="AG120" s="1049"/>
      <c r="AH120" s="1049"/>
      <c r="AI120" s="1049"/>
      <c r="AJ120" s="1050"/>
      <c r="AK120" s="1051" t="s">
        <v>127</v>
      </c>
      <c r="AL120" s="1049"/>
      <c r="AM120" s="1049"/>
      <c r="AN120" s="1049"/>
      <c r="AO120" s="1050"/>
      <c r="AP120" s="1052" t="s">
        <v>127</v>
      </c>
      <c r="AQ120" s="1053"/>
      <c r="AR120" s="1053"/>
      <c r="AS120" s="1053"/>
      <c r="AT120" s="1054"/>
      <c r="AU120" s="1079" t="s">
        <v>455</v>
      </c>
      <c r="AV120" s="1080"/>
      <c r="AW120" s="1080"/>
      <c r="AX120" s="1080"/>
      <c r="AY120" s="1081"/>
      <c r="AZ120" s="1030" t="s">
        <v>456</v>
      </c>
      <c r="BA120" s="979"/>
      <c r="BB120" s="979"/>
      <c r="BC120" s="979"/>
      <c r="BD120" s="979"/>
      <c r="BE120" s="979"/>
      <c r="BF120" s="979"/>
      <c r="BG120" s="979"/>
      <c r="BH120" s="979"/>
      <c r="BI120" s="979"/>
      <c r="BJ120" s="979"/>
      <c r="BK120" s="979"/>
      <c r="BL120" s="979"/>
      <c r="BM120" s="979"/>
      <c r="BN120" s="979"/>
      <c r="BO120" s="979"/>
      <c r="BP120" s="980"/>
      <c r="BQ120" s="1016">
        <v>1874174</v>
      </c>
      <c r="BR120" s="1017"/>
      <c r="BS120" s="1017"/>
      <c r="BT120" s="1017"/>
      <c r="BU120" s="1017"/>
      <c r="BV120" s="1017">
        <v>2227330</v>
      </c>
      <c r="BW120" s="1017"/>
      <c r="BX120" s="1017"/>
      <c r="BY120" s="1017"/>
      <c r="BZ120" s="1017"/>
      <c r="CA120" s="1017">
        <v>2175007</v>
      </c>
      <c r="CB120" s="1017"/>
      <c r="CC120" s="1017"/>
      <c r="CD120" s="1017"/>
      <c r="CE120" s="1017"/>
      <c r="CF120" s="1031">
        <v>233.9</v>
      </c>
      <c r="CG120" s="1032"/>
      <c r="CH120" s="1032"/>
      <c r="CI120" s="1032"/>
      <c r="CJ120" s="1032"/>
      <c r="CK120" s="1097" t="s">
        <v>457</v>
      </c>
      <c r="CL120" s="1098"/>
      <c r="CM120" s="1098"/>
      <c r="CN120" s="1098"/>
      <c r="CO120" s="1099"/>
      <c r="CP120" s="1105" t="s">
        <v>404</v>
      </c>
      <c r="CQ120" s="1106"/>
      <c r="CR120" s="1106"/>
      <c r="CS120" s="1106"/>
      <c r="CT120" s="1106"/>
      <c r="CU120" s="1106"/>
      <c r="CV120" s="1106"/>
      <c r="CW120" s="1106"/>
      <c r="CX120" s="1106"/>
      <c r="CY120" s="1106"/>
      <c r="CZ120" s="1106"/>
      <c r="DA120" s="1106"/>
      <c r="DB120" s="1106"/>
      <c r="DC120" s="1106"/>
      <c r="DD120" s="1106"/>
      <c r="DE120" s="1106"/>
      <c r="DF120" s="1107"/>
      <c r="DG120" s="1016">
        <v>405757</v>
      </c>
      <c r="DH120" s="1017"/>
      <c r="DI120" s="1017"/>
      <c r="DJ120" s="1017"/>
      <c r="DK120" s="1017"/>
      <c r="DL120" s="1017">
        <v>303376</v>
      </c>
      <c r="DM120" s="1017"/>
      <c r="DN120" s="1017"/>
      <c r="DO120" s="1017"/>
      <c r="DP120" s="1017"/>
      <c r="DQ120" s="1017">
        <v>319135</v>
      </c>
      <c r="DR120" s="1017"/>
      <c r="DS120" s="1017"/>
      <c r="DT120" s="1017"/>
      <c r="DU120" s="1017"/>
      <c r="DV120" s="1018">
        <v>34.299999999999997</v>
      </c>
      <c r="DW120" s="1018"/>
      <c r="DX120" s="1018"/>
      <c r="DY120" s="1018"/>
      <c r="DZ120" s="1019"/>
    </row>
    <row r="121" spans="1:130" s="246" customFormat="1" ht="26.25" customHeight="1">
      <c r="A121" s="1149"/>
      <c r="B121" s="1036"/>
      <c r="C121" s="1057" t="s">
        <v>458</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127</v>
      </c>
      <c r="AB121" s="1049"/>
      <c r="AC121" s="1049"/>
      <c r="AD121" s="1049"/>
      <c r="AE121" s="1050"/>
      <c r="AF121" s="1051" t="s">
        <v>127</v>
      </c>
      <c r="AG121" s="1049"/>
      <c r="AH121" s="1049"/>
      <c r="AI121" s="1049"/>
      <c r="AJ121" s="1050"/>
      <c r="AK121" s="1051" t="s">
        <v>127</v>
      </c>
      <c r="AL121" s="1049"/>
      <c r="AM121" s="1049"/>
      <c r="AN121" s="1049"/>
      <c r="AO121" s="1050"/>
      <c r="AP121" s="1052" t="s">
        <v>127</v>
      </c>
      <c r="AQ121" s="1053"/>
      <c r="AR121" s="1053"/>
      <c r="AS121" s="1053"/>
      <c r="AT121" s="1054"/>
      <c r="AU121" s="1082"/>
      <c r="AV121" s="1083"/>
      <c r="AW121" s="1083"/>
      <c r="AX121" s="1083"/>
      <c r="AY121" s="1084"/>
      <c r="AZ121" s="1039" t="s">
        <v>459</v>
      </c>
      <c r="BA121" s="1040"/>
      <c r="BB121" s="1040"/>
      <c r="BC121" s="1040"/>
      <c r="BD121" s="1040"/>
      <c r="BE121" s="1040"/>
      <c r="BF121" s="1040"/>
      <c r="BG121" s="1040"/>
      <c r="BH121" s="1040"/>
      <c r="BI121" s="1040"/>
      <c r="BJ121" s="1040"/>
      <c r="BK121" s="1040"/>
      <c r="BL121" s="1040"/>
      <c r="BM121" s="1040"/>
      <c r="BN121" s="1040"/>
      <c r="BO121" s="1040"/>
      <c r="BP121" s="1041"/>
      <c r="BQ121" s="1009">
        <v>3229</v>
      </c>
      <c r="BR121" s="1010"/>
      <c r="BS121" s="1010"/>
      <c r="BT121" s="1010"/>
      <c r="BU121" s="1010"/>
      <c r="BV121" s="1010">
        <v>2373</v>
      </c>
      <c r="BW121" s="1010"/>
      <c r="BX121" s="1010"/>
      <c r="BY121" s="1010"/>
      <c r="BZ121" s="1010"/>
      <c r="CA121" s="1010">
        <v>1028</v>
      </c>
      <c r="CB121" s="1010"/>
      <c r="CC121" s="1010"/>
      <c r="CD121" s="1010"/>
      <c r="CE121" s="1010"/>
      <c r="CF121" s="1004">
        <v>0.1</v>
      </c>
      <c r="CG121" s="1005"/>
      <c r="CH121" s="1005"/>
      <c r="CI121" s="1005"/>
      <c r="CJ121" s="1005"/>
      <c r="CK121" s="1100"/>
      <c r="CL121" s="1101"/>
      <c r="CM121" s="1101"/>
      <c r="CN121" s="1101"/>
      <c r="CO121" s="1102"/>
      <c r="CP121" s="1110" t="s">
        <v>460</v>
      </c>
      <c r="CQ121" s="1111"/>
      <c r="CR121" s="1111"/>
      <c r="CS121" s="1111"/>
      <c r="CT121" s="1111"/>
      <c r="CU121" s="1111"/>
      <c r="CV121" s="1111"/>
      <c r="CW121" s="1111"/>
      <c r="CX121" s="1111"/>
      <c r="CY121" s="1111"/>
      <c r="CZ121" s="1111"/>
      <c r="DA121" s="1111"/>
      <c r="DB121" s="1111"/>
      <c r="DC121" s="1111"/>
      <c r="DD121" s="1111"/>
      <c r="DE121" s="1111"/>
      <c r="DF121" s="1112"/>
      <c r="DG121" s="1009">
        <v>3647</v>
      </c>
      <c r="DH121" s="1010"/>
      <c r="DI121" s="1010"/>
      <c r="DJ121" s="1010"/>
      <c r="DK121" s="1010"/>
      <c r="DL121" s="1010">
        <v>3720</v>
      </c>
      <c r="DM121" s="1010"/>
      <c r="DN121" s="1010"/>
      <c r="DO121" s="1010"/>
      <c r="DP121" s="1010"/>
      <c r="DQ121" s="1010">
        <v>3720</v>
      </c>
      <c r="DR121" s="1010"/>
      <c r="DS121" s="1010"/>
      <c r="DT121" s="1010"/>
      <c r="DU121" s="1010"/>
      <c r="DV121" s="1011">
        <v>0.4</v>
      </c>
      <c r="DW121" s="1011"/>
      <c r="DX121" s="1011"/>
      <c r="DY121" s="1011"/>
      <c r="DZ121" s="1012"/>
    </row>
    <row r="122" spans="1:130" s="246" customFormat="1" ht="26.25" customHeight="1">
      <c r="A122" s="1149"/>
      <c r="B122" s="1036"/>
      <c r="C122" s="1006" t="s">
        <v>441</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127</v>
      </c>
      <c r="AB122" s="1049"/>
      <c r="AC122" s="1049"/>
      <c r="AD122" s="1049"/>
      <c r="AE122" s="1050"/>
      <c r="AF122" s="1051" t="s">
        <v>127</v>
      </c>
      <c r="AG122" s="1049"/>
      <c r="AH122" s="1049"/>
      <c r="AI122" s="1049"/>
      <c r="AJ122" s="1050"/>
      <c r="AK122" s="1051" t="s">
        <v>127</v>
      </c>
      <c r="AL122" s="1049"/>
      <c r="AM122" s="1049"/>
      <c r="AN122" s="1049"/>
      <c r="AO122" s="1050"/>
      <c r="AP122" s="1052" t="s">
        <v>127</v>
      </c>
      <c r="AQ122" s="1053"/>
      <c r="AR122" s="1053"/>
      <c r="AS122" s="1053"/>
      <c r="AT122" s="1054"/>
      <c r="AU122" s="1082"/>
      <c r="AV122" s="1083"/>
      <c r="AW122" s="1083"/>
      <c r="AX122" s="1083"/>
      <c r="AY122" s="1084"/>
      <c r="AZ122" s="1064" t="s">
        <v>461</v>
      </c>
      <c r="BA122" s="1055"/>
      <c r="BB122" s="1055"/>
      <c r="BC122" s="1055"/>
      <c r="BD122" s="1055"/>
      <c r="BE122" s="1055"/>
      <c r="BF122" s="1055"/>
      <c r="BG122" s="1055"/>
      <c r="BH122" s="1055"/>
      <c r="BI122" s="1055"/>
      <c r="BJ122" s="1055"/>
      <c r="BK122" s="1055"/>
      <c r="BL122" s="1055"/>
      <c r="BM122" s="1055"/>
      <c r="BN122" s="1055"/>
      <c r="BO122" s="1055"/>
      <c r="BP122" s="1056"/>
      <c r="BQ122" s="1087">
        <v>1889947</v>
      </c>
      <c r="BR122" s="1088"/>
      <c r="BS122" s="1088"/>
      <c r="BT122" s="1088"/>
      <c r="BU122" s="1088"/>
      <c r="BV122" s="1088">
        <v>1922086</v>
      </c>
      <c r="BW122" s="1088"/>
      <c r="BX122" s="1088"/>
      <c r="BY122" s="1088"/>
      <c r="BZ122" s="1088"/>
      <c r="CA122" s="1088">
        <v>1895974</v>
      </c>
      <c r="CB122" s="1088"/>
      <c r="CC122" s="1088"/>
      <c r="CD122" s="1088"/>
      <c r="CE122" s="1088"/>
      <c r="CF122" s="1108">
        <v>203.9</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c r="A123" s="1149"/>
      <c r="B123" s="1036"/>
      <c r="C123" s="1006" t="s">
        <v>447</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127</v>
      </c>
      <c r="AB123" s="1049"/>
      <c r="AC123" s="1049"/>
      <c r="AD123" s="1049"/>
      <c r="AE123" s="1050"/>
      <c r="AF123" s="1051" t="s">
        <v>127</v>
      </c>
      <c r="AG123" s="1049"/>
      <c r="AH123" s="1049"/>
      <c r="AI123" s="1049"/>
      <c r="AJ123" s="1050"/>
      <c r="AK123" s="1051" t="s">
        <v>127</v>
      </c>
      <c r="AL123" s="1049"/>
      <c r="AM123" s="1049"/>
      <c r="AN123" s="1049"/>
      <c r="AO123" s="1050"/>
      <c r="AP123" s="1052" t="s">
        <v>127</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462</v>
      </c>
      <c r="BP123" s="1096"/>
      <c r="BQ123" s="1155">
        <v>3767350</v>
      </c>
      <c r="BR123" s="1156"/>
      <c r="BS123" s="1156"/>
      <c r="BT123" s="1156"/>
      <c r="BU123" s="1156"/>
      <c r="BV123" s="1156">
        <v>4151789</v>
      </c>
      <c r="BW123" s="1156"/>
      <c r="BX123" s="1156"/>
      <c r="BY123" s="1156"/>
      <c r="BZ123" s="1156"/>
      <c r="CA123" s="1156">
        <v>4072009</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c r="A124" s="1149"/>
      <c r="B124" s="1036"/>
      <c r="C124" s="1006" t="s">
        <v>450</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127</v>
      </c>
      <c r="AB124" s="1049"/>
      <c r="AC124" s="1049"/>
      <c r="AD124" s="1049"/>
      <c r="AE124" s="1050"/>
      <c r="AF124" s="1051" t="s">
        <v>127</v>
      </c>
      <c r="AG124" s="1049"/>
      <c r="AH124" s="1049"/>
      <c r="AI124" s="1049"/>
      <c r="AJ124" s="1050"/>
      <c r="AK124" s="1051" t="s">
        <v>127</v>
      </c>
      <c r="AL124" s="1049"/>
      <c r="AM124" s="1049"/>
      <c r="AN124" s="1049"/>
      <c r="AO124" s="1050"/>
      <c r="AP124" s="1052" t="s">
        <v>127</v>
      </c>
      <c r="AQ124" s="1053"/>
      <c r="AR124" s="1053"/>
      <c r="AS124" s="1053"/>
      <c r="AT124" s="1054"/>
      <c r="AU124" s="1151" t="s">
        <v>463</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127</v>
      </c>
      <c r="BR124" s="1118"/>
      <c r="BS124" s="1118"/>
      <c r="BT124" s="1118"/>
      <c r="BU124" s="1118"/>
      <c r="BV124" s="1118" t="s">
        <v>127</v>
      </c>
      <c r="BW124" s="1118"/>
      <c r="BX124" s="1118"/>
      <c r="BY124" s="1118"/>
      <c r="BZ124" s="1118"/>
      <c r="CA124" s="1118" t="s">
        <v>127</v>
      </c>
      <c r="CB124" s="1118"/>
      <c r="CC124" s="1118"/>
      <c r="CD124" s="1118"/>
      <c r="CE124" s="1118"/>
      <c r="CF124" s="1119"/>
      <c r="CG124" s="1120"/>
      <c r="CH124" s="1120"/>
      <c r="CI124" s="1120"/>
      <c r="CJ124" s="1121"/>
      <c r="CK124" s="1103"/>
      <c r="CL124" s="1103"/>
      <c r="CM124" s="1103"/>
      <c r="CN124" s="1103"/>
      <c r="CO124" s="1104"/>
      <c r="CP124" s="1110" t="s">
        <v>464</v>
      </c>
      <c r="CQ124" s="1111"/>
      <c r="CR124" s="1111"/>
      <c r="CS124" s="1111"/>
      <c r="CT124" s="1111"/>
      <c r="CU124" s="1111"/>
      <c r="CV124" s="1111"/>
      <c r="CW124" s="1111"/>
      <c r="CX124" s="1111"/>
      <c r="CY124" s="1111"/>
      <c r="CZ124" s="1111"/>
      <c r="DA124" s="1111"/>
      <c r="DB124" s="1111"/>
      <c r="DC124" s="1111"/>
      <c r="DD124" s="1111"/>
      <c r="DE124" s="1111"/>
      <c r="DF124" s="1112"/>
      <c r="DG124" s="1095" t="s">
        <v>127</v>
      </c>
      <c r="DH124" s="1074"/>
      <c r="DI124" s="1074"/>
      <c r="DJ124" s="1074"/>
      <c r="DK124" s="1075"/>
      <c r="DL124" s="1073" t="s">
        <v>127</v>
      </c>
      <c r="DM124" s="1074"/>
      <c r="DN124" s="1074"/>
      <c r="DO124" s="1074"/>
      <c r="DP124" s="1075"/>
      <c r="DQ124" s="1073" t="s">
        <v>127</v>
      </c>
      <c r="DR124" s="1074"/>
      <c r="DS124" s="1074"/>
      <c r="DT124" s="1074"/>
      <c r="DU124" s="1075"/>
      <c r="DV124" s="1076" t="s">
        <v>127</v>
      </c>
      <c r="DW124" s="1077"/>
      <c r="DX124" s="1077"/>
      <c r="DY124" s="1077"/>
      <c r="DZ124" s="1078"/>
    </row>
    <row r="125" spans="1:130" s="246" customFormat="1" ht="26.25" customHeight="1">
      <c r="A125" s="1149"/>
      <c r="B125" s="1036"/>
      <c r="C125" s="1006" t="s">
        <v>452</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127</v>
      </c>
      <c r="AB125" s="1049"/>
      <c r="AC125" s="1049"/>
      <c r="AD125" s="1049"/>
      <c r="AE125" s="1050"/>
      <c r="AF125" s="1051" t="s">
        <v>127</v>
      </c>
      <c r="AG125" s="1049"/>
      <c r="AH125" s="1049"/>
      <c r="AI125" s="1049"/>
      <c r="AJ125" s="1050"/>
      <c r="AK125" s="1051" t="s">
        <v>127</v>
      </c>
      <c r="AL125" s="1049"/>
      <c r="AM125" s="1049"/>
      <c r="AN125" s="1049"/>
      <c r="AO125" s="1050"/>
      <c r="AP125" s="1052" t="s">
        <v>127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465</v>
      </c>
      <c r="CL125" s="1098"/>
      <c r="CM125" s="1098"/>
      <c r="CN125" s="1098"/>
      <c r="CO125" s="1099"/>
      <c r="CP125" s="1030" t="s">
        <v>466</v>
      </c>
      <c r="CQ125" s="979"/>
      <c r="CR125" s="979"/>
      <c r="CS125" s="979"/>
      <c r="CT125" s="979"/>
      <c r="CU125" s="979"/>
      <c r="CV125" s="979"/>
      <c r="CW125" s="979"/>
      <c r="CX125" s="979"/>
      <c r="CY125" s="979"/>
      <c r="CZ125" s="979"/>
      <c r="DA125" s="979"/>
      <c r="DB125" s="979"/>
      <c r="DC125" s="979"/>
      <c r="DD125" s="979"/>
      <c r="DE125" s="979"/>
      <c r="DF125" s="980"/>
      <c r="DG125" s="1016" t="s">
        <v>127</v>
      </c>
      <c r="DH125" s="1017"/>
      <c r="DI125" s="1017"/>
      <c r="DJ125" s="1017"/>
      <c r="DK125" s="1017"/>
      <c r="DL125" s="1017" t="s">
        <v>127</v>
      </c>
      <c r="DM125" s="1017"/>
      <c r="DN125" s="1017"/>
      <c r="DO125" s="1017"/>
      <c r="DP125" s="1017"/>
      <c r="DQ125" s="1017" t="s">
        <v>127</v>
      </c>
      <c r="DR125" s="1017"/>
      <c r="DS125" s="1017"/>
      <c r="DT125" s="1017"/>
      <c r="DU125" s="1017"/>
      <c r="DV125" s="1018" t="s">
        <v>127</v>
      </c>
      <c r="DW125" s="1018"/>
      <c r="DX125" s="1018"/>
      <c r="DY125" s="1018"/>
      <c r="DZ125" s="1019"/>
    </row>
    <row r="126" spans="1:130" s="246" customFormat="1" ht="26.25" customHeight="1" thickBot="1">
      <c r="A126" s="1149"/>
      <c r="B126" s="1036"/>
      <c r="C126" s="1006" t="s">
        <v>454</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127</v>
      </c>
      <c r="AB126" s="1049"/>
      <c r="AC126" s="1049"/>
      <c r="AD126" s="1049"/>
      <c r="AE126" s="1050"/>
      <c r="AF126" s="1051" t="s">
        <v>127</v>
      </c>
      <c r="AG126" s="1049"/>
      <c r="AH126" s="1049"/>
      <c r="AI126" s="1049"/>
      <c r="AJ126" s="1050"/>
      <c r="AK126" s="1051" t="s">
        <v>127</v>
      </c>
      <c r="AL126" s="1049"/>
      <c r="AM126" s="1049"/>
      <c r="AN126" s="1049"/>
      <c r="AO126" s="1050"/>
      <c r="AP126" s="1052" t="s">
        <v>127</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467</v>
      </c>
      <c r="CQ126" s="1040"/>
      <c r="CR126" s="1040"/>
      <c r="CS126" s="1040"/>
      <c r="CT126" s="1040"/>
      <c r="CU126" s="1040"/>
      <c r="CV126" s="1040"/>
      <c r="CW126" s="1040"/>
      <c r="CX126" s="1040"/>
      <c r="CY126" s="1040"/>
      <c r="CZ126" s="1040"/>
      <c r="DA126" s="1040"/>
      <c r="DB126" s="1040"/>
      <c r="DC126" s="1040"/>
      <c r="DD126" s="1040"/>
      <c r="DE126" s="1040"/>
      <c r="DF126" s="1041"/>
      <c r="DG126" s="1009" t="s">
        <v>127</v>
      </c>
      <c r="DH126" s="1010"/>
      <c r="DI126" s="1010"/>
      <c r="DJ126" s="1010"/>
      <c r="DK126" s="1010"/>
      <c r="DL126" s="1010" t="s">
        <v>127</v>
      </c>
      <c r="DM126" s="1010"/>
      <c r="DN126" s="1010"/>
      <c r="DO126" s="1010"/>
      <c r="DP126" s="1010"/>
      <c r="DQ126" s="1010" t="s">
        <v>127</v>
      </c>
      <c r="DR126" s="1010"/>
      <c r="DS126" s="1010"/>
      <c r="DT126" s="1010"/>
      <c r="DU126" s="1010"/>
      <c r="DV126" s="1011" t="s">
        <v>127</v>
      </c>
      <c r="DW126" s="1011"/>
      <c r="DX126" s="1011"/>
      <c r="DY126" s="1011"/>
      <c r="DZ126" s="1012"/>
    </row>
    <row r="127" spans="1:130" s="246" customFormat="1" ht="26.25" customHeight="1">
      <c r="A127" s="1150"/>
      <c r="B127" s="1038"/>
      <c r="C127" s="1092" t="s">
        <v>468</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127</v>
      </c>
      <c r="AB127" s="1049"/>
      <c r="AC127" s="1049"/>
      <c r="AD127" s="1049"/>
      <c r="AE127" s="1050"/>
      <c r="AF127" s="1051" t="s">
        <v>127</v>
      </c>
      <c r="AG127" s="1049"/>
      <c r="AH127" s="1049"/>
      <c r="AI127" s="1049"/>
      <c r="AJ127" s="1050"/>
      <c r="AK127" s="1051" t="s">
        <v>127</v>
      </c>
      <c r="AL127" s="1049"/>
      <c r="AM127" s="1049"/>
      <c r="AN127" s="1049"/>
      <c r="AO127" s="1050"/>
      <c r="AP127" s="1052" t="s">
        <v>127</v>
      </c>
      <c r="AQ127" s="1053"/>
      <c r="AR127" s="1053"/>
      <c r="AS127" s="1053"/>
      <c r="AT127" s="1054"/>
      <c r="AU127" s="282"/>
      <c r="AV127" s="282"/>
      <c r="AW127" s="282"/>
      <c r="AX127" s="1122" t="s">
        <v>469</v>
      </c>
      <c r="AY127" s="1123"/>
      <c r="AZ127" s="1123"/>
      <c r="BA127" s="1123"/>
      <c r="BB127" s="1123"/>
      <c r="BC127" s="1123"/>
      <c r="BD127" s="1123"/>
      <c r="BE127" s="1124"/>
      <c r="BF127" s="1125" t="s">
        <v>470</v>
      </c>
      <c r="BG127" s="1123"/>
      <c r="BH127" s="1123"/>
      <c r="BI127" s="1123"/>
      <c r="BJ127" s="1123"/>
      <c r="BK127" s="1123"/>
      <c r="BL127" s="1124"/>
      <c r="BM127" s="1125" t="s">
        <v>471</v>
      </c>
      <c r="BN127" s="1123"/>
      <c r="BO127" s="1123"/>
      <c r="BP127" s="1123"/>
      <c r="BQ127" s="1123"/>
      <c r="BR127" s="1123"/>
      <c r="BS127" s="1124"/>
      <c r="BT127" s="1125" t="s">
        <v>472</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473</v>
      </c>
      <c r="CQ127" s="1040"/>
      <c r="CR127" s="1040"/>
      <c r="CS127" s="1040"/>
      <c r="CT127" s="1040"/>
      <c r="CU127" s="1040"/>
      <c r="CV127" s="1040"/>
      <c r="CW127" s="1040"/>
      <c r="CX127" s="1040"/>
      <c r="CY127" s="1040"/>
      <c r="CZ127" s="1040"/>
      <c r="DA127" s="1040"/>
      <c r="DB127" s="1040"/>
      <c r="DC127" s="1040"/>
      <c r="DD127" s="1040"/>
      <c r="DE127" s="1040"/>
      <c r="DF127" s="1041"/>
      <c r="DG127" s="1009" t="s">
        <v>127</v>
      </c>
      <c r="DH127" s="1010"/>
      <c r="DI127" s="1010"/>
      <c r="DJ127" s="1010"/>
      <c r="DK127" s="1010"/>
      <c r="DL127" s="1010" t="s">
        <v>127</v>
      </c>
      <c r="DM127" s="1010"/>
      <c r="DN127" s="1010"/>
      <c r="DO127" s="1010"/>
      <c r="DP127" s="1010"/>
      <c r="DQ127" s="1010" t="s">
        <v>127</v>
      </c>
      <c r="DR127" s="1010"/>
      <c r="DS127" s="1010"/>
      <c r="DT127" s="1010"/>
      <c r="DU127" s="1010"/>
      <c r="DV127" s="1011" t="s">
        <v>127</v>
      </c>
      <c r="DW127" s="1011"/>
      <c r="DX127" s="1011"/>
      <c r="DY127" s="1011"/>
      <c r="DZ127" s="1012"/>
    </row>
    <row r="128" spans="1:130" s="246" customFormat="1" ht="26.25" customHeight="1" thickBot="1">
      <c r="A128" s="1133" t="s">
        <v>474</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475</v>
      </c>
      <c r="X128" s="1135"/>
      <c r="Y128" s="1135"/>
      <c r="Z128" s="1136"/>
      <c r="AA128" s="1137">
        <v>1954</v>
      </c>
      <c r="AB128" s="1138"/>
      <c r="AC128" s="1138"/>
      <c r="AD128" s="1138"/>
      <c r="AE128" s="1139"/>
      <c r="AF128" s="1140">
        <v>1379</v>
      </c>
      <c r="AG128" s="1138"/>
      <c r="AH128" s="1138"/>
      <c r="AI128" s="1138"/>
      <c r="AJ128" s="1139"/>
      <c r="AK128" s="1140">
        <v>1136</v>
      </c>
      <c r="AL128" s="1138"/>
      <c r="AM128" s="1138"/>
      <c r="AN128" s="1138"/>
      <c r="AO128" s="1139"/>
      <c r="AP128" s="1141"/>
      <c r="AQ128" s="1142"/>
      <c r="AR128" s="1142"/>
      <c r="AS128" s="1142"/>
      <c r="AT128" s="1143"/>
      <c r="AU128" s="282"/>
      <c r="AV128" s="282"/>
      <c r="AW128" s="282"/>
      <c r="AX128" s="978" t="s">
        <v>476</v>
      </c>
      <c r="AY128" s="979"/>
      <c r="AZ128" s="979"/>
      <c r="BA128" s="979"/>
      <c r="BB128" s="979"/>
      <c r="BC128" s="979"/>
      <c r="BD128" s="979"/>
      <c r="BE128" s="980"/>
      <c r="BF128" s="1144" t="s">
        <v>127</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477</v>
      </c>
      <c r="CQ128" s="1127"/>
      <c r="CR128" s="1127"/>
      <c r="CS128" s="1127"/>
      <c r="CT128" s="1127"/>
      <c r="CU128" s="1127"/>
      <c r="CV128" s="1127"/>
      <c r="CW128" s="1127"/>
      <c r="CX128" s="1127"/>
      <c r="CY128" s="1127"/>
      <c r="CZ128" s="1127"/>
      <c r="DA128" s="1127"/>
      <c r="DB128" s="1127"/>
      <c r="DC128" s="1127"/>
      <c r="DD128" s="1127"/>
      <c r="DE128" s="1127"/>
      <c r="DF128" s="1128"/>
      <c r="DG128" s="1129" t="s">
        <v>127</v>
      </c>
      <c r="DH128" s="1130"/>
      <c r="DI128" s="1130"/>
      <c r="DJ128" s="1130"/>
      <c r="DK128" s="1130"/>
      <c r="DL128" s="1130" t="s">
        <v>127</v>
      </c>
      <c r="DM128" s="1130"/>
      <c r="DN128" s="1130"/>
      <c r="DO128" s="1130"/>
      <c r="DP128" s="1130"/>
      <c r="DQ128" s="1130" t="s">
        <v>127</v>
      </c>
      <c r="DR128" s="1130"/>
      <c r="DS128" s="1130"/>
      <c r="DT128" s="1130"/>
      <c r="DU128" s="1130"/>
      <c r="DV128" s="1131" t="s">
        <v>127</v>
      </c>
      <c r="DW128" s="1131"/>
      <c r="DX128" s="1131"/>
      <c r="DY128" s="1131"/>
      <c r="DZ128" s="1132"/>
    </row>
    <row r="129" spans="1:131" s="246" customFormat="1" ht="26.25" customHeight="1">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478</v>
      </c>
      <c r="X129" s="1164"/>
      <c r="Y129" s="1164"/>
      <c r="Z129" s="1165"/>
      <c r="AA129" s="1048">
        <v>1279499</v>
      </c>
      <c r="AB129" s="1049"/>
      <c r="AC129" s="1049"/>
      <c r="AD129" s="1049"/>
      <c r="AE129" s="1050"/>
      <c r="AF129" s="1051">
        <v>1213048</v>
      </c>
      <c r="AG129" s="1049"/>
      <c r="AH129" s="1049"/>
      <c r="AI129" s="1049"/>
      <c r="AJ129" s="1050"/>
      <c r="AK129" s="1051">
        <v>1130658</v>
      </c>
      <c r="AL129" s="1049"/>
      <c r="AM129" s="1049"/>
      <c r="AN129" s="1049"/>
      <c r="AO129" s="1050"/>
      <c r="AP129" s="1166"/>
      <c r="AQ129" s="1167"/>
      <c r="AR129" s="1167"/>
      <c r="AS129" s="1167"/>
      <c r="AT129" s="1168"/>
      <c r="AU129" s="284"/>
      <c r="AV129" s="284"/>
      <c r="AW129" s="284"/>
      <c r="AX129" s="1157" t="s">
        <v>479</v>
      </c>
      <c r="AY129" s="1040"/>
      <c r="AZ129" s="1040"/>
      <c r="BA129" s="1040"/>
      <c r="BB129" s="1040"/>
      <c r="BC129" s="1040"/>
      <c r="BD129" s="1040"/>
      <c r="BE129" s="1041"/>
      <c r="BF129" s="1158" t="s">
        <v>127</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480</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481</v>
      </c>
      <c r="X130" s="1164"/>
      <c r="Y130" s="1164"/>
      <c r="Z130" s="1165"/>
      <c r="AA130" s="1048">
        <v>277557</v>
      </c>
      <c r="AB130" s="1049"/>
      <c r="AC130" s="1049"/>
      <c r="AD130" s="1049"/>
      <c r="AE130" s="1050"/>
      <c r="AF130" s="1051">
        <v>249795</v>
      </c>
      <c r="AG130" s="1049"/>
      <c r="AH130" s="1049"/>
      <c r="AI130" s="1049"/>
      <c r="AJ130" s="1050"/>
      <c r="AK130" s="1051">
        <v>200899</v>
      </c>
      <c r="AL130" s="1049"/>
      <c r="AM130" s="1049"/>
      <c r="AN130" s="1049"/>
      <c r="AO130" s="1050"/>
      <c r="AP130" s="1166"/>
      <c r="AQ130" s="1167"/>
      <c r="AR130" s="1167"/>
      <c r="AS130" s="1167"/>
      <c r="AT130" s="1168"/>
      <c r="AU130" s="284"/>
      <c r="AV130" s="284"/>
      <c r="AW130" s="284"/>
      <c r="AX130" s="1157" t="s">
        <v>482</v>
      </c>
      <c r="AY130" s="1040"/>
      <c r="AZ130" s="1040"/>
      <c r="BA130" s="1040"/>
      <c r="BB130" s="1040"/>
      <c r="BC130" s="1040"/>
      <c r="BD130" s="1040"/>
      <c r="BE130" s="1041"/>
      <c r="BF130" s="1194">
        <v>4.3</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483</v>
      </c>
      <c r="X131" s="1202"/>
      <c r="Y131" s="1202"/>
      <c r="Z131" s="1203"/>
      <c r="AA131" s="1095">
        <v>1001942</v>
      </c>
      <c r="AB131" s="1074"/>
      <c r="AC131" s="1074"/>
      <c r="AD131" s="1074"/>
      <c r="AE131" s="1075"/>
      <c r="AF131" s="1073">
        <v>963253</v>
      </c>
      <c r="AG131" s="1074"/>
      <c r="AH131" s="1074"/>
      <c r="AI131" s="1074"/>
      <c r="AJ131" s="1075"/>
      <c r="AK131" s="1073">
        <v>929759</v>
      </c>
      <c r="AL131" s="1074"/>
      <c r="AM131" s="1074"/>
      <c r="AN131" s="1074"/>
      <c r="AO131" s="1075"/>
      <c r="AP131" s="1204"/>
      <c r="AQ131" s="1205"/>
      <c r="AR131" s="1205"/>
      <c r="AS131" s="1205"/>
      <c r="AT131" s="1206"/>
      <c r="AU131" s="284"/>
      <c r="AV131" s="284"/>
      <c r="AW131" s="284"/>
      <c r="AX131" s="1176" t="s">
        <v>484</v>
      </c>
      <c r="AY131" s="1127"/>
      <c r="AZ131" s="1127"/>
      <c r="BA131" s="1127"/>
      <c r="BB131" s="1127"/>
      <c r="BC131" s="1127"/>
      <c r="BD131" s="1127"/>
      <c r="BE131" s="1128"/>
      <c r="BF131" s="1177" t="s">
        <v>127</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485</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486</v>
      </c>
      <c r="W132" s="1187"/>
      <c r="X132" s="1187"/>
      <c r="Y132" s="1187"/>
      <c r="Z132" s="1188"/>
      <c r="AA132" s="1189">
        <v>-3.4279429349999999</v>
      </c>
      <c r="AB132" s="1190"/>
      <c r="AC132" s="1190"/>
      <c r="AD132" s="1190"/>
      <c r="AE132" s="1191"/>
      <c r="AF132" s="1192">
        <v>2.595995029</v>
      </c>
      <c r="AG132" s="1190"/>
      <c r="AH132" s="1190"/>
      <c r="AI132" s="1190"/>
      <c r="AJ132" s="1191"/>
      <c r="AK132" s="1192">
        <v>13.97620244</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487</v>
      </c>
      <c r="W133" s="1170"/>
      <c r="X133" s="1170"/>
      <c r="Y133" s="1170"/>
      <c r="Z133" s="1171"/>
      <c r="AA133" s="1172">
        <v>2.6</v>
      </c>
      <c r="AB133" s="1173"/>
      <c r="AC133" s="1173"/>
      <c r="AD133" s="1173"/>
      <c r="AE133" s="1174"/>
      <c r="AF133" s="1172">
        <v>0.4</v>
      </c>
      <c r="AG133" s="1173"/>
      <c r="AH133" s="1173"/>
      <c r="AI133" s="1173"/>
      <c r="AJ133" s="1174"/>
      <c r="AK133" s="1172">
        <v>4.3</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nKh30bCZxQ2hJ0bFvftI/RWlmFbbV3VO09cYU6AJCAfmvq3I1UaGpmzrVP1TcYFBIVkmDXDocGiX+0kAUf4COg==" saltValue="49lWJOcJo5puRus1C04B0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488</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rpExzMlA/o9C2+tWwiJ+/G6fNR1rQDNfAT4kQ/qyNJKBgyFt2+za63k0Pt2bL+axuqJo7uZALdd3vfldmAhU6A==" saltValue="lrKbbktEGuWAwKG0+QmY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JGvUnqiRM4+SzYVa3+rp/RICKZA5gOVmxNg0qCMH1RZ2Jb1xH+KvuS8PQe3ODrHV89XcLZe5BiAYm8ZS6q8TrA==" saltValue="umeiy2sdaHGUxI2EAyA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489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490</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491</v>
      </c>
      <c r="AP7" s="303"/>
      <c r="AQ7" s="304" t="s">
        <v>492</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493</v>
      </c>
      <c r="AQ8" s="310" t="s">
        <v>494</v>
      </c>
      <c r="AR8" s="311" t="s">
        <v>495</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496</v>
      </c>
      <c r="AL9" s="1213"/>
      <c r="AM9" s="1213"/>
      <c r="AN9" s="1214"/>
      <c r="AO9" s="312">
        <v>425160</v>
      </c>
      <c r="AP9" s="312">
        <v>291006</v>
      </c>
      <c r="AQ9" s="313">
        <v>190701</v>
      </c>
      <c r="AR9" s="314">
        <v>52.6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497</v>
      </c>
      <c r="AL10" s="1213"/>
      <c r="AM10" s="1213"/>
      <c r="AN10" s="1214"/>
      <c r="AO10" s="315">
        <v>9794</v>
      </c>
      <c r="AP10" s="315">
        <v>6704</v>
      </c>
      <c r="AQ10" s="316">
        <v>22807</v>
      </c>
      <c r="AR10" s="317">
        <v>-70.599999999999994</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498</v>
      </c>
      <c r="AL11" s="1213"/>
      <c r="AM11" s="1213"/>
      <c r="AN11" s="1214"/>
      <c r="AO11" s="315">
        <v>94686</v>
      </c>
      <c r="AP11" s="315">
        <v>64809</v>
      </c>
      <c r="AQ11" s="316">
        <v>29822</v>
      </c>
      <c r="AR11" s="317">
        <v>117.3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499</v>
      </c>
      <c r="AL12" s="1213"/>
      <c r="AM12" s="1213"/>
      <c r="AN12" s="1214"/>
      <c r="AO12" s="315" t="s">
        <v>500</v>
      </c>
      <c r="AP12" s="315" t="s">
        <v>500</v>
      </c>
      <c r="AQ12" s="316">
        <v>3258</v>
      </c>
      <c r="AR12" s="317" t="s">
        <v>500</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501</v>
      </c>
      <c r="AL13" s="1213"/>
      <c r="AM13" s="1213"/>
      <c r="AN13" s="1214"/>
      <c r="AO13" s="315" t="s">
        <v>500</v>
      </c>
      <c r="AP13" s="315" t="s">
        <v>500</v>
      </c>
      <c r="AQ13" s="316">
        <v>24</v>
      </c>
      <c r="AR13" s="317" t="s">
        <v>500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502</v>
      </c>
      <c r="AL14" s="1213"/>
      <c r="AM14" s="1213"/>
      <c r="AN14" s="1214"/>
      <c r="AO14" s="315">
        <v>27282</v>
      </c>
      <c r="AP14" s="315">
        <v>18674</v>
      </c>
      <c r="AQ14" s="316">
        <v>10094</v>
      </c>
      <c r="AR14" s="317">
        <v>85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503</v>
      </c>
      <c r="AL15" s="1213"/>
      <c r="AM15" s="1213"/>
      <c r="AN15" s="1214"/>
      <c r="AO15" s="315">
        <v>11004</v>
      </c>
      <c r="AP15" s="315">
        <v>7532</v>
      </c>
      <c r="AQ15" s="316">
        <v>4017</v>
      </c>
      <c r="AR15" s="317">
        <v>87.5</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504</v>
      </c>
      <c r="AL16" s="1216"/>
      <c r="AM16" s="1216"/>
      <c r="AN16" s="1217"/>
      <c r="AO16" s="315">
        <v>-46525</v>
      </c>
      <c r="AP16" s="315">
        <v>-31845</v>
      </c>
      <c r="AQ16" s="316">
        <v>-17771</v>
      </c>
      <c r="AR16" s="317">
        <v>79.2</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521401</v>
      </c>
      <c r="AP17" s="315">
        <v>356880</v>
      </c>
      <c r="AQ17" s="316">
        <v>242952</v>
      </c>
      <c r="AR17" s="317">
        <v>46.9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505</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506</v>
      </c>
      <c r="AP20" s="323" t="s">
        <v>507</v>
      </c>
      <c r="AQ20" s="324" t="s">
        <v>508</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509</v>
      </c>
      <c r="AL21" s="1208"/>
      <c r="AM21" s="1208"/>
      <c r="AN21" s="1209"/>
      <c r="AO21" s="327">
        <v>27.38</v>
      </c>
      <c r="AP21" s="328">
        <v>21.84</v>
      </c>
      <c r="AQ21" s="329">
        <v>5.54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510</v>
      </c>
      <c r="AL22" s="1208"/>
      <c r="AM22" s="1208"/>
      <c r="AN22" s="1209"/>
      <c r="AO22" s="332">
        <v>97</v>
      </c>
      <c r="AP22" s="333">
        <v>95.6</v>
      </c>
      <c r="AQ22" s="334">
        <v>1.4</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513</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491</v>
      </c>
      <c r="AP30" s="303"/>
      <c r="AQ30" s="304" t="s">
        <v>492</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493</v>
      </c>
      <c r="AQ31" s="310" t="s">
        <v>494</v>
      </c>
      <c r="AR31" s="311" t="s">
        <v>495</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514</v>
      </c>
      <c r="AL32" s="1224"/>
      <c r="AM32" s="1224"/>
      <c r="AN32" s="1225"/>
      <c r="AO32" s="342">
        <v>295940</v>
      </c>
      <c r="AP32" s="342">
        <v>202560</v>
      </c>
      <c r="AQ32" s="343">
        <v>136235</v>
      </c>
      <c r="AR32" s="344">
        <v>48.7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515</v>
      </c>
      <c r="AL33" s="1224"/>
      <c r="AM33" s="1224"/>
      <c r="AN33" s="1225"/>
      <c r="AO33" s="342" t="s">
        <v>500</v>
      </c>
      <c r="AP33" s="342" t="s">
        <v>500</v>
      </c>
      <c r="AQ33" s="343" t="s">
        <v>500</v>
      </c>
      <c r="AR33" s="344" t="s">
        <v>500</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516</v>
      </c>
      <c r="AL34" s="1224"/>
      <c r="AM34" s="1224"/>
      <c r="AN34" s="1225"/>
      <c r="AO34" s="342" t="s">
        <v>500</v>
      </c>
      <c r="AP34" s="342" t="s">
        <v>500</v>
      </c>
      <c r="AQ34" s="343">
        <v>5</v>
      </c>
      <c r="AR34" s="344" t="s">
        <v>500</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517</v>
      </c>
      <c r="AL35" s="1224"/>
      <c r="AM35" s="1224"/>
      <c r="AN35" s="1225"/>
      <c r="AO35" s="342">
        <v>30979</v>
      </c>
      <c r="AP35" s="342">
        <v>21204</v>
      </c>
      <c r="AQ35" s="343">
        <v>32688</v>
      </c>
      <c r="AR35" s="344">
        <v>-35.1</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518</v>
      </c>
      <c r="AL36" s="1224"/>
      <c r="AM36" s="1224"/>
      <c r="AN36" s="1225"/>
      <c r="AO36" s="342">
        <v>5061</v>
      </c>
      <c r="AP36" s="342">
        <v>3464</v>
      </c>
      <c r="AQ36" s="343">
        <v>4188</v>
      </c>
      <c r="AR36" s="344">
        <v>-17.3</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519</v>
      </c>
      <c r="AL37" s="1224"/>
      <c r="AM37" s="1224"/>
      <c r="AN37" s="1225"/>
      <c r="AO37" s="342" t="s">
        <v>500</v>
      </c>
      <c r="AP37" s="342" t="s">
        <v>500</v>
      </c>
      <c r="AQ37" s="343">
        <v>1212</v>
      </c>
      <c r="AR37" s="344" t="s">
        <v>500</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520</v>
      </c>
      <c r="AL38" s="1227"/>
      <c r="AM38" s="1227"/>
      <c r="AN38" s="1228"/>
      <c r="AO38" s="345" t="s">
        <v>500</v>
      </c>
      <c r="AP38" s="345" t="s">
        <v>500</v>
      </c>
      <c r="AQ38" s="346">
        <v>25</v>
      </c>
      <c r="AR38" s="334" t="s">
        <v>500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521</v>
      </c>
      <c r="AL39" s="1227"/>
      <c r="AM39" s="1227"/>
      <c r="AN39" s="1228"/>
      <c r="AO39" s="342">
        <v>-1136</v>
      </c>
      <c r="AP39" s="342">
        <v>-778</v>
      </c>
      <c r="AQ39" s="343">
        <v>-7598</v>
      </c>
      <c r="AR39" s="344">
        <v>-89.8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522</v>
      </c>
      <c r="AL40" s="1224"/>
      <c r="AM40" s="1224"/>
      <c r="AN40" s="1225"/>
      <c r="AO40" s="342">
        <v>-200899</v>
      </c>
      <c r="AP40" s="342">
        <v>-137508</v>
      </c>
      <c r="AQ40" s="343">
        <v>-123844</v>
      </c>
      <c r="AR40" s="344">
        <v>11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129945</v>
      </c>
      <c r="AP41" s="342">
        <v>88943</v>
      </c>
      <c r="AQ41" s="343">
        <v>42911</v>
      </c>
      <c r="AR41" s="344">
        <v>107.3</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523</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525</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491</v>
      </c>
      <c r="AN49" s="1220" t="s">
        <v>526</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527</v>
      </c>
      <c r="AO50" s="359" t="s">
        <v>528</v>
      </c>
      <c r="AP50" s="360" t="s">
        <v>529</v>
      </c>
      <c r="AQ50" s="361" t="s">
        <v>530</v>
      </c>
      <c r="AR50" s="362" t="s">
        <v>531</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532</v>
      </c>
      <c r="AL51" s="355"/>
      <c r="AM51" s="363">
        <v>268697</v>
      </c>
      <c r="AN51" s="364">
        <v>164140</v>
      </c>
      <c r="AO51" s="365">
        <v>-52</v>
      </c>
      <c r="AP51" s="366">
        <v>288550</v>
      </c>
      <c r="AQ51" s="367">
        <v>20.8</v>
      </c>
      <c r="AR51" s="368">
        <v>-72.8</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533</v>
      </c>
      <c r="AM52" s="371">
        <v>133247</v>
      </c>
      <c r="AN52" s="372">
        <v>81397</v>
      </c>
      <c r="AO52" s="373">
        <v>-46</v>
      </c>
      <c r="AP52" s="374">
        <v>141525</v>
      </c>
      <c r="AQ52" s="375">
        <v>10.1</v>
      </c>
      <c r="AR52" s="376">
        <v>-56.1</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534</v>
      </c>
      <c r="AL53" s="355"/>
      <c r="AM53" s="363">
        <v>373428</v>
      </c>
      <c r="AN53" s="364">
        <v>236197</v>
      </c>
      <c r="AO53" s="365">
        <v>43.9</v>
      </c>
      <c r="AP53" s="366">
        <v>245039</v>
      </c>
      <c r="AQ53" s="367">
        <v>-15.1</v>
      </c>
      <c r="AR53" s="368">
        <v>59</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533</v>
      </c>
      <c r="AM54" s="371">
        <v>169747</v>
      </c>
      <c r="AN54" s="372">
        <v>107367</v>
      </c>
      <c r="AO54" s="373">
        <v>31.9</v>
      </c>
      <c r="AP54" s="374">
        <v>108922</v>
      </c>
      <c r="AQ54" s="375">
        <v>-23</v>
      </c>
      <c r="AR54" s="376">
        <v>54.9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535</v>
      </c>
      <c r="AL55" s="355"/>
      <c r="AM55" s="363">
        <v>317371</v>
      </c>
      <c r="AN55" s="364">
        <v>205418</v>
      </c>
      <c r="AO55" s="365">
        <v>-13</v>
      </c>
      <c r="AP55" s="366">
        <v>291945</v>
      </c>
      <c r="AQ55" s="367">
        <v>19.100000000000001</v>
      </c>
      <c r="AR55" s="368">
        <v>-32.1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533</v>
      </c>
      <c r="AM56" s="371">
        <v>113428</v>
      </c>
      <c r="AN56" s="372">
        <v>73416</v>
      </c>
      <c r="AO56" s="373">
        <v>-31.6</v>
      </c>
      <c r="AP56" s="374">
        <v>127651</v>
      </c>
      <c r="AQ56" s="375">
        <v>17.2</v>
      </c>
      <c r="AR56" s="376">
        <v>-48.8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536</v>
      </c>
      <c r="AL57" s="355"/>
      <c r="AM57" s="363">
        <v>364841</v>
      </c>
      <c r="AN57" s="364">
        <v>241457</v>
      </c>
      <c r="AO57" s="365">
        <v>17.5</v>
      </c>
      <c r="AP57" s="366">
        <v>291173</v>
      </c>
      <c r="AQ57" s="367">
        <v>-0.3</v>
      </c>
      <c r="AR57" s="368">
        <v>17.8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533</v>
      </c>
      <c r="AM58" s="371">
        <v>92217</v>
      </c>
      <c r="AN58" s="372">
        <v>61030</v>
      </c>
      <c r="AO58" s="373">
        <v>-16.899999999999999</v>
      </c>
      <c r="AP58" s="374">
        <v>119071</v>
      </c>
      <c r="AQ58" s="375">
        <v>-6.7</v>
      </c>
      <c r="AR58" s="376">
        <v>-10.199999999999999</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537</v>
      </c>
      <c r="AL59" s="355"/>
      <c r="AM59" s="363">
        <v>405735</v>
      </c>
      <c r="AN59" s="364">
        <v>277710</v>
      </c>
      <c r="AO59" s="365">
        <v>15</v>
      </c>
      <c r="AP59" s="366">
        <v>271581</v>
      </c>
      <c r="AQ59" s="367">
        <v>-6.7</v>
      </c>
      <c r="AR59" s="368">
        <v>21.7</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533</v>
      </c>
      <c r="AM60" s="371">
        <v>205186</v>
      </c>
      <c r="AN60" s="372">
        <v>140442</v>
      </c>
      <c r="AO60" s="373">
        <v>130.1</v>
      </c>
      <c r="AP60" s="374">
        <v>117844</v>
      </c>
      <c r="AQ60" s="375">
        <v>-1</v>
      </c>
      <c r="AR60" s="376">
        <v>131.1</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538</v>
      </c>
      <c r="AL61" s="377"/>
      <c r="AM61" s="378">
        <v>346014</v>
      </c>
      <c r="AN61" s="379">
        <v>224984</v>
      </c>
      <c r="AO61" s="380">
        <v>2.2999999999999998</v>
      </c>
      <c r="AP61" s="381">
        <v>277658</v>
      </c>
      <c r="AQ61" s="382">
        <v>3.6</v>
      </c>
      <c r="AR61" s="368">
        <v>-1.3</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533</v>
      </c>
      <c r="AM62" s="371">
        <v>142765</v>
      </c>
      <c r="AN62" s="372">
        <v>92730</v>
      </c>
      <c r="AO62" s="373">
        <v>13.5</v>
      </c>
      <c r="AP62" s="374">
        <v>123003</v>
      </c>
      <c r="AQ62" s="375">
        <v>-0.7</v>
      </c>
      <c r="AR62" s="376">
        <v>14.2</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AM4NigMzELXEFPDuBbzvE8En+/UVB/v+1vcgDDLGbM3HrX4BxoxqN9fAPlVgWQcY5zUESc9O5Xd7dR7YNT/d3Q==" saltValue="kOLY3U6LGz5+NsX6e0W5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540</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V4vm2l33FIvigxLrdLNTT58zAn31elpEAw8/kCM+LFEwHZjj1GQ3asvqVLRODNoQ9S7cC2wQMvU3AuiVLcOrQ==" saltValue="u/yBQVpqY94Ip0S/s7j3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MPwQq2X4lWLrBUVJLHhehigPi8EDejfs9TfhlatKHf+TGlICpbSYHUOrfdoC8+RplFc9RVf41LzGVrP3LongQ==" saltValue="sOEyHw796ndEScpcd+O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542</v>
      </c>
      <c r="G46" s="8" t="s">
        <v>543</v>
      </c>
      <c r="H46" s="8" t="s">
        <v>544</v>
      </c>
      <c r="I46" s="8" t="s">
        <v>545</v>
      </c>
      <c r="J46" s="9" t="s">
        <v>546</v>
      </c>
    </row>
    <row r="47" spans="2:10" ht="57.75" customHeight="1">
      <c r="B47" s="10"/>
      <c r="C47" s="1232" t="s">
        <v>3</v>
      </c>
      <c r="D47" s="1232"/>
      <c r="E47" s="1233"/>
      <c r="F47" s="11">
        <v>54.65</v>
      </c>
      <c r="G47" s="12">
        <v>69.010000000000005</v>
      </c>
      <c r="H47" s="12">
        <v>72.489999999999995</v>
      </c>
      <c r="I47" s="12">
        <v>76.48</v>
      </c>
      <c r="J47" s="13">
        <v>75.55</v>
      </c>
    </row>
    <row r="48" spans="2:10" ht="57.75" customHeight="1">
      <c r="B48" s="14"/>
      <c r="C48" s="1234" t="s">
        <v>4</v>
      </c>
      <c r="D48" s="1234"/>
      <c r="E48" s="1235"/>
      <c r="F48" s="15">
        <v>8.99</v>
      </c>
      <c r="G48" s="16">
        <v>7.2</v>
      </c>
      <c r="H48" s="16">
        <v>8.2799999999999994</v>
      </c>
      <c r="I48" s="16">
        <v>3.76</v>
      </c>
      <c r="J48" s="17">
        <v>3.5</v>
      </c>
    </row>
    <row r="49" spans="2:10" ht="57.75" customHeight="1" thickBot="1">
      <c r="B49" s="18"/>
      <c r="C49" s="1236" t="s">
        <v>5</v>
      </c>
      <c r="D49" s="1236"/>
      <c r="E49" s="1237"/>
      <c r="F49" s="19">
        <v>10.61</v>
      </c>
      <c r="G49" s="20">
        <v>28.58</v>
      </c>
      <c r="H49" s="20">
        <v>0.76</v>
      </c>
      <c r="I49" s="20" t="s">
        <v>547</v>
      </c>
      <c r="J49" s="21" t="s">
        <v>548</v>
      </c>
    </row>
    <row r="50" spans="2:10" ht="13.5" customHeight="1"/>
    <row r="51" spans="2:10" ht="13.5" hidden="1" customHeight="1"/>
    <row r="52" spans="2:10" ht="13.5" hidden="1" customHeight="1"/>
    <row r="53" spans="2:10" ht="13.5" hidden="1" customHeight="1"/>
  </sheetData>
  <sheetProtection algorithmName="SHA-512" hashValue="/F832TDXQXGORJt0dw3oQaBzb8NIqy4c919tu9TpqGmgyHRUs4Mqa0eXwx+VXFaPq0LjSm7V9wNMZdBi5z+Jog==" saltValue="fU01ftj5ugV4EYY9i7pW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2020-03-04T01:56:18Z</cp:lastPrinted>
  <dcterms:created xsi:type="dcterms:W3CDTF">2020-02-10T04:59:48Z</dcterms:created>
  <dcterms:modified xsi:type="dcterms:W3CDTF">2020-09-18T05:33:48Z</dcterms:modified>
  <cp:category/>
</cp:coreProperties>
</file>