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fas01\fs01\0103_財政課\10_財政係\財政状況資料集\H30年度\【作業依頼・９月２３日〆切】平成３０年度財政状況資料集(公会計分)の作成及び提出について\"/>
    </mc:Choice>
  </mc:AlternateContent>
  <bookViews>
    <workbookView xWindow="0" yWindow="0" windowWidth="20490" windowHeight="74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O34" i="10"/>
  <c r="BW34" i="10"/>
  <c r="BW35" i="10" s="1"/>
  <c r="BW36" i="10" s="1"/>
  <c r="BW37" i="10" s="1"/>
  <c r="BW38" i="10" s="1"/>
  <c r="BW39" i="10" s="1"/>
  <c r="BW40" i="10" s="1"/>
  <c r="BW41" i="10" s="1"/>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alcChain>
</file>

<file path=xl/sharedStrings.xml><?xml version="1.0" encoding="utf-8"?>
<sst xmlns="http://schemas.openxmlformats.org/spreadsheetml/2006/main" count="1106" uniqueCount="622">
  <si>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</si>
  <si>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</si>
  <si>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</si>
  <si>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</si>
  <si>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</si>
  <si>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</si>
  <si>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</si>
  <si>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</si>
  <si>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</si>
  <si>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</si>
  <si>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</si>
  <si>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</si>
  <si>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</si>
  <si>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</si>
  <si>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</si>
  <si>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</si>
  <si>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</si>
  <si>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</si>
  <si>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</si>
  <si>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</si>
  <si>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</si>
  <si>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</si>
  <si>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</si>
  <si>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</si>
  <si>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</si>
  <si>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</si>
  <si>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</si>
  <si>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</si>
  <si>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</si>
  <si>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</si>
  <si>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</si>
  <si>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</si>
  <si>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</si>
  <si>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</si>
  <si>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</si>
  <si>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</si>
  <si>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</si>
  <si>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</si>
  <si>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</si>
  <si>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</si>
  <si>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</si>
  <si>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</si>
  <si>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</si>
  <si>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</si>
  <si>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</si>
  <si>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</si>
  <si>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</si>
  <si>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</si>
  <si>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</si>
  <si>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</si>
  <si>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</si>
  <si>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</si>
  <si>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</si>
  <si>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</si>
  <si>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</si>
  <si>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</si>
  <si>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</si>
  <si>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</si>
  <si>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</si>
  <si>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</si>
  <si>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</si>
  <si>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</si>
  <si>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</si>
  <si>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</si>
  <si>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</si>
  <si>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</si>
  <si>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</si>
  <si>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</si>
  <si>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</si>
  <si>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</si>
  <si>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</si>
  <si>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</si>
  <si>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</si>
  <si>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</si>
  <si>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</si>
  <si>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</si>
  <si>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</si>
  <si>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</si>
  <si>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</si>
  <si>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</si>
  <si>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</si>
  <si>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</si>
  <si>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</si>
  <si>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</si>
  <si>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</si>
  <si>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</si>
  <si>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</si>
  <si>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</si>
  <si>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</si>
  <si>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</si>
  <si>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</si>
  <si>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</si>
  <si>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</si>
  <si>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</si>
  <si>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</si>
  <si>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</si>
  <si>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</si>
  <si>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御所市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</si>
  <si>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</si>
  <si>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</si>
  <si>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</si>
  <si>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</si>
  <si>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</si>
  <si>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</si>
  <si>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</si>
  <si>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</si>
  <si>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</si>
  <si>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</si>
  <si>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</si>
  <si>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</si>
  <si>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</si>
  <si>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</si>
  <si>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</si>
  <si>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</si>
  <si>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</si>
  <si>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</si>
  <si>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</si>
  <si>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</si>
  <si>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</si>
  <si>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</si>
  <si>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</si>
  <si>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</si>
  <si>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</si>
  <si>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</si>
  <si>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</si>
  <si>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</si>
  <si>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</si>
  <si>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</si>
  <si>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</si>
  <si>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</si>
  <si>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</si>
  <si>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</si>
  <si>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</si>
  <si>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</si>
  <si>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</si>
  <si>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</si>
  <si>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</si>
  <si>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</si>
  <si>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</si>
  <si>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</si>
  <si>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</si>
  <si>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</si>
  <si>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</si>
  <si>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</si>
  <si>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</si>
  <si>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</si>
  <si>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</si>
  <si>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</si>
  <si>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</si>
  <si>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</si>
  <si>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4"/>
  </si>
  <si>
    <t>うち日本人(％)</t>
    <phoneticPr fontId="5"/>
  </si>
  <si>
    <t>-2.0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</si>
  <si>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</si>
  <si>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</si>
  <si>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</si>
  <si>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</si>
  <si>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</si>
  <si>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</si>
  <si>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</si>
  <si>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</si>
  <si>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</si>
  <si>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</si>
  <si>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</si>
  <si>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</si>
  <si>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</si>
  <si>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</si>
  <si>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</si>
  <si>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</si>
  <si>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</si>
  <si>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</si>
  <si>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</si>
  <si>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</si>
  <si>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</si>
  <si>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</si>
  <si>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</si>
  <si>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</si>
  <si>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</si>
  <si>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</si>
  <si>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</si>
  <si>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</si>
  <si>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</si>
  <si>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</si>
  <si>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</si>
  <si>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</si>
  <si>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</si>
  <si>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</si>
  <si>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</si>
  <si>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</si>
  <si>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</si>
  <si>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</si>
  <si>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</si>
  <si>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</si>
  <si>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</si>
  <si>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</si>
  <si>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</si>
  <si>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</si>
  <si>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</si>
  <si>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</si>
  <si>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</si>
  <si>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</si>
  <si>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</si>
  <si>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</si>
  <si>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</si>
  <si>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</si>
  <si>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</si>
  <si>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</si>
  <si>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</si>
  <si>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</si>
  <si>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</si>
  <si>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</si>
  <si>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</si>
  <si>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</si>
  <si>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</si>
  <si>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</si>
  <si>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</si>
  <si>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奈良県御所市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</si>
  <si>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</si>
  <si>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</si>
  <si>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</si>
  <si>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</si>
  <si>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</si>
  <si>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</si>
  <si>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</si>
  <si>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</si>
  <si>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</si>
  <si>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</si>
  <si>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</si>
  <si>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</si>
  <si>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</si>
  <si>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</si>
  <si>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</si>
  <si>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</si>
  <si>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</si>
  <si>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</si>
  <si>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</si>
  <si>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</si>
  <si>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</si>
  <si>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</si>
  <si>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</si>
  <si>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</si>
  <si>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</si>
  <si>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</si>
  <si>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</si>
  <si>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</si>
  <si>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</si>
  <si>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</si>
  <si>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</si>
  <si>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</si>
  <si>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</si>
  <si>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</si>
  <si>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</si>
  <si>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</si>
  <si>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</si>
  <si>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</si>
  <si>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</si>
  <si>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</si>
  <si>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</si>
  <si>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</si>
  <si>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</si>
  <si>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</si>
  <si>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</si>
  <si>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</si>
  <si>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</si>
  <si>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</si>
  <si>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</si>
  <si>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</si>
  <si>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</si>
  <si>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</si>
  <si>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</si>
  <si>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</si>
  <si>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</si>
  <si>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</si>
  <si>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</si>
  <si>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</si>
  <si>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</si>
  <si>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</si>
  <si>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</si>
  <si>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</si>
  <si>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</si>
  <si>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</si>
  <si>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</si>
  <si>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</si>
  <si>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</si>
  <si>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</si>
  <si>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</si>
  <si>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</si>
  <si>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</si>
  <si>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</si>
  <si>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</si>
  <si>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</si>
  <si>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</si>
  <si>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</si>
  <si>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</si>
  <si>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</si>
  <si>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</si>
  <si>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</si>
  <si>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</si>
  <si>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</si>
  <si>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</si>
  <si>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</si>
  <si>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</si>
  <si>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</si>
  <si>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</si>
  <si>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</si>
  <si>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</si>
  <si>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</si>
  <si>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</si>
  <si>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</si>
  <si>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</si>
  <si>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</si>
  <si>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</si>
  <si>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</si>
  <si>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</si>
  <si>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</si>
  <si>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</si>
  <si>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</si>
  <si>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</si>
  <si>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</si>
  <si>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</si>
  <si>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</si>
  <si>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</si>
  <si>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</si>
  <si>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</si>
  <si>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</si>
  <si>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</si>
  <si>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</si>
  <si>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</si>
  <si>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</si>
  <si>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</si>
  <si>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</si>
  <si>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</si>
  <si>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</si>
  <si>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</si>
  <si>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</si>
  <si>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</si>
  <si>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</si>
  <si>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</si>
  <si>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</si>
  <si>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</si>
  <si>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</si>
  <si>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</si>
  <si>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</si>
  <si>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</si>
  <si>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</si>
  <si>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</si>
  <si>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</si>
  <si>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</si>
  <si>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</si>
  <si>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</si>
  <si>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</si>
  <si>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</si>
  <si>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</si>
  <si>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</si>
  <si>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</si>
  <si>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</si>
  <si>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</si>
  <si>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</si>
  <si>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</si>
  <si>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</si>
  <si>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</si>
  <si>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</si>
  <si>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</si>
  <si>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</si>
  <si>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</si>
  <si>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</si>
  <si>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奈良県御所市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</si>
  <si>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</si>
  <si>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</si>
  <si>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</si>
  <si>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</si>
  <si>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</si>
  <si>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</si>
  <si>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</si>
  <si>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</si>
  <si>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</si>
  <si>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</si>
  <si>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</si>
  <si>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</si>
  <si>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</si>
  <si>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</si>
  <si>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</si>
  <si>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</si>
  <si>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</si>
  <si>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</si>
  <si>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</si>
  <si>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</si>
  <si>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</si>
  <si>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</si>
  <si>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</si>
  <si>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</si>
  <si>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</si>
  <si>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</si>
  <si>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</si>
  <si>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</si>
  <si>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</si>
  <si>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</si>
  <si>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</si>
  <si>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</si>
  <si>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</si>
  <si>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</si>
  <si>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</si>
  <si>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</si>
  <si>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</si>
  <si>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</si>
  <si>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</si>
  <si>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下水道事業特別会計</t>
    <phoneticPr fontId="5"/>
  </si>
  <si>
    <t>法非適用企業</t>
    <phoneticPr fontId="5"/>
  </si>
  <si>
    <t>国民宿舎葛城高原ロッジ特別会計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</si>
  <si>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</si>
  <si>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</si>
  <si>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</si>
  <si>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</si>
  <si>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</si>
  <si>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</si>
  <si>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</si>
  <si>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</si>
  <si>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</si>
  <si>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</si>
  <si>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</si>
  <si>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</si>
  <si>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</si>
  <si>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</si>
  <si>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</si>
  <si>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</si>
  <si>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</si>
  <si>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</si>
  <si>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</si>
  <si>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</si>
  <si>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</si>
  <si>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</si>
  <si>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</si>
  <si>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</si>
  <si>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</si>
  <si>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</si>
  <si>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</si>
  <si>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</si>
  <si>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</si>
  <si>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</si>
  <si>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</si>
  <si>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</si>
  <si>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</si>
  <si>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</si>
  <si>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</si>
  <si>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</si>
  <si>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</si>
  <si>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</si>
  <si>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</si>
  <si>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</si>
  <si>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</si>
  <si>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</si>
  <si>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</si>
  <si>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</si>
  <si>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</si>
  <si>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</si>
  <si>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</si>
  <si>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</si>
  <si>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</si>
  <si>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</si>
  <si>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</si>
  <si>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</si>
  <si>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</si>
  <si>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</si>
  <si>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</si>
  <si>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</si>
  <si>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</si>
  <si>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</si>
  <si>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</si>
  <si>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</si>
  <si>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</si>
  <si>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</si>
  <si>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</si>
  <si>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</si>
  <si>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</si>
  <si>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</si>
  <si>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</si>
  <si>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</si>
  <si>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</si>
  <si>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</si>
  <si>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国民宿舎葛城高原ロッジ特別会計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</si>
  <si>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</si>
  <si>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</si>
  <si>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</si>
  <si>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</si>
  <si>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</si>
  <si>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</si>
  <si>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</si>
  <si>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</si>
  <si>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</si>
  <si>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</si>
  <si>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</si>
  <si>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</si>
  <si>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</si>
  <si>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</si>
  <si>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</si>
  <si>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</si>
  <si>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</si>
  <si>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</si>
  <si>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t>
    <phoneticPr fontId="5"/>
  </si>
  <si>
    <t>-</t>
    <phoneticPr fontId="5"/>
  </si>
  <si>
    <t>-</t>
    <phoneticPr fontId="5"/>
  </si>
  <si>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</si>
  <si>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</si>
  <si>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</si>
  <si>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</si>
  <si>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</si>
  <si>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</si>
  <si>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</si>
  <si>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</si>
  <si>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</si>
  <si>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</si>
  <si>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</si>
  <si>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</si>
  <si>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</si>
  <si>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</si>
  <si>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</si>
  <si>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</si>
  <si>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</si>
  <si>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</si>
  <si>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</si>
  <si>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</si>
  <si>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</si>
  <si>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</si>
  <si>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</si>
  <si>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</si>
  <si>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</si>
  <si>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</si>
  <si>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</si>
  <si>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</si>
  <si>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</si>
  <si>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</si>
  <si>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</si>
  <si>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</si>
  <si>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</si>
  <si>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</si>
  <si>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</si>
  <si>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</si>
  <si>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</si>
  <si>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</si>
  <si>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</si>
  <si>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</si>
  <si>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</si>
  <si>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</si>
  <si>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</si>
  <si>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</si>
  <si>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</si>
  <si>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</si>
  <si>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</si>
  <si>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</si>
  <si>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</si>
  <si>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</si>
  <si>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</si>
  <si>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</si>
  <si>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</si>
  <si>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</si>
  <si>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</si>
  <si>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</si>
  <si>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</si>
  <si>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</si>
  <si>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</si>
  <si>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</si>
  <si>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</si>
  <si>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</si>
  <si>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</si>
  <si>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</si>
  <si>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</si>
  <si>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</si>
  <si>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</si>
  <si>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</si>
  <si>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</si>
  <si>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</si>
  <si>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国民健康保険事業特別会計</t>
  </si>
  <si>
    <t>▲ 5.61</t>
  </si>
  <si>
    <t>▲ 6.70</t>
  </si>
  <si>
    <t>▲ 7.03</t>
  </si>
  <si>
    <t>▲ 6.02</t>
  </si>
  <si>
    <t>▲ 5.27</t>
  </si>
  <si>
    <t>学校給食費特別会計</t>
  </si>
  <si>
    <t>▲ 0.00</t>
  </si>
  <si>
    <t>▲ 0.01</t>
  </si>
  <si>
    <t>水道事業会計</t>
  </si>
  <si>
    <t>一般会計</t>
  </si>
  <si>
    <t>介護保険事業特別会計</t>
  </si>
  <si>
    <t>国民宿舎葛城高原ロッジ特別会計</t>
  </si>
  <si>
    <t>後期高齢者医療保険事業特別会計</t>
  </si>
  <si>
    <t>下水道事業特別会計</t>
  </si>
  <si>
    <t>その他会計（赤字）</t>
  </si>
  <si>
    <t>その他会計（黒字）</t>
  </si>
  <si>
    <t>H25末</t>
    <phoneticPr fontId="5"/>
  </si>
  <si>
    <t>H26末</t>
    <phoneticPr fontId="5"/>
  </si>
  <si>
    <t>H27末</t>
    <phoneticPr fontId="5"/>
  </si>
  <si>
    <t>H28末</t>
    <phoneticPr fontId="5"/>
  </si>
  <si>
    <t>H29末</t>
    <phoneticPr fontId="5"/>
  </si>
  <si>
    <t>公共施設整備基金</t>
    <rPh sb="0" eb="4">
      <t>コウキョウシセツ</t>
    </rPh>
    <rPh sb="4" eb="6">
      <t>セイビ</t>
    </rPh>
    <rPh sb="6" eb="8">
      <t>キキン</t>
    </rPh>
    <phoneticPr fontId="18"/>
  </si>
  <si>
    <t>ふるさと創生基金</t>
    <rPh sb="4" eb="6">
      <t>ソウセイ</t>
    </rPh>
    <rPh sb="6" eb="8">
      <t>キキン</t>
    </rPh>
    <phoneticPr fontId="18"/>
  </si>
  <si>
    <t>まちづくり推進基金</t>
    <rPh sb="5" eb="7">
      <t>スイシン</t>
    </rPh>
    <rPh sb="7" eb="9">
      <t>キキン</t>
    </rPh>
    <phoneticPr fontId="18"/>
  </si>
  <si>
    <t>福祉基金</t>
    <rPh sb="0" eb="2">
      <t>フクシ</t>
    </rPh>
    <rPh sb="2" eb="4">
      <t>キキ</t>
    </rPh>
    <phoneticPr fontId="18"/>
  </si>
  <si>
    <t>坂本奨学基金</t>
    <rPh sb="0" eb="2">
      <t>サカモト</t>
    </rPh>
    <rPh sb="2" eb="4">
      <t>ショウガク</t>
    </rPh>
    <rPh sb="4" eb="6">
      <t>キキン</t>
    </rPh>
    <phoneticPr fontId="18"/>
  </si>
  <si>
    <t>奈良県葛城地区清掃事務組合</t>
    <rPh sb="0" eb="5">
      <t>ナラケンカツラギ</t>
    </rPh>
    <rPh sb="5" eb="7">
      <t>チク</t>
    </rPh>
    <rPh sb="7" eb="9">
      <t>セイソウ</t>
    </rPh>
    <rPh sb="9" eb="11">
      <t>ジム</t>
    </rPh>
    <rPh sb="11" eb="13">
      <t>クミアイ</t>
    </rPh>
    <phoneticPr fontId="2"/>
  </si>
  <si>
    <t>奈良県市町村総合事務組合</t>
    <rPh sb="0" eb="6">
      <t>ナラケンシチョウソン</t>
    </rPh>
    <rPh sb="6" eb="8">
      <t>ソウゴウ</t>
    </rPh>
    <rPh sb="8" eb="10">
      <t>ジム</t>
    </rPh>
    <rPh sb="10" eb="12">
      <t>クミアイ</t>
    </rPh>
    <phoneticPr fontId="2"/>
  </si>
  <si>
    <t>葛城広域行政事務組合</t>
    <rPh sb="0" eb="2">
      <t>カツラギ</t>
    </rPh>
    <rPh sb="2" eb="4">
      <t>コウイキ</t>
    </rPh>
    <rPh sb="4" eb="6">
      <t>ギョウセイ</t>
    </rPh>
    <rPh sb="6" eb="8">
      <t>ジム</t>
    </rPh>
    <rPh sb="8" eb="10">
      <t>クミアイ</t>
    </rPh>
    <phoneticPr fontId="2"/>
  </si>
  <si>
    <t>奈良広域水質検査センター組合</t>
    <rPh sb="0" eb="2">
      <t>ナラ</t>
    </rPh>
    <rPh sb="2" eb="4">
      <t>コウイキ</t>
    </rPh>
    <rPh sb="4" eb="6">
      <t>スイシツ</t>
    </rPh>
    <rPh sb="6" eb="8">
      <t>ケンサ</t>
    </rPh>
    <rPh sb="12" eb="14">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</si>
  <si>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</si>
  <si>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</si>
  <si>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やまと広域環境衛生事務組合</t>
    <rPh sb="3" eb="5">
      <t>コウイキ</t>
    </rPh>
    <rPh sb="5" eb="7">
      <t>カンキョウ</t>
    </rPh>
    <rPh sb="7" eb="9">
      <t>エイセイ</t>
    </rPh>
    <rPh sb="9" eb="11">
      <t>ジム</t>
    </rPh>
    <rPh sb="11" eb="13">
      <t>クミアイ</t>
    </rPh>
    <phoneticPr fontId="2"/>
  </si>
  <si>
    <t>奈良県広域消防組合</t>
    <rPh sb="0" eb="3">
      <t>ナラケン</t>
    </rPh>
    <rPh sb="3" eb="5">
      <t>コウイキ</t>
    </rPh>
    <rPh sb="5" eb="7">
      <t>ショウボウ</t>
    </rPh>
    <rPh sb="7" eb="9">
      <t>クミアイ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</si>
  <si>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</si>
  <si>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</si>
  <si>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</si>
  <si>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</si>
  <si>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適正な地方債の発行に努めた結果、将来負担比率は低下しているが、一方で、有形固定資産減価償却率は、類似団体よりも高く、上昇傾向にある。主な要因としては、昭和３０年代から４０年代に建設された市庁舎本館や市営住宅、各小中学校の老朽化割合が９０％以上になっていることが挙げられる。今後は、公共施設等総合管理計画に基づき、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</si>
  <si>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</si>
  <si>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</si>
  <si>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</si>
  <si>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</si>
  <si>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</si>
  <si>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</si>
  <si>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においては、類似団体平均と比べ大きく上回っているが、適正な地方債の発行に努めた結果、低下傾向にあるが、後年度においては、大型事業の実施を複数予定しており、将来負担比率及び実質公債費比率は上昇していくと思われる。</t>
    <phoneticPr fontId="5"/>
  </si>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</sst>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81768</c:v>
                </c:pt>
                <c:pt idx="2">
                  <c:v>65876</c:v>
                </c:pt>
                <c:pt idx="3">
                  <c:v>68468</c:v>
                </c:pt>
                <c:pt idx="4">
                  <c:v>69729</c:v>
                </c:pt>
              </c:numCache>
            </c:numRef>
          </c:val>
          <c:smooth val="0"/>
          <c:extLst>
            <c:ext xmlns:c16="http://schemas.microsoft.com/office/drawing/2014/chart" uri="{C3380CC4-5D6E-409C-BE32-E72D297353CC}">
              <c16:uniqueId val="{00000000-6D24-46E7-97AA-CF984811720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52123</c:v>
                </c:pt>
                <c:pt idx="1">
                  <c:v>36782</c:v>
                </c:pt>
                <c:pt idx="2">
                  <c:v>32026</c:v>
                </c:pt>
                <c:pt idx="3">
                  <c:v>58994</c:v>
                </c:pt>
                <c:pt idx="4">
                  <c:v>61381</c:v>
                </c:pt>
              </c:numCache>
            </c:numRef>
          </c:val>
          <c:smooth val="0"/>
          <c:extLst>
            <c:ext xmlns:c16="http://schemas.microsoft.com/office/drawing/2014/chart" uri="{C3380CC4-5D6E-409C-BE32-E72D297353CC}">
              <c16:uniqueId val="{00000001-6D24-46E7-97AA-CF984811720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7.43</c:v>
                </c:pt>
                <c:pt idx="1">
                  <c:v>14.48</c:v>
                </c:pt>
                <c:pt idx="2">
                  <c:v>7.92</c:v>
                </c:pt>
                <c:pt idx="3">
                  <c:v>10.119999999999999</c:v>
                </c:pt>
                <c:pt idx="4">
                  <c:v>5.27</c:v>
                </c:pt>
              </c:numCache>
            </c:numRef>
          </c:val>
          <c:extLst>
            <c:ext xmlns:c16="http://schemas.microsoft.com/office/drawing/2014/chart" uri="{C3380CC4-5D6E-409C-BE32-E72D297353CC}">
              <c16:uniqueId val="{00000000-C63C-4C3A-B5A5-9755F57D00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6.15</c:v>
                </c:pt>
                <c:pt idx="1">
                  <c:v>9.7100000000000009</c:v>
                </c:pt>
                <c:pt idx="2">
                  <c:v>17.54</c:v>
                </c:pt>
                <c:pt idx="3">
                  <c:v>21.38</c:v>
                </c:pt>
                <c:pt idx="4">
                  <c:v>26.77</c:v>
                </c:pt>
              </c:numCache>
            </c:numRef>
          </c:val>
          <c:extLst>
            <c:ext xmlns:c16="http://schemas.microsoft.com/office/drawing/2014/chart" uri="{C3380CC4-5D6E-409C-BE32-E72D297353CC}">
              <c16:uniqueId val="{00000001-C63C-4C3A-B5A5-9755F57D00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1.25</c:v>
                </c:pt>
                <c:pt idx="1">
                  <c:v>10.82</c:v>
                </c:pt>
                <c:pt idx="2">
                  <c:v>0.43</c:v>
                </c:pt>
                <c:pt idx="3">
                  <c:v>6.19</c:v>
                </c:pt>
                <c:pt idx="4">
                  <c:v>0.15</c:v>
                </c:pt>
              </c:numCache>
            </c:numRef>
          </c:val>
          <c:smooth val="0"/>
          <c:extLst>
            <c:ext xmlns:c16="http://schemas.microsoft.com/office/drawing/2014/chart" uri="{C3380CC4-5D6E-409C-BE32-E72D297353CC}">
              <c16:uniqueId val="{00000002-C63C-4C3A-B5A5-9755F57D00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00F-4CD4-8CC4-707619BC1B4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0F-4CD4-8CC4-707619BC1B4F}"/>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00F-4CD4-8CC4-707619BC1B4F}"/>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00F-4CD4-8CC4-707619BC1B4F}"/>
            </c:ext>
          </c:extLst>
        </c:ser>
        <c:ser>
          <c:idx val="4"/>
          <c:order val="4"/>
          <c:tx>
            <c:strRef>
              <c:f>データシート!$A$31</c:f>
              <c:strCache>
                <c:ptCount val="1"/>
                <c:pt idx="0">
                  <c:v>国民宿舎葛城高原ロッジ特別会計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00F-4CD4-8CC4-707619BC1B4F}"/>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c:v>
                </c:pt>
                <c:pt idx="2">
                  <c:v>#N/A</c:v>
                </c:pt>
                <c:pt idx="3">
                  <c:v>0.33</c:v>
                </c:pt>
                <c:pt idx="4">
                  <c:v>#N/A</c:v>
                </c:pt>
                <c:pt idx="5">
                  <c:v>0.53</c:v>
                </c:pt>
                <c:pt idx="6">
                  <c:v>#N/A</c:v>
                </c:pt>
                <c:pt idx="7">
                  <c:v>0.94</c:v>
                </c:pt>
                <c:pt idx="8">
                  <c:v>#N/A</c:v>
                </c:pt>
                <c:pt idx="9">
                  <c:v>0.78</c:v>
                </c:pt>
              </c:numCache>
            </c:numRef>
          </c:val>
          <c:extLst>
            <c:ext xmlns:c16="http://schemas.microsoft.com/office/drawing/2014/chart" uri="{C3380CC4-5D6E-409C-BE32-E72D297353CC}">
              <c16:uniqueId val="{00000005-300F-4CD4-8CC4-707619BC1B4F}"/>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7.42</c:v>
                </c:pt>
                <c:pt idx="2">
                  <c:v>#N/A</c:v>
                </c:pt>
                <c:pt idx="3">
                  <c:v>14.47</c:v>
                </c:pt>
                <c:pt idx="4">
                  <c:v>#N/A</c:v>
                </c:pt>
                <c:pt idx="5">
                  <c:v>7.91</c:v>
                </c:pt>
                <c:pt idx="6">
                  <c:v>#N/A</c:v>
                </c:pt>
                <c:pt idx="7">
                  <c:v>10.119999999999999</c:v>
                </c:pt>
                <c:pt idx="8">
                  <c:v>#N/A</c:v>
                </c:pt>
                <c:pt idx="9">
                  <c:v>5.27</c:v>
                </c:pt>
              </c:numCache>
            </c:numRef>
          </c:val>
          <c:extLst>
            <c:ext xmlns:c16="http://schemas.microsoft.com/office/drawing/2014/chart" uri="{C3380CC4-5D6E-409C-BE32-E72D297353CC}">
              <c16:uniqueId val="{00000006-300F-4CD4-8CC4-707619BC1B4F}"/>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8.83</c:v>
                </c:pt>
                <c:pt idx="2">
                  <c:v>#N/A</c:v>
                </c:pt>
                <c:pt idx="3">
                  <c:v>8.9600000000000009</c:v>
                </c:pt>
                <c:pt idx="4">
                  <c:v>#N/A</c:v>
                </c:pt>
                <c:pt idx="5">
                  <c:v>9.7799999999999994</c:v>
                </c:pt>
                <c:pt idx="6">
                  <c:v>#N/A</c:v>
                </c:pt>
                <c:pt idx="7">
                  <c:v>9.25</c:v>
                </c:pt>
                <c:pt idx="8">
                  <c:v>#N/A</c:v>
                </c:pt>
                <c:pt idx="9">
                  <c:v>7.99</c:v>
                </c:pt>
              </c:numCache>
            </c:numRef>
          </c:val>
          <c:extLst>
            <c:ext xmlns:c16="http://schemas.microsoft.com/office/drawing/2014/chart" uri="{C3380CC4-5D6E-409C-BE32-E72D297353CC}">
              <c16:uniqueId val="{00000007-300F-4CD4-8CC4-707619BC1B4F}"/>
            </c:ext>
          </c:extLst>
        </c:ser>
        <c:ser>
          <c:idx val="8"/>
          <c:order val="8"/>
          <c:tx>
            <c:strRef>
              <c:f>データシート!$A$35</c:f>
              <c:strCache>
                <c:ptCount val="1"/>
                <c:pt idx="0">
                  <c:v>学校給食費特別会計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0</c:v>
                </c:pt>
                <c:pt idx="8">
                  <c:v>0.01</c:v>
                </c:pt>
                <c:pt idx="9">
                  <c:v>#N/A</c:v>
                </c:pt>
              </c:numCache>
            </c:numRef>
          </c:val>
          <c:extLst>
            <c:ext xmlns:c16="http://schemas.microsoft.com/office/drawing/2014/chart" uri="{C3380CC4-5D6E-409C-BE32-E72D297353CC}">
              <c16:uniqueId val="{00000008-300F-4CD4-8CC4-707619BC1B4F}"/>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5.61</c:v>
                </c:pt>
                <c:pt idx="1">
                  <c:v>#N/A</c:v>
                </c:pt>
                <c:pt idx="2">
                  <c:v>6.7</c:v>
                </c:pt>
                <c:pt idx="3">
                  <c:v>#N/A</c:v>
                </c:pt>
                <c:pt idx="4">
                  <c:v>7.03</c:v>
                </c:pt>
                <c:pt idx="5">
                  <c:v>#N/A</c:v>
                </c:pt>
                <c:pt idx="6">
                  <c:v>6.02</c:v>
                </c:pt>
                <c:pt idx="7">
                  <c:v>#N/A</c:v>
                </c:pt>
                <c:pt idx="8">
                  <c:v>5.27</c:v>
                </c:pt>
                <c:pt idx="9">
                  <c:v>#N/A</c:v>
                </c:pt>
              </c:numCache>
            </c:numRef>
          </c:val>
          <c:extLst>
            <c:ext xmlns:c16="http://schemas.microsoft.com/office/drawing/2014/chart" uri="{C3380CC4-5D6E-409C-BE32-E72D297353CC}">
              <c16:uniqueId val="{00000009-300F-4CD4-8CC4-707619BC1B4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1633</c:v>
                </c:pt>
                <c:pt idx="5">
                  <c:v>1560</c:v>
                </c:pt>
                <c:pt idx="8">
                  <c:v>1467</c:v>
                </c:pt>
                <c:pt idx="11">
                  <c:v>1454</c:v>
                </c:pt>
                <c:pt idx="14">
                  <c:v>1350</c:v>
                </c:pt>
              </c:numCache>
            </c:numRef>
          </c:val>
          <c:extLst>
            <c:ext xmlns:c16="http://schemas.microsoft.com/office/drawing/2014/chart" uri="{C3380CC4-5D6E-409C-BE32-E72D297353CC}">
              <c16:uniqueId val="{00000000-3693-496C-837B-28392AF36AC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693-496C-837B-28392AF36AC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693-496C-837B-28392AF36AC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114</c:v>
                </c:pt>
                <c:pt idx="3">
                  <c:v>114</c:v>
                </c:pt>
                <c:pt idx="6">
                  <c:v>96</c:v>
                </c:pt>
                <c:pt idx="9">
                  <c:v>60</c:v>
                </c:pt>
                <c:pt idx="12">
                  <c:v>56</c:v>
                </c:pt>
              </c:numCache>
            </c:numRef>
          </c:val>
          <c:extLst>
            <c:ext xmlns:c16="http://schemas.microsoft.com/office/drawing/2014/chart" uri="{C3380CC4-5D6E-409C-BE32-E72D297353CC}">
              <c16:uniqueId val="{00000003-3693-496C-837B-28392AF36AC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372</c:v>
                </c:pt>
                <c:pt idx="3">
                  <c:v>346</c:v>
                </c:pt>
                <c:pt idx="6">
                  <c:v>316</c:v>
                </c:pt>
                <c:pt idx="9">
                  <c:v>364</c:v>
                </c:pt>
                <c:pt idx="12">
                  <c:v>353</c:v>
                </c:pt>
              </c:numCache>
            </c:numRef>
          </c:val>
          <c:extLst>
            <c:ext xmlns:c16="http://schemas.microsoft.com/office/drawing/2014/chart" uri="{C3380CC4-5D6E-409C-BE32-E72D297353CC}">
              <c16:uniqueId val="{00000004-3693-496C-837B-28392AF36AC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93-496C-837B-28392AF36AC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693-496C-837B-28392AF36AC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2133</c:v>
                </c:pt>
                <c:pt idx="3">
                  <c:v>1953</c:v>
                </c:pt>
                <c:pt idx="6">
                  <c:v>1895</c:v>
                </c:pt>
                <c:pt idx="9">
                  <c:v>1890</c:v>
                </c:pt>
                <c:pt idx="12">
                  <c:v>1815</c:v>
                </c:pt>
              </c:numCache>
            </c:numRef>
          </c:val>
          <c:extLst>
            <c:ext xmlns:c16="http://schemas.microsoft.com/office/drawing/2014/chart" uri="{C3380CC4-5D6E-409C-BE32-E72D297353CC}">
              <c16:uniqueId val="{00000007-3693-496C-837B-28392AF36AC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986</c:v>
                </c:pt>
                <c:pt idx="2">
                  <c:v>#N/A</c:v>
                </c:pt>
                <c:pt idx="3">
                  <c:v>#N/A</c:v>
                </c:pt>
                <c:pt idx="4">
                  <c:v>853</c:v>
                </c:pt>
                <c:pt idx="5">
                  <c:v>#N/A</c:v>
                </c:pt>
                <c:pt idx="6">
                  <c:v>#N/A</c:v>
                </c:pt>
                <c:pt idx="7">
                  <c:v>840</c:v>
                </c:pt>
                <c:pt idx="8">
                  <c:v>#N/A</c:v>
                </c:pt>
                <c:pt idx="9">
                  <c:v>#N/A</c:v>
                </c:pt>
                <c:pt idx="10">
                  <c:v>860</c:v>
                </c:pt>
                <c:pt idx="11">
                  <c:v>#N/A</c:v>
                </c:pt>
                <c:pt idx="12">
                  <c:v>#N/A</c:v>
                </c:pt>
                <c:pt idx="13">
                  <c:v>874</c:v>
                </c:pt>
                <c:pt idx="14">
                  <c:v>#N/A</c:v>
                </c:pt>
              </c:numCache>
            </c:numRef>
          </c:val>
          <c:smooth val="0"/>
          <c:extLst>
            <c:ext xmlns:c16="http://schemas.microsoft.com/office/drawing/2014/chart" uri="{C3380CC4-5D6E-409C-BE32-E72D297353CC}">
              <c16:uniqueId val="{00000008-3693-496C-837B-28392AF36AC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12058</c:v>
                </c:pt>
                <c:pt idx="5">
                  <c:v>11826</c:v>
                </c:pt>
                <c:pt idx="8">
                  <c:v>11896</c:v>
                </c:pt>
                <c:pt idx="11">
                  <c:v>11536</c:v>
                </c:pt>
                <c:pt idx="14">
                  <c:v>12194</c:v>
                </c:pt>
              </c:numCache>
            </c:numRef>
          </c:val>
          <c:extLst>
            <c:ext xmlns:c16="http://schemas.microsoft.com/office/drawing/2014/chart" uri="{C3380CC4-5D6E-409C-BE32-E72D297353CC}">
              <c16:uniqueId val="{00000000-6F8E-4B9D-9A3E-F8B2D2F687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1501</c:v>
                </c:pt>
                <c:pt idx="5">
                  <c:v>1360</c:v>
                </c:pt>
                <c:pt idx="8">
                  <c:v>1302</c:v>
                </c:pt>
                <c:pt idx="11">
                  <c:v>1241</c:v>
                </c:pt>
                <c:pt idx="14">
                  <c:v>1214</c:v>
                </c:pt>
              </c:numCache>
            </c:numRef>
          </c:val>
          <c:extLst>
            <c:ext xmlns:c16="http://schemas.microsoft.com/office/drawing/2014/chart" uri="{C3380CC4-5D6E-409C-BE32-E72D297353CC}">
              <c16:uniqueId val="{00000001-6F8E-4B9D-9A3E-F8B2D2F687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2842</c:v>
                </c:pt>
                <c:pt idx="5">
                  <c:v>3147</c:v>
                </c:pt>
                <c:pt idx="8">
                  <c:v>3529</c:v>
                </c:pt>
                <c:pt idx="11">
                  <c:v>3929</c:v>
                </c:pt>
                <c:pt idx="14">
                  <c:v>4523</c:v>
                </c:pt>
              </c:numCache>
            </c:numRef>
          </c:val>
          <c:extLst>
            <c:ext xmlns:c16="http://schemas.microsoft.com/office/drawing/2014/chart" uri="{C3380CC4-5D6E-409C-BE32-E72D297353CC}">
              <c16:uniqueId val="{00000002-6F8E-4B9D-9A3E-F8B2D2F687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F8E-4B9D-9A3E-F8B2D2F687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F8E-4B9D-9A3E-F8B2D2F687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8E-4B9D-9A3E-F8B2D2F687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2598</c:v>
                </c:pt>
                <c:pt idx="3">
                  <c:v>2583</c:v>
                </c:pt>
                <c:pt idx="6">
                  <c:v>2734</c:v>
                </c:pt>
                <c:pt idx="9">
                  <c:v>2589</c:v>
                </c:pt>
                <c:pt idx="12">
                  <c:v>2761</c:v>
                </c:pt>
              </c:numCache>
            </c:numRef>
          </c:val>
          <c:extLst>
            <c:ext xmlns:c16="http://schemas.microsoft.com/office/drawing/2014/chart" uri="{C3380CC4-5D6E-409C-BE32-E72D297353CC}">
              <c16:uniqueId val="{00000006-6F8E-4B9D-9A3E-F8B2D2F687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303</c:v>
                </c:pt>
                <c:pt idx="3">
                  <c:v>267</c:v>
                </c:pt>
                <c:pt idx="6">
                  <c:v>202</c:v>
                </c:pt>
                <c:pt idx="9">
                  <c:v>152</c:v>
                </c:pt>
                <c:pt idx="12">
                  <c:v>134</c:v>
                </c:pt>
              </c:numCache>
            </c:numRef>
          </c:val>
          <c:extLst>
            <c:ext xmlns:c16="http://schemas.microsoft.com/office/drawing/2014/chart" uri="{C3380CC4-5D6E-409C-BE32-E72D297353CC}">
              <c16:uniqueId val="{00000007-6F8E-4B9D-9A3E-F8B2D2F687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4315</c:v>
                </c:pt>
                <c:pt idx="3">
                  <c:v>4086</c:v>
                </c:pt>
                <c:pt idx="6">
                  <c:v>3851</c:v>
                </c:pt>
                <c:pt idx="9">
                  <c:v>4032</c:v>
                </c:pt>
                <c:pt idx="12">
                  <c:v>3976</c:v>
                </c:pt>
              </c:numCache>
            </c:numRef>
          </c:val>
          <c:extLst>
            <c:ext xmlns:c16="http://schemas.microsoft.com/office/drawing/2014/chart" uri="{C3380CC4-5D6E-409C-BE32-E72D297353CC}">
              <c16:uniqueId val="{00000008-6F8E-4B9D-9A3E-F8B2D2F687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F8E-4B9D-9A3E-F8B2D2F687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18713</c:v>
                </c:pt>
                <c:pt idx="3">
                  <c:v>18185</c:v>
                </c:pt>
                <c:pt idx="6">
                  <c:v>17900</c:v>
                </c:pt>
                <c:pt idx="9">
                  <c:v>18078</c:v>
                </c:pt>
                <c:pt idx="12">
                  <c:v>18242</c:v>
                </c:pt>
              </c:numCache>
            </c:numRef>
          </c:val>
          <c:extLst>
            <c:ext xmlns:c16="http://schemas.microsoft.com/office/drawing/2014/chart" uri="{C3380CC4-5D6E-409C-BE32-E72D297353CC}">
              <c16:uniqueId val="{0000000A-6F8E-4B9D-9A3E-F8B2D2F687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9528</c:v>
                </c:pt>
                <c:pt idx="2">
                  <c:v>#N/A</c:v>
                </c:pt>
                <c:pt idx="3">
                  <c:v>#N/A</c:v>
                </c:pt>
                <c:pt idx="4">
                  <c:v>8787</c:v>
                </c:pt>
                <c:pt idx="5">
                  <c:v>#N/A</c:v>
                </c:pt>
                <c:pt idx="6">
                  <c:v>#N/A</c:v>
                </c:pt>
                <c:pt idx="7">
                  <c:v>7960</c:v>
                </c:pt>
                <c:pt idx="8">
                  <c:v>#N/A</c:v>
                </c:pt>
                <c:pt idx="9">
                  <c:v>#N/A</c:v>
                </c:pt>
                <c:pt idx="10">
                  <c:v>8145</c:v>
                </c:pt>
                <c:pt idx="11">
                  <c:v>#N/A</c:v>
                </c:pt>
                <c:pt idx="12">
                  <c:v>#N/A</c:v>
                </c:pt>
                <c:pt idx="13">
                  <c:v>7181</c:v>
                </c:pt>
                <c:pt idx="14">
                  <c:v>#N/A</c:v>
                </c:pt>
              </c:numCache>
            </c:numRef>
          </c:val>
          <c:smooth val="0"/>
          <c:extLst>
            <c:ext xmlns:c16="http://schemas.microsoft.com/office/drawing/2014/chart" uri="{C3380CC4-5D6E-409C-BE32-E72D297353CC}">
              <c16:uniqueId val="{0000000B-6F8E-4B9D-9A3E-F8B2D2F687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1323</c:v>
                </c:pt>
                <c:pt idx="1">
                  <c:v>1621</c:v>
                </c:pt>
                <c:pt idx="2">
                  <c:v>2006</c:v>
                </c:pt>
              </c:numCache>
            </c:numRef>
          </c:val>
          <c:extLst>
            <c:ext xmlns:c16="http://schemas.microsoft.com/office/drawing/2014/chart" uri="{C3380CC4-5D6E-409C-BE32-E72D297353CC}">
              <c16:uniqueId val="{00000000-5333-45A6-801F-2FF0692D97E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863</c:v>
                </c:pt>
                <c:pt idx="1">
                  <c:v>852</c:v>
                </c:pt>
                <c:pt idx="2">
                  <c:v>1004</c:v>
                </c:pt>
              </c:numCache>
            </c:numRef>
          </c:val>
          <c:extLst>
            <c:ext xmlns:c16="http://schemas.microsoft.com/office/drawing/2014/chart" uri="{C3380CC4-5D6E-409C-BE32-E72D297353CC}">
              <c16:uniqueId val="{00000001-5333-45A6-801F-2FF0692D97E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1186</c:v>
                </c:pt>
                <c:pt idx="1">
                  <c:v>1259</c:v>
                </c:pt>
                <c:pt idx="2">
                  <c:v>1286</c:v>
                </c:pt>
              </c:numCache>
            </c:numRef>
          </c:val>
          <c:extLst>
            <c:ext xmlns:c16="http://schemas.microsoft.com/office/drawing/2014/chart" uri="{C3380CC4-5D6E-409C-BE32-E72D297353CC}">
              <c16:uniqueId val="{00000002-5333-45A6-801F-2FF0692D97E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{02AB4035-8E43-4277-8CD0-17BFE2D9C331}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7469-430B-8521-1E8879442A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{C2422EB4-37E1-419E-BB8C-FB7A1D5B8803}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69-430B-8521-1E8879442A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{069468A2-4C8B-4932-8C04-1303312D41EA}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69-430B-8521-1E8879442A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{AE77E916-958F-42CB-8B85-FED3F11A4D20}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69-430B-8521-1E8879442A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{932DDFA9-AB27-43B6-8FB7-164097459543}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69-430B-8521-1E8879442AA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{728312FD-FD29-4E62-A9CF-5283B6341A10}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7469-430B-8521-1E8879442AA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{4C5A34A6-0DCE-4BA9-95A5-07142B9AB534}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7469-430B-8521-1E8879442AA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{EBD1955F-E013-4589-A463-B9A4D84957B6}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7469-430B-8521-1E8879442AA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{29A08DEB-C2D2-47AA-B3C8-D2DF5C9859BB}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7469-430B-8521-1E8879442A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57.8</c:v>
                </c:pt>
                <c:pt idx="16">
                  <c:v>59</c:v>
                </c:pt>
                <c:pt idx="24">
                  <c:v>63.2</c:v>
                </c:pt>
                <c:pt idx="32">
                  <c:v>63.8</c:v>
                </c:pt>
              </c:numCache>
            </c:numRef>
          </c:xVal>
          <c:yVal>
            <c:numRef>
              <c:f>公会計指標分析・財政指標組合せ分析表!$BP$51:$DC$51</c:f>
              <c:numCache>
                <c:formatCode>#,##0.0;"▲ "#,##0.0</c:formatCode>
                <c:ptCount val="40"/>
                <c:pt idx="8">
                  <c:v>135.30000000000001</c:v>
                </c:pt>
                <c:pt idx="16">
                  <c:v>125.9</c:v>
                </c:pt>
                <c:pt idx="24">
                  <c:v>128.1</c:v>
                </c:pt>
                <c:pt idx="32">
                  <c:v>113.6</c:v>
                </c:pt>
              </c:numCache>
            </c:numRef>
          </c:yVal>
          <c:smooth val="0"/>
          <c:extLst>
            <c:ext xmlns:c16="http://schemas.microsoft.com/office/drawing/2014/chart" uri="{C3380CC4-5D6E-409C-BE32-E72D297353CC}">
              <c16:uniqueId val="{00000009-7469-430B-8521-1E8879442AA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{D24B6D4C-1988-42EA-B5BB-9AD9756A2787}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7469-430B-8521-1E8879442AA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{3B0C6FEA-A1FA-4722-A1FE-9648A9439EF4}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69-430B-8521-1E8879442A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{B3841567-4AEB-49B2-A7C9-1DA32A28F7EB}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69-430B-8521-1E8879442A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{36114758-9F65-40E0-A86C-8BE3F32D2A43}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69-430B-8521-1E8879442A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{2E64C7F3-4DF4-4576-A71A-E8A330734725}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69-430B-8521-1E8879442AA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{2275B3D5-9D5C-4D2E-86B2-AB207C2D5F8A}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7469-430B-8521-1E8879442AA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{B86E57B0-2508-46DB-B76A-67B98769F6D9}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7469-430B-8521-1E8879442AA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{6C045AB6-9D0B-43F7-9AAA-F5164BC95258}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7469-430B-8521-1E8879442AA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{F92E9228-CD8F-48A6-8723-F67A0F54A5B2}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7469-430B-8521-1E8879442A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c:v>
                </c:pt>
                <c:pt idx="16">
                  <c:v>57.1</c:v>
                </c:pt>
                <c:pt idx="24">
                  <c:v>58.7</c:v>
                </c:pt>
                <c:pt idx="32">
                  <c:v>59.5</c:v>
                </c:pt>
              </c:numCache>
            </c:numRef>
          </c:xVal>
          <c:yVal>
            <c:numRef>
              <c:f>公会計指標分析・財政指標組合せ分析表!$BP$55:$DC$55</c:f>
              <c:numCache>
                <c:formatCode>#,##0.0;"▲ "#,##0.0</c:formatCode>
                <c:ptCount val="40"/>
                <c:pt idx="8">
                  <c:v>56.8</c:v>
                </c:pt>
                <c:pt idx="16">
                  <c:v>52.3</c:v>
                </c:pt>
                <c:pt idx="24">
                  <c:v>55.4</c:v>
                </c:pt>
                <c:pt idx="32">
                  <c:v>52.7</c:v>
                </c:pt>
              </c:numCache>
            </c:numRef>
          </c:yVal>
          <c:smooth val="0"/>
          <c:extLst>
            <c:ext xmlns:c16="http://schemas.microsoft.com/office/drawing/2014/chart" uri="{C3380CC4-5D6E-409C-BE32-E72D297353CC}">
              <c16:uniqueId val="{00000013-7469-430B-8521-1E8879442AA9}"/>
            </c:ext>
          </c:extLst>
        </c:ser>
        <c:dLbls>
          <c:showLegendKey val="0"/>
          <c:showVal val="1"/>
          <c:showCatName val="0"/>
          <c:showSerName val="0"/>
          <c:showPercent val="0"/>
          <c:showBubbleSize val="0"/>
        </c:dLbls>
        <c:axId val="46179840"/>
        <c:axId val="46181760"/>
      </c:scatterChart>
      <c:valAx>
        <c:axId val="46179840"/>
        <c:scaling>
          <c:orientation val="minMax"/>
          <c:max val="64.699999999999989"/>
          <c:min val="53.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50"/>
          <c:min val="4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{B4290A5D-A0C6-485A-BBD0-28704178373A}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BCCA-4603-BBA8-0D055199C2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{25BF521F-9C46-458F-B222-078D9907AE9E}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CA-4603-BBA8-0D055199C2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{89A7FF3A-36C3-4386-8EDA-6540C5F9A0BC}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CA-4603-BBA8-0D055199C2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{389CB369-DE87-4A20-84D2-1EA21A878ED1}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CA-4603-BBA8-0D055199C2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{47EAAE8A-6062-48C2-BE9A-2025E1F508C6}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CA-4603-BBA8-0D055199C2A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{A57C5347-F6BE-437A-A631-131A7D6A049B}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BCCA-4603-BBA8-0D055199C2A6}"/>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{B914AB34-06CB-46A0-B6FB-47AAF4E8500D}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BCCA-4603-BBA8-0D055199C2A6}"/>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{605A2848-ABC2-45AA-8A71-73B49548B078}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BCCA-4603-BBA8-0D055199C2A6}"/>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{75109C9C-F85F-4112-B9AE-43FF387FDDE2}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BCCA-4603-BBA8-0D055199C2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15.6</c:v>
                </c:pt>
                <c:pt idx="8">
                  <c:v>14.9</c:v>
                </c:pt>
                <c:pt idx="16">
                  <c:v>14</c:v>
                </c:pt>
                <c:pt idx="24">
                  <c:v>13.3</c:v>
                </c:pt>
                <c:pt idx="32">
                  <c:v>13.5</c:v>
                </c:pt>
              </c:numCache>
            </c:numRef>
          </c:xVal>
          <c:yVal>
            <c:numRef>
              <c:f>公会計指標分析・財政指標組合せ分析表!$BP$73:$DC$73</c:f>
              <c:numCache>
                <c:formatCode>#,##0.0;"▲ "#,##0.0</c:formatCode>
                <c:ptCount val="40"/>
                <c:pt idx="0">
                  <c:v>150.80000000000001</c:v>
                </c:pt>
                <c:pt idx="8">
                  <c:v>135.30000000000001</c:v>
                </c:pt>
                <c:pt idx="16">
                  <c:v>125.9</c:v>
                </c:pt>
                <c:pt idx="24">
                  <c:v>128.1</c:v>
                </c:pt>
                <c:pt idx="32">
                  <c:v>113.6</c:v>
                </c:pt>
              </c:numCache>
            </c:numRef>
          </c:yVal>
          <c:smooth val="0"/>
          <c:extLst>
            <c:ext xmlns:c16="http://schemas.microsoft.com/office/drawing/2014/chart" uri="{C3380CC4-5D6E-409C-BE32-E72D297353CC}">
              <c16:uniqueId val="{00000009-BCCA-4603-BBA8-0D055199C2A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{FB6E6F37-EAC0-4BE3-AE51-C0C4230B72D1}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BCCA-4603-BBA8-0D055199C2A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{C00827FD-2D4A-4412-87A9-AE75BA329D03}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CA-4603-BBA8-0D055199C2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{8ABD1E4B-EEA5-4512-8827-477557736F71}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CA-4603-BBA8-0D055199C2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{2DB4593D-D2E4-4FE4-AA25-6DE02811B621}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CA-4603-BBA8-0D055199C2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{2C0FA9C9-71BF-40BC-8F61-1D67CADC34AF}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CA-4603-BBA8-0D055199C2A6}"/>
                </c:ext>
              </c:extLst>
            </c:dLbl>
            <c:dLbl>
              <c:idx val="8"/>
              <c:layout>
                <c:manualLayout>
                  <c:x val="-3.0172738101802075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{9E868A3A-5E62-49D3-9626-6E10FE0EEC05}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BCCA-4603-BBA8-0D055199C2A6}"/>
                </c:ext>
              </c:extLst>
            </c:dLbl>
            <c:dLbl>
              <c:idx val="16"/>
              <c:layout>
                <c:manualLayout>
                  <c:x val="-3.3223245136419194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{2FD5DA27-1334-47CA-9882-5B3E9239E86A}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BCCA-4603-BBA8-0D055199C2A6}"/>
                </c:ext>
              </c:extLst>
            </c:dLbl>
            <c:dLbl>
              <c:idx val="24"/>
              <c:layout>
                <c:manualLayout>
                  <c:x val="-3.017280989533078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{4DDC7C45-8F62-4D97-98F4-33B208356761}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BCCA-4603-BBA8-0D055199C2A6}"/>
                </c:ext>
              </c:extLst>
            </c:dLbl>
            <c:dLbl>
              <c:idx val="32"/>
              <c:layout>
                <c:manualLayout>
                  <c:x val="-3.3223173342890502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{0E0E3D96-C54C-45B4-88B7-F85DDBFB6617}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BCCA-4603-BBA8-0D055199C2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10.199999999999999</c:v>
                </c:pt>
                <c:pt idx="16">
                  <c:v>10</c:v>
                </c:pt>
                <c:pt idx="24">
                  <c:v>9.6999999999999993</c:v>
                </c:pt>
                <c:pt idx="32">
                  <c:v>9.5</c:v>
                </c:pt>
              </c:numCache>
            </c:numRef>
          </c:xVal>
          <c:yVal>
            <c:numRef>
              <c:f>公会計指標分析・財政指標組合せ分析表!$BP$77:$DC$77</c:f>
              <c:numCache>
                <c:formatCode>#,##0.0;"▲ "#,##0.0</c:formatCode>
                <c:ptCount val="40"/>
                <c:pt idx="0">
                  <c:v>60.8</c:v>
                </c:pt>
                <c:pt idx="8">
                  <c:v>56.8</c:v>
                </c:pt>
                <c:pt idx="16">
                  <c:v>52.3</c:v>
                </c:pt>
                <c:pt idx="24">
                  <c:v>55.4</c:v>
                </c:pt>
                <c:pt idx="32">
                  <c:v>52.7</c:v>
                </c:pt>
              </c:numCache>
            </c:numRef>
          </c:yVal>
          <c:smooth val="0"/>
          <c:extLst>
            <c:ext xmlns:c16="http://schemas.microsoft.com/office/drawing/2014/chart" uri="{C3380CC4-5D6E-409C-BE32-E72D297353CC}">
              <c16:uniqueId val="{00000013-BCCA-4603-BBA8-0D055199C2A6}"/>
            </c:ext>
          </c:extLst>
        </c:ser>
        <c:dLbls>
          <c:showLegendKey val="0"/>
          <c:showVal val="1"/>
          <c:showCatName val="0"/>
          <c:showSerName val="0"/>
          <c:showPercent val="0"/>
          <c:showBubbleSize val="0"/>
        </c:dLbls>
        <c:axId val="84219776"/>
        <c:axId val="84234240"/>
      </c:scatterChart>
      <c:valAx>
        <c:axId val="84219776"/>
        <c:scaling>
          <c:orientation val="minMax"/>
          <c:max val="16.200000000000003"/>
          <c:min val="9.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68"/>
          <c:min val="4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地方債残高の自然減及び適正な地方債発行に努めた結果、公債費は減少傾向にある。しかしながら</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については過疎対策事業債を始めとする地方債の発行が増嵩しており、また後年度においては複数の大型事業が控えていることから更なる地方債発行の増が見込まれる。それに伴って公債費の増も避けられないものであると考えており、そのうえでできうる限り地方債の発行を抑制していくために、事業の取捨選択など事業実施による費用対効果を考慮した財政運営をおこなう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満期一括償還地方債の償還財源として積み立てた当該基金はなし。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前年度に引き続き地方債残高は増加傾向にある。これは</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より過疎対策事業債の発行が可能となったことで、従来よりも高い充当率で借り入れが可能となったこと、過疎対策事業債の一部がソフト事業に充当できるようになったこと等により発行額が増大している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後年度には複数の大型事業が控えており、過疎対策事業債を始めとする地方債の発行の更なる増嵩が見込まれる。そのうえでできうる限り地方債の発行を抑制していくためにこれまで以上に費用対効果を考慮した財政運営をおこなう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奈良県御所市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基金総合計としては前年度よりも増大している。主な要因としては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黒字決算を計上できたことに伴って財政調整基金として積み立てをおこなったこと等が挙げられる。またそれ以外にも本市に対する各種指定寄附等があり、それらについても適宜積み立てをおこなったこと等が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原則的には定められたルールに則って適宜積み立て及び取り崩しをおこなう。しかしながら後年度に控えている複数の大型事業の実施が見込まれており、その際には適宜取り崩しをおこない、財政負担の軽減を図る可能性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公共施設整備基金：公共施設の整備事業に充当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ふるさと創生基金：市が実施するふるさと創生事業に充当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まちづくり推進基金：まちづくりの推進に資する事業に充当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福祉基金：福祉施設整備や社会福祉事業等に充当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坂本奨学基金：就学資金の奨学金給付事業に充当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はまちづくり推進基金については市内のミニボートピア企業から本市に支払われる環境整備協力金を原資として積み立てをおこなったことで残高が増大している。しかしそれ以外については積み立ての原資が銀行等預入による利子収入しかないため、ほぼ横ばい若しくは取り崩しをおこなったことで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定められたルールに則って適切に積み立て及び取り崩しをおこない、適正な基金運営に取り組んでいく。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決算より黒字化を達成してからこれまで黒字決算を計上し続けており、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から毎年度積み立てを適宜おこなっている。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については取り崩しをおこなっていないことから、基金残高が増大している。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積立については黒字決算となった年度の翌年度に法に基づき積立をおこなうこととしており、取り崩しについては現在予定していない。しかしながら後年度においては大型事業を複数実施する予定となっているため、財政状況の悪化が見込まれており、その際には財政調整基金の取り崩しをおこなう可能性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においては特定地方債の公債費に充当すべき県の補助金があり、その金額が多額に上ることから、それらを積み立てたことで、基金残高は増加傾向にある。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積立については基金の利子収入や毎年度の公債費に充当すべき国や県等からの補助金等を積立てることとし、取り崩しについては定められたルールに則って適宜取り崩すことを基本的な方針としているが、後年度において複数の大型事業を実施する見込みとなっており、それに伴って公債費も増嵩していくと考えている。そうなった場合には、市債管理基金を取り崩して公債費負担の軽減を図る可能性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25,997
25,685
60.58
14,904,009
14,476,060
394,551
7,491,360
18,242,496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よりも高く、特に市営住宅においては、多くの施設が耐用年数に到来し、老朽化が進んでいる。平成２９年３月に策定した御所市公共施設等総合管理計画において、保有量（延床面積）を４割削減するという目標を掲げ、施設の多機能化（複合化）及び除却などを進めてい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44541</xdr:rowOff>
    </xdr:from>
    <xdr:to>
      <xdr:col>23</xdr:col>
      <xdr:colOff>85090</xdr:colOff>
      <xdr:row>33</xdr:row>
      <xdr:rowOff>158297</xdr:rowOff>
    </xdr:to>
    <xdr:cxnSp macro="">
      <xdr:nvCxnSpPr>
        <xdr:cNvPr id="66" name="直線コネクタ 65"/>
        <xdr:cNvCxnSpPr/>
      </xdr:nvCxnSpPr>
      <xdr:spPr>
        <a:xfrm flipV="1">
          <a:off x="4760595" y="5273766"/>
          <a:ext cx="127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162124</xdr:rowOff>
    </xdr:from>
    <xdr:ext cx="405111" cy="259045"/>
    <xdr:sp macro="" textlink="">
      <xdr:nvSpPr>
        <xdr:cNvPr id="67" name="有形固定資産減価償却率最小値テキスト"/>
        <xdr:cNvSpPr txBox="1"/>
      </xdr:nvSpPr>
      <xdr:spPr>
        <a:xfrm>
          <a:off x="4813300" y="659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158297</xdr:rowOff>
    </xdr:from>
    <xdr:to>
      <xdr:col>23</xdr:col>
      <xdr:colOff>174625</xdr:colOff>
      <xdr:row>33</xdr:row>
      <xdr:rowOff>158297</xdr:rowOff>
    </xdr:to>
    <xdr:cxnSp macro="">
      <xdr:nvCxnSpPr>
        <xdr:cNvPr id="68" name="直線コネクタ 67"/>
        <xdr:cNvCxnSpPr/>
      </xdr:nvCxnSpPr>
      <xdr:spPr>
        <a:xfrm>
          <a:off x="4673600" y="65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162668</xdr:rowOff>
    </xdr:from>
    <xdr:ext cx="405111" cy="259045"/>
    <xdr:sp macro="" textlink="">
      <xdr:nvSpPr>
        <xdr:cNvPr id="69" name="有形固定資産減価償却率最大値テキスト"/>
        <xdr:cNvSpPr txBox="1"/>
      </xdr:nvSpPr>
      <xdr:spPr>
        <a:xfrm>
          <a:off x="4813300" y="50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44541</xdr:rowOff>
    </xdr:from>
    <xdr:to>
      <xdr:col>23</xdr:col>
      <xdr:colOff>174625</xdr:colOff>
      <xdr:row>26</xdr:row>
      <xdr:rowOff>44541</xdr:rowOff>
    </xdr:to>
    <xdr:cxnSp macro="">
      <xdr:nvCxnSpPr>
        <xdr:cNvPr id="70" name="直線コネクタ 69"/>
        <xdr:cNvCxnSpPr/>
      </xdr:nvCxnSpPr>
      <xdr:spPr>
        <a:xfrm>
          <a:off x="4673600" y="5273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77759</xdr:rowOff>
    </xdr:from>
    <xdr:ext cx="405111" cy="259045"/>
    <xdr:sp macro="" textlink="">
      <xdr:nvSpPr>
        <xdr:cNvPr id="71" name="有形固定資産減価償却率平均値テキスト"/>
        <xdr:cNvSpPr txBox="1"/>
      </xdr:nvSpPr>
      <xdr:spPr>
        <a:xfrm>
          <a:off x="4813300" y="58213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99332</xdr:rowOff>
    </xdr:from>
    <xdr:to>
      <xdr:col>23</xdr:col>
      <xdr:colOff>136525</xdr:colOff>
      <xdr:row>30</xdr:row>
      <xdr:rowOff>29482</xdr:rowOff>
    </xdr:to>
    <xdr:sp macro="" textlink="">
      <xdr:nvSpPr>
        <xdr:cNvPr id="72" name="フローチャート: 判断 71"/>
        <xdr:cNvSpPr/>
      </xdr:nvSpPr>
      <xdr:spPr>
        <a:xfrm>
          <a:off x="4711700" y="584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124006</xdr:rowOff>
    </xdr:from>
    <xdr:to>
      <xdr:col>19</xdr:col>
      <xdr:colOff>187325</xdr:colOff>
      <xdr:row>30</xdr:row>
      <xdr:rowOff>54156</xdr:rowOff>
    </xdr:to>
    <xdr:sp macro="" textlink="">
      <xdr:nvSpPr>
        <xdr:cNvPr id="73" name="フローチャート: 判断 72"/>
        <xdr:cNvSpPr/>
      </xdr:nvSpPr>
      <xdr:spPr>
        <a:xfrm>
          <a:off x="40005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74" name="フローチャート: 判断 73"/>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97518</xdr:rowOff>
    </xdr:from>
    <xdr:to>
      <xdr:col>11</xdr:col>
      <xdr:colOff>187325</xdr:colOff>
      <xdr:row>31</xdr:row>
      <xdr:rowOff>27668</xdr:rowOff>
    </xdr:to>
    <xdr:sp macro="" textlink="">
      <xdr:nvSpPr>
        <xdr:cNvPr id="75" name="フローチャート: 判断 74"/>
        <xdr:cNvSpPr/>
      </xdr:nvSpPr>
      <xdr:spPr>
        <a:xfrm>
          <a:off x="24765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138158</xdr:rowOff>
    </xdr:from>
    <xdr:to>
      <xdr:col>23</xdr:col>
      <xdr:colOff>136525</xdr:colOff>
      <xdr:row>29</xdr:row>
      <xdr:rowOff>68308</xdr:rowOff>
    </xdr:to>
    <xdr:sp macro="" textlink="">
      <xdr:nvSpPr>
        <xdr:cNvPr id="81" name="楕円 80"/>
        <xdr:cNvSpPr/>
      </xdr:nvSpPr>
      <xdr:spPr>
        <a:xfrm>
          <a:off x="4711700" y="57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161035</xdr:rowOff>
    </xdr:from>
    <xdr:ext cx="405111" cy="259045"/>
    <xdr:sp macro="" textlink="">
      <xdr:nvSpPr>
        <xdr:cNvPr id="82" name="有形固定資産減価償却率該当値テキスト"/>
        <xdr:cNvSpPr txBox="1"/>
      </xdr:nvSpPr>
      <xdr:spPr>
        <a:xfrm>
          <a:off x="4813300" y="5561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156664</xdr:rowOff>
    </xdr:from>
    <xdr:to>
      <xdr:col>19</xdr:col>
      <xdr:colOff>187325</xdr:colOff>
      <xdr:row>29</xdr:row>
      <xdr:rowOff>86814</xdr:rowOff>
    </xdr:to>
    <xdr:sp macro="" textlink="">
      <xdr:nvSpPr>
        <xdr:cNvPr id="83" name="楕円 82"/>
        <xdr:cNvSpPr/>
      </xdr:nvSpPr>
      <xdr:spPr>
        <a:xfrm>
          <a:off x="4000500" y="572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17508</xdr:rowOff>
    </xdr:from>
    <xdr:to>
      <xdr:col>23</xdr:col>
      <xdr:colOff>85725</xdr:colOff>
      <xdr:row>29</xdr:row>
      <xdr:rowOff>36014</xdr:rowOff>
    </xdr:to>
    <xdr:cxnSp macro="">
      <xdr:nvCxnSpPr>
        <xdr:cNvPr id="84" name="直線コネクタ 83"/>
        <xdr:cNvCxnSpPr/>
      </xdr:nvCxnSpPr>
      <xdr:spPr>
        <a:xfrm flipV="1">
          <a:off x="4051300" y="5761083"/>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114753</xdr:rowOff>
    </xdr:from>
    <xdr:to>
      <xdr:col>15</xdr:col>
      <xdr:colOff>187325</xdr:colOff>
      <xdr:row>30</xdr:row>
      <xdr:rowOff>44903</xdr:rowOff>
    </xdr:to>
    <xdr:sp macro="" textlink="">
      <xdr:nvSpPr>
        <xdr:cNvPr id="85" name="楕円 84"/>
        <xdr:cNvSpPr/>
      </xdr:nvSpPr>
      <xdr:spPr>
        <a:xfrm>
          <a:off x="3238500" y="585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36014</xdr:rowOff>
    </xdr:from>
    <xdr:to>
      <xdr:col>19</xdr:col>
      <xdr:colOff>136525</xdr:colOff>
      <xdr:row>29</xdr:row>
      <xdr:rowOff>165553</xdr:rowOff>
    </xdr:to>
    <xdr:cxnSp macro="">
      <xdr:nvCxnSpPr>
        <xdr:cNvPr id="86" name="直線コネクタ 85"/>
        <xdr:cNvCxnSpPr/>
      </xdr:nvCxnSpPr>
      <xdr:spPr>
        <a:xfrm flipV="1">
          <a:off x="3289300" y="5779589"/>
          <a:ext cx="762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7" name="楕円 86"/>
        <xdr:cNvSpPr/>
      </xdr:nvSpPr>
      <xdr:spPr>
        <a:xfrm>
          <a:off x="2476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165553</xdr:rowOff>
    </xdr:from>
    <xdr:to>
      <xdr:col>15</xdr:col>
      <xdr:colOff>136525</xdr:colOff>
      <xdr:row>30</xdr:row>
      <xdr:rowOff>31115</xdr:rowOff>
    </xdr:to>
    <xdr:cxnSp macro="">
      <xdr:nvCxnSpPr>
        <xdr:cNvPr id="88" name="直線コネクタ 87"/>
        <xdr:cNvCxnSpPr/>
      </xdr:nvCxnSpPr>
      <xdr:spPr>
        <a:xfrm flipV="1">
          <a:off x="2527300" y="5909128"/>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45283</xdr:rowOff>
    </xdr:from>
    <xdr:ext cx="405111" cy="259045"/>
    <xdr:sp macro="" textlink="">
      <xdr:nvSpPr>
        <xdr:cNvPr id="89" name="n_1aveValue有形固定資産減価償却率"/>
        <xdr:cNvSpPr txBox="1"/>
      </xdr:nvSpPr>
      <xdr:spPr>
        <a:xfrm>
          <a:off x="383604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90" name="n_2aveValue有形固定資産減価償却率"/>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18795</xdr:rowOff>
    </xdr:from>
    <xdr:ext cx="405111" cy="259045"/>
    <xdr:sp macro="" textlink="">
      <xdr:nvSpPr>
        <xdr:cNvPr id="91" name="n_3aveValue有形固定資産減価償却率"/>
        <xdr:cNvSpPr txBox="1"/>
      </xdr:nvSpPr>
      <xdr:spPr>
        <a:xfrm>
          <a:off x="2324744" y="6105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103341</xdr:rowOff>
    </xdr:from>
    <xdr:ext cx="405111" cy="259045"/>
    <xdr:sp macro="" textlink="">
      <xdr:nvSpPr>
        <xdr:cNvPr id="92" name="n_1mainValue有形固定資産減価償却率"/>
        <xdr:cNvSpPr txBox="1"/>
      </xdr:nvSpPr>
      <xdr:spPr>
        <a:xfrm>
          <a:off x="3836044" y="5504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61430</xdr:rowOff>
    </xdr:from>
    <xdr:ext cx="405111" cy="259045"/>
    <xdr:sp macro="" textlink="">
      <xdr:nvSpPr>
        <xdr:cNvPr id="93" name="n_2mainValue有形固定資産減価償却率"/>
        <xdr:cNvSpPr txBox="1"/>
      </xdr:nvSpPr>
      <xdr:spPr>
        <a:xfrm>
          <a:off x="3086744" y="563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94" name="n_3mainValue有形固定資産減価償却率"/>
        <xdr:cNvSpPr txBox="1"/>
      </xdr:nvSpPr>
      <xdr:spPr>
        <a:xfrm>
          <a:off x="2324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7" name="正方形/長方形 96"/>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[ 1,250.3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過去に実施された大型事業はすでに終了しており、また、適正な地方債の発行に努めた結果、地方債残高は減少傾向にあったが、平成２９年度に過疎地域にされたことによる過疎債の活用や、後年度において大型事業を複数予定しているなど、将来負担額は増大する見込である。類似団体に比べ職員数が多く、人件費が高い水準であるため、債務償還比率も高い数値となっており、窓口業務等の業務委託による人件費の削減や事業の取捨選択と内容の精査を行い、歳出の減に努めていく。</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0" name="テキスト ボックス 109"/>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2" name="テキスト ボックス 111"/>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18" name="テキスト ボックス 117"/>
        <xdr:cNvSpPr txBox="1"/>
      </xdr:nvSpPr>
      <xdr:spPr>
        <a:xfrm>
          <a:off x="10756676" y="55788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0" name="テキスト ボックス 119"/>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2" name="テキスト ボックス 121"/>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20708</xdr:rowOff>
    </xdr:from>
    <xdr:to>
      <xdr:col>76</xdr:col>
      <xdr:colOff>21589</xdr:colOff>
      <xdr:row>34</xdr:row>
      <xdr:rowOff>146784</xdr:rowOff>
    </xdr:to>
    <xdr:cxnSp macro="">
      <xdr:nvCxnSpPr>
        <xdr:cNvPr id="124" name="直線コネクタ 123"/>
        <xdr:cNvCxnSpPr/>
      </xdr:nvCxnSpPr>
      <xdr:spPr>
        <a:xfrm flipV="1">
          <a:off x="14793595" y="5421383"/>
          <a:ext cx="1269" cy="1326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150611</xdr:rowOff>
    </xdr:from>
    <xdr:ext cx="469744" cy="259045"/>
    <xdr:sp macro="" textlink="">
      <xdr:nvSpPr>
        <xdr:cNvPr id="125" name="債務償還比率最小値テキスト"/>
        <xdr:cNvSpPr txBox="1"/>
      </xdr:nvSpPr>
      <xdr:spPr>
        <a:xfrm>
          <a:off x="14846300" y="675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146784</xdr:rowOff>
    </xdr:from>
    <xdr:to>
      <xdr:col>76</xdr:col>
      <xdr:colOff>111125</xdr:colOff>
      <xdr:row>34</xdr:row>
      <xdr:rowOff>146784</xdr:rowOff>
    </xdr:to>
    <xdr:cxnSp macro="">
      <xdr:nvCxnSpPr>
        <xdr:cNvPr id="126" name="直線コネクタ 125"/>
        <xdr:cNvCxnSpPr/>
      </xdr:nvCxnSpPr>
      <xdr:spPr>
        <a:xfrm>
          <a:off x="14706600" y="67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138835</xdr:rowOff>
    </xdr:from>
    <xdr:ext cx="560923" cy="259045"/>
    <xdr:sp macro="" textlink="">
      <xdr:nvSpPr>
        <xdr:cNvPr id="127" name="債務償還比率最大値テキスト"/>
        <xdr:cNvSpPr txBox="1"/>
      </xdr:nvSpPr>
      <xdr:spPr>
        <a:xfrm>
          <a:off x="14846300" y="51966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20708</xdr:rowOff>
    </xdr:from>
    <xdr:to>
      <xdr:col>76</xdr:col>
      <xdr:colOff>111125</xdr:colOff>
      <xdr:row>27</xdr:row>
      <xdr:rowOff>20708</xdr:rowOff>
    </xdr:to>
    <xdr:cxnSp macro="">
      <xdr:nvCxnSpPr>
        <xdr:cNvPr id="128" name="直線コネクタ 127"/>
        <xdr:cNvCxnSpPr/>
      </xdr:nvCxnSpPr>
      <xdr:spPr>
        <a:xfrm>
          <a:off x="14706600" y="542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106584</xdr:rowOff>
    </xdr:from>
    <xdr:ext cx="469744" cy="259045"/>
    <xdr:sp macro="" textlink="">
      <xdr:nvSpPr>
        <xdr:cNvPr id="129" name="債務償還比率平均値テキスト"/>
        <xdr:cNvSpPr txBox="1"/>
      </xdr:nvSpPr>
      <xdr:spPr>
        <a:xfrm>
          <a:off x="14846300" y="6193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128157</xdr:rowOff>
    </xdr:from>
    <xdr:to>
      <xdr:col>76</xdr:col>
      <xdr:colOff>73025</xdr:colOff>
      <xdr:row>32</xdr:row>
      <xdr:rowOff>58307</xdr:rowOff>
    </xdr:to>
    <xdr:sp macro="" textlink="">
      <xdr:nvSpPr>
        <xdr:cNvPr id="130" name="フローチャート: 判断 129"/>
        <xdr:cNvSpPr/>
      </xdr:nvSpPr>
      <xdr:spPr>
        <a:xfrm>
          <a:off x="14744700" y="621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122400</xdr:rowOff>
    </xdr:from>
    <xdr:to>
      <xdr:col>72</xdr:col>
      <xdr:colOff>123825</xdr:colOff>
      <xdr:row>32</xdr:row>
      <xdr:rowOff>52550</xdr:rowOff>
    </xdr:to>
    <xdr:sp macro="" textlink="">
      <xdr:nvSpPr>
        <xdr:cNvPr id="131" name="フローチャート: 判断 130"/>
        <xdr:cNvSpPr/>
      </xdr:nvSpPr>
      <xdr:spPr>
        <a:xfrm>
          <a:off x="14033500" y="620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160860</xdr:rowOff>
    </xdr:from>
    <xdr:to>
      <xdr:col>76</xdr:col>
      <xdr:colOff>73025</xdr:colOff>
      <xdr:row>28</xdr:row>
      <xdr:rowOff>91010</xdr:rowOff>
    </xdr:to>
    <xdr:sp macro="" textlink="">
      <xdr:nvSpPr>
        <xdr:cNvPr id="137" name="楕円 136"/>
        <xdr:cNvSpPr/>
      </xdr:nvSpPr>
      <xdr:spPr>
        <a:xfrm>
          <a:off x="14744700" y="556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12287</xdr:rowOff>
    </xdr:from>
    <xdr:ext cx="560923" cy="259045"/>
    <xdr:sp macro="" textlink="">
      <xdr:nvSpPr>
        <xdr:cNvPr id="138" name="債務償還比率該当値テキスト"/>
        <xdr:cNvSpPr txBox="1"/>
      </xdr:nvSpPr>
      <xdr:spPr>
        <a:xfrm>
          <a:off x="14846300" y="54129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121828</xdr:rowOff>
    </xdr:from>
    <xdr:to>
      <xdr:col>72</xdr:col>
      <xdr:colOff>123825</xdr:colOff>
      <xdr:row>29</xdr:row>
      <xdr:rowOff>51978</xdr:rowOff>
    </xdr:to>
    <xdr:sp macro="" textlink="">
      <xdr:nvSpPr>
        <xdr:cNvPr id="139" name="楕円 138"/>
        <xdr:cNvSpPr/>
      </xdr:nvSpPr>
      <xdr:spPr>
        <a:xfrm>
          <a:off x="14033500" y="569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40210</xdr:rowOff>
    </xdr:from>
    <xdr:to>
      <xdr:col>76</xdr:col>
      <xdr:colOff>22225</xdr:colOff>
      <xdr:row>29</xdr:row>
      <xdr:rowOff>1178</xdr:rowOff>
    </xdr:to>
    <xdr:cxnSp macro="">
      <xdr:nvCxnSpPr>
        <xdr:cNvPr id="140" name="直線コネクタ 139"/>
        <xdr:cNvCxnSpPr/>
      </xdr:nvCxnSpPr>
      <xdr:spPr>
        <a:xfrm flipV="1">
          <a:off x="14084300" y="5612335"/>
          <a:ext cx="711200" cy="13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43677</xdr:rowOff>
    </xdr:from>
    <xdr:ext cx="469744" cy="259045"/>
    <xdr:sp macro="" textlink="">
      <xdr:nvSpPr>
        <xdr:cNvPr id="141" name="n_1aveValue債務償還比率"/>
        <xdr:cNvSpPr txBox="1"/>
      </xdr:nvSpPr>
      <xdr:spPr>
        <a:xfrm>
          <a:off x="13836727" y="630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27</xdr:row>
      <xdr:rowOff>68505</xdr:rowOff>
    </xdr:from>
    <xdr:ext cx="560923" cy="259045"/>
    <xdr:sp macro="" textlink="">
      <xdr:nvSpPr>
        <xdr:cNvPr id="142" name="n_1mainValue債務償還比率"/>
        <xdr:cNvSpPr txBox="1"/>
      </xdr:nvSpPr>
      <xdr:spPr>
        <a:xfrm>
          <a:off x="13791138" y="546918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25,997
25,685
60.58
14,904,009
14,476,060
394,551
7,491,360
18,242,496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41</xdr:row>
      <xdr:rowOff>38644</xdr:rowOff>
    </xdr:to>
    <xdr:cxnSp macro="">
      <xdr:nvCxnSpPr>
        <xdr:cNvPr id="57" name="直線コネクタ 56"/>
        <xdr:cNvCxnSpPr/>
      </xdr:nvCxnSpPr>
      <xdr:spPr>
        <a:xfrm flipV="1">
          <a:off x="4634865" y="5789567"/>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42471</xdr:rowOff>
    </xdr:from>
    <xdr:ext cx="405111" cy="259045"/>
    <xdr:sp macro="" textlink="">
      <xdr:nvSpPr>
        <xdr:cNvPr id="58" name="【道路】&#10;有形固定資産減価償却率最小値テキスト"/>
        <xdr:cNvSpPr txBox="1"/>
      </xdr:nvSpPr>
      <xdr:spPr>
        <a:xfrm>
          <a:off x="4673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38644</xdr:rowOff>
    </xdr:from>
    <xdr:to>
      <xdr:col>24</xdr:col>
      <xdr:colOff>152400</xdr:colOff>
      <xdr:row>41</xdr:row>
      <xdr:rowOff>38644</xdr:rowOff>
    </xdr:to>
    <xdr:cxnSp macro="">
      <xdr:nvCxnSpPr>
        <xdr:cNvPr id="59" name="直線コネクタ 58"/>
        <xdr:cNvCxnSpPr/>
      </xdr:nvCxnSpPr>
      <xdr:spPr>
        <a:xfrm>
          <a:off x="4546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405111" cy="259045"/>
    <xdr:sp macro="" textlink="">
      <xdr:nvSpPr>
        <xdr:cNvPr id="60" name="【道路】&#10;有形固定資産減価償却率最大値テキスト"/>
        <xdr:cNvSpPr txBox="1"/>
      </xdr:nvSpPr>
      <xdr:spPr>
        <a:xfrm>
          <a:off x="4673600" y="556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1" name="直線コネクタ 60"/>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2" name="【道路】&#10;有形固定資産減価償却率平均値テキスト"/>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3" name="フローチャート: 判断 62"/>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125004</xdr:rowOff>
    </xdr:from>
    <xdr:to>
      <xdr:col>20</xdr:col>
      <xdr:colOff>38100</xdr:colOff>
      <xdr:row>37</xdr:row>
      <xdr:rowOff>55154</xdr:rowOff>
    </xdr:to>
    <xdr:sp macro="" textlink="">
      <xdr:nvSpPr>
        <xdr:cNvPr id="64" name="フローチャート: 判断 63"/>
        <xdr:cNvSpPr/>
      </xdr:nvSpPr>
      <xdr:spPr>
        <a:xfrm>
          <a:off x="3746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154396</xdr:rowOff>
    </xdr:from>
    <xdr:to>
      <xdr:col>15</xdr:col>
      <xdr:colOff>101600</xdr:colOff>
      <xdr:row>37</xdr:row>
      <xdr:rowOff>84546</xdr:rowOff>
    </xdr:to>
    <xdr:sp macro="" textlink="">
      <xdr:nvSpPr>
        <xdr:cNvPr id="65" name="フローチャート: 判断 64"/>
        <xdr:cNvSpPr/>
      </xdr:nvSpPr>
      <xdr:spPr>
        <a:xfrm>
          <a:off x="2857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38463</xdr:rowOff>
    </xdr:from>
    <xdr:to>
      <xdr:col>10</xdr:col>
      <xdr:colOff>165100</xdr:colOff>
      <xdr:row>37</xdr:row>
      <xdr:rowOff>140063</xdr:rowOff>
    </xdr:to>
    <xdr:sp macro="" textlink="">
      <xdr:nvSpPr>
        <xdr:cNvPr id="66" name="フローチャート: 判断 65"/>
        <xdr:cNvSpPr/>
      </xdr:nvSpPr>
      <xdr:spPr>
        <a:xfrm>
          <a:off x="1968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72" name="楕円 71"/>
        <xdr:cNvSpPr/>
      </xdr:nvSpPr>
      <xdr:spPr>
        <a:xfrm>
          <a:off x="45847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147519</xdr:rowOff>
    </xdr:from>
    <xdr:ext cx="405111" cy="259045"/>
    <xdr:sp macro="" textlink="">
      <xdr:nvSpPr>
        <xdr:cNvPr id="73" name="【道路】&#10;有形固定資産減価償却率該当値テキスト"/>
        <xdr:cNvSpPr txBox="1"/>
      </xdr:nvSpPr>
      <xdr:spPr>
        <a:xfrm>
          <a:off x="4673600" y="631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30299</xdr:rowOff>
    </xdr:from>
    <xdr:to>
      <xdr:col>20</xdr:col>
      <xdr:colOff>38100</xdr:colOff>
      <xdr:row>37</xdr:row>
      <xdr:rowOff>131899</xdr:rowOff>
    </xdr:to>
    <xdr:sp macro="" textlink="">
      <xdr:nvSpPr>
        <xdr:cNvPr id="74" name="楕円 73"/>
        <xdr:cNvSpPr/>
      </xdr:nvSpPr>
      <xdr:spPr>
        <a:xfrm>
          <a:off x="3746500" y="6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48442</xdr:rowOff>
    </xdr:from>
    <xdr:to>
      <xdr:col>24</xdr:col>
      <xdr:colOff>63500</xdr:colOff>
      <xdr:row>37</xdr:row>
      <xdr:rowOff>81099</xdr:rowOff>
    </xdr:to>
    <xdr:cxnSp macro="">
      <xdr:nvCxnSpPr>
        <xdr:cNvPr id="75" name="直線コネクタ 74"/>
        <xdr:cNvCxnSpPr/>
      </xdr:nvCxnSpPr>
      <xdr:spPr>
        <a:xfrm flipV="1">
          <a:off x="3797300" y="639209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51526</xdr:rowOff>
    </xdr:from>
    <xdr:to>
      <xdr:col>15</xdr:col>
      <xdr:colOff>101600</xdr:colOff>
      <xdr:row>37</xdr:row>
      <xdr:rowOff>153126</xdr:rowOff>
    </xdr:to>
    <xdr:sp macro="" textlink="">
      <xdr:nvSpPr>
        <xdr:cNvPr id="76" name="楕円 75"/>
        <xdr:cNvSpPr/>
      </xdr:nvSpPr>
      <xdr:spPr>
        <a:xfrm>
          <a:off x="2857500" y="63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81099</xdr:rowOff>
    </xdr:from>
    <xdr:to>
      <xdr:col>19</xdr:col>
      <xdr:colOff>177800</xdr:colOff>
      <xdr:row>37</xdr:row>
      <xdr:rowOff>102326</xdr:rowOff>
    </xdr:to>
    <xdr:cxnSp macro="">
      <xdr:nvCxnSpPr>
        <xdr:cNvPr id="77" name="直線コネクタ 76"/>
        <xdr:cNvCxnSpPr/>
      </xdr:nvCxnSpPr>
      <xdr:spPr>
        <a:xfrm flipV="1">
          <a:off x="2908300" y="642474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79284</xdr:rowOff>
    </xdr:from>
    <xdr:to>
      <xdr:col>10</xdr:col>
      <xdr:colOff>165100</xdr:colOff>
      <xdr:row>38</xdr:row>
      <xdr:rowOff>9434</xdr:rowOff>
    </xdr:to>
    <xdr:sp macro="" textlink="">
      <xdr:nvSpPr>
        <xdr:cNvPr id="78" name="楕円 77"/>
        <xdr:cNvSpPr/>
      </xdr:nvSpPr>
      <xdr:spPr>
        <a:xfrm>
          <a:off x="1968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102326</xdr:rowOff>
    </xdr:from>
    <xdr:to>
      <xdr:col>15</xdr:col>
      <xdr:colOff>50800</xdr:colOff>
      <xdr:row>37</xdr:row>
      <xdr:rowOff>130084</xdr:rowOff>
    </xdr:to>
    <xdr:cxnSp macro="">
      <xdr:nvCxnSpPr>
        <xdr:cNvPr id="79" name="直線コネクタ 78"/>
        <xdr:cNvCxnSpPr/>
      </xdr:nvCxnSpPr>
      <xdr:spPr>
        <a:xfrm flipV="1">
          <a:off x="2019300" y="644597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71681</xdr:rowOff>
    </xdr:from>
    <xdr:ext cx="405111" cy="259045"/>
    <xdr:sp macro="" textlink="">
      <xdr:nvSpPr>
        <xdr:cNvPr id="80" name="n_1aveValue【道路】&#10;有形固定資産減価償却率"/>
        <xdr:cNvSpPr txBox="1"/>
      </xdr:nvSpPr>
      <xdr:spPr>
        <a:xfrm>
          <a:off x="35820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101073</xdr:rowOff>
    </xdr:from>
    <xdr:ext cx="405111" cy="259045"/>
    <xdr:sp macro="" textlink="">
      <xdr:nvSpPr>
        <xdr:cNvPr id="81" name="n_2aveValue【道路】&#10;有形固定資産減価償却率"/>
        <xdr:cNvSpPr txBox="1"/>
      </xdr:nvSpPr>
      <xdr:spPr>
        <a:xfrm>
          <a:off x="2705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156590</xdr:rowOff>
    </xdr:from>
    <xdr:ext cx="405111" cy="259045"/>
    <xdr:sp macro="" textlink="">
      <xdr:nvSpPr>
        <xdr:cNvPr id="82" name="n_3aveValue【道路】&#10;有形固定資産減価償却率"/>
        <xdr:cNvSpPr txBox="1"/>
      </xdr:nvSpPr>
      <xdr:spPr>
        <a:xfrm>
          <a:off x="1816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123026</xdr:rowOff>
    </xdr:from>
    <xdr:ext cx="405111" cy="259045"/>
    <xdr:sp macro="" textlink="">
      <xdr:nvSpPr>
        <xdr:cNvPr id="83" name="n_1mainValue【道路】&#10;有形固定資産減価償却率"/>
        <xdr:cNvSpPr txBox="1"/>
      </xdr:nvSpPr>
      <xdr:spPr>
        <a:xfrm>
          <a:off x="35820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144253</xdr:rowOff>
    </xdr:from>
    <xdr:ext cx="405111" cy="259045"/>
    <xdr:sp macro="" textlink="">
      <xdr:nvSpPr>
        <xdr:cNvPr id="84" name="n_2mainValue【道路】&#10;有形固定資産減価償却率"/>
        <xdr:cNvSpPr txBox="1"/>
      </xdr:nvSpPr>
      <xdr:spPr>
        <a:xfrm>
          <a:off x="27057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561</xdr:rowOff>
    </xdr:from>
    <xdr:ext cx="405111" cy="259045"/>
    <xdr:sp macro="" textlink="">
      <xdr:nvSpPr>
        <xdr:cNvPr id="85" name="n_3mainValue【道路】&#10;有形固定資産減価償却率"/>
        <xdr:cNvSpPr txBox="1"/>
      </xdr:nvSpPr>
      <xdr:spPr>
        <a:xfrm>
          <a:off x="1816744" y="651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93193</xdr:rowOff>
    </xdr:from>
    <xdr:to>
      <xdr:col>54</xdr:col>
      <xdr:colOff>189865</xdr:colOff>
      <xdr:row>41</xdr:row>
      <xdr:rowOff>53149</xdr:rowOff>
    </xdr:to>
    <xdr:cxnSp macro="">
      <xdr:nvCxnSpPr>
        <xdr:cNvPr id="109" name="直線コネクタ 108"/>
        <xdr:cNvCxnSpPr/>
      </xdr:nvCxnSpPr>
      <xdr:spPr>
        <a:xfrm flipV="1">
          <a:off x="10476865" y="5751043"/>
          <a:ext cx="0" cy="133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56976</xdr:rowOff>
    </xdr:from>
    <xdr:ext cx="469744" cy="259045"/>
    <xdr:sp macro="" textlink="">
      <xdr:nvSpPr>
        <xdr:cNvPr id="110" name="【道路】&#10;一人当たり延長最小値テキスト"/>
        <xdr:cNvSpPr txBox="1"/>
      </xdr:nvSpPr>
      <xdr:spPr>
        <a:xfrm>
          <a:off x="10515600" y="708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53149</xdr:rowOff>
    </xdr:from>
    <xdr:to>
      <xdr:col>55</xdr:col>
      <xdr:colOff>88900</xdr:colOff>
      <xdr:row>41</xdr:row>
      <xdr:rowOff>53149</xdr:rowOff>
    </xdr:to>
    <xdr:cxnSp macro="">
      <xdr:nvCxnSpPr>
        <xdr:cNvPr id="111" name="直線コネクタ 110"/>
        <xdr:cNvCxnSpPr/>
      </xdr:nvCxnSpPr>
      <xdr:spPr>
        <a:xfrm>
          <a:off x="10388600" y="708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39870</xdr:rowOff>
    </xdr:from>
    <xdr:ext cx="534377" cy="259045"/>
    <xdr:sp macro="" textlink="">
      <xdr:nvSpPr>
        <xdr:cNvPr id="112" name="【道路】&#10;一人当たり延長最大値テキスト"/>
        <xdr:cNvSpPr txBox="1"/>
      </xdr:nvSpPr>
      <xdr:spPr>
        <a:xfrm>
          <a:off x="10515600" y="552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93193</xdr:rowOff>
    </xdr:from>
    <xdr:to>
      <xdr:col>55</xdr:col>
      <xdr:colOff>88900</xdr:colOff>
      <xdr:row>33</xdr:row>
      <xdr:rowOff>93193</xdr:rowOff>
    </xdr:to>
    <xdr:cxnSp macro="">
      <xdr:nvCxnSpPr>
        <xdr:cNvPr id="113" name="直線コネクタ 112"/>
        <xdr:cNvCxnSpPr/>
      </xdr:nvCxnSpPr>
      <xdr:spPr>
        <a:xfrm>
          <a:off x="10388600" y="575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45928</xdr:rowOff>
    </xdr:from>
    <xdr:ext cx="534377" cy="259045"/>
    <xdr:sp macro="" textlink="">
      <xdr:nvSpPr>
        <xdr:cNvPr id="114" name="【道路】&#10;一人当たり延長平均値テキスト"/>
        <xdr:cNvSpPr txBox="1"/>
      </xdr:nvSpPr>
      <xdr:spPr>
        <a:xfrm>
          <a:off x="10515600" y="656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67501</xdr:rowOff>
    </xdr:from>
    <xdr:to>
      <xdr:col>55</xdr:col>
      <xdr:colOff>50800</xdr:colOff>
      <xdr:row>38</xdr:row>
      <xdr:rowOff>169101</xdr:rowOff>
    </xdr:to>
    <xdr:sp macro="" textlink="">
      <xdr:nvSpPr>
        <xdr:cNvPr id="115" name="フローチャート: 判断 114"/>
        <xdr:cNvSpPr/>
      </xdr:nvSpPr>
      <xdr:spPr>
        <a:xfrm>
          <a:off x="10426700" y="658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54204</xdr:rowOff>
    </xdr:from>
    <xdr:to>
      <xdr:col>50</xdr:col>
      <xdr:colOff>165100</xdr:colOff>
      <xdr:row>38</xdr:row>
      <xdr:rowOff>155804</xdr:rowOff>
    </xdr:to>
    <xdr:sp macro="" textlink="">
      <xdr:nvSpPr>
        <xdr:cNvPr id="116" name="フローチャート: 判断 115"/>
        <xdr:cNvSpPr/>
      </xdr:nvSpPr>
      <xdr:spPr>
        <a:xfrm>
          <a:off x="9588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44145</xdr:rowOff>
    </xdr:from>
    <xdr:to>
      <xdr:col>46</xdr:col>
      <xdr:colOff>38100</xdr:colOff>
      <xdr:row>38</xdr:row>
      <xdr:rowOff>145745</xdr:rowOff>
    </xdr:to>
    <xdr:sp macro="" textlink="">
      <xdr:nvSpPr>
        <xdr:cNvPr id="117" name="フローチャート: 判断 116"/>
        <xdr:cNvSpPr/>
      </xdr:nvSpPr>
      <xdr:spPr>
        <a:xfrm>
          <a:off x="8699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40374</xdr:rowOff>
    </xdr:from>
    <xdr:to>
      <xdr:col>41</xdr:col>
      <xdr:colOff>101600</xdr:colOff>
      <xdr:row>38</xdr:row>
      <xdr:rowOff>141974</xdr:rowOff>
    </xdr:to>
    <xdr:sp macro="" textlink="">
      <xdr:nvSpPr>
        <xdr:cNvPr id="118" name="フローチャート: 判断 117"/>
        <xdr:cNvSpPr/>
      </xdr:nvSpPr>
      <xdr:spPr>
        <a:xfrm>
          <a:off x="7810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32715</xdr:rowOff>
    </xdr:from>
    <xdr:to>
      <xdr:col>55</xdr:col>
      <xdr:colOff>50800</xdr:colOff>
      <xdr:row>38</xdr:row>
      <xdr:rowOff>134315</xdr:rowOff>
    </xdr:to>
    <xdr:sp macro="" textlink="">
      <xdr:nvSpPr>
        <xdr:cNvPr id="124" name="楕円 123"/>
        <xdr:cNvSpPr/>
      </xdr:nvSpPr>
      <xdr:spPr>
        <a:xfrm>
          <a:off x="10426700" y="65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55592</xdr:rowOff>
    </xdr:from>
    <xdr:ext cx="534377" cy="259045"/>
    <xdr:sp macro="" textlink="">
      <xdr:nvSpPr>
        <xdr:cNvPr id="125" name="【道路】&#10;一人当たり延長該当値テキスト"/>
        <xdr:cNvSpPr txBox="1"/>
      </xdr:nvSpPr>
      <xdr:spPr>
        <a:xfrm>
          <a:off x="10515600" y="639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44603</xdr:rowOff>
    </xdr:from>
    <xdr:to>
      <xdr:col>50</xdr:col>
      <xdr:colOff>165100</xdr:colOff>
      <xdr:row>38</xdr:row>
      <xdr:rowOff>146203</xdr:rowOff>
    </xdr:to>
    <xdr:sp macro="" textlink="">
      <xdr:nvSpPr>
        <xdr:cNvPr id="126" name="楕円 125"/>
        <xdr:cNvSpPr/>
      </xdr:nvSpPr>
      <xdr:spPr>
        <a:xfrm>
          <a:off x="9588500" y="655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83515</xdr:rowOff>
    </xdr:from>
    <xdr:to>
      <xdr:col>55</xdr:col>
      <xdr:colOff>0</xdr:colOff>
      <xdr:row>38</xdr:row>
      <xdr:rowOff>95403</xdr:rowOff>
    </xdr:to>
    <xdr:cxnSp macro="">
      <xdr:nvCxnSpPr>
        <xdr:cNvPr id="127" name="直線コネクタ 126"/>
        <xdr:cNvCxnSpPr/>
      </xdr:nvCxnSpPr>
      <xdr:spPr>
        <a:xfrm flipV="1">
          <a:off x="9639300" y="6598615"/>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57976</xdr:rowOff>
    </xdr:from>
    <xdr:to>
      <xdr:col>46</xdr:col>
      <xdr:colOff>38100</xdr:colOff>
      <xdr:row>38</xdr:row>
      <xdr:rowOff>159576</xdr:rowOff>
    </xdr:to>
    <xdr:sp macro="" textlink="">
      <xdr:nvSpPr>
        <xdr:cNvPr id="128" name="楕円 127"/>
        <xdr:cNvSpPr/>
      </xdr:nvSpPr>
      <xdr:spPr>
        <a:xfrm>
          <a:off x="8699500" y="657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95403</xdr:rowOff>
    </xdr:from>
    <xdr:to>
      <xdr:col>50</xdr:col>
      <xdr:colOff>114300</xdr:colOff>
      <xdr:row>38</xdr:row>
      <xdr:rowOff>108776</xdr:rowOff>
    </xdr:to>
    <xdr:cxnSp macro="">
      <xdr:nvCxnSpPr>
        <xdr:cNvPr id="129" name="直線コネクタ 128"/>
        <xdr:cNvCxnSpPr/>
      </xdr:nvCxnSpPr>
      <xdr:spPr>
        <a:xfrm flipV="1">
          <a:off x="8750300" y="6610503"/>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80835</xdr:rowOff>
    </xdr:from>
    <xdr:to>
      <xdr:col>41</xdr:col>
      <xdr:colOff>101600</xdr:colOff>
      <xdr:row>39</xdr:row>
      <xdr:rowOff>10985</xdr:rowOff>
    </xdr:to>
    <xdr:sp macro="" textlink="">
      <xdr:nvSpPr>
        <xdr:cNvPr id="130" name="楕円 129"/>
        <xdr:cNvSpPr/>
      </xdr:nvSpPr>
      <xdr:spPr>
        <a:xfrm>
          <a:off x="7810500" y="659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108776</xdr:rowOff>
    </xdr:from>
    <xdr:to>
      <xdr:col>45</xdr:col>
      <xdr:colOff>177800</xdr:colOff>
      <xdr:row>38</xdr:row>
      <xdr:rowOff>131635</xdr:rowOff>
    </xdr:to>
    <xdr:cxnSp macro="">
      <xdr:nvCxnSpPr>
        <xdr:cNvPr id="131" name="直線コネクタ 130"/>
        <xdr:cNvCxnSpPr/>
      </xdr:nvCxnSpPr>
      <xdr:spPr>
        <a:xfrm flipV="1">
          <a:off x="7861300" y="662387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146931</xdr:rowOff>
    </xdr:from>
    <xdr:ext cx="534377" cy="259045"/>
    <xdr:sp macro="" textlink="">
      <xdr:nvSpPr>
        <xdr:cNvPr id="132" name="n_1aveValue【道路】&#10;一人当たり延長"/>
        <xdr:cNvSpPr txBox="1"/>
      </xdr:nvSpPr>
      <xdr:spPr>
        <a:xfrm>
          <a:off x="9359411" y="666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162272</xdr:rowOff>
    </xdr:from>
    <xdr:ext cx="534377" cy="259045"/>
    <xdr:sp macro="" textlink="">
      <xdr:nvSpPr>
        <xdr:cNvPr id="133" name="n_2aveValue【道路】&#10;一人当たり延長"/>
        <xdr:cNvSpPr txBox="1"/>
      </xdr:nvSpPr>
      <xdr:spPr>
        <a:xfrm>
          <a:off x="8483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158500</xdr:rowOff>
    </xdr:from>
    <xdr:ext cx="534377" cy="259045"/>
    <xdr:sp macro="" textlink="">
      <xdr:nvSpPr>
        <xdr:cNvPr id="134" name="n_3aveValue【道路】&#10;一人当たり延長"/>
        <xdr:cNvSpPr txBox="1"/>
      </xdr:nvSpPr>
      <xdr:spPr>
        <a:xfrm>
          <a:off x="7594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162729</xdr:rowOff>
    </xdr:from>
    <xdr:ext cx="534377" cy="259045"/>
    <xdr:sp macro="" textlink="">
      <xdr:nvSpPr>
        <xdr:cNvPr id="135" name="n_1mainValue【道路】&#10;一人当たり延長"/>
        <xdr:cNvSpPr txBox="1"/>
      </xdr:nvSpPr>
      <xdr:spPr>
        <a:xfrm>
          <a:off x="9359411" y="633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150703</xdr:rowOff>
    </xdr:from>
    <xdr:ext cx="534377" cy="259045"/>
    <xdr:sp macro="" textlink="">
      <xdr:nvSpPr>
        <xdr:cNvPr id="136" name="n_2mainValue【道路】&#10;一人当たり延長"/>
        <xdr:cNvSpPr txBox="1"/>
      </xdr:nvSpPr>
      <xdr:spPr>
        <a:xfrm>
          <a:off x="8483111" y="666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2112</xdr:rowOff>
    </xdr:from>
    <xdr:ext cx="534377" cy="259045"/>
    <xdr:sp macro="" textlink="">
      <xdr:nvSpPr>
        <xdr:cNvPr id="137" name="n_3mainValue【道路】&#10;一人当たり延長"/>
        <xdr:cNvSpPr txBox="1"/>
      </xdr:nvSpPr>
      <xdr:spPr>
        <a:xfrm>
          <a:off x="7594111" y="668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102870</xdr:rowOff>
    </xdr:to>
    <xdr:cxnSp macro="">
      <xdr:nvCxnSpPr>
        <xdr:cNvPr id="163" name="直線コネクタ 162"/>
        <xdr:cNvCxnSpPr/>
      </xdr:nvCxnSpPr>
      <xdr:spPr>
        <a:xfrm flipV="1">
          <a:off x="4634865" y="9579973"/>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405111" cy="259045"/>
    <xdr:sp macro="" textlink="">
      <xdr:nvSpPr>
        <xdr:cNvPr id="166" name="【橋りょう・トンネル】&#10;有形固定資産減価償却率最大値テキスト"/>
        <xdr:cNvSpPr txBox="1"/>
      </xdr:nvSpPr>
      <xdr:spPr>
        <a:xfrm>
          <a:off x="4673600" y="935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67" name="直線コネクタ 166"/>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89280</xdr:rowOff>
    </xdr:from>
    <xdr:ext cx="405111" cy="259045"/>
    <xdr:sp macro="" textlink="">
      <xdr:nvSpPr>
        <xdr:cNvPr id="168" name="【橋りょう・トンネル】&#10;有形固定資産減価償却率平均値テキスト"/>
        <xdr:cNvSpPr txBox="1"/>
      </xdr:nvSpPr>
      <xdr:spPr>
        <a:xfrm>
          <a:off x="4673600" y="1003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110853</xdr:rowOff>
    </xdr:from>
    <xdr:to>
      <xdr:col>24</xdr:col>
      <xdr:colOff>114300</xdr:colOff>
      <xdr:row>59</xdr:row>
      <xdr:rowOff>41003</xdr:rowOff>
    </xdr:to>
    <xdr:sp macro="" textlink="">
      <xdr:nvSpPr>
        <xdr:cNvPr id="169" name="フローチャート: 判断 168"/>
        <xdr:cNvSpPr/>
      </xdr:nvSpPr>
      <xdr:spPr>
        <a:xfrm>
          <a:off x="45847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140244</xdr:rowOff>
    </xdr:from>
    <xdr:to>
      <xdr:col>20</xdr:col>
      <xdr:colOff>38100</xdr:colOff>
      <xdr:row>59</xdr:row>
      <xdr:rowOff>70394</xdr:rowOff>
    </xdr:to>
    <xdr:sp macro="" textlink="">
      <xdr:nvSpPr>
        <xdr:cNvPr id="170" name="フローチャート: 判断 169"/>
        <xdr:cNvSpPr/>
      </xdr:nvSpPr>
      <xdr:spPr>
        <a:xfrm>
          <a:off x="3746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169635</xdr:rowOff>
    </xdr:from>
    <xdr:to>
      <xdr:col>15</xdr:col>
      <xdr:colOff>101600</xdr:colOff>
      <xdr:row>59</xdr:row>
      <xdr:rowOff>99785</xdr:rowOff>
    </xdr:to>
    <xdr:sp macro="" textlink="">
      <xdr:nvSpPr>
        <xdr:cNvPr id="171" name="フローチャート: 判断 170"/>
        <xdr:cNvSpPr/>
      </xdr:nvSpPr>
      <xdr:spPr>
        <a:xfrm>
          <a:off x="2857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72" name="フローチャート: 判断 171"/>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146776</xdr:rowOff>
    </xdr:from>
    <xdr:to>
      <xdr:col>24</xdr:col>
      <xdr:colOff>114300</xdr:colOff>
      <xdr:row>57</xdr:row>
      <xdr:rowOff>76926</xdr:rowOff>
    </xdr:to>
    <xdr:sp macro="" textlink="">
      <xdr:nvSpPr>
        <xdr:cNvPr id="178" name="楕円 177"/>
        <xdr:cNvSpPr/>
      </xdr:nvSpPr>
      <xdr:spPr>
        <a:xfrm>
          <a:off x="4584700" y="974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169653</xdr:rowOff>
    </xdr:from>
    <xdr:ext cx="405111" cy="259045"/>
    <xdr:sp macro="" textlink="">
      <xdr:nvSpPr>
        <xdr:cNvPr id="179" name="【橋りょう・トンネル】&#10;有形固定資産減価償却率該当値テキスト"/>
        <xdr:cNvSpPr txBox="1"/>
      </xdr:nvSpPr>
      <xdr:spPr>
        <a:xfrm>
          <a:off x="4673600" y="959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6350</xdr:rowOff>
    </xdr:from>
    <xdr:to>
      <xdr:col>20</xdr:col>
      <xdr:colOff>38100</xdr:colOff>
      <xdr:row>57</xdr:row>
      <xdr:rowOff>107950</xdr:rowOff>
    </xdr:to>
    <xdr:sp macro="" textlink="">
      <xdr:nvSpPr>
        <xdr:cNvPr id="180" name="楕円 179"/>
        <xdr:cNvSpPr/>
      </xdr:nvSpPr>
      <xdr:spPr>
        <a:xfrm>
          <a:off x="3746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26126</xdr:rowOff>
    </xdr:from>
    <xdr:to>
      <xdr:col>24</xdr:col>
      <xdr:colOff>63500</xdr:colOff>
      <xdr:row>57</xdr:row>
      <xdr:rowOff>57150</xdr:rowOff>
    </xdr:to>
    <xdr:cxnSp macro="">
      <xdr:nvCxnSpPr>
        <xdr:cNvPr id="181" name="直線コネクタ 180"/>
        <xdr:cNvCxnSpPr/>
      </xdr:nvCxnSpPr>
      <xdr:spPr>
        <a:xfrm flipV="1">
          <a:off x="3797300" y="979877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39007</xdr:rowOff>
    </xdr:from>
    <xdr:to>
      <xdr:col>15</xdr:col>
      <xdr:colOff>101600</xdr:colOff>
      <xdr:row>57</xdr:row>
      <xdr:rowOff>140607</xdr:rowOff>
    </xdr:to>
    <xdr:sp macro="" textlink="">
      <xdr:nvSpPr>
        <xdr:cNvPr id="182" name="楕円 181"/>
        <xdr:cNvSpPr/>
      </xdr:nvSpPr>
      <xdr:spPr>
        <a:xfrm>
          <a:off x="2857500" y="98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57150</xdr:rowOff>
    </xdr:from>
    <xdr:to>
      <xdr:col>19</xdr:col>
      <xdr:colOff>177800</xdr:colOff>
      <xdr:row>57</xdr:row>
      <xdr:rowOff>89807</xdr:rowOff>
    </xdr:to>
    <xdr:cxnSp macro="">
      <xdr:nvCxnSpPr>
        <xdr:cNvPr id="183" name="直線コネクタ 182"/>
        <xdr:cNvCxnSpPr/>
      </xdr:nvCxnSpPr>
      <xdr:spPr>
        <a:xfrm flipV="1">
          <a:off x="2908300" y="9829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154940</xdr:rowOff>
    </xdr:from>
    <xdr:to>
      <xdr:col>10</xdr:col>
      <xdr:colOff>165100</xdr:colOff>
      <xdr:row>57</xdr:row>
      <xdr:rowOff>85090</xdr:rowOff>
    </xdr:to>
    <xdr:sp macro="" textlink="">
      <xdr:nvSpPr>
        <xdr:cNvPr id="184" name="楕円 183"/>
        <xdr:cNvSpPr/>
      </xdr:nvSpPr>
      <xdr:spPr>
        <a:xfrm>
          <a:off x="1968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34290</xdr:rowOff>
    </xdr:from>
    <xdr:to>
      <xdr:col>15</xdr:col>
      <xdr:colOff>50800</xdr:colOff>
      <xdr:row>57</xdr:row>
      <xdr:rowOff>89807</xdr:rowOff>
    </xdr:to>
    <xdr:cxnSp macro="">
      <xdr:nvCxnSpPr>
        <xdr:cNvPr id="185" name="直線コネクタ 184"/>
        <xdr:cNvCxnSpPr/>
      </xdr:nvCxnSpPr>
      <xdr:spPr>
        <a:xfrm>
          <a:off x="2019300" y="980694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61521</xdr:rowOff>
    </xdr:from>
    <xdr:ext cx="405111" cy="259045"/>
    <xdr:sp macro="" textlink="">
      <xdr:nvSpPr>
        <xdr:cNvPr id="186" name="n_1aveValue【橋りょう・トンネル】&#10;有形固定資産減価償却率"/>
        <xdr:cNvSpPr txBox="1"/>
      </xdr:nvSpPr>
      <xdr:spPr>
        <a:xfrm>
          <a:off x="3582044" y="1017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90912</xdr:rowOff>
    </xdr:from>
    <xdr:ext cx="405111" cy="259045"/>
    <xdr:sp macro="" textlink="">
      <xdr:nvSpPr>
        <xdr:cNvPr id="187" name="n_2aveValue【橋りょう・トンネル】&#10;有形固定資産減価償却率"/>
        <xdr:cNvSpPr txBox="1"/>
      </xdr:nvSpPr>
      <xdr:spPr>
        <a:xfrm>
          <a:off x="270574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103976</xdr:rowOff>
    </xdr:from>
    <xdr:ext cx="405111" cy="259045"/>
    <xdr:sp macro="" textlink="">
      <xdr:nvSpPr>
        <xdr:cNvPr id="188" name="n_3aveValue【橋りょう・トンネル】&#10;有形固定資産減価償却率"/>
        <xdr:cNvSpPr txBox="1"/>
      </xdr:nvSpPr>
      <xdr:spPr>
        <a:xfrm>
          <a:off x="1816744" y="1021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124477</xdr:rowOff>
    </xdr:from>
    <xdr:ext cx="405111" cy="259045"/>
    <xdr:sp macro="" textlink="">
      <xdr:nvSpPr>
        <xdr:cNvPr id="189" name="n_1mainValue【橋りょう・トンネル】&#10;有形固定資産減価償却率"/>
        <xdr:cNvSpPr txBox="1"/>
      </xdr:nvSpPr>
      <xdr:spPr>
        <a:xfrm>
          <a:off x="35820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157134</xdr:rowOff>
    </xdr:from>
    <xdr:ext cx="405111" cy="259045"/>
    <xdr:sp macro="" textlink="">
      <xdr:nvSpPr>
        <xdr:cNvPr id="190" name="n_2mainValue【橋りょう・トンネル】&#10;有形固定資産減価償却率"/>
        <xdr:cNvSpPr txBox="1"/>
      </xdr:nvSpPr>
      <xdr:spPr>
        <a:xfrm>
          <a:off x="2705744" y="958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101617</xdr:rowOff>
    </xdr:from>
    <xdr:ext cx="405111" cy="259045"/>
    <xdr:sp macro="" textlink="">
      <xdr:nvSpPr>
        <xdr:cNvPr id="191" name="n_3mainValue【橋りょう・トンネル】&#10;有形固定資産減価償却率"/>
        <xdr:cNvSpPr txBox="1"/>
      </xdr:nvSpPr>
      <xdr:spPr>
        <a:xfrm>
          <a:off x="18167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1" name="テキスト ボックス 21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88036</xdr:rowOff>
    </xdr:from>
    <xdr:to>
      <xdr:col>54</xdr:col>
      <xdr:colOff>189865</xdr:colOff>
      <xdr:row>64</xdr:row>
      <xdr:rowOff>73082</xdr:rowOff>
    </xdr:to>
    <xdr:cxnSp macro="">
      <xdr:nvCxnSpPr>
        <xdr:cNvPr id="215" name="直線コネクタ 214"/>
        <xdr:cNvCxnSpPr/>
      </xdr:nvCxnSpPr>
      <xdr:spPr>
        <a:xfrm flipV="1">
          <a:off x="10476865" y="9517786"/>
          <a:ext cx="0" cy="1528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76909</xdr:rowOff>
    </xdr:from>
    <xdr:ext cx="469744" cy="259045"/>
    <xdr:sp macro="" textlink="">
      <xdr:nvSpPr>
        <xdr:cNvPr id="216" name="【橋りょう・トンネル】&#10;一人当たり有形固定資産（償却資産）額最小値テキスト"/>
        <xdr:cNvSpPr txBox="1"/>
      </xdr:nvSpPr>
      <xdr:spPr>
        <a:xfrm>
          <a:off x="10515600" y="1104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73082</xdr:rowOff>
    </xdr:from>
    <xdr:to>
      <xdr:col>55</xdr:col>
      <xdr:colOff>88900</xdr:colOff>
      <xdr:row>64</xdr:row>
      <xdr:rowOff>73082</xdr:rowOff>
    </xdr:to>
    <xdr:cxnSp macro="">
      <xdr:nvCxnSpPr>
        <xdr:cNvPr id="217" name="直線コネクタ 216"/>
        <xdr:cNvCxnSpPr/>
      </xdr:nvCxnSpPr>
      <xdr:spPr>
        <a:xfrm>
          <a:off x="10388600" y="1104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34713</xdr:rowOff>
    </xdr:from>
    <xdr:ext cx="599010" cy="259045"/>
    <xdr:sp macro="" textlink="">
      <xdr:nvSpPr>
        <xdr:cNvPr id="218" name="【橋りょう・トンネル】&#10;一人当たり有形固定資産（償却資産）額最大値テキスト"/>
        <xdr:cNvSpPr txBox="1"/>
      </xdr:nvSpPr>
      <xdr:spPr>
        <a:xfrm>
          <a:off x="10515600" y="929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88036</xdr:rowOff>
    </xdr:from>
    <xdr:to>
      <xdr:col>55</xdr:col>
      <xdr:colOff>88900</xdr:colOff>
      <xdr:row>55</xdr:row>
      <xdr:rowOff>88036</xdr:rowOff>
    </xdr:to>
    <xdr:cxnSp macro="">
      <xdr:nvCxnSpPr>
        <xdr:cNvPr id="219" name="直線コネクタ 218"/>
        <xdr:cNvCxnSpPr/>
      </xdr:nvCxnSpPr>
      <xdr:spPr>
        <a:xfrm>
          <a:off x="10388600" y="95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142091</xdr:rowOff>
    </xdr:from>
    <xdr:ext cx="599010" cy="259045"/>
    <xdr:sp macro="" textlink="">
      <xdr:nvSpPr>
        <xdr:cNvPr id="220" name="【橋りょう・トンネル】&#10;一人当たり有形固定資産（償却資産）額平均値テキスト"/>
        <xdr:cNvSpPr txBox="1"/>
      </xdr:nvSpPr>
      <xdr:spPr>
        <a:xfrm>
          <a:off x="10515600" y="104290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119214</xdr:rowOff>
    </xdr:from>
    <xdr:to>
      <xdr:col>55</xdr:col>
      <xdr:colOff>50800</xdr:colOff>
      <xdr:row>62</xdr:row>
      <xdr:rowOff>49364</xdr:rowOff>
    </xdr:to>
    <xdr:sp macro="" textlink="">
      <xdr:nvSpPr>
        <xdr:cNvPr id="221" name="フローチャート: 判断 220"/>
        <xdr:cNvSpPr/>
      </xdr:nvSpPr>
      <xdr:spPr>
        <a:xfrm>
          <a:off x="10426700" y="1057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98420</xdr:rowOff>
    </xdr:from>
    <xdr:to>
      <xdr:col>50</xdr:col>
      <xdr:colOff>165100</xdr:colOff>
      <xdr:row>62</xdr:row>
      <xdr:rowOff>28570</xdr:rowOff>
    </xdr:to>
    <xdr:sp macro="" textlink="">
      <xdr:nvSpPr>
        <xdr:cNvPr id="222" name="フローチャート: 判断 221"/>
        <xdr:cNvSpPr/>
      </xdr:nvSpPr>
      <xdr:spPr>
        <a:xfrm>
          <a:off x="9588500" y="105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83209</xdr:rowOff>
    </xdr:from>
    <xdr:to>
      <xdr:col>46</xdr:col>
      <xdr:colOff>38100</xdr:colOff>
      <xdr:row>62</xdr:row>
      <xdr:rowOff>13359</xdr:rowOff>
    </xdr:to>
    <xdr:sp macro="" textlink="">
      <xdr:nvSpPr>
        <xdr:cNvPr id="223" name="フローチャート: 判断 222"/>
        <xdr:cNvSpPr/>
      </xdr:nvSpPr>
      <xdr:spPr>
        <a:xfrm>
          <a:off x="8699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82099</xdr:rowOff>
    </xdr:from>
    <xdr:to>
      <xdr:col>41</xdr:col>
      <xdr:colOff>101600</xdr:colOff>
      <xdr:row>62</xdr:row>
      <xdr:rowOff>12249</xdr:rowOff>
    </xdr:to>
    <xdr:sp macro="" textlink="">
      <xdr:nvSpPr>
        <xdr:cNvPr id="224" name="フローチャート: 判断 223"/>
        <xdr:cNvSpPr/>
      </xdr:nvSpPr>
      <xdr:spPr>
        <a:xfrm>
          <a:off x="7810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114973</xdr:rowOff>
    </xdr:from>
    <xdr:to>
      <xdr:col>55</xdr:col>
      <xdr:colOff>50800</xdr:colOff>
      <xdr:row>64</xdr:row>
      <xdr:rowOff>45123</xdr:rowOff>
    </xdr:to>
    <xdr:sp macro="" textlink="">
      <xdr:nvSpPr>
        <xdr:cNvPr id="230" name="楕円 229"/>
        <xdr:cNvSpPr/>
      </xdr:nvSpPr>
      <xdr:spPr>
        <a:xfrm>
          <a:off x="10426700" y="1091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29900</xdr:rowOff>
    </xdr:from>
    <xdr:ext cx="534377" cy="259045"/>
    <xdr:sp macro="" textlink="">
      <xdr:nvSpPr>
        <xdr:cNvPr id="231" name="【橋りょう・トンネル】&#10;一人当たり有形固定資産（償却資産）額該当値テキスト"/>
        <xdr:cNvSpPr txBox="1"/>
      </xdr:nvSpPr>
      <xdr:spPr>
        <a:xfrm>
          <a:off x="10515600" y="1083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116497</xdr:rowOff>
    </xdr:from>
    <xdr:to>
      <xdr:col>50</xdr:col>
      <xdr:colOff>165100</xdr:colOff>
      <xdr:row>64</xdr:row>
      <xdr:rowOff>46647</xdr:rowOff>
    </xdr:to>
    <xdr:sp macro="" textlink="">
      <xdr:nvSpPr>
        <xdr:cNvPr id="232" name="楕円 231"/>
        <xdr:cNvSpPr/>
      </xdr:nvSpPr>
      <xdr:spPr>
        <a:xfrm>
          <a:off x="9588500" y="1091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165773</xdr:rowOff>
    </xdr:from>
    <xdr:to>
      <xdr:col>55</xdr:col>
      <xdr:colOff>0</xdr:colOff>
      <xdr:row>63</xdr:row>
      <xdr:rowOff>167297</xdr:rowOff>
    </xdr:to>
    <xdr:cxnSp macro="">
      <xdr:nvCxnSpPr>
        <xdr:cNvPr id="233" name="直線コネクタ 232"/>
        <xdr:cNvCxnSpPr/>
      </xdr:nvCxnSpPr>
      <xdr:spPr>
        <a:xfrm flipV="1">
          <a:off x="9639300" y="10967123"/>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118204</xdr:rowOff>
    </xdr:from>
    <xdr:to>
      <xdr:col>46</xdr:col>
      <xdr:colOff>38100</xdr:colOff>
      <xdr:row>64</xdr:row>
      <xdr:rowOff>48354</xdr:rowOff>
    </xdr:to>
    <xdr:sp macro="" textlink="">
      <xdr:nvSpPr>
        <xdr:cNvPr id="234" name="楕円 233"/>
        <xdr:cNvSpPr/>
      </xdr:nvSpPr>
      <xdr:spPr>
        <a:xfrm>
          <a:off x="8699500" y="1091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167297</xdr:rowOff>
    </xdr:from>
    <xdr:to>
      <xdr:col>50</xdr:col>
      <xdr:colOff>114300</xdr:colOff>
      <xdr:row>63</xdr:row>
      <xdr:rowOff>169004</xdr:rowOff>
    </xdr:to>
    <xdr:cxnSp macro="">
      <xdr:nvCxnSpPr>
        <xdr:cNvPr id="235" name="直線コネクタ 234"/>
        <xdr:cNvCxnSpPr/>
      </xdr:nvCxnSpPr>
      <xdr:spPr>
        <a:xfrm flipV="1">
          <a:off x="8750300" y="10968647"/>
          <a:ext cx="8890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124125</xdr:rowOff>
    </xdr:from>
    <xdr:to>
      <xdr:col>41</xdr:col>
      <xdr:colOff>101600</xdr:colOff>
      <xdr:row>64</xdr:row>
      <xdr:rowOff>54275</xdr:rowOff>
    </xdr:to>
    <xdr:sp macro="" textlink="">
      <xdr:nvSpPr>
        <xdr:cNvPr id="236" name="楕円 235"/>
        <xdr:cNvSpPr/>
      </xdr:nvSpPr>
      <xdr:spPr>
        <a:xfrm>
          <a:off x="7810500" y="109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169004</xdr:rowOff>
    </xdr:from>
    <xdr:to>
      <xdr:col>45</xdr:col>
      <xdr:colOff>177800</xdr:colOff>
      <xdr:row>64</xdr:row>
      <xdr:rowOff>3475</xdr:rowOff>
    </xdr:to>
    <xdr:cxnSp macro="">
      <xdr:nvCxnSpPr>
        <xdr:cNvPr id="237" name="直線コネクタ 236"/>
        <xdr:cNvCxnSpPr/>
      </xdr:nvCxnSpPr>
      <xdr:spPr>
        <a:xfrm flipV="1">
          <a:off x="7861300" y="10970354"/>
          <a:ext cx="889000" cy="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45097</xdr:rowOff>
    </xdr:from>
    <xdr:ext cx="599010" cy="259045"/>
    <xdr:sp macro="" textlink="">
      <xdr:nvSpPr>
        <xdr:cNvPr id="238" name="n_1aveValue【橋りょう・トンネル】&#10;一人当たり有形固定資産（償却資産）額"/>
        <xdr:cNvSpPr txBox="1"/>
      </xdr:nvSpPr>
      <xdr:spPr>
        <a:xfrm>
          <a:off x="9327095" y="1033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29886</xdr:rowOff>
    </xdr:from>
    <xdr:ext cx="599010" cy="259045"/>
    <xdr:sp macro="" textlink="">
      <xdr:nvSpPr>
        <xdr:cNvPr id="239" name="n_2aveValue【橋りょう・トンネル】&#10;一人当たり有形固定資産（償却資産）額"/>
        <xdr:cNvSpPr txBox="1"/>
      </xdr:nvSpPr>
      <xdr:spPr>
        <a:xfrm>
          <a:off x="8450795" y="1031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28776</xdr:rowOff>
    </xdr:from>
    <xdr:ext cx="599010" cy="259045"/>
    <xdr:sp macro="" textlink="">
      <xdr:nvSpPr>
        <xdr:cNvPr id="240" name="n_3aveValue【橋りょう・トンネル】&#10;一人当たり有形固定資産（償却資産）額"/>
        <xdr:cNvSpPr txBox="1"/>
      </xdr:nvSpPr>
      <xdr:spPr>
        <a:xfrm>
          <a:off x="7561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37774</xdr:rowOff>
    </xdr:from>
    <xdr:ext cx="534377" cy="259045"/>
    <xdr:sp macro="" textlink="">
      <xdr:nvSpPr>
        <xdr:cNvPr id="241" name="n_1mainValue【橋りょう・トンネル】&#10;一人当たり有形固定資産（償却資産）額"/>
        <xdr:cNvSpPr txBox="1"/>
      </xdr:nvSpPr>
      <xdr:spPr>
        <a:xfrm>
          <a:off x="9359411" y="1101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39481</xdr:rowOff>
    </xdr:from>
    <xdr:ext cx="534377" cy="259045"/>
    <xdr:sp macro="" textlink="">
      <xdr:nvSpPr>
        <xdr:cNvPr id="242" name="n_2mainValue【橋りょう・トンネル】&#10;一人当たり有形固定資産（償却資産）額"/>
        <xdr:cNvSpPr txBox="1"/>
      </xdr:nvSpPr>
      <xdr:spPr>
        <a:xfrm>
          <a:off x="8483111" y="1101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45402</xdr:rowOff>
    </xdr:from>
    <xdr:ext cx="534377" cy="259045"/>
    <xdr:sp macro="" textlink="">
      <xdr:nvSpPr>
        <xdr:cNvPr id="243" name="n_3mainValue【橋りょう・トンネル】&#10;一人当たり有形固定資産（償却資産）額"/>
        <xdr:cNvSpPr txBox="1"/>
      </xdr:nvSpPr>
      <xdr:spPr>
        <a:xfrm>
          <a:off x="7594111" y="1101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4" name="直線コネクタ 25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5" name="テキスト ボックス 25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6" name="直線コネクタ 25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7" name="テキスト ボックス 25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8" name="直線コネクタ 25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9" name="テキスト ボックス 25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0" name="直線コネクタ 25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1" name="テキスト ボックス 26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2" name="直線コネクタ 26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3" name="テキスト ボックス 26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4" name="直線コネクタ 26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5" name="テキスト ボックス 26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90351</xdr:rowOff>
    </xdr:from>
    <xdr:to>
      <xdr:col>24</xdr:col>
      <xdr:colOff>62865</xdr:colOff>
      <xdr:row>85</xdr:row>
      <xdr:rowOff>149134</xdr:rowOff>
    </xdr:to>
    <xdr:cxnSp macro="">
      <xdr:nvCxnSpPr>
        <xdr:cNvPr id="269" name="直線コネクタ 268"/>
        <xdr:cNvCxnSpPr/>
      </xdr:nvCxnSpPr>
      <xdr:spPr>
        <a:xfrm flipV="1">
          <a:off x="4634865" y="13292001"/>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270" name="【公営住宅】&#10;有形固定資産減価償却率最小値テキスト"/>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271" name="直線コネクタ 270"/>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37028</xdr:rowOff>
    </xdr:from>
    <xdr:ext cx="405111" cy="259045"/>
    <xdr:sp macro="" textlink="">
      <xdr:nvSpPr>
        <xdr:cNvPr id="272" name="【公営住宅】&#10;有形固定資産減価償却率最大値テキスト"/>
        <xdr:cNvSpPr txBox="1"/>
      </xdr:nvSpPr>
      <xdr:spPr>
        <a:xfrm>
          <a:off x="4673600" y="1306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90351</xdr:rowOff>
    </xdr:from>
    <xdr:to>
      <xdr:col>24</xdr:col>
      <xdr:colOff>152400</xdr:colOff>
      <xdr:row>77</xdr:row>
      <xdr:rowOff>90351</xdr:rowOff>
    </xdr:to>
    <xdr:cxnSp macro="">
      <xdr:nvCxnSpPr>
        <xdr:cNvPr id="273" name="直線コネクタ 272"/>
        <xdr:cNvCxnSpPr/>
      </xdr:nvCxnSpPr>
      <xdr:spPr>
        <a:xfrm>
          <a:off x="4546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125747</xdr:rowOff>
    </xdr:from>
    <xdr:ext cx="405111" cy="259045"/>
    <xdr:sp macro="" textlink="">
      <xdr:nvSpPr>
        <xdr:cNvPr id="274" name="【公営住宅】&#10;有形固定資産減価償却率平均値テキスト"/>
        <xdr:cNvSpPr txBox="1"/>
      </xdr:nvSpPr>
      <xdr:spPr>
        <a:xfrm>
          <a:off x="4673600" y="1384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275" name="フローチャート: 判断 274"/>
        <xdr:cNvSpPr/>
      </xdr:nvSpPr>
      <xdr:spPr>
        <a:xfrm>
          <a:off x="45847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150586</xdr:rowOff>
    </xdr:from>
    <xdr:to>
      <xdr:col>20</xdr:col>
      <xdr:colOff>38100</xdr:colOff>
      <xdr:row>81</xdr:row>
      <xdr:rowOff>80736</xdr:rowOff>
    </xdr:to>
    <xdr:sp macro="" textlink="">
      <xdr:nvSpPr>
        <xdr:cNvPr id="276" name="フローチャート: 判断 275"/>
        <xdr:cNvSpPr/>
      </xdr:nvSpPr>
      <xdr:spPr>
        <a:xfrm>
          <a:off x="3746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144055</xdr:rowOff>
    </xdr:from>
    <xdr:to>
      <xdr:col>15</xdr:col>
      <xdr:colOff>101600</xdr:colOff>
      <xdr:row>81</xdr:row>
      <xdr:rowOff>74205</xdr:rowOff>
    </xdr:to>
    <xdr:sp macro="" textlink="">
      <xdr:nvSpPr>
        <xdr:cNvPr id="277" name="フローチャート: 判断 276"/>
        <xdr:cNvSpPr/>
      </xdr:nvSpPr>
      <xdr:spPr>
        <a:xfrm>
          <a:off x="28575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129358</xdr:rowOff>
    </xdr:from>
    <xdr:to>
      <xdr:col>10</xdr:col>
      <xdr:colOff>165100</xdr:colOff>
      <xdr:row>81</xdr:row>
      <xdr:rowOff>59508</xdr:rowOff>
    </xdr:to>
    <xdr:sp macro="" textlink="">
      <xdr:nvSpPr>
        <xdr:cNvPr id="278" name="フローチャート: 判断 277"/>
        <xdr:cNvSpPr/>
      </xdr:nvSpPr>
      <xdr:spPr>
        <a:xfrm>
          <a:off x="1968500" y="1384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24856</xdr:rowOff>
    </xdr:from>
    <xdr:to>
      <xdr:col>24</xdr:col>
      <xdr:colOff>114300</xdr:colOff>
      <xdr:row>80</xdr:row>
      <xdr:rowOff>126456</xdr:rowOff>
    </xdr:to>
    <xdr:sp macro="" textlink="">
      <xdr:nvSpPr>
        <xdr:cNvPr id="284" name="楕円 283"/>
        <xdr:cNvSpPr/>
      </xdr:nvSpPr>
      <xdr:spPr>
        <a:xfrm>
          <a:off x="4584700" y="1374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47733</xdr:rowOff>
    </xdr:from>
    <xdr:ext cx="405111" cy="259045"/>
    <xdr:sp macro="" textlink="">
      <xdr:nvSpPr>
        <xdr:cNvPr id="285" name="【公営住宅】&#10;有形固定資産減価償却率該当値テキスト"/>
        <xdr:cNvSpPr txBox="1"/>
      </xdr:nvSpPr>
      <xdr:spPr>
        <a:xfrm>
          <a:off x="4673600" y="1359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23223</xdr:rowOff>
    </xdr:from>
    <xdr:to>
      <xdr:col>20</xdr:col>
      <xdr:colOff>38100</xdr:colOff>
      <xdr:row>80</xdr:row>
      <xdr:rowOff>124823</xdr:rowOff>
    </xdr:to>
    <xdr:sp macro="" textlink="">
      <xdr:nvSpPr>
        <xdr:cNvPr id="286" name="楕円 285"/>
        <xdr:cNvSpPr/>
      </xdr:nvSpPr>
      <xdr:spPr>
        <a:xfrm>
          <a:off x="3746500" y="137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74023</xdr:rowOff>
    </xdr:from>
    <xdr:to>
      <xdr:col>24</xdr:col>
      <xdr:colOff>63500</xdr:colOff>
      <xdr:row>80</xdr:row>
      <xdr:rowOff>75656</xdr:rowOff>
    </xdr:to>
    <xdr:cxnSp macro="">
      <xdr:nvCxnSpPr>
        <xdr:cNvPr id="287" name="直線コネクタ 286"/>
        <xdr:cNvCxnSpPr/>
      </xdr:nvCxnSpPr>
      <xdr:spPr>
        <a:xfrm>
          <a:off x="3797300" y="1379002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46082</xdr:rowOff>
    </xdr:from>
    <xdr:to>
      <xdr:col>15</xdr:col>
      <xdr:colOff>101600</xdr:colOff>
      <xdr:row>80</xdr:row>
      <xdr:rowOff>147682</xdr:rowOff>
    </xdr:to>
    <xdr:sp macro="" textlink="">
      <xdr:nvSpPr>
        <xdr:cNvPr id="288" name="楕円 287"/>
        <xdr:cNvSpPr/>
      </xdr:nvSpPr>
      <xdr:spPr>
        <a:xfrm>
          <a:off x="2857500" y="137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74023</xdr:rowOff>
    </xdr:from>
    <xdr:to>
      <xdr:col>19</xdr:col>
      <xdr:colOff>177800</xdr:colOff>
      <xdr:row>80</xdr:row>
      <xdr:rowOff>96882</xdr:rowOff>
    </xdr:to>
    <xdr:cxnSp macro="">
      <xdr:nvCxnSpPr>
        <xdr:cNvPr id="289" name="直線コネクタ 288"/>
        <xdr:cNvCxnSpPr/>
      </xdr:nvCxnSpPr>
      <xdr:spPr>
        <a:xfrm flipV="1">
          <a:off x="2908300" y="1379002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83638</xdr:rowOff>
    </xdr:from>
    <xdr:to>
      <xdr:col>10</xdr:col>
      <xdr:colOff>165100</xdr:colOff>
      <xdr:row>81</xdr:row>
      <xdr:rowOff>13788</xdr:rowOff>
    </xdr:to>
    <xdr:sp macro="" textlink="">
      <xdr:nvSpPr>
        <xdr:cNvPr id="290" name="楕円 289"/>
        <xdr:cNvSpPr/>
      </xdr:nvSpPr>
      <xdr:spPr>
        <a:xfrm>
          <a:off x="1968500" y="1379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96882</xdr:rowOff>
    </xdr:from>
    <xdr:to>
      <xdr:col>15</xdr:col>
      <xdr:colOff>50800</xdr:colOff>
      <xdr:row>80</xdr:row>
      <xdr:rowOff>134438</xdr:rowOff>
    </xdr:to>
    <xdr:cxnSp macro="">
      <xdr:nvCxnSpPr>
        <xdr:cNvPr id="291" name="直線コネクタ 290"/>
        <xdr:cNvCxnSpPr/>
      </xdr:nvCxnSpPr>
      <xdr:spPr>
        <a:xfrm flipV="1">
          <a:off x="2019300" y="1381288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71863</xdr:rowOff>
    </xdr:from>
    <xdr:ext cx="405111" cy="259045"/>
    <xdr:sp macro="" textlink="">
      <xdr:nvSpPr>
        <xdr:cNvPr id="292" name="n_1aveValue【公営住宅】&#10;有形固定資産減価償却率"/>
        <xdr:cNvSpPr txBox="1"/>
      </xdr:nvSpPr>
      <xdr:spPr>
        <a:xfrm>
          <a:off x="3582044" y="1395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65332</xdr:rowOff>
    </xdr:from>
    <xdr:ext cx="405111" cy="259045"/>
    <xdr:sp macro="" textlink="">
      <xdr:nvSpPr>
        <xdr:cNvPr id="293" name="n_2aveValue【公営住宅】&#10;有形固定資産減価償却率"/>
        <xdr:cNvSpPr txBox="1"/>
      </xdr:nvSpPr>
      <xdr:spPr>
        <a:xfrm>
          <a:off x="2705744" y="1395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50635</xdr:rowOff>
    </xdr:from>
    <xdr:ext cx="405111" cy="259045"/>
    <xdr:sp macro="" textlink="">
      <xdr:nvSpPr>
        <xdr:cNvPr id="294" name="n_3aveValue【公営住宅】&#10;有形固定資産減価償却率"/>
        <xdr:cNvSpPr txBox="1"/>
      </xdr:nvSpPr>
      <xdr:spPr>
        <a:xfrm>
          <a:off x="1816744" y="1393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141350</xdr:rowOff>
    </xdr:from>
    <xdr:ext cx="405111" cy="259045"/>
    <xdr:sp macro="" textlink="">
      <xdr:nvSpPr>
        <xdr:cNvPr id="295" name="n_1mainValue【公営住宅】&#10;有形固定資産減価償却率"/>
        <xdr:cNvSpPr txBox="1"/>
      </xdr:nvSpPr>
      <xdr:spPr>
        <a:xfrm>
          <a:off x="3582044" y="135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164209</xdr:rowOff>
    </xdr:from>
    <xdr:ext cx="405111" cy="259045"/>
    <xdr:sp macro="" textlink="">
      <xdr:nvSpPr>
        <xdr:cNvPr id="296" name="n_2mainValue【公営住宅】&#10;有形固定資産減価償却率"/>
        <xdr:cNvSpPr txBox="1"/>
      </xdr:nvSpPr>
      <xdr:spPr>
        <a:xfrm>
          <a:off x="2705744" y="1353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30315</xdr:rowOff>
    </xdr:from>
    <xdr:ext cx="405111" cy="259045"/>
    <xdr:sp macro="" textlink="">
      <xdr:nvSpPr>
        <xdr:cNvPr id="297" name="n_3mainValue【公営住宅】&#10;有形固定資産減価償却率"/>
        <xdr:cNvSpPr txBox="1"/>
      </xdr:nvSpPr>
      <xdr:spPr>
        <a:xfrm>
          <a:off x="1816744" y="1357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8" name="直線コネクタ 30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9" name="テキスト ボックス 30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0" name="直線コネクタ 30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1" name="テキスト ボックス 31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2" name="直線コネクタ 31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3" name="テキスト ボックス 31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4" name="直線コネクタ 31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5" name="テキスト ボックス 31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6" name="直線コネクタ 31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7" name="テキスト ボックス 31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30099</xdr:rowOff>
    </xdr:from>
    <xdr:to>
      <xdr:col>54</xdr:col>
      <xdr:colOff>189865</xdr:colOff>
      <xdr:row>86</xdr:row>
      <xdr:rowOff>93345</xdr:rowOff>
    </xdr:to>
    <xdr:cxnSp macro="">
      <xdr:nvCxnSpPr>
        <xdr:cNvPr id="321" name="直線コネクタ 320"/>
        <xdr:cNvCxnSpPr/>
      </xdr:nvCxnSpPr>
      <xdr:spPr>
        <a:xfrm flipV="1">
          <a:off x="10476865" y="13403199"/>
          <a:ext cx="0"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22" name="【公営住宅】&#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23" name="直線コネクタ 322"/>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148226</xdr:rowOff>
    </xdr:from>
    <xdr:ext cx="469744" cy="259045"/>
    <xdr:sp macro="" textlink="">
      <xdr:nvSpPr>
        <xdr:cNvPr id="324" name="【公営住宅】&#10;一人当たり面積最大値テキスト"/>
        <xdr:cNvSpPr txBox="1"/>
      </xdr:nvSpPr>
      <xdr:spPr>
        <a:xfrm>
          <a:off x="10515600" y="1317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30099</xdr:rowOff>
    </xdr:from>
    <xdr:to>
      <xdr:col>55</xdr:col>
      <xdr:colOff>88900</xdr:colOff>
      <xdr:row>78</xdr:row>
      <xdr:rowOff>30099</xdr:rowOff>
    </xdr:to>
    <xdr:cxnSp macro="">
      <xdr:nvCxnSpPr>
        <xdr:cNvPr id="325" name="直線コネクタ 324"/>
        <xdr:cNvCxnSpPr/>
      </xdr:nvCxnSpPr>
      <xdr:spPr>
        <a:xfrm>
          <a:off x="10388600" y="134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107459</xdr:rowOff>
    </xdr:from>
    <xdr:ext cx="469744" cy="259045"/>
    <xdr:sp macro="" textlink="">
      <xdr:nvSpPr>
        <xdr:cNvPr id="326" name="【公営住宅】&#10;一人当たり面積平均値テキスト"/>
        <xdr:cNvSpPr txBox="1"/>
      </xdr:nvSpPr>
      <xdr:spPr>
        <a:xfrm>
          <a:off x="10515600" y="1450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129032</xdr:rowOff>
    </xdr:from>
    <xdr:to>
      <xdr:col>55</xdr:col>
      <xdr:colOff>50800</xdr:colOff>
      <xdr:row>85</xdr:row>
      <xdr:rowOff>59182</xdr:rowOff>
    </xdr:to>
    <xdr:sp macro="" textlink="">
      <xdr:nvSpPr>
        <xdr:cNvPr id="327" name="フローチャート: 判断 326"/>
        <xdr:cNvSpPr/>
      </xdr:nvSpPr>
      <xdr:spPr>
        <a:xfrm>
          <a:off x="104267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130938</xdr:rowOff>
    </xdr:from>
    <xdr:to>
      <xdr:col>50</xdr:col>
      <xdr:colOff>165100</xdr:colOff>
      <xdr:row>85</xdr:row>
      <xdr:rowOff>61088</xdr:rowOff>
    </xdr:to>
    <xdr:sp macro="" textlink="">
      <xdr:nvSpPr>
        <xdr:cNvPr id="328" name="フローチャート: 判断 327"/>
        <xdr:cNvSpPr/>
      </xdr:nvSpPr>
      <xdr:spPr>
        <a:xfrm>
          <a:off x="9588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109982</xdr:rowOff>
    </xdr:from>
    <xdr:to>
      <xdr:col>46</xdr:col>
      <xdr:colOff>38100</xdr:colOff>
      <xdr:row>85</xdr:row>
      <xdr:rowOff>40132</xdr:rowOff>
    </xdr:to>
    <xdr:sp macro="" textlink="">
      <xdr:nvSpPr>
        <xdr:cNvPr id="329" name="フローチャート: 判断 328"/>
        <xdr:cNvSpPr/>
      </xdr:nvSpPr>
      <xdr:spPr>
        <a:xfrm>
          <a:off x="8699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11303</xdr:rowOff>
    </xdr:from>
    <xdr:to>
      <xdr:col>41</xdr:col>
      <xdr:colOff>101600</xdr:colOff>
      <xdr:row>84</xdr:row>
      <xdr:rowOff>112903</xdr:rowOff>
    </xdr:to>
    <xdr:sp macro="" textlink="">
      <xdr:nvSpPr>
        <xdr:cNvPr id="330" name="フローチャート: 判断 329"/>
        <xdr:cNvSpPr/>
      </xdr:nvSpPr>
      <xdr:spPr>
        <a:xfrm>
          <a:off x="7810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150749</xdr:rowOff>
    </xdr:from>
    <xdr:to>
      <xdr:col>55</xdr:col>
      <xdr:colOff>50800</xdr:colOff>
      <xdr:row>78</xdr:row>
      <xdr:rowOff>80899</xdr:rowOff>
    </xdr:to>
    <xdr:sp macro="" textlink="">
      <xdr:nvSpPr>
        <xdr:cNvPr id="336" name="楕円 335"/>
        <xdr:cNvSpPr/>
      </xdr:nvSpPr>
      <xdr:spPr>
        <a:xfrm>
          <a:off x="10426700" y="133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103776</xdr:rowOff>
    </xdr:from>
    <xdr:ext cx="469744" cy="259045"/>
    <xdr:sp macro="" textlink="">
      <xdr:nvSpPr>
        <xdr:cNvPr id="337" name="【公営住宅】&#10;一人当たり面積該当値テキスト"/>
        <xdr:cNvSpPr txBox="1"/>
      </xdr:nvSpPr>
      <xdr:spPr>
        <a:xfrm>
          <a:off x="10515600" y="1330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42545</xdr:rowOff>
    </xdr:from>
    <xdr:to>
      <xdr:col>50</xdr:col>
      <xdr:colOff>165100</xdr:colOff>
      <xdr:row>78</xdr:row>
      <xdr:rowOff>144145</xdr:rowOff>
    </xdr:to>
    <xdr:sp macro="" textlink="">
      <xdr:nvSpPr>
        <xdr:cNvPr id="338" name="楕円 337"/>
        <xdr:cNvSpPr/>
      </xdr:nvSpPr>
      <xdr:spPr>
        <a:xfrm>
          <a:off x="9588500" y="134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30099</xdr:rowOff>
    </xdr:from>
    <xdr:to>
      <xdr:col>55</xdr:col>
      <xdr:colOff>0</xdr:colOff>
      <xdr:row>78</xdr:row>
      <xdr:rowOff>93345</xdr:rowOff>
    </xdr:to>
    <xdr:cxnSp macro="">
      <xdr:nvCxnSpPr>
        <xdr:cNvPr id="339" name="直線コネクタ 338"/>
        <xdr:cNvCxnSpPr/>
      </xdr:nvCxnSpPr>
      <xdr:spPr>
        <a:xfrm flipV="1">
          <a:off x="9639300" y="13403199"/>
          <a:ext cx="8382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168656</xdr:rowOff>
    </xdr:from>
    <xdr:to>
      <xdr:col>46</xdr:col>
      <xdr:colOff>38100</xdr:colOff>
      <xdr:row>78</xdr:row>
      <xdr:rowOff>98806</xdr:rowOff>
    </xdr:to>
    <xdr:sp macro="" textlink="">
      <xdr:nvSpPr>
        <xdr:cNvPr id="340" name="楕円 339"/>
        <xdr:cNvSpPr/>
      </xdr:nvSpPr>
      <xdr:spPr>
        <a:xfrm>
          <a:off x="8699500" y="1337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48006</xdr:rowOff>
    </xdr:from>
    <xdr:to>
      <xdr:col>50</xdr:col>
      <xdr:colOff>114300</xdr:colOff>
      <xdr:row>78</xdr:row>
      <xdr:rowOff>93345</xdr:rowOff>
    </xdr:to>
    <xdr:cxnSp macro="">
      <xdr:nvCxnSpPr>
        <xdr:cNvPr id="341" name="直線コネクタ 340"/>
        <xdr:cNvCxnSpPr/>
      </xdr:nvCxnSpPr>
      <xdr:spPr>
        <a:xfrm>
          <a:off x="8750300" y="13421106"/>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17780</xdr:rowOff>
    </xdr:from>
    <xdr:to>
      <xdr:col>41</xdr:col>
      <xdr:colOff>101600</xdr:colOff>
      <xdr:row>78</xdr:row>
      <xdr:rowOff>119380</xdr:rowOff>
    </xdr:to>
    <xdr:sp macro="" textlink="">
      <xdr:nvSpPr>
        <xdr:cNvPr id="342" name="楕円 341"/>
        <xdr:cNvSpPr/>
      </xdr:nvSpPr>
      <xdr:spPr>
        <a:xfrm>
          <a:off x="7810500" y="13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48006</xdr:rowOff>
    </xdr:from>
    <xdr:to>
      <xdr:col>45</xdr:col>
      <xdr:colOff>177800</xdr:colOff>
      <xdr:row>78</xdr:row>
      <xdr:rowOff>68580</xdr:rowOff>
    </xdr:to>
    <xdr:cxnSp macro="">
      <xdr:nvCxnSpPr>
        <xdr:cNvPr id="343" name="直線コネクタ 342"/>
        <xdr:cNvCxnSpPr/>
      </xdr:nvCxnSpPr>
      <xdr:spPr>
        <a:xfrm flipV="1">
          <a:off x="7861300" y="1342110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52215</xdr:rowOff>
    </xdr:from>
    <xdr:ext cx="469744" cy="259045"/>
    <xdr:sp macro="" textlink="">
      <xdr:nvSpPr>
        <xdr:cNvPr id="344" name="n_1aveValue【公営住宅】&#10;一人当たり面積"/>
        <xdr:cNvSpPr txBox="1"/>
      </xdr:nvSpPr>
      <xdr:spPr>
        <a:xfrm>
          <a:off x="93917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31259</xdr:rowOff>
    </xdr:from>
    <xdr:ext cx="469744" cy="259045"/>
    <xdr:sp macro="" textlink="">
      <xdr:nvSpPr>
        <xdr:cNvPr id="345" name="n_2aveValue【公営住宅】&#10;一人当たり面積"/>
        <xdr:cNvSpPr txBox="1"/>
      </xdr:nvSpPr>
      <xdr:spPr>
        <a:xfrm>
          <a:off x="8515427" y="146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104030</xdr:rowOff>
    </xdr:from>
    <xdr:ext cx="469744" cy="259045"/>
    <xdr:sp macro="" textlink="">
      <xdr:nvSpPr>
        <xdr:cNvPr id="346" name="n_3aveValue【公営住宅】&#10;一人当たり面積"/>
        <xdr:cNvSpPr txBox="1"/>
      </xdr:nvSpPr>
      <xdr:spPr>
        <a:xfrm>
          <a:off x="7626427" y="1450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160672</xdr:rowOff>
    </xdr:from>
    <xdr:ext cx="469744" cy="259045"/>
    <xdr:sp macro="" textlink="">
      <xdr:nvSpPr>
        <xdr:cNvPr id="347" name="n_1mainValue【公営住宅】&#10;一人当たり面積"/>
        <xdr:cNvSpPr txBox="1"/>
      </xdr:nvSpPr>
      <xdr:spPr>
        <a:xfrm>
          <a:off x="9391727" y="1319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115333</xdr:rowOff>
    </xdr:from>
    <xdr:ext cx="469744" cy="259045"/>
    <xdr:sp macro="" textlink="">
      <xdr:nvSpPr>
        <xdr:cNvPr id="348" name="n_2mainValue【公営住宅】&#10;一人当たり面積"/>
        <xdr:cNvSpPr txBox="1"/>
      </xdr:nvSpPr>
      <xdr:spPr>
        <a:xfrm>
          <a:off x="8515427" y="1314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135907</xdr:rowOff>
    </xdr:from>
    <xdr:ext cx="469744" cy="259045"/>
    <xdr:sp macro="" textlink="">
      <xdr:nvSpPr>
        <xdr:cNvPr id="349" name="n_3mainValue【公営住宅】&#10;一人当たり面積"/>
        <xdr:cNvSpPr txBox="1"/>
      </xdr:nvSpPr>
      <xdr:spPr>
        <a:xfrm>
          <a:off x="7626427" y="1316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6" name="直線コネクタ 37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7" name="テキスト ボックス 37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8" name="直線コネクタ 37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9" name="テキスト ボックス 37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0" name="直線コネクタ 37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1" name="テキスト ボックス 38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2" name="直線コネクタ 38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3" name="テキスト ボックス 38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4" name="直線コネクタ 38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5" name="テキスト ボックス 38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6" name="直線コネクタ 38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7" name="テキスト ボックス 38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8" name="直線コネクタ 3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9" name="テキスト ボックス 38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35378</xdr:rowOff>
    </xdr:to>
    <xdr:cxnSp macro="">
      <xdr:nvCxnSpPr>
        <xdr:cNvPr id="391" name="直線コネクタ 390"/>
        <xdr:cNvCxnSpPr/>
      </xdr:nvCxnSpPr>
      <xdr:spPr>
        <a:xfrm flipV="1">
          <a:off x="16318864" y="56605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39205</xdr:rowOff>
    </xdr:from>
    <xdr:ext cx="405111" cy="259045"/>
    <xdr:sp macro="" textlink="">
      <xdr:nvSpPr>
        <xdr:cNvPr id="392" name="【認定こども園・幼稚園・保育所】&#10;有形固定資産減価償却率最小値テキスト"/>
        <xdr:cNvSpPr txBox="1"/>
      </xdr:nvSpPr>
      <xdr:spPr>
        <a:xfrm>
          <a:off x="16357600" y="706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35378</xdr:rowOff>
    </xdr:from>
    <xdr:to>
      <xdr:col>86</xdr:col>
      <xdr:colOff>25400</xdr:colOff>
      <xdr:row>41</xdr:row>
      <xdr:rowOff>35378</xdr:rowOff>
    </xdr:to>
    <xdr:cxnSp macro="">
      <xdr:nvCxnSpPr>
        <xdr:cNvPr id="393" name="直線コネクタ 392"/>
        <xdr:cNvCxnSpPr/>
      </xdr:nvCxnSpPr>
      <xdr:spPr>
        <a:xfrm>
          <a:off x="16230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4"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5" name="直線コネクタ 394"/>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5460</xdr:rowOff>
    </xdr:from>
    <xdr:ext cx="405111" cy="259045"/>
    <xdr:sp macro="" textlink="">
      <xdr:nvSpPr>
        <xdr:cNvPr id="396" name="【認定こども園・幼稚園・保育所】&#10;有形固定資産減価償却率平均値テキスト"/>
        <xdr:cNvSpPr txBox="1"/>
      </xdr:nvSpPr>
      <xdr:spPr>
        <a:xfrm>
          <a:off x="16357600" y="634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27033</xdr:rowOff>
    </xdr:from>
    <xdr:to>
      <xdr:col>85</xdr:col>
      <xdr:colOff>177800</xdr:colOff>
      <xdr:row>37</xdr:row>
      <xdr:rowOff>128633</xdr:rowOff>
    </xdr:to>
    <xdr:sp macro="" textlink="">
      <xdr:nvSpPr>
        <xdr:cNvPr id="397" name="フローチャート: 判断 396"/>
        <xdr:cNvSpPr/>
      </xdr:nvSpPr>
      <xdr:spPr>
        <a:xfrm>
          <a:off x="16268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154396</xdr:rowOff>
    </xdr:from>
    <xdr:to>
      <xdr:col>81</xdr:col>
      <xdr:colOff>101600</xdr:colOff>
      <xdr:row>37</xdr:row>
      <xdr:rowOff>84546</xdr:rowOff>
    </xdr:to>
    <xdr:sp macro="" textlink="">
      <xdr:nvSpPr>
        <xdr:cNvPr id="398" name="フローチャート: 判断 397"/>
        <xdr:cNvSpPr/>
      </xdr:nvSpPr>
      <xdr:spPr>
        <a:xfrm>
          <a:off x="15430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10704</xdr:rowOff>
    </xdr:from>
    <xdr:to>
      <xdr:col>76</xdr:col>
      <xdr:colOff>165100</xdr:colOff>
      <xdr:row>37</xdr:row>
      <xdr:rowOff>112304</xdr:rowOff>
    </xdr:to>
    <xdr:sp macro="" textlink="">
      <xdr:nvSpPr>
        <xdr:cNvPr id="399" name="フローチャート: 判断 398"/>
        <xdr:cNvSpPr/>
      </xdr:nvSpPr>
      <xdr:spPr>
        <a:xfrm>
          <a:off x="14541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400" name="フローチャート: 判断 399"/>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1" name="テキスト ボックス 4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108676</xdr:rowOff>
    </xdr:from>
    <xdr:to>
      <xdr:col>85</xdr:col>
      <xdr:colOff>177800</xdr:colOff>
      <xdr:row>36</xdr:row>
      <xdr:rowOff>38826</xdr:rowOff>
    </xdr:to>
    <xdr:sp macro="" textlink="">
      <xdr:nvSpPr>
        <xdr:cNvPr id="406" name="楕円 405"/>
        <xdr:cNvSpPr/>
      </xdr:nvSpPr>
      <xdr:spPr>
        <a:xfrm>
          <a:off x="16268700" y="610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131553</xdr:rowOff>
    </xdr:from>
    <xdr:ext cx="405111" cy="259045"/>
    <xdr:sp macro="" textlink="">
      <xdr:nvSpPr>
        <xdr:cNvPr id="407" name="【認定こども園・幼稚園・保育所】&#10;有形固定資産減価償却率該当値テキスト"/>
        <xdr:cNvSpPr txBox="1"/>
      </xdr:nvSpPr>
      <xdr:spPr>
        <a:xfrm>
          <a:off x="16357600" y="596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113574</xdr:rowOff>
    </xdr:from>
    <xdr:to>
      <xdr:col>81</xdr:col>
      <xdr:colOff>101600</xdr:colOff>
      <xdr:row>36</xdr:row>
      <xdr:rowOff>43724</xdr:rowOff>
    </xdr:to>
    <xdr:sp macro="" textlink="">
      <xdr:nvSpPr>
        <xdr:cNvPr id="408" name="楕円 407"/>
        <xdr:cNvSpPr/>
      </xdr:nvSpPr>
      <xdr:spPr>
        <a:xfrm>
          <a:off x="15430500" y="61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159476</xdr:rowOff>
    </xdr:from>
    <xdr:to>
      <xdr:col>85</xdr:col>
      <xdr:colOff>127000</xdr:colOff>
      <xdr:row>35</xdr:row>
      <xdr:rowOff>164374</xdr:rowOff>
    </xdr:to>
    <xdr:cxnSp macro="">
      <xdr:nvCxnSpPr>
        <xdr:cNvPr id="409" name="直線コネクタ 408"/>
        <xdr:cNvCxnSpPr/>
      </xdr:nvCxnSpPr>
      <xdr:spPr>
        <a:xfrm flipV="1">
          <a:off x="15481300" y="616022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141333</xdr:rowOff>
    </xdr:from>
    <xdr:to>
      <xdr:col>76</xdr:col>
      <xdr:colOff>165100</xdr:colOff>
      <xdr:row>36</xdr:row>
      <xdr:rowOff>71483</xdr:rowOff>
    </xdr:to>
    <xdr:sp macro="" textlink="">
      <xdr:nvSpPr>
        <xdr:cNvPr id="410" name="楕円 409"/>
        <xdr:cNvSpPr/>
      </xdr:nvSpPr>
      <xdr:spPr>
        <a:xfrm>
          <a:off x="14541500" y="61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164374</xdr:rowOff>
    </xdr:from>
    <xdr:to>
      <xdr:col>81</xdr:col>
      <xdr:colOff>50800</xdr:colOff>
      <xdr:row>36</xdr:row>
      <xdr:rowOff>20683</xdr:rowOff>
    </xdr:to>
    <xdr:cxnSp macro="">
      <xdr:nvCxnSpPr>
        <xdr:cNvPr id="411" name="直線コネクタ 410"/>
        <xdr:cNvCxnSpPr/>
      </xdr:nvCxnSpPr>
      <xdr:spPr>
        <a:xfrm flipV="1">
          <a:off x="14592300" y="616512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169092</xdr:rowOff>
    </xdr:from>
    <xdr:to>
      <xdr:col>72</xdr:col>
      <xdr:colOff>38100</xdr:colOff>
      <xdr:row>36</xdr:row>
      <xdr:rowOff>99242</xdr:rowOff>
    </xdr:to>
    <xdr:sp macro="" textlink="">
      <xdr:nvSpPr>
        <xdr:cNvPr id="412" name="楕円 411"/>
        <xdr:cNvSpPr/>
      </xdr:nvSpPr>
      <xdr:spPr>
        <a:xfrm>
          <a:off x="13652500" y="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20683</xdr:rowOff>
    </xdr:from>
    <xdr:to>
      <xdr:col>76</xdr:col>
      <xdr:colOff>114300</xdr:colOff>
      <xdr:row>36</xdr:row>
      <xdr:rowOff>48442</xdr:rowOff>
    </xdr:to>
    <xdr:cxnSp macro="">
      <xdr:nvCxnSpPr>
        <xdr:cNvPr id="413" name="直線コネクタ 412"/>
        <xdr:cNvCxnSpPr/>
      </xdr:nvCxnSpPr>
      <xdr:spPr>
        <a:xfrm flipV="1">
          <a:off x="13703300" y="619288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75673</xdr:rowOff>
    </xdr:from>
    <xdr:ext cx="405111" cy="259045"/>
    <xdr:sp macro="" textlink="">
      <xdr:nvSpPr>
        <xdr:cNvPr id="414" name="n_1aveValue【認定こども園・幼稚園・保育所】&#10;有形固定資産減価償却率"/>
        <xdr:cNvSpPr txBox="1"/>
      </xdr:nvSpPr>
      <xdr:spPr>
        <a:xfrm>
          <a:off x="152660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103431</xdr:rowOff>
    </xdr:from>
    <xdr:ext cx="405111" cy="259045"/>
    <xdr:sp macro="" textlink="">
      <xdr:nvSpPr>
        <xdr:cNvPr id="415" name="n_2aveValue【認定こども園・幼稚園・保育所】&#10;有形固定資産減価償却率"/>
        <xdr:cNvSpPr txBox="1"/>
      </xdr:nvSpPr>
      <xdr:spPr>
        <a:xfrm>
          <a:off x="14389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124658</xdr:rowOff>
    </xdr:from>
    <xdr:ext cx="405111" cy="259045"/>
    <xdr:sp macro="" textlink="">
      <xdr:nvSpPr>
        <xdr:cNvPr id="416" name="n_3aveValue【認定こども園・幼稚園・保育所】&#10;有形固定資産減価償却率"/>
        <xdr:cNvSpPr txBox="1"/>
      </xdr:nvSpPr>
      <xdr:spPr>
        <a:xfrm>
          <a:off x="13500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60251</xdr:rowOff>
    </xdr:from>
    <xdr:ext cx="405111" cy="259045"/>
    <xdr:sp macro="" textlink="">
      <xdr:nvSpPr>
        <xdr:cNvPr id="417" name="n_1mainValue【認定こども園・幼稚園・保育所】&#10;有形固定資産減価償却率"/>
        <xdr:cNvSpPr txBox="1"/>
      </xdr:nvSpPr>
      <xdr:spPr>
        <a:xfrm>
          <a:off x="152660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88010</xdr:rowOff>
    </xdr:from>
    <xdr:ext cx="405111" cy="259045"/>
    <xdr:sp macro="" textlink="">
      <xdr:nvSpPr>
        <xdr:cNvPr id="418" name="n_2mainValue【認定こども園・幼稚園・保育所】&#10;有形固定資産減価償却率"/>
        <xdr:cNvSpPr txBox="1"/>
      </xdr:nvSpPr>
      <xdr:spPr>
        <a:xfrm>
          <a:off x="14389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115769</xdr:rowOff>
    </xdr:from>
    <xdr:ext cx="405111" cy="259045"/>
    <xdr:sp macro="" textlink="">
      <xdr:nvSpPr>
        <xdr:cNvPr id="419" name="n_3mainValue【認定こども園・幼稚園・保育所】&#10;有形固定資産減価償却率"/>
        <xdr:cNvSpPr txBox="1"/>
      </xdr:nvSpPr>
      <xdr:spPr>
        <a:xfrm>
          <a:off x="13500744" y="594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0" name="正方形/長方形 4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1" name="正方形/長方形 4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2" name="正方形/長方形 4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3" name="正方形/長方形 4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4" name="正方形/長方形 4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5" name="正方形/長方形 4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6" name="正方形/長方形 4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7" name="正方形/長方形 4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8" name="テキスト ボックス 4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9" name="直線コネクタ 4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0" name="直線コネクタ 42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31" name="テキスト ボックス 43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32" name="直線コネクタ 43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33" name="テキスト ボックス 43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4" name="直線コネクタ 43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5" name="テキスト ボックス 43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6" name="直線コネクタ 43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7" name="テキスト ボックス 43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8" name="直線コネクタ 43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9" name="テキスト ボックス 43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0" name="直線コネクタ 43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41" name="テキスト ボックス 44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2" name="直線コネクタ 4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3" name="テキスト ボックス 44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166007</xdr:rowOff>
    </xdr:from>
    <xdr:to>
      <xdr:col>116</xdr:col>
      <xdr:colOff>62864</xdr:colOff>
      <xdr:row>42</xdr:row>
      <xdr:rowOff>56606</xdr:rowOff>
    </xdr:to>
    <xdr:cxnSp macro="">
      <xdr:nvCxnSpPr>
        <xdr:cNvPr id="445" name="直線コネクタ 444"/>
        <xdr:cNvCxnSpPr/>
      </xdr:nvCxnSpPr>
      <xdr:spPr>
        <a:xfrm flipV="1">
          <a:off x="22160864" y="5823857"/>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46"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47" name="直線コネクタ 446"/>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112684</xdr:rowOff>
    </xdr:from>
    <xdr:ext cx="469744" cy="259045"/>
    <xdr:sp macro="" textlink="">
      <xdr:nvSpPr>
        <xdr:cNvPr id="448" name="【認定こども園・幼稚園・保育所】&#10;一人当たり面積最大値テキスト"/>
        <xdr:cNvSpPr txBox="1"/>
      </xdr:nvSpPr>
      <xdr:spPr>
        <a:xfrm>
          <a:off x="22199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166007</xdr:rowOff>
    </xdr:from>
    <xdr:to>
      <xdr:col>116</xdr:col>
      <xdr:colOff>152400</xdr:colOff>
      <xdr:row>33</xdr:row>
      <xdr:rowOff>166007</xdr:rowOff>
    </xdr:to>
    <xdr:cxnSp macro="">
      <xdr:nvCxnSpPr>
        <xdr:cNvPr id="449" name="直線コネクタ 448"/>
        <xdr:cNvCxnSpPr/>
      </xdr:nvCxnSpPr>
      <xdr:spPr>
        <a:xfrm>
          <a:off x="22072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92001</xdr:rowOff>
    </xdr:from>
    <xdr:ext cx="469744" cy="259045"/>
    <xdr:sp macro="" textlink="">
      <xdr:nvSpPr>
        <xdr:cNvPr id="450" name="【認定こども園・幼稚園・保育所】&#10;一人当たり面積平均値テキスト"/>
        <xdr:cNvSpPr txBox="1"/>
      </xdr:nvSpPr>
      <xdr:spPr>
        <a:xfrm>
          <a:off x="22199600" y="6607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113574</xdr:rowOff>
    </xdr:from>
    <xdr:to>
      <xdr:col>116</xdr:col>
      <xdr:colOff>114300</xdr:colOff>
      <xdr:row>39</xdr:row>
      <xdr:rowOff>43724</xdr:rowOff>
    </xdr:to>
    <xdr:sp macro="" textlink="">
      <xdr:nvSpPr>
        <xdr:cNvPr id="451" name="フローチャート: 判断 450"/>
        <xdr:cNvSpPr/>
      </xdr:nvSpPr>
      <xdr:spPr>
        <a:xfrm>
          <a:off x="22110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139700</xdr:rowOff>
    </xdr:from>
    <xdr:to>
      <xdr:col>112</xdr:col>
      <xdr:colOff>38100</xdr:colOff>
      <xdr:row>39</xdr:row>
      <xdr:rowOff>69850</xdr:rowOff>
    </xdr:to>
    <xdr:sp macro="" textlink="">
      <xdr:nvSpPr>
        <xdr:cNvPr id="452" name="フローチャート: 判断 451"/>
        <xdr:cNvSpPr/>
      </xdr:nvSpPr>
      <xdr:spPr>
        <a:xfrm>
          <a:off x="2127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53" name="フローチャート: 判断 452"/>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123372</xdr:rowOff>
    </xdr:from>
    <xdr:to>
      <xdr:col>102</xdr:col>
      <xdr:colOff>165100</xdr:colOff>
      <xdr:row>39</xdr:row>
      <xdr:rowOff>53522</xdr:rowOff>
    </xdr:to>
    <xdr:sp macro="" textlink="">
      <xdr:nvSpPr>
        <xdr:cNvPr id="454" name="フローチャート: 判断 453"/>
        <xdr:cNvSpPr/>
      </xdr:nvSpPr>
      <xdr:spPr>
        <a:xfrm>
          <a:off x="19494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5" name="テキスト ボックス 4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6" name="テキスト ボックス 4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7" name="テキスト ボックス 4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8" name="テキスト ボックス 4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9" name="テキスト ボックス 4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61323</xdr:rowOff>
    </xdr:from>
    <xdr:to>
      <xdr:col>116</xdr:col>
      <xdr:colOff>114300</xdr:colOff>
      <xdr:row>34</xdr:row>
      <xdr:rowOff>162923</xdr:rowOff>
    </xdr:to>
    <xdr:sp macro="" textlink="">
      <xdr:nvSpPr>
        <xdr:cNvPr id="460" name="楕円 459"/>
        <xdr:cNvSpPr/>
      </xdr:nvSpPr>
      <xdr:spPr>
        <a:xfrm>
          <a:off x="22110700" y="58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147700</xdr:rowOff>
    </xdr:from>
    <xdr:ext cx="469744" cy="259045"/>
    <xdr:sp macro="" textlink="">
      <xdr:nvSpPr>
        <xdr:cNvPr id="461" name="【認定こども園・幼稚園・保育所】&#10;一人当たり面積該当値テキスト"/>
        <xdr:cNvSpPr txBox="1"/>
      </xdr:nvSpPr>
      <xdr:spPr>
        <a:xfrm>
          <a:off x="22199600"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87449</xdr:rowOff>
    </xdr:from>
    <xdr:to>
      <xdr:col>112</xdr:col>
      <xdr:colOff>38100</xdr:colOff>
      <xdr:row>35</xdr:row>
      <xdr:rowOff>17599</xdr:rowOff>
    </xdr:to>
    <xdr:sp macro="" textlink="">
      <xdr:nvSpPr>
        <xdr:cNvPr id="462" name="楕円 461"/>
        <xdr:cNvSpPr/>
      </xdr:nvSpPr>
      <xdr:spPr>
        <a:xfrm>
          <a:off x="21272500" y="591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112123</xdr:rowOff>
    </xdr:from>
    <xdr:to>
      <xdr:col>116</xdr:col>
      <xdr:colOff>63500</xdr:colOff>
      <xdr:row>34</xdr:row>
      <xdr:rowOff>138249</xdr:rowOff>
    </xdr:to>
    <xdr:cxnSp macro="">
      <xdr:nvCxnSpPr>
        <xdr:cNvPr id="463" name="直線コネクタ 462"/>
        <xdr:cNvCxnSpPr/>
      </xdr:nvCxnSpPr>
      <xdr:spPr>
        <a:xfrm flipV="1">
          <a:off x="21323300" y="594142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113574</xdr:rowOff>
    </xdr:from>
    <xdr:to>
      <xdr:col>107</xdr:col>
      <xdr:colOff>101600</xdr:colOff>
      <xdr:row>35</xdr:row>
      <xdr:rowOff>43724</xdr:rowOff>
    </xdr:to>
    <xdr:sp macro="" textlink="">
      <xdr:nvSpPr>
        <xdr:cNvPr id="464" name="楕円 463"/>
        <xdr:cNvSpPr/>
      </xdr:nvSpPr>
      <xdr:spPr>
        <a:xfrm>
          <a:off x="20383500" y="59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138249</xdr:rowOff>
    </xdr:from>
    <xdr:to>
      <xdr:col>111</xdr:col>
      <xdr:colOff>177800</xdr:colOff>
      <xdr:row>34</xdr:row>
      <xdr:rowOff>164374</xdr:rowOff>
    </xdr:to>
    <xdr:cxnSp macro="">
      <xdr:nvCxnSpPr>
        <xdr:cNvPr id="465" name="直線コネクタ 464"/>
        <xdr:cNvCxnSpPr/>
      </xdr:nvCxnSpPr>
      <xdr:spPr>
        <a:xfrm flipV="1">
          <a:off x="20434300" y="59675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133169</xdr:rowOff>
    </xdr:from>
    <xdr:to>
      <xdr:col>102</xdr:col>
      <xdr:colOff>165100</xdr:colOff>
      <xdr:row>35</xdr:row>
      <xdr:rowOff>63319</xdr:rowOff>
    </xdr:to>
    <xdr:sp macro="" textlink="">
      <xdr:nvSpPr>
        <xdr:cNvPr id="466" name="楕円 465"/>
        <xdr:cNvSpPr/>
      </xdr:nvSpPr>
      <xdr:spPr>
        <a:xfrm>
          <a:off x="194945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164374</xdr:rowOff>
    </xdr:from>
    <xdr:to>
      <xdr:col>107</xdr:col>
      <xdr:colOff>50800</xdr:colOff>
      <xdr:row>35</xdr:row>
      <xdr:rowOff>12519</xdr:rowOff>
    </xdr:to>
    <xdr:cxnSp macro="">
      <xdr:nvCxnSpPr>
        <xdr:cNvPr id="467" name="直線コネクタ 466"/>
        <xdr:cNvCxnSpPr/>
      </xdr:nvCxnSpPr>
      <xdr:spPr>
        <a:xfrm flipV="1">
          <a:off x="19545300" y="59936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60977</xdr:rowOff>
    </xdr:from>
    <xdr:ext cx="469744" cy="259045"/>
    <xdr:sp macro="" textlink="">
      <xdr:nvSpPr>
        <xdr:cNvPr id="468" name="n_1aveValue【認定こども園・幼稚園・保育所】&#10;一人当たり面積"/>
        <xdr:cNvSpPr txBox="1"/>
      </xdr:nvSpPr>
      <xdr:spPr>
        <a:xfrm>
          <a:off x="21075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64243</xdr:rowOff>
    </xdr:from>
    <xdr:ext cx="469744" cy="259045"/>
    <xdr:sp macro="" textlink="">
      <xdr:nvSpPr>
        <xdr:cNvPr id="469" name="n_2aveValue【認定こども園・幼稚園・保育所】&#10;一人当たり面積"/>
        <xdr:cNvSpPr txBox="1"/>
      </xdr:nvSpPr>
      <xdr:spPr>
        <a:xfrm>
          <a:off x="201994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44649</xdr:rowOff>
    </xdr:from>
    <xdr:ext cx="469744" cy="259045"/>
    <xdr:sp macro="" textlink="">
      <xdr:nvSpPr>
        <xdr:cNvPr id="470" name="n_3aveValue【認定こども園・幼稚園・保育所】&#10;一人当たり面積"/>
        <xdr:cNvSpPr txBox="1"/>
      </xdr:nvSpPr>
      <xdr:spPr>
        <a:xfrm>
          <a:off x="19310427" y="6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34126</xdr:rowOff>
    </xdr:from>
    <xdr:ext cx="469744" cy="259045"/>
    <xdr:sp macro="" textlink="">
      <xdr:nvSpPr>
        <xdr:cNvPr id="471" name="n_1mainValue【認定こども園・幼稚園・保育所】&#10;一人当たり面積"/>
        <xdr:cNvSpPr txBox="1"/>
      </xdr:nvSpPr>
      <xdr:spPr>
        <a:xfrm>
          <a:off x="21075727" y="569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60251</xdr:rowOff>
    </xdr:from>
    <xdr:ext cx="469744" cy="259045"/>
    <xdr:sp macro="" textlink="">
      <xdr:nvSpPr>
        <xdr:cNvPr id="472" name="n_2mainValue【認定こども園・幼稚園・保育所】&#10;一人当たり面積"/>
        <xdr:cNvSpPr txBox="1"/>
      </xdr:nvSpPr>
      <xdr:spPr>
        <a:xfrm>
          <a:off x="20199427" y="571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79846</xdr:rowOff>
    </xdr:from>
    <xdr:ext cx="469744" cy="259045"/>
    <xdr:sp macro="" textlink="">
      <xdr:nvSpPr>
        <xdr:cNvPr id="473" name="n_3mainValue【認定こども園・幼稚園・保育所】&#10;一人当たり面積"/>
        <xdr:cNvSpPr txBox="1"/>
      </xdr:nvSpPr>
      <xdr:spPr>
        <a:xfrm>
          <a:off x="19310427" y="573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4" name="正方形/長方形 4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5" name="正方形/長方形 4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6" name="正方形/長方形 4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7" name="正方形/長方形 4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8" name="正方形/長方形 4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9" name="正方形/長方形 4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0" name="正方形/長方形 4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1" name="正方形/長方形 4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2" name="テキスト ボックス 4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3" name="直線コネクタ 4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4" name="テキスト ボックス 48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5" name="直線コネクタ 48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6" name="テキスト ボックス 48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7" name="直線コネクタ 48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8" name="テキスト ボックス 48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9" name="直線コネクタ 48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0" name="テキスト ボックス 48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1" name="直線コネクタ 49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2" name="テキスト ボックス 49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3" name="直線コネクタ 49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4" name="テキスト ボックス 493"/>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5" name="直線コネクタ 4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6" name="テキスト ボックス 49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160020</xdr:rowOff>
    </xdr:from>
    <xdr:to>
      <xdr:col>85</xdr:col>
      <xdr:colOff>126364</xdr:colOff>
      <xdr:row>64</xdr:row>
      <xdr:rowOff>5715</xdr:rowOff>
    </xdr:to>
    <xdr:cxnSp macro="">
      <xdr:nvCxnSpPr>
        <xdr:cNvPr id="498" name="直線コネクタ 497"/>
        <xdr:cNvCxnSpPr/>
      </xdr:nvCxnSpPr>
      <xdr:spPr>
        <a:xfrm flipV="1">
          <a:off x="16318864" y="97612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499" name="【学校施設】&#10;有形固定資産減価償却率最小値テキスト"/>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500" name="直線コネクタ 499"/>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106697</xdr:rowOff>
    </xdr:from>
    <xdr:ext cx="405111" cy="259045"/>
    <xdr:sp macro="" textlink="">
      <xdr:nvSpPr>
        <xdr:cNvPr id="501" name="【学校施設】&#10;有形固定資産減価償却率最大値テキスト"/>
        <xdr:cNvSpPr txBox="1"/>
      </xdr:nvSpPr>
      <xdr:spPr>
        <a:xfrm>
          <a:off x="16357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502" name="直線コネクタ 501"/>
        <xdr:cNvCxnSpPr/>
      </xdr:nvCxnSpPr>
      <xdr:spPr>
        <a:xfrm>
          <a:off x="16230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62882</xdr:rowOff>
    </xdr:from>
    <xdr:ext cx="405111" cy="259045"/>
    <xdr:sp macro="" textlink="">
      <xdr:nvSpPr>
        <xdr:cNvPr id="503" name="【学校施設】&#10;有形固定資産減価償却率平均値テキスト"/>
        <xdr:cNvSpPr txBox="1"/>
      </xdr:nvSpPr>
      <xdr:spPr>
        <a:xfrm>
          <a:off x="16357600" y="1017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84455</xdr:rowOff>
    </xdr:from>
    <xdr:to>
      <xdr:col>85</xdr:col>
      <xdr:colOff>177800</xdr:colOff>
      <xdr:row>60</xdr:row>
      <xdr:rowOff>14605</xdr:rowOff>
    </xdr:to>
    <xdr:sp macro="" textlink="">
      <xdr:nvSpPr>
        <xdr:cNvPr id="504" name="フローチャート: 判断 503"/>
        <xdr:cNvSpPr/>
      </xdr:nvSpPr>
      <xdr:spPr>
        <a:xfrm>
          <a:off x="162687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111125</xdr:rowOff>
    </xdr:from>
    <xdr:to>
      <xdr:col>81</xdr:col>
      <xdr:colOff>101600</xdr:colOff>
      <xdr:row>60</xdr:row>
      <xdr:rowOff>41275</xdr:rowOff>
    </xdr:to>
    <xdr:sp macro="" textlink="">
      <xdr:nvSpPr>
        <xdr:cNvPr id="505" name="フローチャート: 判断 504"/>
        <xdr:cNvSpPr/>
      </xdr:nvSpPr>
      <xdr:spPr>
        <a:xfrm>
          <a:off x="15430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124460</xdr:rowOff>
    </xdr:from>
    <xdr:to>
      <xdr:col>76</xdr:col>
      <xdr:colOff>165100</xdr:colOff>
      <xdr:row>60</xdr:row>
      <xdr:rowOff>54610</xdr:rowOff>
    </xdr:to>
    <xdr:sp macro="" textlink="">
      <xdr:nvSpPr>
        <xdr:cNvPr id="506" name="フローチャート: 判断 505"/>
        <xdr:cNvSpPr/>
      </xdr:nvSpPr>
      <xdr:spPr>
        <a:xfrm>
          <a:off x="14541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xdr:rowOff>
    </xdr:from>
    <xdr:to>
      <xdr:col>72</xdr:col>
      <xdr:colOff>38100</xdr:colOff>
      <xdr:row>60</xdr:row>
      <xdr:rowOff>113665</xdr:rowOff>
    </xdr:to>
    <xdr:sp macro="" textlink="">
      <xdr:nvSpPr>
        <xdr:cNvPr id="507" name="フローチャート: 判断 506"/>
        <xdr:cNvSpPr/>
      </xdr:nvSpPr>
      <xdr:spPr>
        <a:xfrm>
          <a:off x="13652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8" name="テキスト ボックス 5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9" name="テキスト ボックス 5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0" name="テキスト ボックス 5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1" name="テキスト ボックス 5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2" name="テキスト ボックス 5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xdr:rowOff>
    </xdr:from>
    <xdr:to>
      <xdr:col>85</xdr:col>
      <xdr:colOff>177800</xdr:colOff>
      <xdr:row>58</xdr:row>
      <xdr:rowOff>107950</xdr:rowOff>
    </xdr:to>
    <xdr:sp macro="" textlink="">
      <xdr:nvSpPr>
        <xdr:cNvPr id="513" name="楕円 512"/>
        <xdr:cNvSpPr/>
      </xdr:nvSpPr>
      <xdr:spPr>
        <a:xfrm>
          <a:off x="162687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29227</xdr:rowOff>
    </xdr:from>
    <xdr:ext cx="405111" cy="259045"/>
    <xdr:sp macro="" textlink="">
      <xdr:nvSpPr>
        <xdr:cNvPr id="514" name="【学校施設】&#10;有形固定資産減価償却率該当値テキスト"/>
        <xdr:cNvSpPr txBox="1"/>
      </xdr:nvSpPr>
      <xdr:spPr>
        <a:xfrm>
          <a:off x="16357600"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25400</xdr:rowOff>
    </xdr:from>
    <xdr:to>
      <xdr:col>81</xdr:col>
      <xdr:colOff>101600</xdr:colOff>
      <xdr:row>58</xdr:row>
      <xdr:rowOff>127000</xdr:rowOff>
    </xdr:to>
    <xdr:sp macro="" textlink="">
      <xdr:nvSpPr>
        <xdr:cNvPr id="515" name="楕円 514"/>
        <xdr:cNvSpPr/>
      </xdr:nvSpPr>
      <xdr:spPr>
        <a:xfrm>
          <a:off x="15430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57150</xdr:rowOff>
    </xdr:from>
    <xdr:to>
      <xdr:col>85</xdr:col>
      <xdr:colOff>127000</xdr:colOff>
      <xdr:row>58</xdr:row>
      <xdr:rowOff>76200</xdr:rowOff>
    </xdr:to>
    <xdr:cxnSp macro="">
      <xdr:nvCxnSpPr>
        <xdr:cNvPr id="516" name="直線コネクタ 515"/>
        <xdr:cNvCxnSpPr/>
      </xdr:nvCxnSpPr>
      <xdr:spPr>
        <a:xfrm flipV="1">
          <a:off x="15481300" y="10001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10160</xdr:rowOff>
    </xdr:from>
    <xdr:to>
      <xdr:col>76</xdr:col>
      <xdr:colOff>165100</xdr:colOff>
      <xdr:row>58</xdr:row>
      <xdr:rowOff>111760</xdr:rowOff>
    </xdr:to>
    <xdr:sp macro="" textlink="">
      <xdr:nvSpPr>
        <xdr:cNvPr id="517" name="楕円 516"/>
        <xdr:cNvSpPr/>
      </xdr:nvSpPr>
      <xdr:spPr>
        <a:xfrm>
          <a:off x="14541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60960</xdr:rowOff>
    </xdr:from>
    <xdr:to>
      <xdr:col>81</xdr:col>
      <xdr:colOff>50800</xdr:colOff>
      <xdr:row>58</xdr:row>
      <xdr:rowOff>76200</xdr:rowOff>
    </xdr:to>
    <xdr:cxnSp macro="">
      <xdr:nvCxnSpPr>
        <xdr:cNvPr id="518" name="直線コネクタ 517"/>
        <xdr:cNvCxnSpPr/>
      </xdr:nvCxnSpPr>
      <xdr:spPr>
        <a:xfrm>
          <a:off x="14592300" y="10005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31115</xdr:rowOff>
    </xdr:from>
    <xdr:to>
      <xdr:col>72</xdr:col>
      <xdr:colOff>38100</xdr:colOff>
      <xdr:row>58</xdr:row>
      <xdr:rowOff>132715</xdr:rowOff>
    </xdr:to>
    <xdr:sp macro="" textlink="">
      <xdr:nvSpPr>
        <xdr:cNvPr id="519" name="楕円 518"/>
        <xdr:cNvSpPr/>
      </xdr:nvSpPr>
      <xdr:spPr>
        <a:xfrm>
          <a:off x="13652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60960</xdr:rowOff>
    </xdr:from>
    <xdr:to>
      <xdr:col>76</xdr:col>
      <xdr:colOff>114300</xdr:colOff>
      <xdr:row>58</xdr:row>
      <xdr:rowOff>81915</xdr:rowOff>
    </xdr:to>
    <xdr:cxnSp macro="">
      <xdr:nvCxnSpPr>
        <xdr:cNvPr id="520" name="直線コネクタ 519"/>
        <xdr:cNvCxnSpPr/>
      </xdr:nvCxnSpPr>
      <xdr:spPr>
        <a:xfrm flipV="1">
          <a:off x="13703300" y="1000506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32402</xdr:rowOff>
    </xdr:from>
    <xdr:ext cx="405111" cy="259045"/>
    <xdr:sp macro="" textlink="">
      <xdr:nvSpPr>
        <xdr:cNvPr id="521" name="n_1aveValue【学校施設】&#10;有形固定資産減価償却率"/>
        <xdr:cNvSpPr txBox="1"/>
      </xdr:nvSpPr>
      <xdr:spPr>
        <a:xfrm>
          <a:off x="152660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45737</xdr:rowOff>
    </xdr:from>
    <xdr:ext cx="405111" cy="259045"/>
    <xdr:sp macro="" textlink="">
      <xdr:nvSpPr>
        <xdr:cNvPr id="522" name="n_2aveValue【学校施設】&#10;有形固定資産減価償却率"/>
        <xdr:cNvSpPr txBox="1"/>
      </xdr:nvSpPr>
      <xdr:spPr>
        <a:xfrm>
          <a:off x="14389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104792</xdr:rowOff>
    </xdr:from>
    <xdr:ext cx="405111" cy="259045"/>
    <xdr:sp macro="" textlink="">
      <xdr:nvSpPr>
        <xdr:cNvPr id="523" name="n_3aveValue【学校施設】&#10;有形固定資産減価償却率"/>
        <xdr:cNvSpPr txBox="1"/>
      </xdr:nvSpPr>
      <xdr:spPr>
        <a:xfrm>
          <a:off x="13500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143527</xdr:rowOff>
    </xdr:from>
    <xdr:ext cx="405111" cy="259045"/>
    <xdr:sp macro="" textlink="">
      <xdr:nvSpPr>
        <xdr:cNvPr id="524" name="n_1mainValue【学校施設】&#10;有形固定資産減価償却率"/>
        <xdr:cNvSpPr txBox="1"/>
      </xdr:nvSpPr>
      <xdr:spPr>
        <a:xfrm>
          <a:off x="152660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128287</xdr:rowOff>
    </xdr:from>
    <xdr:ext cx="405111" cy="259045"/>
    <xdr:sp macro="" textlink="">
      <xdr:nvSpPr>
        <xdr:cNvPr id="525" name="n_2mainValue【学校施設】&#10;有形固定資産減価償却率"/>
        <xdr:cNvSpPr txBox="1"/>
      </xdr:nvSpPr>
      <xdr:spPr>
        <a:xfrm>
          <a:off x="1438974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149242</xdr:rowOff>
    </xdr:from>
    <xdr:ext cx="405111" cy="259045"/>
    <xdr:sp macro="" textlink="">
      <xdr:nvSpPr>
        <xdr:cNvPr id="526" name="n_3mainValue【学校施設】&#10;有形固定資産減価償却率"/>
        <xdr:cNvSpPr txBox="1"/>
      </xdr:nvSpPr>
      <xdr:spPr>
        <a:xfrm>
          <a:off x="13500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7" name="正方形/長方形 5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8" name="正方形/長方形 5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9" name="正方形/長方形 5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0" name="正方形/長方形 5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1" name="正方形/長方形 5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2" name="正方形/長方形 5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3" name="正方形/長方形 5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4" name="正方形/長方形 5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5" name="テキスト ボックス 5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6" name="直線コネクタ 5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7" name="テキスト ボックス 53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8" name="直線コネクタ 53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9" name="テキスト ボックス 53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0" name="直線コネクタ 53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1" name="テキスト ボックス 54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2" name="直線コネクタ 54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3" name="テキスト ボックス 54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4" name="直線コネクタ 54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5" name="テキスト ボックス 54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6" name="直線コネクタ 54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7" name="テキスト ボックス 54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81382</xdr:rowOff>
    </xdr:from>
    <xdr:to>
      <xdr:col>116</xdr:col>
      <xdr:colOff>62864</xdr:colOff>
      <xdr:row>64</xdr:row>
      <xdr:rowOff>16002</xdr:rowOff>
    </xdr:to>
    <xdr:cxnSp macro="">
      <xdr:nvCxnSpPr>
        <xdr:cNvPr id="549" name="直線コネクタ 548"/>
        <xdr:cNvCxnSpPr/>
      </xdr:nvCxnSpPr>
      <xdr:spPr>
        <a:xfrm flipV="1">
          <a:off x="22160864" y="9854032"/>
          <a:ext cx="0" cy="113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19829</xdr:rowOff>
    </xdr:from>
    <xdr:ext cx="469744" cy="259045"/>
    <xdr:sp macro="" textlink="">
      <xdr:nvSpPr>
        <xdr:cNvPr id="550" name="【学校施設】&#10;一人当たり面積最小値テキスト"/>
        <xdr:cNvSpPr txBox="1"/>
      </xdr:nvSpPr>
      <xdr:spPr>
        <a:xfrm>
          <a:off x="22199600" y="109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16002</xdr:rowOff>
    </xdr:from>
    <xdr:to>
      <xdr:col>116</xdr:col>
      <xdr:colOff>152400</xdr:colOff>
      <xdr:row>64</xdr:row>
      <xdr:rowOff>16002</xdr:rowOff>
    </xdr:to>
    <xdr:cxnSp macro="">
      <xdr:nvCxnSpPr>
        <xdr:cNvPr id="551" name="直線コネクタ 550"/>
        <xdr:cNvCxnSpPr/>
      </xdr:nvCxnSpPr>
      <xdr:spPr>
        <a:xfrm>
          <a:off x="22072600" y="1098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28059</xdr:rowOff>
    </xdr:from>
    <xdr:ext cx="469744" cy="259045"/>
    <xdr:sp macro="" textlink="">
      <xdr:nvSpPr>
        <xdr:cNvPr id="552" name="【学校施設】&#10;一人当たり面積最大値テキスト"/>
        <xdr:cNvSpPr txBox="1"/>
      </xdr:nvSpPr>
      <xdr:spPr>
        <a:xfrm>
          <a:off x="22199600" y="962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81382</xdr:rowOff>
    </xdr:from>
    <xdr:to>
      <xdr:col>116</xdr:col>
      <xdr:colOff>152400</xdr:colOff>
      <xdr:row>57</xdr:row>
      <xdr:rowOff>81382</xdr:rowOff>
    </xdr:to>
    <xdr:cxnSp macro="">
      <xdr:nvCxnSpPr>
        <xdr:cNvPr id="553" name="直線コネクタ 552"/>
        <xdr:cNvCxnSpPr/>
      </xdr:nvCxnSpPr>
      <xdr:spPr>
        <a:xfrm>
          <a:off x="22072600" y="98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35983</xdr:rowOff>
    </xdr:from>
    <xdr:ext cx="469744" cy="259045"/>
    <xdr:sp macro="" textlink="">
      <xdr:nvSpPr>
        <xdr:cNvPr id="554" name="【学校施設】&#10;一人当たり面積平均値テキスト"/>
        <xdr:cNvSpPr txBox="1"/>
      </xdr:nvSpPr>
      <xdr:spPr>
        <a:xfrm>
          <a:off x="22199600" y="10494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57556</xdr:rowOff>
    </xdr:from>
    <xdr:to>
      <xdr:col>116</xdr:col>
      <xdr:colOff>114300</xdr:colOff>
      <xdr:row>61</xdr:row>
      <xdr:rowOff>159156</xdr:rowOff>
    </xdr:to>
    <xdr:sp macro="" textlink="">
      <xdr:nvSpPr>
        <xdr:cNvPr id="555" name="フローチャート: 判断 554"/>
        <xdr:cNvSpPr/>
      </xdr:nvSpPr>
      <xdr:spPr>
        <a:xfrm>
          <a:off x="22110700" y="1051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54813</xdr:rowOff>
    </xdr:from>
    <xdr:to>
      <xdr:col>112</xdr:col>
      <xdr:colOff>38100</xdr:colOff>
      <xdr:row>61</xdr:row>
      <xdr:rowOff>156413</xdr:rowOff>
    </xdr:to>
    <xdr:sp macro="" textlink="">
      <xdr:nvSpPr>
        <xdr:cNvPr id="556" name="フローチャート: 判断 555"/>
        <xdr:cNvSpPr/>
      </xdr:nvSpPr>
      <xdr:spPr>
        <a:xfrm>
          <a:off x="21272500" y="1051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557" name="フローチャート: 判断 556"/>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39268</xdr:rowOff>
    </xdr:from>
    <xdr:to>
      <xdr:col>102</xdr:col>
      <xdr:colOff>165100</xdr:colOff>
      <xdr:row>61</xdr:row>
      <xdr:rowOff>140868</xdr:rowOff>
    </xdr:to>
    <xdr:sp macro="" textlink="">
      <xdr:nvSpPr>
        <xdr:cNvPr id="558" name="フローチャート: 判断 557"/>
        <xdr:cNvSpPr/>
      </xdr:nvSpPr>
      <xdr:spPr>
        <a:xfrm>
          <a:off x="19494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9" name="テキスト ボックス 5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0" name="テキスト ボックス 5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1" name="テキスト ボックス 5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2" name="テキスト ボックス 5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3" name="テキスト ボックス 5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122021</xdr:rowOff>
    </xdr:from>
    <xdr:to>
      <xdr:col>116</xdr:col>
      <xdr:colOff>114300</xdr:colOff>
      <xdr:row>61</xdr:row>
      <xdr:rowOff>52171</xdr:rowOff>
    </xdr:to>
    <xdr:sp macro="" textlink="">
      <xdr:nvSpPr>
        <xdr:cNvPr id="564" name="楕円 563"/>
        <xdr:cNvSpPr/>
      </xdr:nvSpPr>
      <xdr:spPr>
        <a:xfrm>
          <a:off x="22110700" y="1040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144898</xdr:rowOff>
    </xdr:from>
    <xdr:ext cx="469744" cy="259045"/>
    <xdr:sp macro="" textlink="">
      <xdr:nvSpPr>
        <xdr:cNvPr id="565" name="【学校施設】&#10;一人当たり面積該当値テキスト"/>
        <xdr:cNvSpPr txBox="1"/>
      </xdr:nvSpPr>
      <xdr:spPr>
        <a:xfrm>
          <a:off x="22199600" y="1026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139853</xdr:rowOff>
    </xdr:from>
    <xdr:to>
      <xdr:col>112</xdr:col>
      <xdr:colOff>38100</xdr:colOff>
      <xdr:row>61</xdr:row>
      <xdr:rowOff>70003</xdr:rowOff>
    </xdr:to>
    <xdr:sp macro="" textlink="">
      <xdr:nvSpPr>
        <xdr:cNvPr id="566" name="楕円 565"/>
        <xdr:cNvSpPr/>
      </xdr:nvSpPr>
      <xdr:spPr>
        <a:xfrm>
          <a:off x="21272500" y="1042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1371</xdr:rowOff>
    </xdr:from>
    <xdr:to>
      <xdr:col>116</xdr:col>
      <xdr:colOff>63500</xdr:colOff>
      <xdr:row>61</xdr:row>
      <xdr:rowOff>19203</xdr:rowOff>
    </xdr:to>
    <xdr:cxnSp macro="">
      <xdr:nvCxnSpPr>
        <xdr:cNvPr id="567" name="直線コネクタ 566"/>
        <xdr:cNvCxnSpPr/>
      </xdr:nvCxnSpPr>
      <xdr:spPr>
        <a:xfrm flipV="1">
          <a:off x="21323300" y="10459821"/>
          <a:ext cx="8382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160427</xdr:rowOff>
    </xdr:from>
    <xdr:to>
      <xdr:col>107</xdr:col>
      <xdr:colOff>101600</xdr:colOff>
      <xdr:row>61</xdr:row>
      <xdr:rowOff>90577</xdr:rowOff>
    </xdr:to>
    <xdr:sp macro="" textlink="">
      <xdr:nvSpPr>
        <xdr:cNvPr id="568" name="楕円 567"/>
        <xdr:cNvSpPr/>
      </xdr:nvSpPr>
      <xdr:spPr>
        <a:xfrm>
          <a:off x="20383500" y="10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19203</xdr:rowOff>
    </xdr:from>
    <xdr:to>
      <xdr:col>111</xdr:col>
      <xdr:colOff>177800</xdr:colOff>
      <xdr:row>61</xdr:row>
      <xdr:rowOff>39777</xdr:rowOff>
    </xdr:to>
    <xdr:cxnSp macro="">
      <xdr:nvCxnSpPr>
        <xdr:cNvPr id="569" name="直線コネクタ 568"/>
        <xdr:cNvCxnSpPr/>
      </xdr:nvCxnSpPr>
      <xdr:spPr>
        <a:xfrm flipV="1">
          <a:off x="20434300" y="1047765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2236</xdr:rowOff>
    </xdr:from>
    <xdr:to>
      <xdr:col>102</xdr:col>
      <xdr:colOff>165100</xdr:colOff>
      <xdr:row>61</xdr:row>
      <xdr:rowOff>103836</xdr:rowOff>
    </xdr:to>
    <xdr:sp macro="" textlink="">
      <xdr:nvSpPr>
        <xdr:cNvPr id="570" name="楕円 569"/>
        <xdr:cNvSpPr/>
      </xdr:nvSpPr>
      <xdr:spPr>
        <a:xfrm>
          <a:off x="19494500" y="1046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39777</xdr:rowOff>
    </xdr:from>
    <xdr:to>
      <xdr:col>107</xdr:col>
      <xdr:colOff>50800</xdr:colOff>
      <xdr:row>61</xdr:row>
      <xdr:rowOff>53036</xdr:rowOff>
    </xdr:to>
    <xdr:cxnSp macro="">
      <xdr:nvCxnSpPr>
        <xdr:cNvPr id="571" name="直線コネクタ 570"/>
        <xdr:cNvCxnSpPr/>
      </xdr:nvCxnSpPr>
      <xdr:spPr>
        <a:xfrm flipV="1">
          <a:off x="19545300" y="10498227"/>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147540</xdr:rowOff>
    </xdr:from>
    <xdr:ext cx="469744" cy="259045"/>
    <xdr:sp macro="" textlink="">
      <xdr:nvSpPr>
        <xdr:cNvPr id="572" name="n_1aveValue【学校施設】&#10;一人当たり面積"/>
        <xdr:cNvSpPr txBox="1"/>
      </xdr:nvSpPr>
      <xdr:spPr>
        <a:xfrm>
          <a:off x="21075727" y="106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141140</xdr:rowOff>
    </xdr:from>
    <xdr:ext cx="469744" cy="259045"/>
    <xdr:sp macro="" textlink="">
      <xdr:nvSpPr>
        <xdr:cNvPr id="573" name="n_2aveValue【学校施設】&#10;一人当たり面積"/>
        <xdr:cNvSpPr txBox="1"/>
      </xdr:nvSpPr>
      <xdr:spPr>
        <a:xfrm>
          <a:off x="201994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131995</xdr:rowOff>
    </xdr:from>
    <xdr:ext cx="469744" cy="259045"/>
    <xdr:sp macro="" textlink="">
      <xdr:nvSpPr>
        <xdr:cNvPr id="574" name="n_3aveValue【学校施設】&#10;一人当たり面積"/>
        <xdr:cNvSpPr txBox="1"/>
      </xdr:nvSpPr>
      <xdr:spPr>
        <a:xfrm>
          <a:off x="19310427" y="1059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86530</xdr:rowOff>
    </xdr:from>
    <xdr:ext cx="469744" cy="259045"/>
    <xdr:sp macro="" textlink="">
      <xdr:nvSpPr>
        <xdr:cNvPr id="575" name="n_1mainValue【学校施設】&#10;一人当たり面積"/>
        <xdr:cNvSpPr txBox="1"/>
      </xdr:nvSpPr>
      <xdr:spPr>
        <a:xfrm>
          <a:off x="21075727" y="1020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107104</xdr:rowOff>
    </xdr:from>
    <xdr:ext cx="469744" cy="259045"/>
    <xdr:sp macro="" textlink="">
      <xdr:nvSpPr>
        <xdr:cNvPr id="576" name="n_2mainValue【学校施設】&#10;一人当たり面積"/>
        <xdr:cNvSpPr txBox="1"/>
      </xdr:nvSpPr>
      <xdr:spPr>
        <a:xfrm>
          <a:off x="20199427" y="1022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120363</xdr:rowOff>
    </xdr:from>
    <xdr:ext cx="469744" cy="259045"/>
    <xdr:sp macro="" textlink="">
      <xdr:nvSpPr>
        <xdr:cNvPr id="577" name="n_3mainValue【学校施設】&#10;一人当たり面積"/>
        <xdr:cNvSpPr txBox="1"/>
      </xdr:nvSpPr>
      <xdr:spPr>
        <a:xfrm>
          <a:off x="19310427" y="1023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8" name="正方形/長方形 5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9" name="正方形/長方形 5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0" name="正方形/長方形 5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1" name="正方形/長方形 5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2" name="正方形/長方形 5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3" name="正方形/長方形 5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4" name="正方形/長方形 5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5" name="正方形/長方形 58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4" name="正方形/長方形 5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5" name="正方形/長方形 5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6" name="正方形/長方形 5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7" name="正方形/長方形 5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8" name="正方形/長方形 5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9" name="正方形/長方形 5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0" name="正方形/長方形 5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1" name="正方形/長方形 6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2" name="テキスト ボックス 6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3" name="直線コネクタ 6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04" name="テキスト ボックス 60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05" name="直線コネクタ 60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06" name="テキスト ボックス 60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07" name="直線コネクタ 60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08" name="テキスト ボックス 60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09" name="直線コネクタ 60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10" name="テキスト ボックス 60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11" name="直線コネクタ 61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12" name="テキスト ボックス 61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3" name="直線コネクタ 6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4" name="テキスト ボックス 61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30480</xdr:rowOff>
    </xdr:from>
    <xdr:to>
      <xdr:col>85</xdr:col>
      <xdr:colOff>126364</xdr:colOff>
      <xdr:row>108</xdr:row>
      <xdr:rowOff>142494</xdr:rowOff>
    </xdr:to>
    <xdr:cxnSp macro="">
      <xdr:nvCxnSpPr>
        <xdr:cNvPr id="616" name="直線コネクタ 615"/>
        <xdr:cNvCxnSpPr/>
      </xdr:nvCxnSpPr>
      <xdr:spPr>
        <a:xfrm flipV="1">
          <a:off x="16318864" y="1734693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146321</xdr:rowOff>
    </xdr:from>
    <xdr:ext cx="405111" cy="259045"/>
    <xdr:sp macro="" textlink="">
      <xdr:nvSpPr>
        <xdr:cNvPr id="617" name="【公民館】&#10;有形固定資産減価償却率最小値テキスト"/>
        <xdr:cNvSpPr txBox="1"/>
      </xdr:nvSpPr>
      <xdr:spPr>
        <a:xfrm>
          <a:off x="16357600" y="1866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142494</xdr:rowOff>
    </xdr:from>
    <xdr:to>
      <xdr:col>86</xdr:col>
      <xdr:colOff>25400</xdr:colOff>
      <xdr:row>108</xdr:row>
      <xdr:rowOff>142494</xdr:rowOff>
    </xdr:to>
    <xdr:cxnSp macro="">
      <xdr:nvCxnSpPr>
        <xdr:cNvPr id="618" name="直線コネクタ 617"/>
        <xdr:cNvCxnSpPr/>
      </xdr:nvCxnSpPr>
      <xdr:spPr>
        <a:xfrm>
          <a:off x="16230600" y="1865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148607</xdr:rowOff>
    </xdr:from>
    <xdr:ext cx="405111" cy="259045"/>
    <xdr:sp macro="" textlink="">
      <xdr:nvSpPr>
        <xdr:cNvPr id="619" name="【公民館】&#10;有形固定資産減価償却率最大値テキスト"/>
        <xdr:cNvSpPr txBox="1"/>
      </xdr:nvSpPr>
      <xdr:spPr>
        <a:xfrm>
          <a:off x="16357600" y="1712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30480</xdr:rowOff>
    </xdr:from>
    <xdr:to>
      <xdr:col>86</xdr:col>
      <xdr:colOff>25400</xdr:colOff>
      <xdr:row>101</xdr:row>
      <xdr:rowOff>30480</xdr:rowOff>
    </xdr:to>
    <xdr:cxnSp macro="">
      <xdr:nvCxnSpPr>
        <xdr:cNvPr id="620" name="直線コネクタ 619"/>
        <xdr:cNvCxnSpPr/>
      </xdr:nvCxnSpPr>
      <xdr:spPr>
        <a:xfrm>
          <a:off x="16230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164864</xdr:rowOff>
    </xdr:from>
    <xdr:ext cx="405111" cy="259045"/>
    <xdr:sp macro="" textlink="">
      <xdr:nvSpPr>
        <xdr:cNvPr id="621" name="【公民館】&#10;有形固定資産減価償却率平均値テキスト"/>
        <xdr:cNvSpPr txBox="1"/>
      </xdr:nvSpPr>
      <xdr:spPr>
        <a:xfrm>
          <a:off x="16357600" y="17824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141987</xdr:rowOff>
    </xdr:from>
    <xdr:to>
      <xdr:col>85</xdr:col>
      <xdr:colOff>177800</xdr:colOff>
      <xdr:row>105</xdr:row>
      <xdr:rowOff>72137</xdr:rowOff>
    </xdr:to>
    <xdr:sp macro="" textlink="">
      <xdr:nvSpPr>
        <xdr:cNvPr id="622" name="フローチャート: 判断 621"/>
        <xdr:cNvSpPr/>
      </xdr:nvSpPr>
      <xdr:spPr>
        <a:xfrm>
          <a:off x="16268700" y="1797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169418</xdr:rowOff>
    </xdr:from>
    <xdr:to>
      <xdr:col>81</xdr:col>
      <xdr:colOff>101600</xdr:colOff>
      <xdr:row>105</xdr:row>
      <xdr:rowOff>99568</xdr:rowOff>
    </xdr:to>
    <xdr:sp macro="" textlink="">
      <xdr:nvSpPr>
        <xdr:cNvPr id="623" name="フローチャート: 判断 622"/>
        <xdr:cNvSpPr/>
      </xdr:nvSpPr>
      <xdr:spPr>
        <a:xfrm>
          <a:off x="154305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43687</xdr:rowOff>
    </xdr:from>
    <xdr:to>
      <xdr:col>76</xdr:col>
      <xdr:colOff>165100</xdr:colOff>
      <xdr:row>105</xdr:row>
      <xdr:rowOff>145287</xdr:rowOff>
    </xdr:to>
    <xdr:sp macro="" textlink="">
      <xdr:nvSpPr>
        <xdr:cNvPr id="624" name="フローチャート: 判断 623"/>
        <xdr:cNvSpPr/>
      </xdr:nvSpPr>
      <xdr:spPr>
        <a:xfrm>
          <a:off x="14541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20828</xdr:rowOff>
    </xdr:from>
    <xdr:to>
      <xdr:col>72</xdr:col>
      <xdr:colOff>38100</xdr:colOff>
      <xdr:row>105</xdr:row>
      <xdr:rowOff>122428</xdr:rowOff>
    </xdr:to>
    <xdr:sp macro="" textlink="">
      <xdr:nvSpPr>
        <xdr:cNvPr id="625" name="フローチャート: 判断 624"/>
        <xdr:cNvSpPr/>
      </xdr:nvSpPr>
      <xdr:spPr>
        <a:xfrm>
          <a:off x="136525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6" name="テキスト ボックス 62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7" name="テキスト ボックス 62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8" name="テキスト ボックス 62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9" name="テキスト ボックス 62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0" name="テキスト ボックス 62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169418</xdr:rowOff>
    </xdr:from>
    <xdr:to>
      <xdr:col>85</xdr:col>
      <xdr:colOff>177800</xdr:colOff>
      <xdr:row>107</xdr:row>
      <xdr:rowOff>99568</xdr:rowOff>
    </xdr:to>
    <xdr:sp macro="" textlink="">
      <xdr:nvSpPr>
        <xdr:cNvPr id="631" name="楕円 630"/>
        <xdr:cNvSpPr/>
      </xdr:nvSpPr>
      <xdr:spPr>
        <a:xfrm>
          <a:off x="16268700" y="183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147845</xdr:rowOff>
    </xdr:from>
    <xdr:ext cx="405111" cy="259045"/>
    <xdr:sp macro="" textlink="">
      <xdr:nvSpPr>
        <xdr:cNvPr id="632" name="【公民館】&#10;有形固定資産減価償却率該当値テキスト"/>
        <xdr:cNvSpPr txBox="1"/>
      </xdr:nvSpPr>
      <xdr:spPr>
        <a:xfrm>
          <a:off x="16357600" y="1832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87122</xdr:rowOff>
    </xdr:from>
    <xdr:to>
      <xdr:col>81</xdr:col>
      <xdr:colOff>101600</xdr:colOff>
      <xdr:row>106</xdr:row>
      <xdr:rowOff>17272</xdr:rowOff>
    </xdr:to>
    <xdr:sp macro="" textlink="">
      <xdr:nvSpPr>
        <xdr:cNvPr id="633" name="楕円 632"/>
        <xdr:cNvSpPr/>
      </xdr:nvSpPr>
      <xdr:spPr>
        <a:xfrm>
          <a:off x="15430500" y="1808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137922</xdr:rowOff>
    </xdr:from>
    <xdr:to>
      <xdr:col>85</xdr:col>
      <xdr:colOff>127000</xdr:colOff>
      <xdr:row>107</xdr:row>
      <xdr:rowOff>48768</xdr:rowOff>
    </xdr:to>
    <xdr:cxnSp macro="">
      <xdr:nvCxnSpPr>
        <xdr:cNvPr id="634" name="直線コネクタ 633"/>
        <xdr:cNvCxnSpPr/>
      </xdr:nvCxnSpPr>
      <xdr:spPr>
        <a:xfrm>
          <a:off x="15481300" y="18140172"/>
          <a:ext cx="838200" cy="25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112268</xdr:rowOff>
    </xdr:from>
    <xdr:to>
      <xdr:col>76</xdr:col>
      <xdr:colOff>165100</xdr:colOff>
      <xdr:row>106</xdr:row>
      <xdr:rowOff>42418</xdr:rowOff>
    </xdr:to>
    <xdr:sp macro="" textlink="">
      <xdr:nvSpPr>
        <xdr:cNvPr id="635" name="楕円 634"/>
        <xdr:cNvSpPr/>
      </xdr:nvSpPr>
      <xdr:spPr>
        <a:xfrm>
          <a:off x="14541500" y="1811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137922</xdr:rowOff>
    </xdr:from>
    <xdr:to>
      <xdr:col>81</xdr:col>
      <xdr:colOff>50800</xdr:colOff>
      <xdr:row>105</xdr:row>
      <xdr:rowOff>163068</xdr:rowOff>
    </xdr:to>
    <xdr:cxnSp macro="">
      <xdr:nvCxnSpPr>
        <xdr:cNvPr id="636" name="直線コネクタ 635"/>
        <xdr:cNvCxnSpPr/>
      </xdr:nvCxnSpPr>
      <xdr:spPr>
        <a:xfrm flipV="1">
          <a:off x="14592300" y="1814017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153415</xdr:rowOff>
    </xdr:from>
    <xdr:to>
      <xdr:col>72</xdr:col>
      <xdr:colOff>38100</xdr:colOff>
      <xdr:row>106</xdr:row>
      <xdr:rowOff>83565</xdr:rowOff>
    </xdr:to>
    <xdr:sp macro="" textlink="">
      <xdr:nvSpPr>
        <xdr:cNvPr id="637" name="楕円 636"/>
        <xdr:cNvSpPr/>
      </xdr:nvSpPr>
      <xdr:spPr>
        <a:xfrm>
          <a:off x="136525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163068</xdr:rowOff>
    </xdr:from>
    <xdr:to>
      <xdr:col>76</xdr:col>
      <xdr:colOff>114300</xdr:colOff>
      <xdr:row>106</xdr:row>
      <xdr:rowOff>32765</xdr:rowOff>
    </xdr:to>
    <xdr:cxnSp macro="">
      <xdr:nvCxnSpPr>
        <xdr:cNvPr id="638" name="直線コネクタ 637"/>
        <xdr:cNvCxnSpPr/>
      </xdr:nvCxnSpPr>
      <xdr:spPr>
        <a:xfrm flipV="1">
          <a:off x="13703300" y="1816531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116095</xdr:rowOff>
    </xdr:from>
    <xdr:ext cx="405111" cy="259045"/>
    <xdr:sp macro="" textlink="">
      <xdr:nvSpPr>
        <xdr:cNvPr id="639" name="n_1aveValue【公民館】&#10;有形固定資産減価償却率"/>
        <xdr:cNvSpPr txBox="1"/>
      </xdr:nvSpPr>
      <xdr:spPr>
        <a:xfrm>
          <a:off x="15266044" y="1777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161814</xdr:rowOff>
    </xdr:from>
    <xdr:ext cx="405111" cy="259045"/>
    <xdr:sp macro="" textlink="">
      <xdr:nvSpPr>
        <xdr:cNvPr id="640" name="n_2aveValue【公民館】&#10;有形固定資産減価償却率"/>
        <xdr:cNvSpPr txBox="1"/>
      </xdr:nvSpPr>
      <xdr:spPr>
        <a:xfrm>
          <a:off x="14389744" y="1782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138955</xdr:rowOff>
    </xdr:from>
    <xdr:ext cx="405111" cy="259045"/>
    <xdr:sp macro="" textlink="">
      <xdr:nvSpPr>
        <xdr:cNvPr id="641" name="n_3aveValue【公民館】&#10;有形固定資産減価償却率"/>
        <xdr:cNvSpPr txBox="1"/>
      </xdr:nvSpPr>
      <xdr:spPr>
        <a:xfrm>
          <a:off x="13500744" y="1779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8399</xdr:rowOff>
    </xdr:from>
    <xdr:ext cx="405111" cy="259045"/>
    <xdr:sp macro="" textlink="">
      <xdr:nvSpPr>
        <xdr:cNvPr id="642" name="n_1mainValue【公民館】&#10;有形固定資産減価償却率"/>
        <xdr:cNvSpPr txBox="1"/>
      </xdr:nvSpPr>
      <xdr:spPr>
        <a:xfrm>
          <a:off x="15266044" y="1818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33545</xdr:rowOff>
    </xdr:from>
    <xdr:ext cx="405111" cy="259045"/>
    <xdr:sp macro="" textlink="">
      <xdr:nvSpPr>
        <xdr:cNvPr id="643" name="n_2mainValue【公民館】&#10;有形固定資産減価償却率"/>
        <xdr:cNvSpPr txBox="1"/>
      </xdr:nvSpPr>
      <xdr:spPr>
        <a:xfrm>
          <a:off x="14389744" y="1820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74692</xdr:rowOff>
    </xdr:from>
    <xdr:ext cx="405111" cy="259045"/>
    <xdr:sp macro="" textlink="">
      <xdr:nvSpPr>
        <xdr:cNvPr id="644" name="n_3mainValue【公民館】&#10;有形固定資産減価償却率"/>
        <xdr:cNvSpPr txBox="1"/>
      </xdr:nvSpPr>
      <xdr:spPr>
        <a:xfrm>
          <a:off x="13500744" y="1824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5" name="正方形/長方形 6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6" name="正方形/長方形 6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7" name="正方形/長方形 6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8" name="正方形/長方形 6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9" name="正方形/長方形 6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0" name="正方形/長方形 6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1" name="正方形/長方形 6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2" name="正方形/長方形 65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3" name="テキスト ボックス 6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4" name="直線コネクタ 6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55" name="直線コネクタ 65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56" name="テキスト ボックス 65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57" name="直線コネクタ 65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58" name="テキスト ボックス 65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59" name="直線コネクタ 65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60" name="テキスト ボックス 65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61" name="直線コネクタ 66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62" name="テキスト ボックス 66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3" name="直線コネクタ 6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4" name="テキスト ボックス 6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137922</xdr:rowOff>
    </xdr:from>
    <xdr:to>
      <xdr:col>116</xdr:col>
      <xdr:colOff>62864</xdr:colOff>
      <xdr:row>108</xdr:row>
      <xdr:rowOff>35052</xdr:rowOff>
    </xdr:to>
    <xdr:cxnSp macro="">
      <xdr:nvCxnSpPr>
        <xdr:cNvPr id="666" name="直線コネクタ 665"/>
        <xdr:cNvCxnSpPr/>
      </xdr:nvCxnSpPr>
      <xdr:spPr>
        <a:xfrm flipV="1">
          <a:off x="22160864" y="1711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667"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668" name="直線コネクタ 667"/>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84599</xdr:rowOff>
    </xdr:from>
    <xdr:ext cx="469744" cy="259045"/>
    <xdr:sp macro="" textlink="">
      <xdr:nvSpPr>
        <xdr:cNvPr id="669" name="【公民館】&#10;一人当たり面積最大値テキスト"/>
        <xdr:cNvSpPr txBox="1"/>
      </xdr:nvSpPr>
      <xdr:spPr>
        <a:xfrm>
          <a:off x="22199600" y="1688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137922</xdr:rowOff>
    </xdr:from>
    <xdr:to>
      <xdr:col>116</xdr:col>
      <xdr:colOff>152400</xdr:colOff>
      <xdr:row>99</xdr:row>
      <xdr:rowOff>137922</xdr:rowOff>
    </xdr:to>
    <xdr:cxnSp macro="">
      <xdr:nvCxnSpPr>
        <xdr:cNvPr id="670" name="直線コネクタ 669"/>
        <xdr:cNvCxnSpPr/>
      </xdr:nvCxnSpPr>
      <xdr:spPr>
        <a:xfrm>
          <a:off x="22072600" y="1711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132859</xdr:rowOff>
    </xdr:from>
    <xdr:ext cx="469744" cy="259045"/>
    <xdr:sp macro="" textlink="">
      <xdr:nvSpPr>
        <xdr:cNvPr id="671" name="【公民館】&#10;一人当たり面積平均値テキスト"/>
        <xdr:cNvSpPr txBox="1"/>
      </xdr:nvSpPr>
      <xdr:spPr>
        <a:xfrm>
          <a:off x="22199600" y="1796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672" name="フローチャート: 判断 671"/>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673" name="フローチャート: 判断 672"/>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119126</xdr:rowOff>
    </xdr:from>
    <xdr:to>
      <xdr:col>107</xdr:col>
      <xdr:colOff>101600</xdr:colOff>
      <xdr:row>106</xdr:row>
      <xdr:rowOff>49276</xdr:rowOff>
    </xdr:to>
    <xdr:sp macro="" textlink="">
      <xdr:nvSpPr>
        <xdr:cNvPr id="674" name="フローチャート: 判断 673"/>
        <xdr:cNvSpPr/>
      </xdr:nvSpPr>
      <xdr:spPr>
        <a:xfrm>
          <a:off x="20383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675" name="フローチャート: 判断 674"/>
        <xdr:cNvSpPr/>
      </xdr:nvSpPr>
      <xdr:spPr>
        <a:xfrm>
          <a:off x="19494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6" name="テキスト ボックス 67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7" name="テキスト ボックス 67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8" name="テキスト ボックス 67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9" name="テキスト ボックス 67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0" name="テキスト ボックス 67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18542</xdr:rowOff>
    </xdr:from>
    <xdr:to>
      <xdr:col>116</xdr:col>
      <xdr:colOff>114300</xdr:colOff>
      <xdr:row>107</xdr:row>
      <xdr:rowOff>120142</xdr:rowOff>
    </xdr:to>
    <xdr:sp macro="" textlink="">
      <xdr:nvSpPr>
        <xdr:cNvPr id="681" name="楕円 680"/>
        <xdr:cNvSpPr/>
      </xdr:nvSpPr>
      <xdr:spPr>
        <a:xfrm>
          <a:off x="221107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168419</xdr:rowOff>
    </xdr:from>
    <xdr:ext cx="469744" cy="259045"/>
    <xdr:sp macro="" textlink="">
      <xdr:nvSpPr>
        <xdr:cNvPr id="682" name="【公民館】&#10;一人当たり面積該当値テキスト"/>
        <xdr:cNvSpPr txBox="1"/>
      </xdr:nvSpPr>
      <xdr:spPr>
        <a:xfrm>
          <a:off x="22199600" y="1834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34544</xdr:rowOff>
    </xdr:from>
    <xdr:to>
      <xdr:col>112</xdr:col>
      <xdr:colOff>38100</xdr:colOff>
      <xdr:row>106</xdr:row>
      <xdr:rowOff>136144</xdr:rowOff>
    </xdr:to>
    <xdr:sp macro="" textlink="">
      <xdr:nvSpPr>
        <xdr:cNvPr id="683" name="楕円 682"/>
        <xdr:cNvSpPr/>
      </xdr:nvSpPr>
      <xdr:spPr>
        <a:xfrm>
          <a:off x="21272500" y="182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85344</xdr:rowOff>
    </xdr:from>
    <xdr:to>
      <xdr:col>116</xdr:col>
      <xdr:colOff>63500</xdr:colOff>
      <xdr:row>107</xdr:row>
      <xdr:rowOff>69342</xdr:rowOff>
    </xdr:to>
    <xdr:cxnSp macro="">
      <xdr:nvCxnSpPr>
        <xdr:cNvPr id="684" name="直線コネクタ 683"/>
        <xdr:cNvCxnSpPr/>
      </xdr:nvCxnSpPr>
      <xdr:spPr>
        <a:xfrm>
          <a:off x="21323300" y="18259044"/>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41402</xdr:rowOff>
    </xdr:from>
    <xdr:to>
      <xdr:col>107</xdr:col>
      <xdr:colOff>101600</xdr:colOff>
      <xdr:row>106</xdr:row>
      <xdr:rowOff>143002</xdr:rowOff>
    </xdr:to>
    <xdr:sp macro="" textlink="">
      <xdr:nvSpPr>
        <xdr:cNvPr id="685" name="楕円 684"/>
        <xdr:cNvSpPr/>
      </xdr:nvSpPr>
      <xdr:spPr>
        <a:xfrm>
          <a:off x="20383500" y="182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85344</xdr:rowOff>
    </xdr:from>
    <xdr:to>
      <xdr:col>111</xdr:col>
      <xdr:colOff>177800</xdr:colOff>
      <xdr:row>106</xdr:row>
      <xdr:rowOff>92202</xdr:rowOff>
    </xdr:to>
    <xdr:cxnSp macro="">
      <xdr:nvCxnSpPr>
        <xdr:cNvPr id="686" name="直線コネクタ 685"/>
        <xdr:cNvCxnSpPr/>
      </xdr:nvCxnSpPr>
      <xdr:spPr>
        <a:xfrm flipV="1">
          <a:off x="20434300" y="182590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687" name="楕円 686"/>
        <xdr:cNvSpPr/>
      </xdr:nvSpPr>
      <xdr:spPr>
        <a:xfrm>
          <a:off x="19494500" y="182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92202</xdr:rowOff>
    </xdr:from>
    <xdr:to>
      <xdr:col>107</xdr:col>
      <xdr:colOff>50800</xdr:colOff>
      <xdr:row>106</xdr:row>
      <xdr:rowOff>96774</xdr:rowOff>
    </xdr:to>
    <xdr:cxnSp macro="">
      <xdr:nvCxnSpPr>
        <xdr:cNvPr id="688" name="直線コネクタ 687"/>
        <xdr:cNvCxnSpPr/>
      </xdr:nvCxnSpPr>
      <xdr:spPr>
        <a:xfrm flipV="1">
          <a:off x="19545300" y="182659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61231</xdr:rowOff>
    </xdr:from>
    <xdr:ext cx="469744" cy="259045"/>
    <xdr:sp macro="" textlink="">
      <xdr:nvSpPr>
        <xdr:cNvPr id="689" name="n_1aveValue【公民館】&#10;一人当たり面積"/>
        <xdr:cNvSpPr txBox="1"/>
      </xdr:nvSpPr>
      <xdr:spPr>
        <a:xfrm>
          <a:off x="210757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65803</xdr:rowOff>
    </xdr:from>
    <xdr:ext cx="469744" cy="259045"/>
    <xdr:sp macro="" textlink="">
      <xdr:nvSpPr>
        <xdr:cNvPr id="690" name="n_2aveValue【公民館】&#10;一人当たり面積"/>
        <xdr:cNvSpPr txBox="1"/>
      </xdr:nvSpPr>
      <xdr:spPr>
        <a:xfrm>
          <a:off x="20199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42942</xdr:rowOff>
    </xdr:from>
    <xdr:ext cx="469744" cy="259045"/>
    <xdr:sp macro="" textlink="">
      <xdr:nvSpPr>
        <xdr:cNvPr id="691" name="n_3aveValue【公民館】&#10;一人当たり面積"/>
        <xdr:cNvSpPr txBox="1"/>
      </xdr:nvSpPr>
      <xdr:spPr>
        <a:xfrm>
          <a:off x="19310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127271</xdr:rowOff>
    </xdr:from>
    <xdr:ext cx="469744" cy="259045"/>
    <xdr:sp macro="" textlink="">
      <xdr:nvSpPr>
        <xdr:cNvPr id="692" name="n_1mainValue【公民館】&#10;一人当たり面積"/>
        <xdr:cNvSpPr txBox="1"/>
      </xdr:nvSpPr>
      <xdr:spPr>
        <a:xfrm>
          <a:off x="210757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134129</xdr:rowOff>
    </xdr:from>
    <xdr:ext cx="469744" cy="259045"/>
    <xdr:sp macro="" textlink="">
      <xdr:nvSpPr>
        <xdr:cNvPr id="693" name="n_2mainValue【公民館】&#10;一人当たり面積"/>
        <xdr:cNvSpPr txBox="1"/>
      </xdr:nvSpPr>
      <xdr:spPr>
        <a:xfrm>
          <a:off x="20199427" y="183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694" name="n_3mainValue【公民館】&#10;一人当たり面積"/>
        <xdr:cNvSpPr txBox="1"/>
      </xdr:nvSpPr>
      <xdr:spPr>
        <a:xfrm>
          <a:off x="19310427"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5" name="正方形/長方形 6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6" name="正方形/長方形 6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7" name="テキスト ボックス 6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上回っており、特に橋りょう及び学校施設の老朽化が著しく、橋りょうについては長寿命化を順次実施し、学校施設については今後施設の統廃合を検討している状況である。また、本市は、公営住宅が多く、一人当たりの面積も類似団体平均を大きく上回っており、施設も非常に老朽化が進んでいることから、除却し整理を行っているところである。なお、公民館においては、老朽化した旧中央公民館を除却したことにより、有形固定資産減価償却率及び一人当たりの面積は減少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25,997
25,685
60.58
14,904,009
14,476,060
394,551
7,491,360
18,242,496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9253</xdr:rowOff>
    </xdr:from>
    <xdr:to>
      <xdr:col>24</xdr:col>
      <xdr:colOff>62865</xdr:colOff>
      <xdr:row>41</xdr:row>
      <xdr:rowOff>156210</xdr:rowOff>
    </xdr:to>
    <xdr:cxnSp macro="">
      <xdr:nvCxnSpPr>
        <xdr:cNvPr id="57" name="直線コネクタ 56"/>
        <xdr:cNvCxnSpPr/>
      </xdr:nvCxnSpPr>
      <xdr:spPr>
        <a:xfrm flipV="1">
          <a:off x="4634865" y="566710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340478" cy="259045"/>
    <xdr:sp macro="" textlink="">
      <xdr:nvSpPr>
        <xdr:cNvPr id="58" name="【図書館】&#10;有形固定資産減価償却率最小値テキスト"/>
        <xdr:cNvSpPr txBox="1"/>
      </xdr:nvSpPr>
      <xdr:spPr>
        <a:xfrm>
          <a:off x="46736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9" name="直線コネクタ 58"/>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127380</xdr:rowOff>
    </xdr:from>
    <xdr:ext cx="405111" cy="259045"/>
    <xdr:sp macro="" textlink="">
      <xdr:nvSpPr>
        <xdr:cNvPr id="60" name="【図書館】&#10;有形固定資産減価償却率最大値テキスト"/>
        <xdr:cNvSpPr txBox="1"/>
      </xdr:nvSpPr>
      <xdr:spPr>
        <a:xfrm>
          <a:off x="46736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9253</xdr:rowOff>
    </xdr:from>
    <xdr:to>
      <xdr:col>24</xdr:col>
      <xdr:colOff>152400</xdr:colOff>
      <xdr:row>33</xdr:row>
      <xdr:rowOff>9253</xdr:rowOff>
    </xdr:to>
    <xdr:cxnSp macro="">
      <xdr:nvCxnSpPr>
        <xdr:cNvPr id="61" name="直線コネクタ 60"/>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77305</xdr:rowOff>
    </xdr:from>
    <xdr:ext cx="405111" cy="259045"/>
    <xdr:sp macro="" textlink="">
      <xdr:nvSpPr>
        <xdr:cNvPr id="62" name="【図書館】&#10;有形固定資産減価償却率平均値テキスト"/>
        <xdr:cNvSpPr txBox="1"/>
      </xdr:nvSpPr>
      <xdr:spPr>
        <a:xfrm>
          <a:off x="4673600" y="6420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129903</xdr:rowOff>
    </xdr:from>
    <xdr:to>
      <xdr:col>20</xdr:col>
      <xdr:colOff>38100</xdr:colOff>
      <xdr:row>38</xdr:row>
      <xdr:rowOff>60053</xdr:rowOff>
    </xdr:to>
    <xdr:sp macro="" textlink="">
      <xdr:nvSpPr>
        <xdr:cNvPr id="64" name="フローチャート: 判断 63"/>
        <xdr:cNvSpPr/>
      </xdr:nvSpPr>
      <xdr:spPr>
        <a:xfrm>
          <a:off x="3746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92347</xdr:rowOff>
    </xdr:from>
    <xdr:to>
      <xdr:col>10</xdr:col>
      <xdr:colOff>165100</xdr:colOff>
      <xdr:row>39</xdr:row>
      <xdr:rowOff>22497</xdr:rowOff>
    </xdr:to>
    <xdr:sp macro="" textlink="">
      <xdr:nvSpPr>
        <xdr:cNvPr id="66" name="フローチャート: 判断 65"/>
        <xdr:cNvSpPr/>
      </xdr:nvSpPr>
      <xdr:spPr>
        <a:xfrm>
          <a:off x="1968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95613</xdr:rowOff>
    </xdr:from>
    <xdr:to>
      <xdr:col>24</xdr:col>
      <xdr:colOff>114300</xdr:colOff>
      <xdr:row>38</xdr:row>
      <xdr:rowOff>25763</xdr:rowOff>
    </xdr:to>
    <xdr:sp macro="" textlink="">
      <xdr:nvSpPr>
        <xdr:cNvPr id="72" name="楕円 71"/>
        <xdr:cNvSpPr/>
      </xdr:nvSpPr>
      <xdr:spPr>
        <a:xfrm>
          <a:off x="45847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118490</xdr:rowOff>
    </xdr:from>
    <xdr:ext cx="405111" cy="259045"/>
    <xdr:sp macro="" textlink="">
      <xdr:nvSpPr>
        <xdr:cNvPr id="73" name="【図書館】&#10;有形固定資産減価償却率該当値テキスト"/>
        <xdr:cNvSpPr txBox="1"/>
      </xdr:nvSpPr>
      <xdr:spPr>
        <a:xfrm>
          <a:off x="4673600" y="629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4" name="楕円 73"/>
        <xdr:cNvSpPr/>
      </xdr:nvSpPr>
      <xdr:spPr>
        <a:xfrm>
          <a:off x="3746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146413</xdr:rowOff>
    </xdr:from>
    <xdr:to>
      <xdr:col>24</xdr:col>
      <xdr:colOff>63500</xdr:colOff>
      <xdr:row>38</xdr:row>
      <xdr:rowOff>7620</xdr:rowOff>
    </xdr:to>
    <xdr:cxnSp macro="">
      <xdr:nvCxnSpPr>
        <xdr:cNvPr id="75" name="直線コネクタ 74"/>
        <xdr:cNvCxnSpPr/>
      </xdr:nvCxnSpPr>
      <xdr:spPr>
        <a:xfrm flipV="1">
          <a:off x="3797300" y="649006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160927</xdr:rowOff>
    </xdr:from>
    <xdr:to>
      <xdr:col>15</xdr:col>
      <xdr:colOff>101600</xdr:colOff>
      <xdr:row>38</xdr:row>
      <xdr:rowOff>91077</xdr:rowOff>
    </xdr:to>
    <xdr:sp macro="" textlink="">
      <xdr:nvSpPr>
        <xdr:cNvPr id="76" name="楕円 75"/>
        <xdr:cNvSpPr/>
      </xdr:nvSpPr>
      <xdr:spPr>
        <a:xfrm>
          <a:off x="2857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xdr:rowOff>
    </xdr:from>
    <xdr:to>
      <xdr:col>19</xdr:col>
      <xdr:colOff>177800</xdr:colOff>
      <xdr:row>38</xdr:row>
      <xdr:rowOff>40277</xdr:rowOff>
    </xdr:to>
    <xdr:cxnSp macro="">
      <xdr:nvCxnSpPr>
        <xdr:cNvPr id="77" name="直線コネクタ 76"/>
        <xdr:cNvCxnSpPr/>
      </xdr:nvCxnSpPr>
      <xdr:spPr>
        <a:xfrm flipV="1">
          <a:off x="2908300" y="65227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22134</xdr:rowOff>
    </xdr:from>
    <xdr:to>
      <xdr:col>10</xdr:col>
      <xdr:colOff>165100</xdr:colOff>
      <xdr:row>38</xdr:row>
      <xdr:rowOff>123734</xdr:rowOff>
    </xdr:to>
    <xdr:sp macro="" textlink="">
      <xdr:nvSpPr>
        <xdr:cNvPr id="78" name="楕円 77"/>
        <xdr:cNvSpPr/>
      </xdr:nvSpPr>
      <xdr:spPr>
        <a:xfrm>
          <a:off x="1968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40277</xdr:rowOff>
    </xdr:from>
    <xdr:to>
      <xdr:col>15</xdr:col>
      <xdr:colOff>50800</xdr:colOff>
      <xdr:row>38</xdr:row>
      <xdr:rowOff>72934</xdr:rowOff>
    </xdr:to>
    <xdr:cxnSp macro="">
      <xdr:nvCxnSpPr>
        <xdr:cNvPr id="79" name="直線コネクタ 78"/>
        <xdr:cNvCxnSpPr/>
      </xdr:nvCxnSpPr>
      <xdr:spPr>
        <a:xfrm flipV="1">
          <a:off x="2019300" y="65553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51180</xdr:rowOff>
    </xdr:from>
    <xdr:ext cx="405111" cy="259045"/>
    <xdr:sp macro="" textlink="">
      <xdr:nvSpPr>
        <xdr:cNvPr id="80" name="n_1aveValue【図書館】&#10;有形固定資産減価償却率"/>
        <xdr:cNvSpPr txBox="1"/>
      </xdr:nvSpPr>
      <xdr:spPr>
        <a:xfrm>
          <a:off x="35820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1" name="n_2aveValue【図書館】&#10;有形固定資産減価償却率"/>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13624</xdr:rowOff>
    </xdr:from>
    <xdr:ext cx="405111" cy="259045"/>
    <xdr:sp macro="" textlink="">
      <xdr:nvSpPr>
        <xdr:cNvPr id="82" name="n_3aveValue【図書館】&#10;有形固定資産減価償却率"/>
        <xdr:cNvSpPr txBox="1"/>
      </xdr:nvSpPr>
      <xdr:spPr>
        <a:xfrm>
          <a:off x="18167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74947</xdr:rowOff>
    </xdr:from>
    <xdr:ext cx="405111" cy="259045"/>
    <xdr:sp macro="" textlink="">
      <xdr:nvSpPr>
        <xdr:cNvPr id="83" name="n_1mainValue【図書館】&#10;有形固定資産減価償却率"/>
        <xdr:cNvSpPr txBox="1"/>
      </xdr:nvSpPr>
      <xdr:spPr>
        <a:xfrm>
          <a:off x="3582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107604</xdr:rowOff>
    </xdr:from>
    <xdr:ext cx="405111" cy="259045"/>
    <xdr:sp macro="" textlink="">
      <xdr:nvSpPr>
        <xdr:cNvPr id="84" name="n_2mainValue【図書館】&#10;有形固定資産減価償却率"/>
        <xdr:cNvSpPr txBox="1"/>
      </xdr:nvSpPr>
      <xdr:spPr>
        <a:xfrm>
          <a:off x="2705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140261</xdr:rowOff>
    </xdr:from>
    <xdr:ext cx="405111" cy="259045"/>
    <xdr:sp macro="" textlink="">
      <xdr:nvSpPr>
        <xdr:cNvPr id="85" name="n_3mainValue【図書館】&#10;有形固定資産減価償却率"/>
        <xdr:cNvSpPr txBox="1"/>
      </xdr:nvSpPr>
      <xdr:spPr>
        <a:xfrm>
          <a:off x="1816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97972</xdr:rowOff>
    </xdr:from>
    <xdr:to>
      <xdr:col>54</xdr:col>
      <xdr:colOff>189865</xdr:colOff>
      <xdr:row>41</xdr:row>
      <xdr:rowOff>111578</xdr:rowOff>
    </xdr:to>
    <xdr:cxnSp macro="">
      <xdr:nvCxnSpPr>
        <xdr:cNvPr id="111" name="直線コネクタ 110"/>
        <xdr:cNvCxnSpPr/>
      </xdr:nvCxnSpPr>
      <xdr:spPr>
        <a:xfrm flipV="1">
          <a:off x="10476865" y="55843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115405</xdr:rowOff>
    </xdr:from>
    <xdr:ext cx="469744" cy="259045"/>
    <xdr:sp macro="" textlink="">
      <xdr:nvSpPr>
        <xdr:cNvPr id="112" name="【図書館】&#10;一人当たり面積最小値テキスト"/>
        <xdr:cNvSpPr txBox="1"/>
      </xdr:nvSpPr>
      <xdr:spPr>
        <a:xfrm>
          <a:off x="10515600" y="714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111578</xdr:rowOff>
    </xdr:from>
    <xdr:to>
      <xdr:col>55</xdr:col>
      <xdr:colOff>88900</xdr:colOff>
      <xdr:row>41</xdr:row>
      <xdr:rowOff>111578</xdr:rowOff>
    </xdr:to>
    <xdr:cxnSp macro="">
      <xdr:nvCxnSpPr>
        <xdr:cNvPr id="113" name="直線コネクタ 112"/>
        <xdr:cNvCxnSpPr/>
      </xdr:nvCxnSpPr>
      <xdr:spPr>
        <a:xfrm>
          <a:off x="10388600" y="714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44649</xdr:rowOff>
    </xdr:from>
    <xdr:ext cx="469744" cy="259045"/>
    <xdr:sp macro="" textlink="">
      <xdr:nvSpPr>
        <xdr:cNvPr id="114" name="【図書館】&#10;一人当たり面積最大値テキスト"/>
        <xdr:cNvSpPr txBox="1"/>
      </xdr:nvSpPr>
      <xdr:spPr>
        <a:xfrm>
          <a:off x="10515600" y="535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97972</xdr:rowOff>
    </xdr:from>
    <xdr:to>
      <xdr:col>55</xdr:col>
      <xdr:colOff>88900</xdr:colOff>
      <xdr:row>32</xdr:row>
      <xdr:rowOff>97972</xdr:rowOff>
    </xdr:to>
    <xdr:cxnSp macro="">
      <xdr:nvCxnSpPr>
        <xdr:cNvPr id="115" name="直線コネクタ 114"/>
        <xdr:cNvCxnSpPr/>
      </xdr:nvCxnSpPr>
      <xdr:spPr>
        <a:xfrm>
          <a:off x="10388600" y="5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74584</xdr:rowOff>
    </xdr:from>
    <xdr:ext cx="469744" cy="259045"/>
    <xdr:sp macro="" textlink="">
      <xdr:nvSpPr>
        <xdr:cNvPr id="116" name="【図書館】&#10;一人当たり面積平均値テキスト"/>
        <xdr:cNvSpPr txBox="1"/>
      </xdr:nvSpPr>
      <xdr:spPr>
        <a:xfrm>
          <a:off x="10515600" y="658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17" name="フローチャート: 判断 116"/>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117928</xdr:rowOff>
    </xdr:from>
    <xdr:to>
      <xdr:col>50</xdr:col>
      <xdr:colOff>165100</xdr:colOff>
      <xdr:row>39</xdr:row>
      <xdr:rowOff>48078</xdr:rowOff>
    </xdr:to>
    <xdr:sp macro="" textlink="">
      <xdr:nvSpPr>
        <xdr:cNvPr id="118" name="フローチャート: 判断 117"/>
        <xdr:cNvSpPr/>
      </xdr:nvSpPr>
      <xdr:spPr>
        <a:xfrm>
          <a:off x="9588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9" name="フローチャート: 判断 118"/>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147864</xdr:rowOff>
    </xdr:from>
    <xdr:to>
      <xdr:col>41</xdr:col>
      <xdr:colOff>101600</xdr:colOff>
      <xdr:row>38</xdr:row>
      <xdr:rowOff>78014</xdr:rowOff>
    </xdr:to>
    <xdr:sp macro="" textlink="">
      <xdr:nvSpPr>
        <xdr:cNvPr id="120" name="フローチャート: 判断 119"/>
        <xdr:cNvSpPr/>
      </xdr:nvSpPr>
      <xdr:spPr>
        <a:xfrm>
          <a:off x="781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112486</xdr:rowOff>
    </xdr:from>
    <xdr:to>
      <xdr:col>55</xdr:col>
      <xdr:colOff>50800</xdr:colOff>
      <xdr:row>37</xdr:row>
      <xdr:rowOff>42636</xdr:rowOff>
    </xdr:to>
    <xdr:sp macro="" textlink="">
      <xdr:nvSpPr>
        <xdr:cNvPr id="126" name="楕円 125"/>
        <xdr:cNvSpPr/>
      </xdr:nvSpPr>
      <xdr:spPr>
        <a:xfrm>
          <a:off x="10426700" y="628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135363</xdr:rowOff>
    </xdr:from>
    <xdr:ext cx="469744" cy="259045"/>
    <xdr:sp macro="" textlink="">
      <xdr:nvSpPr>
        <xdr:cNvPr id="127" name="【図書館】&#10;一人当たり面積該当値テキスト"/>
        <xdr:cNvSpPr txBox="1"/>
      </xdr:nvSpPr>
      <xdr:spPr>
        <a:xfrm>
          <a:off x="10515600" y="613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134257</xdr:rowOff>
    </xdr:from>
    <xdr:to>
      <xdr:col>50</xdr:col>
      <xdr:colOff>165100</xdr:colOff>
      <xdr:row>37</xdr:row>
      <xdr:rowOff>64407</xdr:rowOff>
    </xdr:to>
    <xdr:sp macro="" textlink="">
      <xdr:nvSpPr>
        <xdr:cNvPr id="128" name="楕円 127"/>
        <xdr:cNvSpPr/>
      </xdr:nvSpPr>
      <xdr:spPr>
        <a:xfrm>
          <a:off x="9588500" y="630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163286</xdr:rowOff>
    </xdr:from>
    <xdr:to>
      <xdr:col>55</xdr:col>
      <xdr:colOff>0</xdr:colOff>
      <xdr:row>37</xdr:row>
      <xdr:rowOff>13607</xdr:rowOff>
    </xdr:to>
    <xdr:cxnSp macro="">
      <xdr:nvCxnSpPr>
        <xdr:cNvPr id="129" name="直線コネクタ 128"/>
        <xdr:cNvCxnSpPr/>
      </xdr:nvCxnSpPr>
      <xdr:spPr>
        <a:xfrm flipV="1">
          <a:off x="9639300" y="63354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145143</xdr:rowOff>
    </xdr:from>
    <xdr:to>
      <xdr:col>46</xdr:col>
      <xdr:colOff>38100</xdr:colOff>
      <xdr:row>37</xdr:row>
      <xdr:rowOff>75293</xdr:rowOff>
    </xdr:to>
    <xdr:sp macro="" textlink="">
      <xdr:nvSpPr>
        <xdr:cNvPr id="130" name="楕円 129"/>
        <xdr:cNvSpPr/>
      </xdr:nvSpPr>
      <xdr:spPr>
        <a:xfrm>
          <a:off x="8699500" y="631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13607</xdr:rowOff>
    </xdr:from>
    <xdr:to>
      <xdr:col>50</xdr:col>
      <xdr:colOff>114300</xdr:colOff>
      <xdr:row>37</xdr:row>
      <xdr:rowOff>24493</xdr:rowOff>
    </xdr:to>
    <xdr:cxnSp macro="">
      <xdr:nvCxnSpPr>
        <xdr:cNvPr id="131" name="直線コネクタ 130"/>
        <xdr:cNvCxnSpPr/>
      </xdr:nvCxnSpPr>
      <xdr:spPr>
        <a:xfrm flipV="1">
          <a:off x="8750300" y="63572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166914</xdr:rowOff>
    </xdr:from>
    <xdr:to>
      <xdr:col>41</xdr:col>
      <xdr:colOff>101600</xdr:colOff>
      <xdr:row>37</xdr:row>
      <xdr:rowOff>97064</xdr:rowOff>
    </xdr:to>
    <xdr:sp macro="" textlink="">
      <xdr:nvSpPr>
        <xdr:cNvPr id="132" name="楕円 131"/>
        <xdr:cNvSpPr/>
      </xdr:nvSpPr>
      <xdr:spPr>
        <a:xfrm>
          <a:off x="7810500" y="633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24493</xdr:rowOff>
    </xdr:from>
    <xdr:to>
      <xdr:col>45</xdr:col>
      <xdr:colOff>177800</xdr:colOff>
      <xdr:row>37</xdr:row>
      <xdr:rowOff>46264</xdr:rowOff>
    </xdr:to>
    <xdr:cxnSp macro="">
      <xdr:nvCxnSpPr>
        <xdr:cNvPr id="133" name="直線コネクタ 132"/>
        <xdr:cNvCxnSpPr/>
      </xdr:nvCxnSpPr>
      <xdr:spPr>
        <a:xfrm flipV="1">
          <a:off x="7861300" y="63681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39205</xdr:rowOff>
    </xdr:from>
    <xdr:ext cx="469744" cy="259045"/>
    <xdr:sp macro="" textlink="">
      <xdr:nvSpPr>
        <xdr:cNvPr id="134" name="n_1aveValue【図書館】&#10;一人当たり面積"/>
        <xdr:cNvSpPr txBox="1"/>
      </xdr:nvSpPr>
      <xdr:spPr>
        <a:xfrm>
          <a:off x="9391727" y="672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35" name="n_2aveValue【図書館】&#10;一人当たり面積"/>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69142</xdr:rowOff>
    </xdr:from>
    <xdr:ext cx="469744" cy="259045"/>
    <xdr:sp macro="" textlink="">
      <xdr:nvSpPr>
        <xdr:cNvPr id="136" name="n_3aveValue【図書館】&#10;一人当たり面積"/>
        <xdr:cNvSpPr txBox="1"/>
      </xdr:nvSpPr>
      <xdr:spPr>
        <a:xfrm>
          <a:off x="7626427" y="658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80934</xdr:rowOff>
    </xdr:from>
    <xdr:ext cx="469744" cy="259045"/>
    <xdr:sp macro="" textlink="">
      <xdr:nvSpPr>
        <xdr:cNvPr id="137" name="n_1mainValue【図書館】&#10;一人当たり面積"/>
        <xdr:cNvSpPr txBox="1"/>
      </xdr:nvSpPr>
      <xdr:spPr>
        <a:xfrm>
          <a:off x="9391727" y="608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91820</xdr:rowOff>
    </xdr:from>
    <xdr:ext cx="469744" cy="259045"/>
    <xdr:sp macro="" textlink="">
      <xdr:nvSpPr>
        <xdr:cNvPr id="138" name="n_2mainValue【図書館】&#10;一人当たり面積"/>
        <xdr:cNvSpPr txBox="1"/>
      </xdr:nvSpPr>
      <xdr:spPr>
        <a:xfrm>
          <a:off x="8515427" y="609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113591</xdr:rowOff>
    </xdr:from>
    <xdr:ext cx="469744" cy="259045"/>
    <xdr:sp macro="" textlink="">
      <xdr:nvSpPr>
        <xdr:cNvPr id="139" name="n_3mainValue【図書館】&#10;一人当たり面積"/>
        <xdr:cNvSpPr txBox="1"/>
      </xdr:nvSpPr>
      <xdr:spPr>
        <a:xfrm>
          <a:off x="7626427" y="611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5" name="正方形/長方形 154"/>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6" name="正方形/長方形 15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7" name="正方形/長方形 15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8" name="正方形/長方形 15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9" name="正方形/長方形 15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0" name="正方形/長方形 15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1" name="正方形/長方形 16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2" name="正方形/長方形 16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3" name="正方形/長方形 16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4" name="テキスト ボックス 16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5" name="直線コネクタ 16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66" name="テキスト ボックス 16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7" name="直線コネクタ 16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68" name="テキスト ボックス 16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9" name="直線コネクタ 16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0" name="テキスト ボックス 16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1" name="直線コネクタ 17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2" name="テキスト ボックス 17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3" name="直線コネクタ 17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4" name="テキスト ボックス 17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5" name="直線コネクタ 17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76" name="テキスト ボックス 17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8" name="テキスト ボックス 17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85</xdr:row>
      <xdr:rowOff>142875</xdr:rowOff>
    </xdr:to>
    <xdr:cxnSp macro="">
      <xdr:nvCxnSpPr>
        <xdr:cNvPr id="180" name="直線コネクタ 179"/>
        <xdr:cNvCxnSpPr/>
      </xdr:nvCxnSpPr>
      <xdr:spPr>
        <a:xfrm flipV="1">
          <a:off x="4634865" y="1336548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146702</xdr:rowOff>
    </xdr:from>
    <xdr:ext cx="405111" cy="259045"/>
    <xdr:sp macro="" textlink="">
      <xdr:nvSpPr>
        <xdr:cNvPr id="181" name="【福祉施設】&#10;有形固定資産減価償却率最小値テキスト"/>
        <xdr:cNvSpPr txBox="1"/>
      </xdr:nvSpPr>
      <xdr:spPr>
        <a:xfrm>
          <a:off x="4673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142875</xdr:rowOff>
    </xdr:from>
    <xdr:to>
      <xdr:col>24</xdr:col>
      <xdr:colOff>152400</xdr:colOff>
      <xdr:row>85</xdr:row>
      <xdr:rowOff>142875</xdr:rowOff>
    </xdr:to>
    <xdr:cxnSp macro="">
      <xdr:nvCxnSpPr>
        <xdr:cNvPr id="182" name="直線コネクタ 181"/>
        <xdr:cNvCxnSpPr/>
      </xdr:nvCxnSpPr>
      <xdr:spPr>
        <a:xfrm>
          <a:off x="4546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183" name="【福祉施設】&#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184" name="直線コネクタ 183"/>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81932</xdr:rowOff>
    </xdr:from>
    <xdr:ext cx="405111" cy="259045"/>
    <xdr:sp macro="" textlink="">
      <xdr:nvSpPr>
        <xdr:cNvPr id="185" name="【福祉施設】&#10;有形固定資産減価償却率平均値テキスト"/>
        <xdr:cNvSpPr txBox="1"/>
      </xdr:nvSpPr>
      <xdr:spPr>
        <a:xfrm>
          <a:off x="4673600" y="1414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103505</xdr:rowOff>
    </xdr:from>
    <xdr:to>
      <xdr:col>24</xdr:col>
      <xdr:colOff>114300</xdr:colOff>
      <xdr:row>83</xdr:row>
      <xdr:rowOff>33655</xdr:rowOff>
    </xdr:to>
    <xdr:sp macro="" textlink="">
      <xdr:nvSpPr>
        <xdr:cNvPr id="186" name="フローチャート: 判断 185"/>
        <xdr:cNvSpPr/>
      </xdr:nvSpPr>
      <xdr:spPr>
        <a:xfrm>
          <a:off x="45847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87" name="フローチャート: 判断 186"/>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145414</xdr:rowOff>
    </xdr:from>
    <xdr:to>
      <xdr:col>15</xdr:col>
      <xdr:colOff>101600</xdr:colOff>
      <xdr:row>83</xdr:row>
      <xdr:rowOff>75564</xdr:rowOff>
    </xdr:to>
    <xdr:sp macro="" textlink="">
      <xdr:nvSpPr>
        <xdr:cNvPr id="188" name="フローチャート: 判断 187"/>
        <xdr:cNvSpPr/>
      </xdr:nvSpPr>
      <xdr:spPr>
        <a:xfrm>
          <a:off x="2857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189" name="フローチャート: 判断 188"/>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0" name="テキスト ボックス 18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1" name="テキスト ボックス 19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2" name="テキスト ボックス 19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3" name="テキスト ボックス 19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4" name="テキスト ボックス 19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19686</xdr:rowOff>
    </xdr:from>
    <xdr:to>
      <xdr:col>24</xdr:col>
      <xdr:colOff>114300</xdr:colOff>
      <xdr:row>81</xdr:row>
      <xdr:rowOff>121286</xdr:rowOff>
    </xdr:to>
    <xdr:sp macro="" textlink="">
      <xdr:nvSpPr>
        <xdr:cNvPr id="195" name="楕円 194"/>
        <xdr:cNvSpPr/>
      </xdr:nvSpPr>
      <xdr:spPr>
        <a:xfrm>
          <a:off x="45847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42563</xdr:rowOff>
    </xdr:from>
    <xdr:ext cx="405111" cy="259045"/>
    <xdr:sp macro="" textlink="">
      <xdr:nvSpPr>
        <xdr:cNvPr id="196" name="【福祉施設】&#10;有形固定資産減価償却率該当値テキスト"/>
        <xdr:cNvSpPr txBox="1"/>
      </xdr:nvSpPr>
      <xdr:spPr>
        <a:xfrm>
          <a:off x="4673600"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93980</xdr:rowOff>
    </xdr:from>
    <xdr:to>
      <xdr:col>20</xdr:col>
      <xdr:colOff>38100</xdr:colOff>
      <xdr:row>81</xdr:row>
      <xdr:rowOff>24130</xdr:rowOff>
    </xdr:to>
    <xdr:sp macro="" textlink="">
      <xdr:nvSpPr>
        <xdr:cNvPr id="197" name="楕円 196"/>
        <xdr:cNvSpPr/>
      </xdr:nvSpPr>
      <xdr:spPr>
        <a:xfrm>
          <a:off x="3746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144780</xdr:rowOff>
    </xdr:from>
    <xdr:to>
      <xdr:col>24</xdr:col>
      <xdr:colOff>63500</xdr:colOff>
      <xdr:row>81</xdr:row>
      <xdr:rowOff>70486</xdr:rowOff>
    </xdr:to>
    <xdr:cxnSp macro="">
      <xdr:nvCxnSpPr>
        <xdr:cNvPr id="198" name="直線コネクタ 197"/>
        <xdr:cNvCxnSpPr/>
      </xdr:nvCxnSpPr>
      <xdr:spPr>
        <a:xfrm>
          <a:off x="3797300" y="13860780"/>
          <a:ext cx="8382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164464</xdr:rowOff>
    </xdr:from>
    <xdr:to>
      <xdr:col>15</xdr:col>
      <xdr:colOff>101600</xdr:colOff>
      <xdr:row>81</xdr:row>
      <xdr:rowOff>94614</xdr:rowOff>
    </xdr:to>
    <xdr:sp macro="" textlink="">
      <xdr:nvSpPr>
        <xdr:cNvPr id="199" name="楕円 198"/>
        <xdr:cNvSpPr/>
      </xdr:nvSpPr>
      <xdr:spPr>
        <a:xfrm>
          <a:off x="2857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144780</xdr:rowOff>
    </xdr:from>
    <xdr:to>
      <xdr:col>19</xdr:col>
      <xdr:colOff>177800</xdr:colOff>
      <xdr:row>81</xdr:row>
      <xdr:rowOff>43814</xdr:rowOff>
    </xdr:to>
    <xdr:cxnSp macro="">
      <xdr:nvCxnSpPr>
        <xdr:cNvPr id="200" name="直線コネクタ 199"/>
        <xdr:cNvCxnSpPr/>
      </xdr:nvCxnSpPr>
      <xdr:spPr>
        <a:xfrm flipV="1">
          <a:off x="2908300" y="13860780"/>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53975</xdr:rowOff>
    </xdr:from>
    <xdr:to>
      <xdr:col>10</xdr:col>
      <xdr:colOff>165100</xdr:colOff>
      <xdr:row>81</xdr:row>
      <xdr:rowOff>155575</xdr:rowOff>
    </xdr:to>
    <xdr:sp macro="" textlink="">
      <xdr:nvSpPr>
        <xdr:cNvPr id="201" name="楕円 200"/>
        <xdr:cNvSpPr/>
      </xdr:nvSpPr>
      <xdr:spPr>
        <a:xfrm>
          <a:off x="19685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43814</xdr:rowOff>
    </xdr:from>
    <xdr:to>
      <xdr:col>15</xdr:col>
      <xdr:colOff>50800</xdr:colOff>
      <xdr:row>81</xdr:row>
      <xdr:rowOff>104775</xdr:rowOff>
    </xdr:to>
    <xdr:cxnSp macro="">
      <xdr:nvCxnSpPr>
        <xdr:cNvPr id="202" name="直線コネクタ 201"/>
        <xdr:cNvCxnSpPr/>
      </xdr:nvCxnSpPr>
      <xdr:spPr>
        <a:xfrm flipV="1">
          <a:off x="2019300" y="13931264"/>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203" name="n_1aveValue【福祉施設】&#10;有形固定資産減価償却率"/>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66691</xdr:rowOff>
    </xdr:from>
    <xdr:ext cx="405111" cy="259045"/>
    <xdr:sp macro="" textlink="">
      <xdr:nvSpPr>
        <xdr:cNvPr id="204" name="n_2aveValue【福祉施設】&#10;有形固定資産減価償却率"/>
        <xdr:cNvSpPr txBox="1"/>
      </xdr:nvSpPr>
      <xdr:spPr>
        <a:xfrm>
          <a:off x="2705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68597</xdr:rowOff>
    </xdr:from>
    <xdr:ext cx="405111" cy="259045"/>
    <xdr:sp macro="" textlink="">
      <xdr:nvSpPr>
        <xdr:cNvPr id="205" name="n_3aveValue【福祉施設】&#10;有形固定資産減価償却率"/>
        <xdr:cNvSpPr txBox="1"/>
      </xdr:nvSpPr>
      <xdr:spPr>
        <a:xfrm>
          <a:off x="1816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40657</xdr:rowOff>
    </xdr:from>
    <xdr:ext cx="405111" cy="259045"/>
    <xdr:sp macro="" textlink="">
      <xdr:nvSpPr>
        <xdr:cNvPr id="206" name="n_1mainValue【福祉施設】&#10;有形固定資産減価償却率"/>
        <xdr:cNvSpPr txBox="1"/>
      </xdr:nvSpPr>
      <xdr:spPr>
        <a:xfrm>
          <a:off x="35820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111141</xdr:rowOff>
    </xdr:from>
    <xdr:ext cx="405111" cy="259045"/>
    <xdr:sp macro="" textlink="">
      <xdr:nvSpPr>
        <xdr:cNvPr id="207" name="n_2mainValue【福祉施設】&#10;有形固定資産減価償却率"/>
        <xdr:cNvSpPr txBox="1"/>
      </xdr:nvSpPr>
      <xdr:spPr>
        <a:xfrm>
          <a:off x="2705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652</xdr:rowOff>
    </xdr:from>
    <xdr:ext cx="405111" cy="259045"/>
    <xdr:sp macro="" textlink="">
      <xdr:nvSpPr>
        <xdr:cNvPr id="208" name="n_3mainValue【福祉施設】&#10;有形固定資産減価償却率"/>
        <xdr:cNvSpPr txBox="1"/>
      </xdr:nvSpPr>
      <xdr:spPr>
        <a:xfrm>
          <a:off x="1816744"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9" name="正方形/長方形 2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0" name="正方形/長方形 2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1" name="正方形/長方形 2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2" name="正方形/長方形 2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3" name="正方形/長方形 2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4" name="正方形/長方形 2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5" name="正方形/長方形 2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6" name="正方形/長方形 2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7" name="テキスト ボックス 2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8" name="直線コネクタ 2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19" name="直線コネクタ 218"/>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20" name="テキスト ボックス 219"/>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1" name="直線コネクタ 22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2" name="テキスト ボックス 22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23" name="直線コネクタ 222"/>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24" name="テキスト ボックス 223"/>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5" name="直線コネクタ 2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6" name="テキスト ボックス 2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93535</xdr:rowOff>
    </xdr:to>
    <xdr:cxnSp macro="">
      <xdr:nvCxnSpPr>
        <xdr:cNvPr id="228" name="直線コネクタ 227"/>
        <xdr:cNvCxnSpPr/>
      </xdr:nvCxnSpPr>
      <xdr:spPr>
        <a:xfrm flipV="1">
          <a:off x="10476865" y="13384340"/>
          <a:ext cx="0" cy="1282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229"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230" name="直線コネクタ 229"/>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231" name="【福祉施設】&#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232" name="直線コネクタ 231"/>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161625</xdr:rowOff>
    </xdr:from>
    <xdr:ext cx="469744" cy="259045"/>
    <xdr:sp macro="" textlink="">
      <xdr:nvSpPr>
        <xdr:cNvPr id="233" name="【福祉施設】&#10;一人当たり面積平均値テキスト"/>
        <xdr:cNvSpPr txBox="1"/>
      </xdr:nvSpPr>
      <xdr:spPr>
        <a:xfrm>
          <a:off x="10515600" y="1439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138748</xdr:rowOff>
    </xdr:from>
    <xdr:to>
      <xdr:col>55</xdr:col>
      <xdr:colOff>50800</xdr:colOff>
      <xdr:row>85</xdr:row>
      <xdr:rowOff>68898</xdr:rowOff>
    </xdr:to>
    <xdr:sp macro="" textlink="">
      <xdr:nvSpPr>
        <xdr:cNvPr id="234" name="フローチャート: 判断 233"/>
        <xdr:cNvSpPr/>
      </xdr:nvSpPr>
      <xdr:spPr>
        <a:xfrm>
          <a:off x="10426700" y="1454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235" name="フローチャート: 判断 234"/>
        <xdr:cNvSpPr/>
      </xdr:nvSpPr>
      <xdr:spPr>
        <a:xfrm>
          <a:off x="9588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122174</xdr:rowOff>
    </xdr:from>
    <xdr:to>
      <xdr:col>46</xdr:col>
      <xdr:colOff>38100</xdr:colOff>
      <xdr:row>85</xdr:row>
      <xdr:rowOff>52324</xdr:rowOff>
    </xdr:to>
    <xdr:sp macro="" textlink="">
      <xdr:nvSpPr>
        <xdr:cNvPr id="236" name="フローチャート: 判断 235"/>
        <xdr:cNvSpPr/>
      </xdr:nvSpPr>
      <xdr:spPr>
        <a:xfrm>
          <a:off x="8699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126175</xdr:rowOff>
    </xdr:from>
    <xdr:to>
      <xdr:col>41</xdr:col>
      <xdr:colOff>101600</xdr:colOff>
      <xdr:row>85</xdr:row>
      <xdr:rowOff>56325</xdr:rowOff>
    </xdr:to>
    <xdr:sp macro="" textlink="">
      <xdr:nvSpPr>
        <xdr:cNvPr id="237" name="フローチャート: 判断 236"/>
        <xdr:cNvSpPr/>
      </xdr:nvSpPr>
      <xdr:spPr>
        <a:xfrm>
          <a:off x="7810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8" name="テキスト ボックス 23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9" name="テキスト ボックス 23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0" name="テキスト ボックス 23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1" name="テキスト ボックス 24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2" name="テキスト ボックス 24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169608</xdr:rowOff>
    </xdr:from>
    <xdr:to>
      <xdr:col>55</xdr:col>
      <xdr:colOff>50800</xdr:colOff>
      <xdr:row>85</xdr:row>
      <xdr:rowOff>99758</xdr:rowOff>
    </xdr:to>
    <xdr:sp macro="" textlink="">
      <xdr:nvSpPr>
        <xdr:cNvPr id="243" name="楕円 242"/>
        <xdr:cNvSpPr/>
      </xdr:nvSpPr>
      <xdr:spPr>
        <a:xfrm>
          <a:off x="10426700" y="1457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117174</xdr:rowOff>
    </xdr:from>
    <xdr:ext cx="469744" cy="259045"/>
    <xdr:sp macro="" textlink="">
      <xdr:nvSpPr>
        <xdr:cNvPr id="244" name="【福祉施設】&#10;一人当たり面積該当値テキスト"/>
        <xdr:cNvSpPr txBox="1"/>
      </xdr:nvSpPr>
      <xdr:spPr>
        <a:xfrm>
          <a:off x="10515600" y="1451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170180</xdr:rowOff>
    </xdr:from>
    <xdr:to>
      <xdr:col>50</xdr:col>
      <xdr:colOff>165100</xdr:colOff>
      <xdr:row>85</xdr:row>
      <xdr:rowOff>100330</xdr:rowOff>
    </xdr:to>
    <xdr:sp macro="" textlink="">
      <xdr:nvSpPr>
        <xdr:cNvPr id="245" name="楕円 244"/>
        <xdr:cNvSpPr/>
      </xdr:nvSpPr>
      <xdr:spPr>
        <a:xfrm>
          <a:off x="9588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48958</xdr:rowOff>
    </xdr:from>
    <xdr:to>
      <xdr:col>55</xdr:col>
      <xdr:colOff>0</xdr:colOff>
      <xdr:row>85</xdr:row>
      <xdr:rowOff>49530</xdr:rowOff>
    </xdr:to>
    <xdr:cxnSp macro="">
      <xdr:nvCxnSpPr>
        <xdr:cNvPr id="246" name="直線コネクタ 245"/>
        <xdr:cNvCxnSpPr/>
      </xdr:nvCxnSpPr>
      <xdr:spPr>
        <a:xfrm flipV="1">
          <a:off x="9639300" y="14622208"/>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7302</xdr:rowOff>
    </xdr:from>
    <xdr:to>
      <xdr:col>46</xdr:col>
      <xdr:colOff>38100</xdr:colOff>
      <xdr:row>85</xdr:row>
      <xdr:rowOff>108902</xdr:rowOff>
    </xdr:to>
    <xdr:sp macro="" textlink="">
      <xdr:nvSpPr>
        <xdr:cNvPr id="247" name="楕円 246"/>
        <xdr:cNvSpPr/>
      </xdr:nvSpPr>
      <xdr:spPr>
        <a:xfrm>
          <a:off x="8699500" y="1458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49530</xdr:rowOff>
    </xdr:from>
    <xdr:to>
      <xdr:col>50</xdr:col>
      <xdr:colOff>114300</xdr:colOff>
      <xdr:row>85</xdr:row>
      <xdr:rowOff>58102</xdr:rowOff>
    </xdr:to>
    <xdr:cxnSp macro="">
      <xdr:nvCxnSpPr>
        <xdr:cNvPr id="248" name="直線コネクタ 247"/>
        <xdr:cNvCxnSpPr/>
      </xdr:nvCxnSpPr>
      <xdr:spPr>
        <a:xfrm flipV="1">
          <a:off x="8750300" y="14622780"/>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11303</xdr:rowOff>
    </xdr:from>
    <xdr:to>
      <xdr:col>41</xdr:col>
      <xdr:colOff>101600</xdr:colOff>
      <xdr:row>85</xdr:row>
      <xdr:rowOff>112903</xdr:rowOff>
    </xdr:to>
    <xdr:sp macro="" textlink="">
      <xdr:nvSpPr>
        <xdr:cNvPr id="249" name="楕円 248"/>
        <xdr:cNvSpPr/>
      </xdr:nvSpPr>
      <xdr:spPr>
        <a:xfrm>
          <a:off x="7810500" y="1458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58102</xdr:rowOff>
    </xdr:from>
    <xdr:to>
      <xdr:col>45</xdr:col>
      <xdr:colOff>177800</xdr:colOff>
      <xdr:row>85</xdr:row>
      <xdr:rowOff>62103</xdr:rowOff>
    </xdr:to>
    <xdr:cxnSp macro="">
      <xdr:nvCxnSpPr>
        <xdr:cNvPr id="250" name="直線コネクタ 249"/>
        <xdr:cNvCxnSpPr/>
      </xdr:nvCxnSpPr>
      <xdr:spPr>
        <a:xfrm flipV="1">
          <a:off x="7861300" y="14631352"/>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84853</xdr:rowOff>
    </xdr:from>
    <xdr:ext cx="469744" cy="259045"/>
    <xdr:sp macro="" textlink="">
      <xdr:nvSpPr>
        <xdr:cNvPr id="251" name="n_1aveValue【福祉施設】&#10;一人当たり面積"/>
        <xdr:cNvSpPr txBox="1"/>
      </xdr:nvSpPr>
      <xdr:spPr>
        <a:xfrm>
          <a:off x="93917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68851</xdr:rowOff>
    </xdr:from>
    <xdr:ext cx="469744" cy="259045"/>
    <xdr:sp macro="" textlink="">
      <xdr:nvSpPr>
        <xdr:cNvPr id="252" name="n_2aveValue【福祉施設】&#10;一人当たり面積"/>
        <xdr:cNvSpPr txBox="1"/>
      </xdr:nvSpPr>
      <xdr:spPr>
        <a:xfrm>
          <a:off x="8515427"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72852</xdr:rowOff>
    </xdr:from>
    <xdr:ext cx="469744" cy="259045"/>
    <xdr:sp macro="" textlink="">
      <xdr:nvSpPr>
        <xdr:cNvPr id="253" name="n_3aveValue【福祉施設】&#10;一人当たり面積"/>
        <xdr:cNvSpPr txBox="1"/>
      </xdr:nvSpPr>
      <xdr:spPr>
        <a:xfrm>
          <a:off x="7626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91457</xdr:rowOff>
    </xdr:from>
    <xdr:ext cx="469744" cy="259045"/>
    <xdr:sp macro="" textlink="">
      <xdr:nvSpPr>
        <xdr:cNvPr id="254" name="n_1mainValue【福祉施設】&#10;一人当たり面積"/>
        <xdr:cNvSpPr txBox="1"/>
      </xdr:nvSpPr>
      <xdr:spPr>
        <a:xfrm>
          <a:off x="9391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100029</xdr:rowOff>
    </xdr:from>
    <xdr:ext cx="469744" cy="259045"/>
    <xdr:sp macro="" textlink="">
      <xdr:nvSpPr>
        <xdr:cNvPr id="255" name="n_2mainValue【福祉施設】&#10;一人当たり面積"/>
        <xdr:cNvSpPr txBox="1"/>
      </xdr:nvSpPr>
      <xdr:spPr>
        <a:xfrm>
          <a:off x="8515427" y="1467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104030</xdr:rowOff>
    </xdr:from>
    <xdr:ext cx="469744" cy="259045"/>
    <xdr:sp macro="" textlink="">
      <xdr:nvSpPr>
        <xdr:cNvPr id="256" name="n_3mainValue【福祉施設】&#10;一人当たり面積"/>
        <xdr:cNvSpPr txBox="1"/>
      </xdr:nvSpPr>
      <xdr:spPr>
        <a:xfrm>
          <a:off x="7626427" y="1467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7" name="正方形/長方形 2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8" name="正方形/長方形 2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9" name="正方形/長方形 2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0" name="正方形/長方形 2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1" name="正方形/長方形 2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2" name="正方形/長方形 2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3" name="正方形/長方形 2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4" name="正方形/長方形 26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5" name="テキスト ボックス 26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6" name="直線コネクタ 26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67" name="直線コネクタ 26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68" name="テキスト ボックス 267"/>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9" name="直線コネクタ 26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0" name="テキスト ボックス 26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1" name="直線コネクタ 27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2" name="テキスト ボックス 27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3" name="直線コネクタ 27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4" name="テキスト ボックス 27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5" name="直線コネクタ 27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6" name="テキスト ボックス 27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7" name="直線コネクタ 27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78" name="テキスト ボックス 277"/>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9" name="直線コネクタ 27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0" name="テキスト ボックス 27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61505</xdr:rowOff>
    </xdr:from>
    <xdr:to>
      <xdr:col>24</xdr:col>
      <xdr:colOff>62865</xdr:colOff>
      <xdr:row>109</xdr:row>
      <xdr:rowOff>1088</xdr:rowOff>
    </xdr:to>
    <xdr:cxnSp macro="">
      <xdr:nvCxnSpPr>
        <xdr:cNvPr id="282" name="直線コネクタ 281"/>
        <xdr:cNvCxnSpPr/>
      </xdr:nvCxnSpPr>
      <xdr:spPr>
        <a:xfrm flipV="1">
          <a:off x="4634865" y="17206505"/>
          <a:ext cx="0" cy="148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4915</xdr:rowOff>
    </xdr:from>
    <xdr:ext cx="340478" cy="259045"/>
    <xdr:sp macro="" textlink="">
      <xdr:nvSpPr>
        <xdr:cNvPr id="283" name="【市民会館】&#10;有形固定資産減価償却率最小値テキスト"/>
        <xdr:cNvSpPr txBox="1"/>
      </xdr:nvSpPr>
      <xdr:spPr>
        <a:xfrm>
          <a:off x="4673600" y="1869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xdr:rowOff>
    </xdr:from>
    <xdr:to>
      <xdr:col>24</xdr:col>
      <xdr:colOff>152400</xdr:colOff>
      <xdr:row>109</xdr:row>
      <xdr:rowOff>1088</xdr:rowOff>
    </xdr:to>
    <xdr:cxnSp macro="">
      <xdr:nvCxnSpPr>
        <xdr:cNvPr id="284" name="直線コネクタ 283"/>
        <xdr:cNvCxnSpPr/>
      </xdr:nvCxnSpPr>
      <xdr:spPr>
        <a:xfrm>
          <a:off x="4546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8182</xdr:rowOff>
    </xdr:from>
    <xdr:ext cx="405111" cy="259045"/>
    <xdr:sp macro="" textlink="">
      <xdr:nvSpPr>
        <xdr:cNvPr id="285" name="【市民会館】&#10;有形固定資産減価償却率最大値テキスト"/>
        <xdr:cNvSpPr txBox="1"/>
      </xdr:nvSpPr>
      <xdr:spPr>
        <a:xfrm>
          <a:off x="4673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61505</xdr:rowOff>
    </xdr:from>
    <xdr:to>
      <xdr:col>24</xdr:col>
      <xdr:colOff>152400</xdr:colOff>
      <xdr:row>100</xdr:row>
      <xdr:rowOff>61505</xdr:rowOff>
    </xdr:to>
    <xdr:cxnSp macro="">
      <xdr:nvCxnSpPr>
        <xdr:cNvPr id="286" name="直線コネクタ 285"/>
        <xdr:cNvCxnSpPr/>
      </xdr:nvCxnSpPr>
      <xdr:spPr>
        <a:xfrm>
          <a:off x="4546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12354</xdr:rowOff>
    </xdr:from>
    <xdr:ext cx="405111" cy="259045"/>
    <xdr:sp macro="" textlink="">
      <xdr:nvSpPr>
        <xdr:cNvPr id="287" name="【市民会館】&#10;有形固定資産減価償却率平均値テキスト"/>
        <xdr:cNvSpPr txBox="1"/>
      </xdr:nvSpPr>
      <xdr:spPr>
        <a:xfrm>
          <a:off x="4673600" y="1767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160927</xdr:rowOff>
    </xdr:from>
    <xdr:to>
      <xdr:col>24</xdr:col>
      <xdr:colOff>114300</xdr:colOff>
      <xdr:row>104</xdr:row>
      <xdr:rowOff>91077</xdr:rowOff>
    </xdr:to>
    <xdr:sp macro="" textlink="">
      <xdr:nvSpPr>
        <xdr:cNvPr id="288" name="フローチャート: 判断 287"/>
        <xdr:cNvSpPr/>
      </xdr:nvSpPr>
      <xdr:spPr>
        <a:xfrm>
          <a:off x="4584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289" name="フローチャート: 判断 288"/>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156029</xdr:rowOff>
    </xdr:from>
    <xdr:to>
      <xdr:col>15</xdr:col>
      <xdr:colOff>101600</xdr:colOff>
      <xdr:row>104</xdr:row>
      <xdr:rowOff>86179</xdr:rowOff>
    </xdr:to>
    <xdr:sp macro="" textlink="">
      <xdr:nvSpPr>
        <xdr:cNvPr id="290" name="フローチャート: 判断 289"/>
        <xdr:cNvSpPr/>
      </xdr:nvSpPr>
      <xdr:spPr>
        <a:xfrm>
          <a:off x="2857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25400</xdr:rowOff>
    </xdr:from>
    <xdr:to>
      <xdr:col>10</xdr:col>
      <xdr:colOff>165100</xdr:colOff>
      <xdr:row>104</xdr:row>
      <xdr:rowOff>127000</xdr:rowOff>
    </xdr:to>
    <xdr:sp macro="" textlink="">
      <xdr:nvSpPr>
        <xdr:cNvPr id="291" name="フローチャート: 判断 290"/>
        <xdr:cNvSpPr/>
      </xdr:nvSpPr>
      <xdr:spPr>
        <a:xfrm>
          <a:off x="1968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2" name="テキスト ボックス 29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3" name="テキスト ボックス 29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4" name="テキスト ボックス 29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5" name="テキスト ボックス 29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6" name="テキスト ボックス 29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297" name="楕円 296"/>
        <xdr:cNvSpPr/>
      </xdr:nvSpPr>
      <xdr:spPr>
        <a:xfrm>
          <a:off x="4584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15257</xdr:rowOff>
    </xdr:from>
    <xdr:ext cx="405111" cy="259045"/>
    <xdr:sp macro="" textlink="">
      <xdr:nvSpPr>
        <xdr:cNvPr id="298" name="【市民会館】&#10;有形固定資産減価償却率該当値テキスト"/>
        <xdr:cNvSpPr txBox="1"/>
      </xdr:nvSpPr>
      <xdr:spPr>
        <a:xfrm>
          <a:off x="4673600" y="1784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110308</xdr:rowOff>
    </xdr:from>
    <xdr:to>
      <xdr:col>20</xdr:col>
      <xdr:colOff>38100</xdr:colOff>
      <xdr:row>104</xdr:row>
      <xdr:rowOff>40458</xdr:rowOff>
    </xdr:to>
    <xdr:sp macro="" textlink="">
      <xdr:nvSpPr>
        <xdr:cNvPr id="299" name="楕円 298"/>
        <xdr:cNvSpPr/>
      </xdr:nvSpPr>
      <xdr:spPr>
        <a:xfrm>
          <a:off x="37465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161108</xdr:rowOff>
    </xdr:from>
    <xdr:to>
      <xdr:col>24</xdr:col>
      <xdr:colOff>63500</xdr:colOff>
      <xdr:row>104</xdr:row>
      <xdr:rowOff>87630</xdr:rowOff>
    </xdr:to>
    <xdr:cxnSp macro="">
      <xdr:nvCxnSpPr>
        <xdr:cNvPr id="300" name="直線コネクタ 299"/>
        <xdr:cNvCxnSpPr/>
      </xdr:nvCxnSpPr>
      <xdr:spPr>
        <a:xfrm>
          <a:off x="3797300" y="1782045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136434</xdr:rowOff>
    </xdr:from>
    <xdr:to>
      <xdr:col>15</xdr:col>
      <xdr:colOff>101600</xdr:colOff>
      <xdr:row>104</xdr:row>
      <xdr:rowOff>66584</xdr:rowOff>
    </xdr:to>
    <xdr:sp macro="" textlink="">
      <xdr:nvSpPr>
        <xdr:cNvPr id="301" name="楕円 300"/>
        <xdr:cNvSpPr/>
      </xdr:nvSpPr>
      <xdr:spPr>
        <a:xfrm>
          <a:off x="2857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161108</xdr:rowOff>
    </xdr:from>
    <xdr:to>
      <xdr:col>19</xdr:col>
      <xdr:colOff>177800</xdr:colOff>
      <xdr:row>104</xdr:row>
      <xdr:rowOff>15784</xdr:rowOff>
    </xdr:to>
    <xdr:cxnSp macro="">
      <xdr:nvCxnSpPr>
        <xdr:cNvPr id="302" name="直線コネクタ 301"/>
        <xdr:cNvCxnSpPr/>
      </xdr:nvCxnSpPr>
      <xdr:spPr>
        <a:xfrm flipV="1">
          <a:off x="2908300" y="1782045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169092</xdr:rowOff>
    </xdr:from>
    <xdr:to>
      <xdr:col>10</xdr:col>
      <xdr:colOff>165100</xdr:colOff>
      <xdr:row>104</xdr:row>
      <xdr:rowOff>99242</xdr:rowOff>
    </xdr:to>
    <xdr:sp macro="" textlink="">
      <xdr:nvSpPr>
        <xdr:cNvPr id="303" name="楕円 302"/>
        <xdr:cNvSpPr/>
      </xdr:nvSpPr>
      <xdr:spPr>
        <a:xfrm>
          <a:off x="1968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15784</xdr:rowOff>
    </xdr:from>
    <xdr:to>
      <xdr:col>15</xdr:col>
      <xdr:colOff>50800</xdr:colOff>
      <xdr:row>104</xdr:row>
      <xdr:rowOff>48442</xdr:rowOff>
    </xdr:to>
    <xdr:cxnSp macro="">
      <xdr:nvCxnSpPr>
        <xdr:cNvPr id="304" name="直線コネクタ 303"/>
        <xdr:cNvCxnSpPr/>
      </xdr:nvCxnSpPr>
      <xdr:spPr>
        <a:xfrm flipV="1">
          <a:off x="2019300" y="1784658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75672</xdr:rowOff>
    </xdr:from>
    <xdr:ext cx="405111" cy="259045"/>
    <xdr:sp macro="" textlink="">
      <xdr:nvSpPr>
        <xdr:cNvPr id="305" name="n_1aveValue【市民会館】&#10;有形固定資産減価償却率"/>
        <xdr:cNvSpPr txBox="1"/>
      </xdr:nvSpPr>
      <xdr:spPr>
        <a:xfrm>
          <a:off x="35820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77306</xdr:rowOff>
    </xdr:from>
    <xdr:ext cx="405111" cy="259045"/>
    <xdr:sp macro="" textlink="">
      <xdr:nvSpPr>
        <xdr:cNvPr id="306" name="n_2aveValue【市民会館】&#10;有形固定資産減価償却率"/>
        <xdr:cNvSpPr txBox="1"/>
      </xdr:nvSpPr>
      <xdr:spPr>
        <a:xfrm>
          <a:off x="27057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118127</xdr:rowOff>
    </xdr:from>
    <xdr:ext cx="405111" cy="259045"/>
    <xdr:sp macro="" textlink="">
      <xdr:nvSpPr>
        <xdr:cNvPr id="307" name="n_3aveValue【市民会館】&#10;有形固定資産減価償却率"/>
        <xdr:cNvSpPr txBox="1"/>
      </xdr:nvSpPr>
      <xdr:spPr>
        <a:xfrm>
          <a:off x="1816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56985</xdr:rowOff>
    </xdr:from>
    <xdr:ext cx="405111" cy="259045"/>
    <xdr:sp macro="" textlink="">
      <xdr:nvSpPr>
        <xdr:cNvPr id="308" name="n_1mainValue【市民会館】&#10;有形固定資産減価償却率"/>
        <xdr:cNvSpPr txBox="1"/>
      </xdr:nvSpPr>
      <xdr:spPr>
        <a:xfrm>
          <a:off x="3582044" y="1754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83111</xdr:rowOff>
    </xdr:from>
    <xdr:ext cx="405111" cy="259045"/>
    <xdr:sp macro="" textlink="">
      <xdr:nvSpPr>
        <xdr:cNvPr id="309" name="n_2mainValue【市民会館】&#10;有形固定資産減価償却率"/>
        <xdr:cNvSpPr txBox="1"/>
      </xdr:nvSpPr>
      <xdr:spPr>
        <a:xfrm>
          <a:off x="27057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115769</xdr:rowOff>
    </xdr:from>
    <xdr:ext cx="405111" cy="259045"/>
    <xdr:sp macro="" textlink="">
      <xdr:nvSpPr>
        <xdr:cNvPr id="310" name="n_3mainValue【市民会館】&#10;有形固定資産減価償却率"/>
        <xdr:cNvSpPr txBox="1"/>
      </xdr:nvSpPr>
      <xdr:spPr>
        <a:xfrm>
          <a:off x="1816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1" name="正方形/長方形 3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2" name="正方形/長方形 3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3" name="正方形/長方形 3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4" name="正方形/長方形 3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5" name="正方形/長方形 3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6" name="正方形/長方形 3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7" name="正方形/長方形 3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8" name="正方形/長方形 3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9" name="テキスト ボックス 3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0" name="直線コネクタ 3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1" name="直線コネクタ 32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2" name="テキスト ボックス 32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3" name="直線コネクタ 32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4" name="テキスト ボックス 32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5" name="直線コネクタ 32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6" name="テキスト ボックス 32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7" name="直線コネクタ 32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28" name="テキスト ボックス 32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9" name="直線コネクタ 32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0" name="テキスト ボックス 32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1" name="直線コネクタ 3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2" name="テキスト ボックス 3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68580</xdr:rowOff>
    </xdr:from>
    <xdr:to>
      <xdr:col>54</xdr:col>
      <xdr:colOff>189865</xdr:colOff>
      <xdr:row>108</xdr:row>
      <xdr:rowOff>95250</xdr:rowOff>
    </xdr:to>
    <xdr:cxnSp macro="">
      <xdr:nvCxnSpPr>
        <xdr:cNvPr id="334" name="直線コネクタ 333"/>
        <xdr:cNvCxnSpPr/>
      </xdr:nvCxnSpPr>
      <xdr:spPr>
        <a:xfrm flipV="1">
          <a:off x="10476865" y="1704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335"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336" name="直線コネクタ 335"/>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15257</xdr:rowOff>
    </xdr:from>
    <xdr:ext cx="469744" cy="259045"/>
    <xdr:sp macro="" textlink="">
      <xdr:nvSpPr>
        <xdr:cNvPr id="337" name="【市民会館】&#10;一人当たり面積最大値テキスト"/>
        <xdr:cNvSpPr txBox="1"/>
      </xdr:nvSpPr>
      <xdr:spPr>
        <a:xfrm>
          <a:off x="10515600" y="1681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68580</xdr:rowOff>
    </xdr:from>
    <xdr:to>
      <xdr:col>55</xdr:col>
      <xdr:colOff>88900</xdr:colOff>
      <xdr:row>99</xdr:row>
      <xdr:rowOff>68580</xdr:rowOff>
    </xdr:to>
    <xdr:cxnSp macro="">
      <xdr:nvCxnSpPr>
        <xdr:cNvPr id="338" name="直線コネクタ 337"/>
        <xdr:cNvCxnSpPr/>
      </xdr:nvCxnSpPr>
      <xdr:spPr>
        <a:xfrm>
          <a:off x="10388600" y="1704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124477</xdr:rowOff>
    </xdr:from>
    <xdr:ext cx="469744" cy="259045"/>
    <xdr:sp macro="" textlink="">
      <xdr:nvSpPr>
        <xdr:cNvPr id="339" name="【市民会館】&#10;一人当たり面積平均値テキスト"/>
        <xdr:cNvSpPr txBox="1"/>
      </xdr:nvSpPr>
      <xdr:spPr>
        <a:xfrm>
          <a:off x="10515600" y="1778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101600</xdr:rowOff>
    </xdr:from>
    <xdr:to>
      <xdr:col>55</xdr:col>
      <xdr:colOff>50800</xdr:colOff>
      <xdr:row>105</xdr:row>
      <xdr:rowOff>31750</xdr:rowOff>
    </xdr:to>
    <xdr:sp macro="" textlink="">
      <xdr:nvSpPr>
        <xdr:cNvPr id="340" name="フローチャート: 判断 339"/>
        <xdr:cNvSpPr/>
      </xdr:nvSpPr>
      <xdr:spPr>
        <a:xfrm>
          <a:off x="10426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82550</xdr:rowOff>
    </xdr:from>
    <xdr:to>
      <xdr:col>50</xdr:col>
      <xdr:colOff>165100</xdr:colOff>
      <xdr:row>105</xdr:row>
      <xdr:rowOff>12700</xdr:rowOff>
    </xdr:to>
    <xdr:sp macro="" textlink="">
      <xdr:nvSpPr>
        <xdr:cNvPr id="341" name="フローチャート: 判断 340"/>
        <xdr:cNvSpPr/>
      </xdr:nvSpPr>
      <xdr:spPr>
        <a:xfrm>
          <a:off x="958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109220</xdr:rowOff>
    </xdr:from>
    <xdr:to>
      <xdr:col>46</xdr:col>
      <xdr:colOff>38100</xdr:colOff>
      <xdr:row>105</xdr:row>
      <xdr:rowOff>39370</xdr:rowOff>
    </xdr:to>
    <xdr:sp macro="" textlink="">
      <xdr:nvSpPr>
        <xdr:cNvPr id="342" name="フローチャート: 判断 341"/>
        <xdr:cNvSpPr/>
      </xdr:nvSpPr>
      <xdr:spPr>
        <a:xfrm>
          <a:off x="8699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93980</xdr:rowOff>
    </xdr:from>
    <xdr:to>
      <xdr:col>41</xdr:col>
      <xdr:colOff>101600</xdr:colOff>
      <xdr:row>106</xdr:row>
      <xdr:rowOff>24130</xdr:rowOff>
    </xdr:to>
    <xdr:sp macro="" textlink="">
      <xdr:nvSpPr>
        <xdr:cNvPr id="343" name="フローチャート: 判断 342"/>
        <xdr:cNvSpPr/>
      </xdr:nvSpPr>
      <xdr:spPr>
        <a:xfrm>
          <a:off x="7810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4" name="テキスト ボックス 34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5" name="テキスト ボックス 34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6" name="テキスト ボックス 34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7" name="テキスト ボックス 34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8" name="テキスト ボックス 34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67311</xdr:rowOff>
    </xdr:from>
    <xdr:to>
      <xdr:col>55</xdr:col>
      <xdr:colOff>50800</xdr:colOff>
      <xdr:row>107</xdr:row>
      <xdr:rowOff>168911</xdr:rowOff>
    </xdr:to>
    <xdr:sp macro="" textlink="">
      <xdr:nvSpPr>
        <xdr:cNvPr id="349" name="楕円 348"/>
        <xdr:cNvSpPr/>
      </xdr:nvSpPr>
      <xdr:spPr>
        <a:xfrm>
          <a:off x="104267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45738</xdr:rowOff>
    </xdr:from>
    <xdr:ext cx="469744" cy="259045"/>
    <xdr:sp macro="" textlink="">
      <xdr:nvSpPr>
        <xdr:cNvPr id="350" name="【市民会館】&#10;一人当たり面積該当値テキスト"/>
        <xdr:cNvSpPr txBox="1"/>
      </xdr:nvSpPr>
      <xdr:spPr>
        <a:xfrm>
          <a:off x="10515600"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166370</xdr:rowOff>
    </xdr:from>
    <xdr:to>
      <xdr:col>50</xdr:col>
      <xdr:colOff>165100</xdr:colOff>
      <xdr:row>105</xdr:row>
      <xdr:rowOff>96520</xdr:rowOff>
    </xdr:to>
    <xdr:sp macro="" textlink="">
      <xdr:nvSpPr>
        <xdr:cNvPr id="351" name="楕円 350"/>
        <xdr:cNvSpPr/>
      </xdr:nvSpPr>
      <xdr:spPr>
        <a:xfrm>
          <a:off x="9588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45720</xdr:rowOff>
    </xdr:from>
    <xdr:to>
      <xdr:col>55</xdr:col>
      <xdr:colOff>0</xdr:colOff>
      <xdr:row>107</xdr:row>
      <xdr:rowOff>118111</xdr:rowOff>
    </xdr:to>
    <xdr:cxnSp macro="">
      <xdr:nvCxnSpPr>
        <xdr:cNvPr id="352" name="直線コネクタ 351"/>
        <xdr:cNvCxnSpPr/>
      </xdr:nvCxnSpPr>
      <xdr:spPr>
        <a:xfrm>
          <a:off x="9639300" y="18047970"/>
          <a:ext cx="838200" cy="41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6350</xdr:rowOff>
    </xdr:from>
    <xdr:to>
      <xdr:col>46</xdr:col>
      <xdr:colOff>38100</xdr:colOff>
      <xdr:row>105</xdr:row>
      <xdr:rowOff>107950</xdr:rowOff>
    </xdr:to>
    <xdr:sp macro="" textlink="">
      <xdr:nvSpPr>
        <xdr:cNvPr id="353" name="楕円 352"/>
        <xdr:cNvSpPr/>
      </xdr:nvSpPr>
      <xdr:spPr>
        <a:xfrm>
          <a:off x="8699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45720</xdr:rowOff>
    </xdr:from>
    <xdr:to>
      <xdr:col>50</xdr:col>
      <xdr:colOff>114300</xdr:colOff>
      <xdr:row>105</xdr:row>
      <xdr:rowOff>57150</xdr:rowOff>
    </xdr:to>
    <xdr:cxnSp macro="">
      <xdr:nvCxnSpPr>
        <xdr:cNvPr id="354" name="直線コネクタ 353"/>
        <xdr:cNvCxnSpPr/>
      </xdr:nvCxnSpPr>
      <xdr:spPr>
        <a:xfrm flipV="1">
          <a:off x="8750300" y="180479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17780</xdr:rowOff>
    </xdr:from>
    <xdr:to>
      <xdr:col>41</xdr:col>
      <xdr:colOff>101600</xdr:colOff>
      <xdr:row>105</xdr:row>
      <xdr:rowOff>119380</xdr:rowOff>
    </xdr:to>
    <xdr:sp macro="" textlink="">
      <xdr:nvSpPr>
        <xdr:cNvPr id="355" name="楕円 354"/>
        <xdr:cNvSpPr/>
      </xdr:nvSpPr>
      <xdr:spPr>
        <a:xfrm>
          <a:off x="78105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57150</xdr:rowOff>
    </xdr:from>
    <xdr:to>
      <xdr:col>45</xdr:col>
      <xdr:colOff>177800</xdr:colOff>
      <xdr:row>105</xdr:row>
      <xdr:rowOff>68580</xdr:rowOff>
    </xdr:to>
    <xdr:cxnSp macro="">
      <xdr:nvCxnSpPr>
        <xdr:cNvPr id="356" name="直線コネクタ 355"/>
        <xdr:cNvCxnSpPr/>
      </xdr:nvCxnSpPr>
      <xdr:spPr>
        <a:xfrm flipV="1">
          <a:off x="7861300" y="180594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29227</xdr:rowOff>
    </xdr:from>
    <xdr:ext cx="469744" cy="259045"/>
    <xdr:sp macro="" textlink="">
      <xdr:nvSpPr>
        <xdr:cNvPr id="357" name="n_1aveValue【市民会館】&#10;一人当たり面積"/>
        <xdr:cNvSpPr txBox="1"/>
      </xdr:nvSpPr>
      <xdr:spPr>
        <a:xfrm>
          <a:off x="93917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55897</xdr:rowOff>
    </xdr:from>
    <xdr:ext cx="469744" cy="259045"/>
    <xdr:sp macro="" textlink="">
      <xdr:nvSpPr>
        <xdr:cNvPr id="358" name="n_2aveValue【市民会館】&#10;一人当たり面積"/>
        <xdr:cNvSpPr txBox="1"/>
      </xdr:nvSpPr>
      <xdr:spPr>
        <a:xfrm>
          <a:off x="8515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15257</xdr:rowOff>
    </xdr:from>
    <xdr:ext cx="469744" cy="259045"/>
    <xdr:sp macro="" textlink="">
      <xdr:nvSpPr>
        <xdr:cNvPr id="359" name="n_3aveValue【市民会館】&#10;一人当たり面積"/>
        <xdr:cNvSpPr txBox="1"/>
      </xdr:nvSpPr>
      <xdr:spPr>
        <a:xfrm>
          <a:off x="7626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87647</xdr:rowOff>
    </xdr:from>
    <xdr:ext cx="469744" cy="259045"/>
    <xdr:sp macro="" textlink="">
      <xdr:nvSpPr>
        <xdr:cNvPr id="360" name="n_1mainValue【市民会館】&#10;一人当たり面積"/>
        <xdr:cNvSpPr txBox="1"/>
      </xdr:nvSpPr>
      <xdr:spPr>
        <a:xfrm>
          <a:off x="9391727" y="1808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99077</xdr:rowOff>
    </xdr:from>
    <xdr:ext cx="469744" cy="259045"/>
    <xdr:sp macro="" textlink="">
      <xdr:nvSpPr>
        <xdr:cNvPr id="361" name="n_2mainValue【市民会館】&#10;一人当たり面積"/>
        <xdr:cNvSpPr txBox="1"/>
      </xdr:nvSpPr>
      <xdr:spPr>
        <a:xfrm>
          <a:off x="85154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135907</xdr:rowOff>
    </xdr:from>
    <xdr:ext cx="469744" cy="259045"/>
    <xdr:sp macro="" textlink="">
      <xdr:nvSpPr>
        <xdr:cNvPr id="362" name="n_3mainValue【市民会館】&#10;一人当たり面積"/>
        <xdr:cNvSpPr txBox="1"/>
      </xdr:nvSpPr>
      <xdr:spPr>
        <a:xfrm>
          <a:off x="7626427" y="1779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1" name="テキスト ボックス 3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2" name="直線コネクタ 3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3" name="直線コネクタ 37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4" name="テキスト ボックス 37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5" name="直線コネクタ 37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6" name="テキスト ボックス 37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7" name="直線コネクタ 37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8" name="テキスト ボックス 37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9" name="直線コネクタ 37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0" name="テキスト ボックス 37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1" name="直線コネクタ 38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2" name="テキスト ボックス 38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3" name="直線コネクタ 38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4" name="テキスト ボックス 38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5" name="直線コネクタ 38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6" name="テキスト ボックス 38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41</xdr:row>
      <xdr:rowOff>92528</xdr:rowOff>
    </xdr:to>
    <xdr:cxnSp macro="">
      <xdr:nvCxnSpPr>
        <xdr:cNvPr id="388" name="直線コネクタ 387"/>
        <xdr:cNvCxnSpPr/>
      </xdr:nvCxnSpPr>
      <xdr:spPr>
        <a:xfrm flipV="1">
          <a:off x="16318864" y="5792833"/>
          <a:ext cx="0" cy="1329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96355</xdr:rowOff>
    </xdr:from>
    <xdr:ext cx="405111" cy="259045"/>
    <xdr:sp macro="" textlink="">
      <xdr:nvSpPr>
        <xdr:cNvPr id="389" name="【一般廃棄物処理施設】&#10;有形固定資産減価償却率最小値テキスト"/>
        <xdr:cNvSpPr txBox="1"/>
      </xdr:nvSpPr>
      <xdr:spPr>
        <a:xfrm>
          <a:off x="16357600" y="712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92528</xdr:rowOff>
    </xdr:from>
    <xdr:to>
      <xdr:col>86</xdr:col>
      <xdr:colOff>25400</xdr:colOff>
      <xdr:row>41</xdr:row>
      <xdr:rowOff>92528</xdr:rowOff>
    </xdr:to>
    <xdr:cxnSp macro="">
      <xdr:nvCxnSpPr>
        <xdr:cNvPr id="390" name="直線コネクタ 389"/>
        <xdr:cNvCxnSpPr/>
      </xdr:nvCxnSpPr>
      <xdr:spPr>
        <a:xfrm>
          <a:off x="16230600" y="712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405111" cy="259045"/>
    <xdr:sp macro="" textlink="">
      <xdr:nvSpPr>
        <xdr:cNvPr id="391" name="【一般廃棄物処理施設】&#10;有形固定資産減価償却率最大値テキスト"/>
        <xdr:cNvSpPr txBox="1"/>
      </xdr:nvSpPr>
      <xdr:spPr>
        <a:xfrm>
          <a:off x="16357600" y="556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392" name="直線コネクタ 391"/>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28683</xdr:rowOff>
    </xdr:from>
    <xdr:ext cx="405111" cy="259045"/>
    <xdr:sp macro="" textlink="">
      <xdr:nvSpPr>
        <xdr:cNvPr id="393" name="【一般廃棄物処理施設】&#10;有形固定資産減価償却率平均値テキスト"/>
        <xdr:cNvSpPr txBox="1"/>
      </xdr:nvSpPr>
      <xdr:spPr>
        <a:xfrm>
          <a:off x="16357600" y="6200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5806</xdr:rowOff>
    </xdr:from>
    <xdr:to>
      <xdr:col>85</xdr:col>
      <xdr:colOff>177800</xdr:colOff>
      <xdr:row>37</xdr:row>
      <xdr:rowOff>107406</xdr:rowOff>
    </xdr:to>
    <xdr:sp macro="" textlink="">
      <xdr:nvSpPr>
        <xdr:cNvPr id="394" name="フローチャート: 判断 393"/>
        <xdr:cNvSpPr/>
      </xdr:nvSpPr>
      <xdr:spPr>
        <a:xfrm>
          <a:off x="162687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27033</xdr:rowOff>
    </xdr:from>
    <xdr:to>
      <xdr:col>81</xdr:col>
      <xdr:colOff>101600</xdr:colOff>
      <xdr:row>37</xdr:row>
      <xdr:rowOff>128633</xdr:rowOff>
    </xdr:to>
    <xdr:sp macro="" textlink="">
      <xdr:nvSpPr>
        <xdr:cNvPr id="395" name="フローチャート: 判断 394"/>
        <xdr:cNvSpPr/>
      </xdr:nvSpPr>
      <xdr:spPr>
        <a:xfrm>
          <a:off x="15430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87449</xdr:rowOff>
    </xdr:from>
    <xdr:to>
      <xdr:col>76</xdr:col>
      <xdr:colOff>165100</xdr:colOff>
      <xdr:row>38</xdr:row>
      <xdr:rowOff>17599</xdr:rowOff>
    </xdr:to>
    <xdr:sp macro="" textlink="">
      <xdr:nvSpPr>
        <xdr:cNvPr id="396" name="フローチャート: 判断 395"/>
        <xdr:cNvSpPr/>
      </xdr:nvSpPr>
      <xdr:spPr>
        <a:xfrm>
          <a:off x="14541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22134</xdr:rowOff>
    </xdr:from>
    <xdr:to>
      <xdr:col>72</xdr:col>
      <xdr:colOff>38100</xdr:colOff>
      <xdr:row>37</xdr:row>
      <xdr:rowOff>123734</xdr:rowOff>
    </xdr:to>
    <xdr:sp macro="" textlink="">
      <xdr:nvSpPr>
        <xdr:cNvPr id="397" name="フローチャート: 判断 396"/>
        <xdr:cNvSpPr/>
      </xdr:nvSpPr>
      <xdr:spPr>
        <a:xfrm>
          <a:off x="13652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8" name="テキスト ボックス 3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56424</xdr:rowOff>
    </xdr:from>
    <xdr:to>
      <xdr:col>85</xdr:col>
      <xdr:colOff>177800</xdr:colOff>
      <xdr:row>40</xdr:row>
      <xdr:rowOff>158024</xdr:rowOff>
    </xdr:to>
    <xdr:sp macro="" textlink="">
      <xdr:nvSpPr>
        <xdr:cNvPr id="403" name="楕円 402"/>
        <xdr:cNvSpPr/>
      </xdr:nvSpPr>
      <xdr:spPr>
        <a:xfrm>
          <a:off x="16268700" y="691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34851</xdr:rowOff>
    </xdr:from>
    <xdr:ext cx="405111" cy="259045"/>
    <xdr:sp macro="" textlink="">
      <xdr:nvSpPr>
        <xdr:cNvPr id="404" name="【一般廃棄物処理施設】&#10;有形固定資産減価償却率該当値テキスト"/>
        <xdr:cNvSpPr txBox="1"/>
      </xdr:nvSpPr>
      <xdr:spPr>
        <a:xfrm>
          <a:off x="16357600" y="689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129903</xdr:rowOff>
    </xdr:from>
    <xdr:to>
      <xdr:col>81</xdr:col>
      <xdr:colOff>101600</xdr:colOff>
      <xdr:row>41</xdr:row>
      <xdr:rowOff>60053</xdr:rowOff>
    </xdr:to>
    <xdr:sp macro="" textlink="">
      <xdr:nvSpPr>
        <xdr:cNvPr id="405" name="楕円 404"/>
        <xdr:cNvSpPr/>
      </xdr:nvSpPr>
      <xdr:spPr>
        <a:xfrm>
          <a:off x="15430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107224</xdr:rowOff>
    </xdr:from>
    <xdr:to>
      <xdr:col>85</xdr:col>
      <xdr:colOff>127000</xdr:colOff>
      <xdr:row>41</xdr:row>
      <xdr:rowOff>9253</xdr:rowOff>
    </xdr:to>
    <xdr:cxnSp macro="">
      <xdr:nvCxnSpPr>
        <xdr:cNvPr id="406" name="直線コネクタ 405"/>
        <xdr:cNvCxnSpPr/>
      </xdr:nvCxnSpPr>
      <xdr:spPr>
        <a:xfrm flipV="1">
          <a:off x="15481300" y="6965224"/>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89081</xdr:rowOff>
    </xdr:from>
    <xdr:to>
      <xdr:col>76</xdr:col>
      <xdr:colOff>165100</xdr:colOff>
      <xdr:row>42</xdr:row>
      <xdr:rowOff>19231</xdr:rowOff>
    </xdr:to>
    <xdr:sp macro="" textlink="">
      <xdr:nvSpPr>
        <xdr:cNvPr id="407" name="楕円 406"/>
        <xdr:cNvSpPr/>
      </xdr:nvSpPr>
      <xdr:spPr>
        <a:xfrm>
          <a:off x="14541500" y="71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9253</xdr:rowOff>
    </xdr:from>
    <xdr:to>
      <xdr:col>81</xdr:col>
      <xdr:colOff>50800</xdr:colOff>
      <xdr:row>41</xdr:row>
      <xdr:rowOff>139881</xdr:rowOff>
    </xdr:to>
    <xdr:cxnSp macro="">
      <xdr:nvCxnSpPr>
        <xdr:cNvPr id="408" name="直線コネクタ 407"/>
        <xdr:cNvCxnSpPr/>
      </xdr:nvCxnSpPr>
      <xdr:spPr>
        <a:xfrm flipV="1">
          <a:off x="14592300" y="703870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138067</xdr:rowOff>
    </xdr:from>
    <xdr:to>
      <xdr:col>72</xdr:col>
      <xdr:colOff>38100</xdr:colOff>
      <xdr:row>42</xdr:row>
      <xdr:rowOff>68217</xdr:rowOff>
    </xdr:to>
    <xdr:sp macro="" textlink="">
      <xdr:nvSpPr>
        <xdr:cNvPr id="409" name="楕円 408"/>
        <xdr:cNvSpPr/>
      </xdr:nvSpPr>
      <xdr:spPr>
        <a:xfrm>
          <a:off x="136525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139881</xdr:rowOff>
    </xdr:from>
    <xdr:to>
      <xdr:col>76</xdr:col>
      <xdr:colOff>114300</xdr:colOff>
      <xdr:row>42</xdr:row>
      <xdr:rowOff>17417</xdr:rowOff>
    </xdr:to>
    <xdr:cxnSp macro="">
      <xdr:nvCxnSpPr>
        <xdr:cNvPr id="410" name="直線コネクタ 409"/>
        <xdr:cNvCxnSpPr/>
      </xdr:nvCxnSpPr>
      <xdr:spPr>
        <a:xfrm flipV="1">
          <a:off x="13703300" y="716933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145160</xdr:rowOff>
    </xdr:from>
    <xdr:ext cx="405111" cy="259045"/>
    <xdr:sp macro="" textlink="">
      <xdr:nvSpPr>
        <xdr:cNvPr id="411" name="n_1aveValue【一般廃棄物処理施設】&#10;有形固定資産減価償却率"/>
        <xdr:cNvSpPr txBox="1"/>
      </xdr:nvSpPr>
      <xdr:spPr>
        <a:xfrm>
          <a:off x="152660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34126</xdr:rowOff>
    </xdr:from>
    <xdr:ext cx="405111" cy="259045"/>
    <xdr:sp macro="" textlink="">
      <xdr:nvSpPr>
        <xdr:cNvPr id="412" name="n_2aveValue【一般廃棄物処理施設】&#10;有形固定資産減価償却率"/>
        <xdr:cNvSpPr txBox="1"/>
      </xdr:nvSpPr>
      <xdr:spPr>
        <a:xfrm>
          <a:off x="14389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140261</xdr:rowOff>
    </xdr:from>
    <xdr:ext cx="405111" cy="259045"/>
    <xdr:sp macro="" textlink="">
      <xdr:nvSpPr>
        <xdr:cNvPr id="413" name="n_3aveValue【一般廃棄物処理施設】&#10;有形固定資産減価償却率"/>
        <xdr:cNvSpPr txBox="1"/>
      </xdr:nvSpPr>
      <xdr:spPr>
        <a:xfrm>
          <a:off x="13500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51180</xdr:rowOff>
    </xdr:from>
    <xdr:ext cx="405111" cy="259045"/>
    <xdr:sp macro="" textlink="">
      <xdr:nvSpPr>
        <xdr:cNvPr id="414" name="n_1mainValue【一般廃棄物処理施設】&#10;有形固定資産減価償却率"/>
        <xdr:cNvSpPr txBox="1"/>
      </xdr:nvSpPr>
      <xdr:spPr>
        <a:xfrm>
          <a:off x="15266044"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42</xdr:row>
      <xdr:rowOff>10358</xdr:rowOff>
    </xdr:from>
    <xdr:ext cx="340478" cy="259045"/>
    <xdr:sp macro="" textlink="">
      <xdr:nvSpPr>
        <xdr:cNvPr id="415" name="n_2mainValue【一般廃棄物処理施設】&#10;有形固定資産減価償却率"/>
        <xdr:cNvSpPr txBox="1"/>
      </xdr:nvSpPr>
      <xdr:spPr>
        <a:xfrm>
          <a:off x="14422061" y="72112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42</xdr:row>
      <xdr:rowOff>59344</xdr:rowOff>
    </xdr:from>
    <xdr:ext cx="340478" cy="259045"/>
    <xdr:sp macro="" textlink="">
      <xdr:nvSpPr>
        <xdr:cNvPr id="416" name="n_3mainValue【一般廃棄物処理施設】&#10;有形固定資産減価償却率"/>
        <xdr:cNvSpPr txBox="1"/>
      </xdr:nvSpPr>
      <xdr:spPr>
        <a:xfrm>
          <a:off x="13533061" y="72602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7" name="正方形/長方形 4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8" name="正方形/長方形 4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9" name="正方形/長方形 4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0" name="正方形/長方形 4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1" name="正方形/長方形 4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2" name="正方形/長方形 4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3" name="正方形/長方形 4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4" name="正方形/長方形 4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5" name="テキスト ボックス 4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6" name="直線コネクタ 4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7" name="直線コネクタ 42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28" name="テキスト ボックス 42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9" name="直線コネクタ 42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30" name="テキスト ボックス 42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1" name="直線コネクタ 43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32" name="テキスト ボックス 43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3" name="直線コネクタ 43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34" name="テキスト ボックス 43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5" name="直線コネクタ 43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36" name="テキスト ボックス 435"/>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7" name="直線コネクタ 43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38" name="テキスト ボックス 437"/>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9" name="直線コネクタ 4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0" name="テキスト ボックス 43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135780</xdr:rowOff>
    </xdr:from>
    <xdr:to>
      <xdr:col>116</xdr:col>
      <xdr:colOff>62864</xdr:colOff>
      <xdr:row>42</xdr:row>
      <xdr:rowOff>91977</xdr:rowOff>
    </xdr:to>
    <xdr:cxnSp macro="">
      <xdr:nvCxnSpPr>
        <xdr:cNvPr id="442" name="直線コネクタ 441"/>
        <xdr:cNvCxnSpPr/>
      </xdr:nvCxnSpPr>
      <xdr:spPr>
        <a:xfrm flipV="1">
          <a:off x="22160864" y="5793630"/>
          <a:ext cx="0" cy="149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95804</xdr:rowOff>
    </xdr:from>
    <xdr:ext cx="378565" cy="259045"/>
    <xdr:sp macro="" textlink="">
      <xdr:nvSpPr>
        <xdr:cNvPr id="443" name="【一般廃棄物処理施設】&#10;一人当たり有形固定資産（償却資産）額最小値テキスト"/>
        <xdr:cNvSpPr txBox="1"/>
      </xdr:nvSpPr>
      <xdr:spPr>
        <a:xfrm>
          <a:off x="22199600" y="7296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91977</xdr:rowOff>
    </xdr:from>
    <xdr:to>
      <xdr:col>116</xdr:col>
      <xdr:colOff>152400</xdr:colOff>
      <xdr:row>42</xdr:row>
      <xdr:rowOff>91977</xdr:rowOff>
    </xdr:to>
    <xdr:cxnSp macro="">
      <xdr:nvCxnSpPr>
        <xdr:cNvPr id="444" name="直線コネクタ 443"/>
        <xdr:cNvCxnSpPr/>
      </xdr:nvCxnSpPr>
      <xdr:spPr>
        <a:xfrm>
          <a:off x="22072600" y="729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82457</xdr:rowOff>
    </xdr:from>
    <xdr:ext cx="599010" cy="259045"/>
    <xdr:sp macro="" textlink="">
      <xdr:nvSpPr>
        <xdr:cNvPr id="445" name="【一般廃棄物処理施設】&#10;一人当たり有形固定資産（償却資産）額最大値テキスト"/>
        <xdr:cNvSpPr txBox="1"/>
      </xdr:nvSpPr>
      <xdr:spPr>
        <a:xfrm>
          <a:off x="22199600" y="556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135780</xdr:rowOff>
    </xdr:from>
    <xdr:to>
      <xdr:col>116</xdr:col>
      <xdr:colOff>152400</xdr:colOff>
      <xdr:row>33</xdr:row>
      <xdr:rowOff>135780</xdr:rowOff>
    </xdr:to>
    <xdr:cxnSp macro="">
      <xdr:nvCxnSpPr>
        <xdr:cNvPr id="446" name="直線コネクタ 445"/>
        <xdr:cNvCxnSpPr/>
      </xdr:nvCxnSpPr>
      <xdr:spPr>
        <a:xfrm>
          <a:off x="22072600" y="5793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149315</xdr:rowOff>
    </xdr:from>
    <xdr:ext cx="534377" cy="259045"/>
    <xdr:sp macro="" textlink="">
      <xdr:nvSpPr>
        <xdr:cNvPr id="447" name="【一般廃棄物処理施設】&#10;一人当たり有形固定資産（償却資産）額平均値テキスト"/>
        <xdr:cNvSpPr txBox="1"/>
      </xdr:nvSpPr>
      <xdr:spPr>
        <a:xfrm>
          <a:off x="22199600" y="6835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126438</xdr:rowOff>
    </xdr:from>
    <xdr:to>
      <xdr:col>116</xdr:col>
      <xdr:colOff>114300</xdr:colOff>
      <xdr:row>41</xdr:row>
      <xdr:rowOff>56588</xdr:rowOff>
    </xdr:to>
    <xdr:sp macro="" textlink="">
      <xdr:nvSpPr>
        <xdr:cNvPr id="448" name="フローチャート: 判断 447"/>
        <xdr:cNvSpPr/>
      </xdr:nvSpPr>
      <xdr:spPr>
        <a:xfrm>
          <a:off x="22110700" y="698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139605</xdr:rowOff>
    </xdr:from>
    <xdr:to>
      <xdr:col>112</xdr:col>
      <xdr:colOff>38100</xdr:colOff>
      <xdr:row>41</xdr:row>
      <xdr:rowOff>69755</xdr:rowOff>
    </xdr:to>
    <xdr:sp macro="" textlink="">
      <xdr:nvSpPr>
        <xdr:cNvPr id="449" name="フローチャート: 判断 448"/>
        <xdr:cNvSpPr/>
      </xdr:nvSpPr>
      <xdr:spPr>
        <a:xfrm>
          <a:off x="21272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114119</xdr:rowOff>
    </xdr:from>
    <xdr:to>
      <xdr:col>107</xdr:col>
      <xdr:colOff>101600</xdr:colOff>
      <xdr:row>41</xdr:row>
      <xdr:rowOff>44269</xdr:rowOff>
    </xdr:to>
    <xdr:sp macro="" textlink="">
      <xdr:nvSpPr>
        <xdr:cNvPr id="450" name="フローチャート: 判断 449"/>
        <xdr:cNvSpPr/>
      </xdr:nvSpPr>
      <xdr:spPr>
        <a:xfrm>
          <a:off x="20383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167534</xdr:rowOff>
    </xdr:from>
    <xdr:to>
      <xdr:col>102</xdr:col>
      <xdr:colOff>165100</xdr:colOff>
      <xdr:row>41</xdr:row>
      <xdr:rowOff>97684</xdr:rowOff>
    </xdr:to>
    <xdr:sp macro="" textlink="">
      <xdr:nvSpPr>
        <xdr:cNvPr id="451" name="フローチャート: 判断 450"/>
        <xdr:cNvSpPr/>
      </xdr:nvSpPr>
      <xdr:spPr>
        <a:xfrm>
          <a:off x="19494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2" name="テキスト ボックス 4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3" name="テキスト ボックス 4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4" name="テキスト ボックス 4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5" name="テキスト ボックス 4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6" name="テキスト ボックス 4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12860</xdr:rowOff>
    </xdr:from>
    <xdr:to>
      <xdr:col>116</xdr:col>
      <xdr:colOff>114300</xdr:colOff>
      <xdr:row>42</xdr:row>
      <xdr:rowOff>114460</xdr:rowOff>
    </xdr:to>
    <xdr:sp macro="" textlink="">
      <xdr:nvSpPr>
        <xdr:cNvPr id="457" name="楕円 456"/>
        <xdr:cNvSpPr/>
      </xdr:nvSpPr>
      <xdr:spPr>
        <a:xfrm>
          <a:off x="22110700" y="72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99237</xdr:rowOff>
    </xdr:from>
    <xdr:ext cx="469744" cy="259045"/>
    <xdr:sp macro="" textlink="">
      <xdr:nvSpPr>
        <xdr:cNvPr id="458" name="【一般廃棄物処理施設】&#10;一人当たり有形固定資産（償却資産）額該当値テキスト"/>
        <xdr:cNvSpPr txBox="1"/>
      </xdr:nvSpPr>
      <xdr:spPr>
        <a:xfrm>
          <a:off x="22199600" y="712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13395</xdr:rowOff>
    </xdr:from>
    <xdr:to>
      <xdr:col>112</xdr:col>
      <xdr:colOff>38100</xdr:colOff>
      <xdr:row>42</xdr:row>
      <xdr:rowOff>114995</xdr:rowOff>
    </xdr:to>
    <xdr:sp macro="" textlink="">
      <xdr:nvSpPr>
        <xdr:cNvPr id="459" name="楕円 458"/>
        <xdr:cNvSpPr/>
      </xdr:nvSpPr>
      <xdr:spPr>
        <a:xfrm>
          <a:off x="21272500" y="721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63660</xdr:rowOff>
    </xdr:from>
    <xdr:to>
      <xdr:col>116</xdr:col>
      <xdr:colOff>63500</xdr:colOff>
      <xdr:row>42</xdr:row>
      <xdr:rowOff>64195</xdr:rowOff>
    </xdr:to>
    <xdr:cxnSp macro="">
      <xdr:nvCxnSpPr>
        <xdr:cNvPr id="460" name="直線コネクタ 459"/>
        <xdr:cNvCxnSpPr/>
      </xdr:nvCxnSpPr>
      <xdr:spPr>
        <a:xfrm flipV="1">
          <a:off x="21323300" y="7264560"/>
          <a:ext cx="8382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24156</xdr:rowOff>
    </xdr:from>
    <xdr:to>
      <xdr:col>107</xdr:col>
      <xdr:colOff>101600</xdr:colOff>
      <xdr:row>42</xdr:row>
      <xdr:rowOff>125756</xdr:rowOff>
    </xdr:to>
    <xdr:sp macro="" textlink="">
      <xdr:nvSpPr>
        <xdr:cNvPr id="461" name="楕円 460"/>
        <xdr:cNvSpPr/>
      </xdr:nvSpPr>
      <xdr:spPr>
        <a:xfrm>
          <a:off x="20383500" y="722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64195</xdr:rowOff>
    </xdr:from>
    <xdr:to>
      <xdr:col>111</xdr:col>
      <xdr:colOff>177800</xdr:colOff>
      <xdr:row>42</xdr:row>
      <xdr:rowOff>74956</xdr:rowOff>
    </xdr:to>
    <xdr:cxnSp macro="">
      <xdr:nvCxnSpPr>
        <xdr:cNvPr id="462" name="直線コネクタ 461"/>
        <xdr:cNvCxnSpPr/>
      </xdr:nvCxnSpPr>
      <xdr:spPr>
        <a:xfrm flipV="1">
          <a:off x="20434300" y="7265095"/>
          <a:ext cx="889000" cy="1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24410</xdr:rowOff>
    </xdr:from>
    <xdr:to>
      <xdr:col>102</xdr:col>
      <xdr:colOff>165100</xdr:colOff>
      <xdr:row>42</xdr:row>
      <xdr:rowOff>126010</xdr:rowOff>
    </xdr:to>
    <xdr:sp macro="" textlink="">
      <xdr:nvSpPr>
        <xdr:cNvPr id="463" name="楕円 462"/>
        <xdr:cNvSpPr/>
      </xdr:nvSpPr>
      <xdr:spPr>
        <a:xfrm>
          <a:off x="19494500" y="72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74956</xdr:rowOff>
    </xdr:from>
    <xdr:to>
      <xdr:col>107</xdr:col>
      <xdr:colOff>50800</xdr:colOff>
      <xdr:row>42</xdr:row>
      <xdr:rowOff>75210</xdr:rowOff>
    </xdr:to>
    <xdr:cxnSp macro="">
      <xdr:nvCxnSpPr>
        <xdr:cNvPr id="464" name="直線コネクタ 463"/>
        <xdr:cNvCxnSpPr/>
      </xdr:nvCxnSpPr>
      <xdr:spPr>
        <a:xfrm flipV="1">
          <a:off x="19545300" y="7275856"/>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86282</xdr:rowOff>
    </xdr:from>
    <xdr:ext cx="534377" cy="259045"/>
    <xdr:sp macro="" textlink="">
      <xdr:nvSpPr>
        <xdr:cNvPr id="465" name="n_1aveValue【一般廃棄物処理施設】&#10;一人当たり有形固定資産（償却資産）額"/>
        <xdr:cNvSpPr txBox="1"/>
      </xdr:nvSpPr>
      <xdr:spPr>
        <a:xfrm>
          <a:off x="210434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60796</xdr:rowOff>
    </xdr:from>
    <xdr:ext cx="534377" cy="259045"/>
    <xdr:sp macro="" textlink="">
      <xdr:nvSpPr>
        <xdr:cNvPr id="466" name="n_2aveValue【一般廃棄物処理施設】&#10;一人当たり有形固定資産（償却資産）額"/>
        <xdr:cNvSpPr txBox="1"/>
      </xdr:nvSpPr>
      <xdr:spPr>
        <a:xfrm>
          <a:off x="201671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114211</xdr:rowOff>
    </xdr:from>
    <xdr:ext cx="534377" cy="259045"/>
    <xdr:sp macro="" textlink="">
      <xdr:nvSpPr>
        <xdr:cNvPr id="467" name="n_3aveValue【一般廃棄物処理施設】&#10;一人当たり有形固定資産（償却資産）額"/>
        <xdr:cNvSpPr txBox="1"/>
      </xdr:nvSpPr>
      <xdr:spPr>
        <a:xfrm>
          <a:off x="19278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106122</xdr:rowOff>
    </xdr:from>
    <xdr:ext cx="469744" cy="259045"/>
    <xdr:sp macro="" textlink="">
      <xdr:nvSpPr>
        <xdr:cNvPr id="468" name="n_1mainValue【一般廃棄物処理施設】&#10;一人当たり有形固定資産（償却資産）額"/>
        <xdr:cNvSpPr txBox="1"/>
      </xdr:nvSpPr>
      <xdr:spPr>
        <a:xfrm>
          <a:off x="21075728" y="730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116883</xdr:rowOff>
    </xdr:from>
    <xdr:ext cx="469744" cy="259045"/>
    <xdr:sp macro="" textlink="">
      <xdr:nvSpPr>
        <xdr:cNvPr id="469" name="n_2mainValue【一般廃棄物処理施設】&#10;一人当たり有形固定資産（償却資産）額"/>
        <xdr:cNvSpPr txBox="1"/>
      </xdr:nvSpPr>
      <xdr:spPr>
        <a:xfrm>
          <a:off x="20199428" y="731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117137</xdr:rowOff>
    </xdr:from>
    <xdr:ext cx="469744" cy="259045"/>
    <xdr:sp macro="" textlink="">
      <xdr:nvSpPr>
        <xdr:cNvPr id="470" name="n_3mainValue【一般廃棄物処理施設】&#10;一人当たり有形固定資産（償却資産）額"/>
        <xdr:cNvSpPr txBox="1"/>
      </xdr:nvSpPr>
      <xdr:spPr>
        <a:xfrm>
          <a:off x="19310428" y="73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1" name="正方形/長方形 4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2" name="正方形/長方形 4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3" name="正方形/長方形 4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4" name="正方形/長方形 4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5" name="正方形/長方形 4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6" name="正方形/長方形 4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7" name="正方形/長方形 4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8" name="正方形/長方形 4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9" name="テキスト ボックス 4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0" name="直線コネクタ 4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1" name="直線コネクタ 48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2" name="テキスト ボックス 48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3" name="直線コネクタ 48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4" name="テキスト ボックス 48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5" name="直線コネクタ 48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6" name="テキスト ボックス 48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7" name="直線コネクタ 48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8" name="テキスト ボックス 48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9" name="直線コネクタ 48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0" name="テキスト ボックス 48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1" name="直線コネクタ 49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2" name="テキスト ボックス 49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3" name="直線コネクタ 4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4" name="テキスト ボックス 49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63</xdr:row>
      <xdr:rowOff>150223</xdr:rowOff>
    </xdr:to>
    <xdr:cxnSp macro="">
      <xdr:nvCxnSpPr>
        <xdr:cNvPr id="496" name="直線コネクタ 495"/>
        <xdr:cNvCxnSpPr/>
      </xdr:nvCxnSpPr>
      <xdr:spPr>
        <a:xfrm flipV="1">
          <a:off x="16318864" y="9648553"/>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497"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98" name="直線コネクタ 497"/>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499" name="【保健センター・保健所】&#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00" name="直線コネクタ 499"/>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138265</xdr:rowOff>
    </xdr:from>
    <xdr:ext cx="405111" cy="259045"/>
    <xdr:sp macro="" textlink="">
      <xdr:nvSpPr>
        <xdr:cNvPr id="501" name="【保健センター・保健所】&#10;有形固定資産減価償却率平均値テキスト"/>
        <xdr:cNvSpPr txBox="1"/>
      </xdr:nvSpPr>
      <xdr:spPr>
        <a:xfrm>
          <a:off x="16357600" y="1025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02" name="フローチャート: 判断 501"/>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503" name="フローチャート: 判断 502"/>
        <xdr:cNvSpPr/>
      </xdr:nvSpPr>
      <xdr:spPr>
        <a:xfrm>
          <a:off x="15430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04" name="フローチャート: 判断 503"/>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163104</xdr:rowOff>
    </xdr:from>
    <xdr:to>
      <xdr:col>72</xdr:col>
      <xdr:colOff>38100</xdr:colOff>
      <xdr:row>60</xdr:row>
      <xdr:rowOff>93254</xdr:rowOff>
    </xdr:to>
    <xdr:sp macro="" textlink="">
      <xdr:nvSpPr>
        <xdr:cNvPr id="505" name="フローチャート: 判断 504"/>
        <xdr:cNvSpPr/>
      </xdr:nvSpPr>
      <xdr:spPr>
        <a:xfrm>
          <a:off x="1365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6" name="テキスト ボックス 50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7" name="テキスト ボックス 50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8" name="テキスト ボックス 50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9" name="テキスト ボックス 50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0" name="テキスト ボックス 50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511" name="楕円 510"/>
        <xdr:cNvSpPr/>
      </xdr:nvSpPr>
      <xdr:spPr>
        <a:xfrm>
          <a:off x="16268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52087</xdr:rowOff>
    </xdr:from>
    <xdr:ext cx="405111" cy="259045"/>
    <xdr:sp macro="" textlink="">
      <xdr:nvSpPr>
        <xdr:cNvPr id="512" name="【保健センター・保健所】&#10;有形固定資産減価償却率該当値テキスト"/>
        <xdr:cNvSpPr txBox="1"/>
      </xdr:nvSpPr>
      <xdr:spPr>
        <a:xfrm>
          <a:off x="16357600"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65133</xdr:rowOff>
    </xdr:from>
    <xdr:to>
      <xdr:col>81</xdr:col>
      <xdr:colOff>101600</xdr:colOff>
      <xdr:row>59</xdr:row>
      <xdr:rowOff>166733</xdr:rowOff>
    </xdr:to>
    <xdr:sp macro="" textlink="">
      <xdr:nvSpPr>
        <xdr:cNvPr id="513" name="楕円 512"/>
        <xdr:cNvSpPr/>
      </xdr:nvSpPr>
      <xdr:spPr>
        <a:xfrm>
          <a:off x="15430500" y="101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80010</xdr:rowOff>
    </xdr:from>
    <xdr:to>
      <xdr:col>85</xdr:col>
      <xdr:colOff>127000</xdr:colOff>
      <xdr:row>59</xdr:row>
      <xdr:rowOff>115933</xdr:rowOff>
    </xdr:to>
    <xdr:cxnSp macro="">
      <xdr:nvCxnSpPr>
        <xdr:cNvPr id="514" name="直線コネクタ 513"/>
        <xdr:cNvCxnSpPr/>
      </xdr:nvCxnSpPr>
      <xdr:spPr>
        <a:xfrm flipV="1">
          <a:off x="15481300" y="1019556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101056</xdr:rowOff>
    </xdr:from>
    <xdr:to>
      <xdr:col>76</xdr:col>
      <xdr:colOff>165100</xdr:colOff>
      <xdr:row>60</xdr:row>
      <xdr:rowOff>31206</xdr:rowOff>
    </xdr:to>
    <xdr:sp macro="" textlink="">
      <xdr:nvSpPr>
        <xdr:cNvPr id="515" name="楕円 514"/>
        <xdr:cNvSpPr/>
      </xdr:nvSpPr>
      <xdr:spPr>
        <a:xfrm>
          <a:off x="14541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115933</xdr:rowOff>
    </xdr:from>
    <xdr:to>
      <xdr:col>81</xdr:col>
      <xdr:colOff>50800</xdr:colOff>
      <xdr:row>59</xdr:row>
      <xdr:rowOff>151856</xdr:rowOff>
    </xdr:to>
    <xdr:cxnSp macro="">
      <xdr:nvCxnSpPr>
        <xdr:cNvPr id="516" name="直線コネクタ 515"/>
        <xdr:cNvCxnSpPr/>
      </xdr:nvCxnSpPr>
      <xdr:spPr>
        <a:xfrm flipV="1">
          <a:off x="14592300" y="102314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138612</xdr:rowOff>
    </xdr:from>
    <xdr:to>
      <xdr:col>72</xdr:col>
      <xdr:colOff>38100</xdr:colOff>
      <xdr:row>60</xdr:row>
      <xdr:rowOff>68762</xdr:rowOff>
    </xdr:to>
    <xdr:sp macro="" textlink="">
      <xdr:nvSpPr>
        <xdr:cNvPr id="517" name="楕円 516"/>
        <xdr:cNvSpPr/>
      </xdr:nvSpPr>
      <xdr:spPr>
        <a:xfrm>
          <a:off x="13652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151856</xdr:rowOff>
    </xdr:from>
    <xdr:to>
      <xdr:col>76</xdr:col>
      <xdr:colOff>114300</xdr:colOff>
      <xdr:row>60</xdr:row>
      <xdr:rowOff>17962</xdr:rowOff>
    </xdr:to>
    <xdr:cxnSp macro="">
      <xdr:nvCxnSpPr>
        <xdr:cNvPr id="518" name="直線コネクタ 517"/>
        <xdr:cNvCxnSpPr/>
      </xdr:nvCxnSpPr>
      <xdr:spPr>
        <a:xfrm flipV="1">
          <a:off x="13703300" y="102674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89280</xdr:rowOff>
    </xdr:from>
    <xdr:ext cx="405111" cy="259045"/>
    <xdr:sp macro="" textlink="">
      <xdr:nvSpPr>
        <xdr:cNvPr id="519" name="n_1aveValue【保健センター・保健所】&#10;有形固定資産減価償却率"/>
        <xdr:cNvSpPr txBox="1"/>
      </xdr:nvSpPr>
      <xdr:spPr>
        <a:xfrm>
          <a:off x="152660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520" name="n_2aveValue【保健センター・保健所】&#10;有形固定資産減価償却率"/>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84381</xdr:rowOff>
    </xdr:from>
    <xdr:ext cx="405111" cy="259045"/>
    <xdr:sp macro="" textlink="">
      <xdr:nvSpPr>
        <xdr:cNvPr id="521" name="n_3aveValue【保健センター・保健所】&#10;有形固定資産減価償却率"/>
        <xdr:cNvSpPr txBox="1"/>
      </xdr:nvSpPr>
      <xdr:spPr>
        <a:xfrm>
          <a:off x="135007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11810</xdr:rowOff>
    </xdr:from>
    <xdr:ext cx="405111" cy="259045"/>
    <xdr:sp macro="" textlink="">
      <xdr:nvSpPr>
        <xdr:cNvPr id="522" name="n_1mainValue【保健センター・保健所】&#10;有形固定資産減価償却率"/>
        <xdr:cNvSpPr txBox="1"/>
      </xdr:nvSpPr>
      <xdr:spPr>
        <a:xfrm>
          <a:off x="152660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47733</xdr:rowOff>
    </xdr:from>
    <xdr:ext cx="405111" cy="259045"/>
    <xdr:sp macro="" textlink="">
      <xdr:nvSpPr>
        <xdr:cNvPr id="523" name="n_2mainValue【保健センター・保健所】&#10;有形固定資産減価償却率"/>
        <xdr:cNvSpPr txBox="1"/>
      </xdr:nvSpPr>
      <xdr:spPr>
        <a:xfrm>
          <a:off x="14389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85289</xdr:rowOff>
    </xdr:from>
    <xdr:ext cx="405111" cy="259045"/>
    <xdr:sp macro="" textlink="">
      <xdr:nvSpPr>
        <xdr:cNvPr id="524" name="n_3mainValue【保健センター・保健所】&#10;有形固定資産減価償却率"/>
        <xdr:cNvSpPr txBox="1"/>
      </xdr:nvSpPr>
      <xdr:spPr>
        <a:xfrm>
          <a:off x="13500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5" name="正方形/長方形 5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6" name="正方形/長方形 5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7" name="正方形/長方形 5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8" name="正方形/長方形 5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9" name="正方形/長方形 5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0" name="正方形/長方形 5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1" name="正方形/長方形 5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2" name="正方形/長方形 5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3" name="テキスト ボックス 5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4" name="直線コネクタ 5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5" name="直線コネクタ 53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6" name="テキスト ボックス 53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7" name="直線コネクタ 53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8" name="テキスト ボックス 53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9" name="直線コネクタ 53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0" name="テキスト ボックス 53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1" name="直線コネクタ 54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2" name="テキスト ボックス 54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3" name="直線コネクタ 54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4" name="テキスト ボックス 54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5" name="直線コネクタ 5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6" name="テキスト ボックス 5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64</xdr:row>
      <xdr:rowOff>26670</xdr:rowOff>
    </xdr:to>
    <xdr:cxnSp macro="">
      <xdr:nvCxnSpPr>
        <xdr:cNvPr id="548" name="直線コネクタ 547"/>
        <xdr:cNvCxnSpPr/>
      </xdr:nvCxnSpPr>
      <xdr:spPr>
        <a:xfrm flipV="1">
          <a:off x="22160864" y="961644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549" name="【保健センター・保健所】&#10;一人当たり面積最小値テキスト"/>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550" name="直線コネクタ 549"/>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551" name="【保健センター・保健所】&#10;一人当たり面積最大値テキスト"/>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552" name="直線コネクタ 551"/>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163847</xdr:rowOff>
    </xdr:from>
    <xdr:ext cx="469744" cy="259045"/>
    <xdr:sp macro="" textlink="">
      <xdr:nvSpPr>
        <xdr:cNvPr id="553" name="【保健センター・保健所】&#10;一人当たり面積平均値テキスト"/>
        <xdr:cNvSpPr txBox="1"/>
      </xdr:nvSpPr>
      <xdr:spPr>
        <a:xfrm>
          <a:off x="22199600" y="10793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554" name="フローチャート: 判断 553"/>
        <xdr:cNvSpPr/>
      </xdr:nvSpPr>
      <xdr:spPr>
        <a:xfrm>
          <a:off x="221107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17780</xdr:rowOff>
    </xdr:from>
    <xdr:to>
      <xdr:col>112</xdr:col>
      <xdr:colOff>38100</xdr:colOff>
      <xdr:row>63</xdr:row>
      <xdr:rowOff>119380</xdr:rowOff>
    </xdr:to>
    <xdr:sp macro="" textlink="">
      <xdr:nvSpPr>
        <xdr:cNvPr id="555" name="フローチャート: 判断 554"/>
        <xdr:cNvSpPr/>
      </xdr:nvSpPr>
      <xdr:spPr>
        <a:xfrm>
          <a:off x="21272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6350</xdr:rowOff>
    </xdr:from>
    <xdr:to>
      <xdr:col>107</xdr:col>
      <xdr:colOff>101600</xdr:colOff>
      <xdr:row>63</xdr:row>
      <xdr:rowOff>107950</xdr:rowOff>
    </xdr:to>
    <xdr:sp macro="" textlink="">
      <xdr:nvSpPr>
        <xdr:cNvPr id="556" name="フローチャート: 判断 555"/>
        <xdr:cNvSpPr/>
      </xdr:nvSpPr>
      <xdr:spPr>
        <a:xfrm>
          <a:off x="20383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162560</xdr:rowOff>
    </xdr:from>
    <xdr:to>
      <xdr:col>102</xdr:col>
      <xdr:colOff>165100</xdr:colOff>
      <xdr:row>63</xdr:row>
      <xdr:rowOff>92710</xdr:rowOff>
    </xdr:to>
    <xdr:sp macro="" textlink="">
      <xdr:nvSpPr>
        <xdr:cNvPr id="557" name="フローチャート: 判断 556"/>
        <xdr:cNvSpPr/>
      </xdr:nvSpPr>
      <xdr:spPr>
        <a:xfrm>
          <a:off x="19494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158750</xdr:rowOff>
    </xdr:from>
    <xdr:to>
      <xdr:col>116</xdr:col>
      <xdr:colOff>114300</xdr:colOff>
      <xdr:row>63</xdr:row>
      <xdr:rowOff>88900</xdr:rowOff>
    </xdr:to>
    <xdr:sp macro="" textlink="">
      <xdr:nvSpPr>
        <xdr:cNvPr id="563" name="楕円 562"/>
        <xdr:cNvSpPr/>
      </xdr:nvSpPr>
      <xdr:spPr>
        <a:xfrm>
          <a:off x="221107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10177</xdr:rowOff>
    </xdr:from>
    <xdr:ext cx="469744" cy="259045"/>
    <xdr:sp macro="" textlink="">
      <xdr:nvSpPr>
        <xdr:cNvPr id="564" name="【保健センター・保健所】&#10;一人当たり面積該当値テキスト"/>
        <xdr:cNvSpPr txBox="1"/>
      </xdr:nvSpPr>
      <xdr:spPr>
        <a:xfrm>
          <a:off x="22199600" y="1064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162560</xdr:rowOff>
    </xdr:from>
    <xdr:to>
      <xdr:col>112</xdr:col>
      <xdr:colOff>38100</xdr:colOff>
      <xdr:row>63</xdr:row>
      <xdr:rowOff>92710</xdr:rowOff>
    </xdr:to>
    <xdr:sp macro="" textlink="">
      <xdr:nvSpPr>
        <xdr:cNvPr id="565" name="楕円 564"/>
        <xdr:cNvSpPr/>
      </xdr:nvSpPr>
      <xdr:spPr>
        <a:xfrm>
          <a:off x="21272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38100</xdr:rowOff>
    </xdr:from>
    <xdr:to>
      <xdr:col>116</xdr:col>
      <xdr:colOff>63500</xdr:colOff>
      <xdr:row>63</xdr:row>
      <xdr:rowOff>41910</xdr:rowOff>
    </xdr:to>
    <xdr:cxnSp macro="">
      <xdr:nvCxnSpPr>
        <xdr:cNvPr id="566" name="直線コネクタ 565"/>
        <xdr:cNvCxnSpPr/>
      </xdr:nvCxnSpPr>
      <xdr:spPr>
        <a:xfrm flipV="1">
          <a:off x="21323300" y="108394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166370</xdr:rowOff>
    </xdr:from>
    <xdr:to>
      <xdr:col>107</xdr:col>
      <xdr:colOff>101600</xdr:colOff>
      <xdr:row>63</xdr:row>
      <xdr:rowOff>96520</xdr:rowOff>
    </xdr:to>
    <xdr:sp macro="" textlink="">
      <xdr:nvSpPr>
        <xdr:cNvPr id="567" name="楕円 566"/>
        <xdr:cNvSpPr/>
      </xdr:nvSpPr>
      <xdr:spPr>
        <a:xfrm>
          <a:off x="20383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41910</xdr:rowOff>
    </xdr:from>
    <xdr:to>
      <xdr:col>111</xdr:col>
      <xdr:colOff>177800</xdr:colOff>
      <xdr:row>63</xdr:row>
      <xdr:rowOff>45720</xdr:rowOff>
    </xdr:to>
    <xdr:cxnSp macro="">
      <xdr:nvCxnSpPr>
        <xdr:cNvPr id="568" name="直線コネクタ 567"/>
        <xdr:cNvCxnSpPr/>
      </xdr:nvCxnSpPr>
      <xdr:spPr>
        <a:xfrm flipV="1">
          <a:off x="20434300" y="108432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569" name="楕円 568"/>
        <xdr:cNvSpPr/>
      </xdr:nvSpPr>
      <xdr:spPr>
        <a:xfrm>
          <a:off x="19494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45720</xdr:rowOff>
    </xdr:from>
    <xdr:to>
      <xdr:col>107</xdr:col>
      <xdr:colOff>50800</xdr:colOff>
      <xdr:row>63</xdr:row>
      <xdr:rowOff>49530</xdr:rowOff>
    </xdr:to>
    <xdr:cxnSp macro="">
      <xdr:nvCxnSpPr>
        <xdr:cNvPr id="570" name="直線コネクタ 569"/>
        <xdr:cNvCxnSpPr/>
      </xdr:nvCxnSpPr>
      <xdr:spPr>
        <a:xfrm flipV="1">
          <a:off x="19545300" y="10847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110507</xdr:rowOff>
    </xdr:from>
    <xdr:ext cx="469744" cy="259045"/>
    <xdr:sp macro="" textlink="">
      <xdr:nvSpPr>
        <xdr:cNvPr id="571" name="n_1aveValue【保健センター・保健所】&#10;一人当たり面積"/>
        <xdr:cNvSpPr txBox="1"/>
      </xdr:nvSpPr>
      <xdr:spPr>
        <a:xfrm>
          <a:off x="210757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572" name="n_2aveValue【保健センター・保健所】&#10;一人当たり面積"/>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109237</xdr:rowOff>
    </xdr:from>
    <xdr:ext cx="469744" cy="259045"/>
    <xdr:sp macro="" textlink="">
      <xdr:nvSpPr>
        <xdr:cNvPr id="573" name="n_3aveValue【保健センター・保健所】&#10;一人当たり面積"/>
        <xdr:cNvSpPr txBox="1"/>
      </xdr:nvSpPr>
      <xdr:spPr>
        <a:xfrm>
          <a:off x="193104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109237</xdr:rowOff>
    </xdr:from>
    <xdr:ext cx="469744" cy="259045"/>
    <xdr:sp macro="" textlink="">
      <xdr:nvSpPr>
        <xdr:cNvPr id="574" name="n_1mainValue【保健センター・保健所】&#10;一人当たり面積"/>
        <xdr:cNvSpPr txBox="1"/>
      </xdr:nvSpPr>
      <xdr:spPr>
        <a:xfrm>
          <a:off x="210757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113047</xdr:rowOff>
    </xdr:from>
    <xdr:ext cx="469744" cy="259045"/>
    <xdr:sp macro="" textlink="">
      <xdr:nvSpPr>
        <xdr:cNvPr id="575" name="n_2mainValue【保健センター・保健所】&#10;一人当たり面積"/>
        <xdr:cNvSpPr txBox="1"/>
      </xdr:nvSpPr>
      <xdr:spPr>
        <a:xfrm>
          <a:off x="20199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91457</xdr:rowOff>
    </xdr:from>
    <xdr:ext cx="469744" cy="259045"/>
    <xdr:sp macro="" textlink="">
      <xdr:nvSpPr>
        <xdr:cNvPr id="576" name="n_3mainValue【保健センター・保健所】&#10;一人当たり面積"/>
        <xdr:cNvSpPr txBox="1"/>
      </xdr:nvSpPr>
      <xdr:spPr>
        <a:xfrm>
          <a:off x="19310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5" name="テキスト ボックス 58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6" name="直線コネクタ 58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87" name="テキスト ボックス 58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8" name="直線コネクタ 58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9" name="テキスト ボックス 58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0" name="直線コネクタ 58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1" name="テキスト ボックス 59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2" name="直線コネクタ 59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3" name="テキスト ボックス 59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4" name="直線コネクタ 59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5" name="テキスト ボックス 59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6" name="直線コネクタ 59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97" name="テキスト ボックス 59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8" name="直線コネクタ 59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9" name="テキスト ボックス 59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0</xdr:rowOff>
    </xdr:from>
    <xdr:to>
      <xdr:col>85</xdr:col>
      <xdr:colOff>126364</xdr:colOff>
      <xdr:row>87</xdr:row>
      <xdr:rowOff>13336</xdr:rowOff>
    </xdr:to>
    <xdr:cxnSp macro="">
      <xdr:nvCxnSpPr>
        <xdr:cNvPr id="601" name="直線コネクタ 600"/>
        <xdr:cNvCxnSpPr/>
      </xdr:nvCxnSpPr>
      <xdr:spPr>
        <a:xfrm flipV="1">
          <a:off x="16318864" y="13544550"/>
          <a:ext cx="0" cy="13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602" name="【消防施設】&#10;有形固定資産減価償却率最小値テキスト"/>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603" name="直線コネクタ 602"/>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118127</xdr:rowOff>
    </xdr:from>
    <xdr:ext cx="405111" cy="259045"/>
    <xdr:sp macro="" textlink="">
      <xdr:nvSpPr>
        <xdr:cNvPr id="604" name="【消防施設】&#10;有形固定資産減価償却率最大値テキスト"/>
        <xdr:cNvSpPr txBox="1"/>
      </xdr:nvSpPr>
      <xdr:spPr>
        <a:xfrm>
          <a:off x="163576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0</xdr:rowOff>
    </xdr:from>
    <xdr:to>
      <xdr:col>86</xdr:col>
      <xdr:colOff>25400</xdr:colOff>
      <xdr:row>79</xdr:row>
      <xdr:rowOff>0</xdr:rowOff>
    </xdr:to>
    <xdr:cxnSp macro="">
      <xdr:nvCxnSpPr>
        <xdr:cNvPr id="605" name="直線コネクタ 604"/>
        <xdr:cNvCxnSpPr/>
      </xdr:nvCxnSpPr>
      <xdr:spPr>
        <a:xfrm>
          <a:off x="16230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606" name="【消防施設】&#10;有形固定資産減価償却率平均値テキスト"/>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607" name="フローチャート: 判断 606"/>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608" name="フローチャート: 判断 607"/>
        <xdr:cNvSpPr/>
      </xdr:nvSpPr>
      <xdr:spPr>
        <a:xfrm>
          <a:off x="1543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59689</xdr:rowOff>
    </xdr:from>
    <xdr:to>
      <xdr:col>76</xdr:col>
      <xdr:colOff>165100</xdr:colOff>
      <xdr:row>82</xdr:row>
      <xdr:rowOff>161289</xdr:rowOff>
    </xdr:to>
    <xdr:sp macro="" textlink="">
      <xdr:nvSpPr>
        <xdr:cNvPr id="609" name="フローチャート: 判断 608"/>
        <xdr:cNvSpPr/>
      </xdr:nvSpPr>
      <xdr:spPr>
        <a:xfrm>
          <a:off x="14541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86361</xdr:rowOff>
    </xdr:from>
    <xdr:to>
      <xdr:col>72</xdr:col>
      <xdr:colOff>38100</xdr:colOff>
      <xdr:row>83</xdr:row>
      <xdr:rowOff>16511</xdr:rowOff>
    </xdr:to>
    <xdr:sp macro="" textlink="">
      <xdr:nvSpPr>
        <xdr:cNvPr id="610" name="フローチャート: 判断 609"/>
        <xdr:cNvSpPr/>
      </xdr:nvSpPr>
      <xdr:spPr>
        <a:xfrm>
          <a:off x="13652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1" name="テキスト ボックス 61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2" name="テキスト ボックス 61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3" name="テキスト ボックス 61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4" name="テキスト ボックス 61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5" name="テキスト ボックス 61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74930</xdr:rowOff>
    </xdr:from>
    <xdr:to>
      <xdr:col>85</xdr:col>
      <xdr:colOff>177800</xdr:colOff>
      <xdr:row>80</xdr:row>
      <xdr:rowOff>5080</xdr:rowOff>
    </xdr:to>
    <xdr:sp macro="" textlink="">
      <xdr:nvSpPr>
        <xdr:cNvPr id="616" name="楕円 615"/>
        <xdr:cNvSpPr/>
      </xdr:nvSpPr>
      <xdr:spPr>
        <a:xfrm>
          <a:off x="162687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161307</xdr:rowOff>
    </xdr:from>
    <xdr:ext cx="405111" cy="259045"/>
    <xdr:sp macro="" textlink="">
      <xdr:nvSpPr>
        <xdr:cNvPr id="617" name="【消防施設】&#10;有形固定資産減価償却率該当値テキスト"/>
        <xdr:cNvSpPr txBox="1"/>
      </xdr:nvSpPr>
      <xdr:spPr>
        <a:xfrm>
          <a:off x="16357600" y="13534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118745</xdr:rowOff>
    </xdr:from>
    <xdr:to>
      <xdr:col>81</xdr:col>
      <xdr:colOff>101600</xdr:colOff>
      <xdr:row>80</xdr:row>
      <xdr:rowOff>48895</xdr:rowOff>
    </xdr:to>
    <xdr:sp macro="" textlink="">
      <xdr:nvSpPr>
        <xdr:cNvPr id="618" name="楕円 617"/>
        <xdr:cNvSpPr/>
      </xdr:nvSpPr>
      <xdr:spPr>
        <a:xfrm>
          <a:off x="15430500" y="1366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125730</xdr:rowOff>
    </xdr:from>
    <xdr:to>
      <xdr:col>85</xdr:col>
      <xdr:colOff>127000</xdr:colOff>
      <xdr:row>79</xdr:row>
      <xdr:rowOff>169545</xdr:rowOff>
    </xdr:to>
    <xdr:cxnSp macro="">
      <xdr:nvCxnSpPr>
        <xdr:cNvPr id="619" name="直線コネクタ 618"/>
        <xdr:cNvCxnSpPr/>
      </xdr:nvCxnSpPr>
      <xdr:spPr>
        <a:xfrm flipV="1">
          <a:off x="15481300" y="1367028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48261</xdr:rowOff>
    </xdr:from>
    <xdr:to>
      <xdr:col>76</xdr:col>
      <xdr:colOff>165100</xdr:colOff>
      <xdr:row>85</xdr:row>
      <xdr:rowOff>149861</xdr:rowOff>
    </xdr:to>
    <xdr:sp macro="" textlink="">
      <xdr:nvSpPr>
        <xdr:cNvPr id="620" name="楕円 619"/>
        <xdr:cNvSpPr/>
      </xdr:nvSpPr>
      <xdr:spPr>
        <a:xfrm>
          <a:off x="14541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169545</xdr:rowOff>
    </xdr:from>
    <xdr:to>
      <xdr:col>81</xdr:col>
      <xdr:colOff>50800</xdr:colOff>
      <xdr:row>85</xdr:row>
      <xdr:rowOff>99061</xdr:rowOff>
    </xdr:to>
    <xdr:cxnSp macro="">
      <xdr:nvCxnSpPr>
        <xdr:cNvPr id="621" name="直線コネクタ 620"/>
        <xdr:cNvCxnSpPr/>
      </xdr:nvCxnSpPr>
      <xdr:spPr>
        <a:xfrm flipV="1">
          <a:off x="14592300" y="13714095"/>
          <a:ext cx="889000" cy="95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95886</xdr:rowOff>
    </xdr:from>
    <xdr:to>
      <xdr:col>72</xdr:col>
      <xdr:colOff>38100</xdr:colOff>
      <xdr:row>86</xdr:row>
      <xdr:rowOff>26036</xdr:rowOff>
    </xdr:to>
    <xdr:sp macro="" textlink="">
      <xdr:nvSpPr>
        <xdr:cNvPr id="622" name="楕円 621"/>
        <xdr:cNvSpPr/>
      </xdr:nvSpPr>
      <xdr:spPr>
        <a:xfrm>
          <a:off x="136525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99061</xdr:rowOff>
    </xdr:from>
    <xdr:to>
      <xdr:col>76</xdr:col>
      <xdr:colOff>114300</xdr:colOff>
      <xdr:row>85</xdr:row>
      <xdr:rowOff>146686</xdr:rowOff>
    </xdr:to>
    <xdr:cxnSp macro="">
      <xdr:nvCxnSpPr>
        <xdr:cNvPr id="623" name="直線コネクタ 622"/>
        <xdr:cNvCxnSpPr/>
      </xdr:nvCxnSpPr>
      <xdr:spPr>
        <a:xfrm flipV="1">
          <a:off x="13703300" y="1467231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3827</xdr:rowOff>
    </xdr:from>
    <xdr:ext cx="405111" cy="259045"/>
    <xdr:sp macro="" textlink="">
      <xdr:nvSpPr>
        <xdr:cNvPr id="624" name="n_1aveValue【消防施設】&#10;有形固定資産減価償却率"/>
        <xdr:cNvSpPr txBox="1"/>
      </xdr:nvSpPr>
      <xdr:spPr>
        <a:xfrm>
          <a:off x="152660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6366</xdr:rowOff>
    </xdr:from>
    <xdr:ext cx="405111" cy="259045"/>
    <xdr:sp macro="" textlink="">
      <xdr:nvSpPr>
        <xdr:cNvPr id="625" name="n_2aveValue【消防施設】&#10;有形固定資産減価償却率"/>
        <xdr:cNvSpPr txBox="1"/>
      </xdr:nvSpPr>
      <xdr:spPr>
        <a:xfrm>
          <a:off x="14389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33038</xdr:rowOff>
    </xdr:from>
    <xdr:ext cx="405111" cy="259045"/>
    <xdr:sp macro="" textlink="">
      <xdr:nvSpPr>
        <xdr:cNvPr id="626" name="n_3aveValue【消防施設】&#10;有形固定資産減価償却率"/>
        <xdr:cNvSpPr txBox="1"/>
      </xdr:nvSpPr>
      <xdr:spPr>
        <a:xfrm>
          <a:off x="13500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65422</xdr:rowOff>
    </xdr:from>
    <xdr:ext cx="405111" cy="259045"/>
    <xdr:sp macro="" textlink="">
      <xdr:nvSpPr>
        <xdr:cNvPr id="627" name="n_1mainValue【消防施設】&#10;有形固定資産減価償却率"/>
        <xdr:cNvSpPr txBox="1"/>
      </xdr:nvSpPr>
      <xdr:spPr>
        <a:xfrm>
          <a:off x="15266044"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140988</xdr:rowOff>
    </xdr:from>
    <xdr:ext cx="405111" cy="259045"/>
    <xdr:sp macro="" textlink="">
      <xdr:nvSpPr>
        <xdr:cNvPr id="628" name="n_2mainValue【消防施設】&#10;有形固定資産減価償却率"/>
        <xdr:cNvSpPr txBox="1"/>
      </xdr:nvSpPr>
      <xdr:spPr>
        <a:xfrm>
          <a:off x="14389744"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17163</xdr:rowOff>
    </xdr:from>
    <xdr:ext cx="405111" cy="259045"/>
    <xdr:sp macro="" textlink="">
      <xdr:nvSpPr>
        <xdr:cNvPr id="629" name="n_3mainValue【消防施設】&#10;有形固定資産減価償却率"/>
        <xdr:cNvSpPr txBox="1"/>
      </xdr:nvSpPr>
      <xdr:spPr>
        <a:xfrm>
          <a:off x="13500744" y="1476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8" name="テキスト ボックス 63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9" name="直線コネクタ 63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0" name="直線コネクタ 63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1" name="テキスト ボックス 64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2" name="直線コネクタ 64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3" name="テキスト ボックス 64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4" name="直線コネクタ 64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5" name="テキスト ボックス 64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6" name="直線コネクタ 64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7" name="テキスト ボックス 64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8" name="直線コネクタ 64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9" name="テキスト ボックス 64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0" name="直線コネクタ 64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1" name="テキスト ボックス 65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137161</xdr:rowOff>
    </xdr:from>
    <xdr:to>
      <xdr:col>116</xdr:col>
      <xdr:colOff>62864</xdr:colOff>
      <xdr:row>86</xdr:row>
      <xdr:rowOff>101600</xdr:rowOff>
    </xdr:to>
    <xdr:cxnSp macro="">
      <xdr:nvCxnSpPr>
        <xdr:cNvPr id="653" name="直線コネクタ 652"/>
        <xdr:cNvCxnSpPr/>
      </xdr:nvCxnSpPr>
      <xdr:spPr>
        <a:xfrm flipV="1">
          <a:off x="22160864" y="13338811"/>
          <a:ext cx="0" cy="15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54" name="【消防施設】&#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55" name="直線コネクタ 654"/>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83838</xdr:rowOff>
    </xdr:from>
    <xdr:ext cx="469744" cy="259045"/>
    <xdr:sp macro="" textlink="">
      <xdr:nvSpPr>
        <xdr:cNvPr id="656" name="【消防施設】&#10;一人当たり面積最大値テキスト"/>
        <xdr:cNvSpPr txBox="1"/>
      </xdr:nvSpPr>
      <xdr:spPr>
        <a:xfrm>
          <a:off x="221996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137161</xdr:rowOff>
    </xdr:from>
    <xdr:to>
      <xdr:col>116</xdr:col>
      <xdr:colOff>152400</xdr:colOff>
      <xdr:row>77</xdr:row>
      <xdr:rowOff>137161</xdr:rowOff>
    </xdr:to>
    <xdr:cxnSp macro="">
      <xdr:nvCxnSpPr>
        <xdr:cNvPr id="657" name="直線コネクタ 656"/>
        <xdr:cNvCxnSpPr/>
      </xdr:nvCxnSpPr>
      <xdr:spPr>
        <a:xfrm>
          <a:off x="22072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104157</xdr:rowOff>
    </xdr:from>
    <xdr:ext cx="469744" cy="259045"/>
    <xdr:sp macro="" textlink="">
      <xdr:nvSpPr>
        <xdr:cNvPr id="658" name="【消防施設】&#10;一人当たり面積平均値テキスト"/>
        <xdr:cNvSpPr txBox="1"/>
      </xdr:nvSpPr>
      <xdr:spPr>
        <a:xfrm>
          <a:off x="22199600" y="14505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659" name="フローチャート: 判断 658"/>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85089</xdr:rowOff>
    </xdr:from>
    <xdr:to>
      <xdr:col>112</xdr:col>
      <xdr:colOff>38100</xdr:colOff>
      <xdr:row>86</xdr:row>
      <xdr:rowOff>15239</xdr:rowOff>
    </xdr:to>
    <xdr:sp macro="" textlink="">
      <xdr:nvSpPr>
        <xdr:cNvPr id="660" name="フローチャート: 判断 659"/>
        <xdr:cNvSpPr/>
      </xdr:nvSpPr>
      <xdr:spPr>
        <a:xfrm>
          <a:off x="21272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101600</xdr:rowOff>
    </xdr:from>
    <xdr:to>
      <xdr:col>107</xdr:col>
      <xdr:colOff>101600</xdr:colOff>
      <xdr:row>86</xdr:row>
      <xdr:rowOff>31750</xdr:rowOff>
    </xdr:to>
    <xdr:sp macro="" textlink="">
      <xdr:nvSpPr>
        <xdr:cNvPr id="661" name="フローチャート: 判断 660"/>
        <xdr:cNvSpPr/>
      </xdr:nvSpPr>
      <xdr:spPr>
        <a:xfrm>
          <a:off x="20383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138430</xdr:rowOff>
    </xdr:from>
    <xdr:to>
      <xdr:col>102</xdr:col>
      <xdr:colOff>165100</xdr:colOff>
      <xdr:row>86</xdr:row>
      <xdr:rowOff>68580</xdr:rowOff>
    </xdr:to>
    <xdr:sp macro="" textlink="">
      <xdr:nvSpPr>
        <xdr:cNvPr id="662" name="フローチャート: 判断 661"/>
        <xdr:cNvSpPr/>
      </xdr:nvSpPr>
      <xdr:spPr>
        <a:xfrm>
          <a:off x="19494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3" name="テキスト ボックス 66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4" name="テキスト ボックス 66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5" name="テキスト ボックス 66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6" name="テキスト ボックス 66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7" name="テキスト ボックス 66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13970</xdr:rowOff>
    </xdr:from>
    <xdr:to>
      <xdr:col>116</xdr:col>
      <xdr:colOff>114300</xdr:colOff>
      <xdr:row>86</xdr:row>
      <xdr:rowOff>115570</xdr:rowOff>
    </xdr:to>
    <xdr:sp macro="" textlink="">
      <xdr:nvSpPr>
        <xdr:cNvPr id="668" name="楕円 667"/>
        <xdr:cNvSpPr/>
      </xdr:nvSpPr>
      <xdr:spPr>
        <a:xfrm>
          <a:off x="221107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100347</xdr:rowOff>
    </xdr:from>
    <xdr:ext cx="469744" cy="259045"/>
    <xdr:sp macro="" textlink="">
      <xdr:nvSpPr>
        <xdr:cNvPr id="669" name="【消防施設】&#10;一人当たり面積該当値テキスト"/>
        <xdr:cNvSpPr txBox="1"/>
      </xdr:nvSpPr>
      <xdr:spPr>
        <a:xfrm>
          <a:off x="22199600" y="1467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15239</xdr:rowOff>
    </xdr:from>
    <xdr:to>
      <xdr:col>112</xdr:col>
      <xdr:colOff>38100</xdr:colOff>
      <xdr:row>86</xdr:row>
      <xdr:rowOff>116839</xdr:rowOff>
    </xdr:to>
    <xdr:sp macro="" textlink="">
      <xdr:nvSpPr>
        <xdr:cNvPr id="670" name="楕円 669"/>
        <xdr:cNvSpPr/>
      </xdr:nvSpPr>
      <xdr:spPr>
        <a:xfrm>
          <a:off x="21272500" y="1475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64770</xdr:rowOff>
    </xdr:from>
    <xdr:to>
      <xdr:col>116</xdr:col>
      <xdr:colOff>63500</xdr:colOff>
      <xdr:row>86</xdr:row>
      <xdr:rowOff>66039</xdr:rowOff>
    </xdr:to>
    <xdr:cxnSp macro="">
      <xdr:nvCxnSpPr>
        <xdr:cNvPr id="671" name="直線コネクタ 670"/>
        <xdr:cNvCxnSpPr/>
      </xdr:nvCxnSpPr>
      <xdr:spPr>
        <a:xfrm flipV="1">
          <a:off x="21323300" y="1480947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140970</xdr:rowOff>
    </xdr:from>
    <xdr:to>
      <xdr:col>107</xdr:col>
      <xdr:colOff>101600</xdr:colOff>
      <xdr:row>86</xdr:row>
      <xdr:rowOff>71120</xdr:rowOff>
    </xdr:to>
    <xdr:sp macro="" textlink="">
      <xdr:nvSpPr>
        <xdr:cNvPr id="672" name="楕円 671"/>
        <xdr:cNvSpPr/>
      </xdr:nvSpPr>
      <xdr:spPr>
        <a:xfrm>
          <a:off x="20383500" y="147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20320</xdr:rowOff>
    </xdr:from>
    <xdr:to>
      <xdr:col>111</xdr:col>
      <xdr:colOff>177800</xdr:colOff>
      <xdr:row>86</xdr:row>
      <xdr:rowOff>66039</xdr:rowOff>
    </xdr:to>
    <xdr:cxnSp macro="">
      <xdr:nvCxnSpPr>
        <xdr:cNvPr id="673" name="直線コネクタ 672"/>
        <xdr:cNvCxnSpPr/>
      </xdr:nvCxnSpPr>
      <xdr:spPr>
        <a:xfrm>
          <a:off x="20434300" y="147650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142239</xdr:rowOff>
    </xdr:from>
    <xdr:to>
      <xdr:col>102</xdr:col>
      <xdr:colOff>165100</xdr:colOff>
      <xdr:row>86</xdr:row>
      <xdr:rowOff>72389</xdr:rowOff>
    </xdr:to>
    <xdr:sp macro="" textlink="">
      <xdr:nvSpPr>
        <xdr:cNvPr id="674" name="楕円 673"/>
        <xdr:cNvSpPr/>
      </xdr:nvSpPr>
      <xdr:spPr>
        <a:xfrm>
          <a:off x="19494500" y="1471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20320</xdr:rowOff>
    </xdr:from>
    <xdr:to>
      <xdr:col>107</xdr:col>
      <xdr:colOff>50800</xdr:colOff>
      <xdr:row>86</xdr:row>
      <xdr:rowOff>21589</xdr:rowOff>
    </xdr:to>
    <xdr:cxnSp macro="">
      <xdr:nvCxnSpPr>
        <xdr:cNvPr id="675" name="直線コネクタ 674"/>
        <xdr:cNvCxnSpPr/>
      </xdr:nvCxnSpPr>
      <xdr:spPr>
        <a:xfrm flipV="1">
          <a:off x="19545300" y="147650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31766</xdr:rowOff>
    </xdr:from>
    <xdr:ext cx="469744" cy="259045"/>
    <xdr:sp macro="" textlink="">
      <xdr:nvSpPr>
        <xdr:cNvPr id="676" name="n_1aveValue【消防施設】&#10;一人当たり面積"/>
        <xdr:cNvSpPr txBox="1"/>
      </xdr:nvSpPr>
      <xdr:spPr>
        <a:xfrm>
          <a:off x="21075727" y="144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48277</xdr:rowOff>
    </xdr:from>
    <xdr:ext cx="469744" cy="259045"/>
    <xdr:sp macro="" textlink="">
      <xdr:nvSpPr>
        <xdr:cNvPr id="677" name="n_2aveValue【消防施設】&#10;一人当たり面積"/>
        <xdr:cNvSpPr txBox="1"/>
      </xdr:nvSpPr>
      <xdr:spPr>
        <a:xfrm>
          <a:off x="20199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85107</xdr:rowOff>
    </xdr:from>
    <xdr:ext cx="469744" cy="259045"/>
    <xdr:sp macro="" textlink="">
      <xdr:nvSpPr>
        <xdr:cNvPr id="678" name="n_3aveValue【消防施設】&#10;一人当たり面積"/>
        <xdr:cNvSpPr txBox="1"/>
      </xdr:nvSpPr>
      <xdr:spPr>
        <a:xfrm>
          <a:off x="19310427"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107966</xdr:rowOff>
    </xdr:from>
    <xdr:ext cx="469744" cy="259045"/>
    <xdr:sp macro="" textlink="">
      <xdr:nvSpPr>
        <xdr:cNvPr id="679" name="n_1mainValue【消防施設】&#10;一人当たり面積"/>
        <xdr:cNvSpPr txBox="1"/>
      </xdr:nvSpPr>
      <xdr:spPr>
        <a:xfrm>
          <a:off x="21075727" y="148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62247</xdr:rowOff>
    </xdr:from>
    <xdr:ext cx="469744" cy="259045"/>
    <xdr:sp macro="" textlink="">
      <xdr:nvSpPr>
        <xdr:cNvPr id="680" name="n_2mainValue【消防施設】&#10;一人当たり面積"/>
        <xdr:cNvSpPr txBox="1"/>
      </xdr:nvSpPr>
      <xdr:spPr>
        <a:xfrm>
          <a:off x="20199427" y="1480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63516</xdr:rowOff>
    </xdr:from>
    <xdr:ext cx="469744" cy="259045"/>
    <xdr:sp macro="" textlink="">
      <xdr:nvSpPr>
        <xdr:cNvPr id="681" name="n_3mainValue【消防施設】&#10;一人当たり面積"/>
        <xdr:cNvSpPr txBox="1"/>
      </xdr:nvSpPr>
      <xdr:spPr>
        <a:xfrm>
          <a:off x="19310427" y="1480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2" name="正方形/長方形 68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3" name="正方形/長方形 68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4" name="正方形/長方形 68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5" name="正方形/長方形 68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6" name="正方形/長方形 68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7" name="正方形/長方形 68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8" name="正方形/長方形 68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9" name="正方形/長方形 68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0" name="テキスト ボックス 68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1" name="直線コネクタ 69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2" name="直線コネクタ 69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3" name="テキスト ボックス 69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4" name="直線コネクタ 69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5" name="テキスト ボックス 69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6" name="直線コネクタ 69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7" name="テキスト ボックス 69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8" name="直線コネクタ 69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9" name="テキスト ボックス 69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0" name="直線コネクタ 69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1" name="テキスト ボックス 70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2" name="直線コネクタ 70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3" name="テキスト ボックス 70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4" name="直線コネクタ 7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5" name="テキスト ボックス 70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112123</xdr:rowOff>
    </xdr:to>
    <xdr:cxnSp macro="">
      <xdr:nvCxnSpPr>
        <xdr:cNvPr id="707" name="直線コネクタ 706"/>
        <xdr:cNvCxnSpPr/>
      </xdr:nvCxnSpPr>
      <xdr:spPr>
        <a:xfrm flipV="1">
          <a:off x="16318864" y="17098736"/>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115950</xdr:rowOff>
    </xdr:from>
    <xdr:ext cx="340478" cy="259045"/>
    <xdr:sp macro="" textlink="">
      <xdr:nvSpPr>
        <xdr:cNvPr id="708" name="【庁舎】&#10;有形固定資産減価償却率最小値テキスト"/>
        <xdr:cNvSpPr txBox="1"/>
      </xdr:nvSpPr>
      <xdr:spPr>
        <a:xfrm>
          <a:off x="16357600" y="1863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112123</xdr:rowOff>
    </xdr:from>
    <xdr:to>
      <xdr:col>86</xdr:col>
      <xdr:colOff>25400</xdr:colOff>
      <xdr:row>108</xdr:row>
      <xdr:rowOff>112123</xdr:rowOff>
    </xdr:to>
    <xdr:cxnSp macro="">
      <xdr:nvCxnSpPr>
        <xdr:cNvPr id="709" name="直線コネクタ 708"/>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710" name="【庁舎】&#10;有形固定資産減価償却率最大値テキスト"/>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711" name="直線コネクタ 710"/>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712" name="【庁舎】&#10;有形固定資産減価償却率平均値テキスト"/>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713" name="フローチャート: 判断 712"/>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44994</xdr:rowOff>
    </xdr:from>
    <xdr:to>
      <xdr:col>81</xdr:col>
      <xdr:colOff>101600</xdr:colOff>
      <xdr:row>103</xdr:row>
      <xdr:rowOff>146594</xdr:rowOff>
    </xdr:to>
    <xdr:sp macro="" textlink="">
      <xdr:nvSpPr>
        <xdr:cNvPr id="714" name="フローチャート: 判断 713"/>
        <xdr:cNvSpPr/>
      </xdr:nvSpPr>
      <xdr:spPr>
        <a:xfrm>
          <a:off x="15430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10705</xdr:rowOff>
    </xdr:from>
    <xdr:to>
      <xdr:col>76</xdr:col>
      <xdr:colOff>165100</xdr:colOff>
      <xdr:row>103</xdr:row>
      <xdr:rowOff>112305</xdr:rowOff>
    </xdr:to>
    <xdr:sp macro="" textlink="">
      <xdr:nvSpPr>
        <xdr:cNvPr id="715" name="フローチャート: 判断 714"/>
        <xdr:cNvSpPr/>
      </xdr:nvSpPr>
      <xdr:spPr>
        <a:xfrm>
          <a:off x="14541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67855</xdr:rowOff>
    </xdr:from>
    <xdr:to>
      <xdr:col>72</xdr:col>
      <xdr:colOff>38100</xdr:colOff>
      <xdr:row>103</xdr:row>
      <xdr:rowOff>169455</xdr:rowOff>
    </xdr:to>
    <xdr:sp macro="" textlink="">
      <xdr:nvSpPr>
        <xdr:cNvPr id="716" name="フローチャート: 判断 715"/>
        <xdr:cNvSpPr/>
      </xdr:nvSpPr>
      <xdr:spPr>
        <a:xfrm>
          <a:off x="13652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7" name="テキスト ボックス 71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8" name="テキスト ボックス 71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9" name="テキスト ボックス 71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0" name="テキスト ボックス 71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1" name="テキスト ボックス 72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129902</xdr:rowOff>
    </xdr:from>
    <xdr:to>
      <xdr:col>85</xdr:col>
      <xdr:colOff>177800</xdr:colOff>
      <xdr:row>103</xdr:row>
      <xdr:rowOff>60052</xdr:rowOff>
    </xdr:to>
    <xdr:sp macro="" textlink="">
      <xdr:nvSpPr>
        <xdr:cNvPr id="722" name="楕円 721"/>
        <xdr:cNvSpPr/>
      </xdr:nvSpPr>
      <xdr:spPr>
        <a:xfrm>
          <a:off x="16268700" y="1761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152779</xdr:rowOff>
    </xdr:from>
    <xdr:ext cx="405111" cy="259045"/>
    <xdr:sp macro="" textlink="">
      <xdr:nvSpPr>
        <xdr:cNvPr id="723" name="【庁舎】&#10;有形固定資産減価償却率該当値テキスト"/>
        <xdr:cNvSpPr txBox="1"/>
      </xdr:nvSpPr>
      <xdr:spPr>
        <a:xfrm>
          <a:off x="16357600" y="1746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139700</xdr:rowOff>
    </xdr:from>
    <xdr:to>
      <xdr:col>81</xdr:col>
      <xdr:colOff>101600</xdr:colOff>
      <xdr:row>103</xdr:row>
      <xdr:rowOff>69850</xdr:rowOff>
    </xdr:to>
    <xdr:sp macro="" textlink="">
      <xdr:nvSpPr>
        <xdr:cNvPr id="724" name="楕円 723"/>
        <xdr:cNvSpPr/>
      </xdr:nvSpPr>
      <xdr:spPr>
        <a:xfrm>
          <a:off x="15430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9252</xdr:rowOff>
    </xdr:from>
    <xdr:to>
      <xdr:col>85</xdr:col>
      <xdr:colOff>127000</xdr:colOff>
      <xdr:row>103</xdr:row>
      <xdr:rowOff>19050</xdr:rowOff>
    </xdr:to>
    <xdr:cxnSp macro="">
      <xdr:nvCxnSpPr>
        <xdr:cNvPr id="725" name="直線コネクタ 724"/>
        <xdr:cNvCxnSpPr/>
      </xdr:nvCxnSpPr>
      <xdr:spPr>
        <a:xfrm flipV="1">
          <a:off x="15481300" y="17668602"/>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159294</xdr:rowOff>
    </xdr:from>
    <xdr:to>
      <xdr:col>76</xdr:col>
      <xdr:colOff>165100</xdr:colOff>
      <xdr:row>103</xdr:row>
      <xdr:rowOff>89444</xdr:rowOff>
    </xdr:to>
    <xdr:sp macro="" textlink="">
      <xdr:nvSpPr>
        <xdr:cNvPr id="726" name="楕円 725"/>
        <xdr:cNvSpPr/>
      </xdr:nvSpPr>
      <xdr:spPr>
        <a:xfrm>
          <a:off x="14541500" y="176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19050</xdr:rowOff>
    </xdr:from>
    <xdr:to>
      <xdr:col>81</xdr:col>
      <xdr:colOff>50800</xdr:colOff>
      <xdr:row>103</xdr:row>
      <xdr:rowOff>38644</xdr:rowOff>
    </xdr:to>
    <xdr:cxnSp macro="">
      <xdr:nvCxnSpPr>
        <xdr:cNvPr id="727" name="直線コネクタ 726"/>
        <xdr:cNvCxnSpPr/>
      </xdr:nvCxnSpPr>
      <xdr:spPr>
        <a:xfrm flipV="1">
          <a:off x="14592300" y="1767840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5806</xdr:rowOff>
    </xdr:from>
    <xdr:to>
      <xdr:col>72</xdr:col>
      <xdr:colOff>38100</xdr:colOff>
      <xdr:row>103</xdr:row>
      <xdr:rowOff>107406</xdr:rowOff>
    </xdr:to>
    <xdr:sp macro="" textlink="">
      <xdr:nvSpPr>
        <xdr:cNvPr id="728" name="楕円 727"/>
        <xdr:cNvSpPr/>
      </xdr:nvSpPr>
      <xdr:spPr>
        <a:xfrm>
          <a:off x="136525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38644</xdr:rowOff>
    </xdr:from>
    <xdr:to>
      <xdr:col>76</xdr:col>
      <xdr:colOff>114300</xdr:colOff>
      <xdr:row>103</xdr:row>
      <xdr:rowOff>56606</xdr:rowOff>
    </xdr:to>
    <xdr:cxnSp macro="">
      <xdr:nvCxnSpPr>
        <xdr:cNvPr id="729" name="直線コネクタ 728"/>
        <xdr:cNvCxnSpPr/>
      </xdr:nvCxnSpPr>
      <xdr:spPr>
        <a:xfrm flipV="1">
          <a:off x="13703300" y="1769799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137721</xdr:rowOff>
    </xdr:from>
    <xdr:ext cx="405111" cy="259045"/>
    <xdr:sp macro="" textlink="">
      <xdr:nvSpPr>
        <xdr:cNvPr id="730" name="n_1aveValue【庁舎】&#10;有形固定資産減価償却率"/>
        <xdr:cNvSpPr txBox="1"/>
      </xdr:nvSpPr>
      <xdr:spPr>
        <a:xfrm>
          <a:off x="152660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103432</xdr:rowOff>
    </xdr:from>
    <xdr:ext cx="405111" cy="259045"/>
    <xdr:sp macro="" textlink="">
      <xdr:nvSpPr>
        <xdr:cNvPr id="731" name="n_2aveValue【庁舎】&#10;有形固定資産減価償却率"/>
        <xdr:cNvSpPr txBox="1"/>
      </xdr:nvSpPr>
      <xdr:spPr>
        <a:xfrm>
          <a:off x="143897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160582</xdr:rowOff>
    </xdr:from>
    <xdr:ext cx="405111" cy="259045"/>
    <xdr:sp macro="" textlink="">
      <xdr:nvSpPr>
        <xdr:cNvPr id="732" name="n_3aveValue【庁舎】&#10;有形固定資産減価償却率"/>
        <xdr:cNvSpPr txBox="1"/>
      </xdr:nvSpPr>
      <xdr:spPr>
        <a:xfrm>
          <a:off x="13500744" y="1781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86377</xdr:rowOff>
    </xdr:from>
    <xdr:ext cx="405111" cy="259045"/>
    <xdr:sp macro="" textlink="">
      <xdr:nvSpPr>
        <xdr:cNvPr id="733" name="n_1mainValue【庁舎】&#10;有形固定資産減価償却率"/>
        <xdr:cNvSpPr txBox="1"/>
      </xdr:nvSpPr>
      <xdr:spPr>
        <a:xfrm>
          <a:off x="152660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105971</xdr:rowOff>
    </xdr:from>
    <xdr:ext cx="405111" cy="259045"/>
    <xdr:sp macro="" textlink="">
      <xdr:nvSpPr>
        <xdr:cNvPr id="734" name="n_2mainValue【庁舎】&#10;有形固定資産減価償却率"/>
        <xdr:cNvSpPr txBox="1"/>
      </xdr:nvSpPr>
      <xdr:spPr>
        <a:xfrm>
          <a:off x="14389744" y="1742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123933</xdr:rowOff>
    </xdr:from>
    <xdr:ext cx="405111" cy="259045"/>
    <xdr:sp macro="" textlink="">
      <xdr:nvSpPr>
        <xdr:cNvPr id="735" name="n_3mainValue【庁舎】&#10;有形固定資産減価償却率"/>
        <xdr:cNvSpPr txBox="1"/>
      </xdr:nvSpPr>
      <xdr:spPr>
        <a:xfrm>
          <a:off x="13500744" y="1744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6" name="正方形/長方形 73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7" name="正方形/長方形 73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8" name="正方形/長方形 73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9" name="正方形/長方形 73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0" name="正方形/長方形 73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1" name="正方形/長方形 74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2" name="正方形/長方形 74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3" name="正方形/長方形 74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4" name="テキスト ボックス 74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5" name="直線コネクタ 74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46" name="直線コネクタ 74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47" name="テキスト ボックス 74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48" name="直線コネクタ 74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49" name="テキスト ボックス 74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0" name="直線コネクタ 74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1" name="テキスト ボックス 75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52" name="直線コネクタ 75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3" name="テキスト ボックス 75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4" name="直線コネクタ 75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5" name="テキスト ボックス 75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23622</xdr:rowOff>
    </xdr:from>
    <xdr:to>
      <xdr:col>116</xdr:col>
      <xdr:colOff>62864</xdr:colOff>
      <xdr:row>108</xdr:row>
      <xdr:rowOff>19050</xdr:rowOff>
    </xdr:to>
    <xdr:cxnSp macro="">
      <xdr:nvCxnSpPr>
        <xdr:cNvPr id="757" name="直線コネクタ 756"/>
        <xdr:cNvCxnSpPr/>
      </xdr:nvCxnSpPr>
      <xdr:spPr>
        <a:xfrm flipV="1">
          <a:off x="22160864" y="1716862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758"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759" name="直線コネクタ 758"/>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141749</xdr:rowOff>
    </xdr:from>
    <xdr:ext cx="469744" cy="259045"/>
    <xdr:sp macro="" textlink="">
      <xdr:nvSpPr>
        <xdr:cNvPr id="760" name="【庁舎】&#10;一人当たり面積最大値テキスト"/>
        <xdr:cNvSpPr txBox="1"/>
      </xdr:nvSpPr>
      <xdr:spPr>
        <a:xfrm>
          <a:off x="22199600" y="1694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23622</xdr:rowOff>
    </xdr:from>
    <xdr:to>
      <xdr:col>116</xdr:col>
      <xdr:colOff>152400</xdr:colOff>
      <xdr:row>100</xdr:row>
      <xdr:rowOff>23622</xdr:rowOff>
    </xdr:to>
    <xdr:cxnSp macro="">
      <xdr:nvCxnSpPr>
        <xdr:cNvPr id="761" name="直線コネクタ 760"/>
        <xdr:cNvCxnSpPr/>
      </xdr:nvCxnSpPr>
      <xdr:spPr>
        <a:xfrm>
          <a:off x="22072600" y="1716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4842</xdr:rowOff>
    </xdr:from>
    <xdr:ext cx="469744" cy="259045"/>
    <xdr:sp macro="" textlink="">
      <xdr:nvSpPr>
        <xdr:cNvPr id="762" name="【庁舎】&#10;一人当たり面積平均値テキスト"/>
        <xdr:cNvSpPr txBox="1"/>
      </xdr:nvSpPr>
      <xdr:spPr>
        <a:xfrm>
          <a:off x="22199600" y="17835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153415</xdr:rowOff>
    </xdr:from>
    <xdr:to>
      <xdr:col>116</xdr:col>
      <xdr:colOff>114300</xdr:colOff>
      <xdr:row>105</xdr:row>
      <xdr:rowOff>83565</xdr:rowOff>
    </xdr:to>
    <xdr:sp macro="" textlink="">
      <xdr:nvSpPr>
        <xdr:cNvPr id="763" name="フローチャート: 判断 762"/>
        <xdr:cNvSpPr/>
      </xdr:nvSpPr>
      <xdr:spPr>
        <a:xfrm>
          <a:off x="221107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153415</xdr:rowOff>
    </xdr:from>
    <xdr:to>
      <xdr:col>112</xdr:col>
      <xdr:colOff>38100</xdr:colOff>
      <xdr:row>105</xdr:row>
      <xdr:rowOff>83565</xdr:rowOff>
    </xdr:to>
    <xdr:sp macro="" textlink="">
      <xdr:nvSpPr>
        <xdr:cNvPr id="764" name="フローチャート: 判断 763"/>
        <xdr:cNvSpPr/>
      </xdr:nvSpPr>
      <xdr:spPr>
        <a:xfrm>
          <a:off x="21272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41402</xdr:rowOff>
    </xdr:from>
    <xdr:to>
      <xdr:col>107</xdr:col>
      <xdr:colOff>101600</xdr:colOff>
      <xdr:row>104</xdr:row>
      <xdr:rowOff>143002</xdr:rowOff>
    </xdr:to>
    <xdr:sp macro="" textlink="">
      <xdr:nvSpPr>
        <xdr:cNvPr id="765" name="フローチャート: 判断 764"/>
        <xdr:cNvSpPr/>
      </xdr:nvSpPr>
      <xdr:spPr>
        <a:xfrm>
          <a:off x="2038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87122</xdr:rowOff>
    </xdr:from>
    <xdr:to>
      <xdr:col>102</xdr:col>
      <xdr:colOff>165100</xdr:colOff>
      <xdr:row>105</xdr:row>
      <xdr:rowOff>17272</xdr:rowOff>
    </xdr:to>
    <xdr:sp macro="" textlink="">
      <xdr:nvSpPr>
        <xdr:cNvPr id="766" name="フローチャート: 判断 765"/>
        <xdr:cNvSpPr/>
      </xdr:nvSpPr>
      <xdr:spPr>
        <a:xfrm>
          <a:off x="19494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7" name="テキスト ボックス 7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8" name="テキスト ボックス 7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9" name="テキスト ボックス 7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0" name="テキスト ボックス 7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1" name="テキスト ボックス 7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48261</xdr:rowOff>
    </xdr:from>
    <xdr:to>
      <xdr:col>116</xdr:col>
      <xdr:colOff>114300</xdr:colOff>
      <xdr:row>105</xdr:row>
      <xdr:rowOff>149861</xdr:rowOff>
    </xdr:to>
    <xdr:sp macro="" textlink="">
      <xdr:nvSpPr>
        <xdr:cNvPr id="772" name="楕円 771"/>
        <xdr:cNvSpPr/>
      </xdr:nvSpPr>
      <xdr:spPr>
        <a:xfrm>
          <a:off x="221107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26688</xdr:rowOff>
    </xdr:from>
    <xdr:ext cx="469744" cy="259045"/>
    <xdr:sp macro="" textlink="">
      <xdr:nvSpPr>
        <xdr:cNvPr id="773" name="【庁舎】&#10;一人当たり面積該当値テキスト"/>
        <xdr:cNvSpPr txBox="1"/>
      </xdr:nvSpPr>
      <xdr:spPr>
        <a:xfrm>
          <a:off x="22199600"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57404</xdr:rowOff>
    </xdr:from>
    <xdr:to>
      <xdr:col>112</xdr:col>
      <xdr:colOff>38100</xdr:colOff>
      <xdr:row>105</xdr:row>
      <xdr:rowOff>159004</xdr:rowOff>
    </xdr:to>
    <xdr:sp macro="" textlink="">
      <xdr:nvSpPr>
        <xdr:cNvPr id="774" name="楕円 773"/>
        <xdr:cNvSpPr/>
      </xdr:nvSpPr>
      <xdr:spPr>
        <a:xfrm>
          <a:off x="21272500" y="1805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99061</xdr:rowOff>
    </xdr:from>
    <xdr:to>
      <xdr:col>116</xdr:col>
      <xdr:colOff>63500</xdr:colOff>
      <xdr:row>105</xdr:row>
      <xdr:rowOff>108204</xdr:rowOff>
    </xdr:to>
    <xdr:cxnSp macro="">
      <xdr:nvCxnSpPr>
        <xdr:cNvPr id="775" name="直線コネクタ 774"/>
        <xdr:cNvCxnSpPr/>
      </xdr:nvCxnSpPr>
      <xdr:spPr>
        <a:xfrm flipV="1">
          <a:off x="21323300" y="18101311"/>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135128</xdr:rowOff>
    </xdr:from>
    <xdr:to>
      <xdr:col>107</xdr:col>
      <xdr:colOff>101600</xdr:colOff>
      <xdr:row>106</xdr:row>
      <xdr:rowOff>65278</xdr:rowOff>
    </xdr:to>
    <xdr:sp macro="" textlink="">
      <xdr:nvSpPr>
        <xdr:cNvPr id="776" name="楕円 775"/>
        <xdr:cNvSpPr/>
      </xdr:nvSpPr>
      <xdr:spPr>
        <a:xfrm>
          <a:off x="20383500" y="181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108204</xdr:rowOff>
    </xdr:from>
    <xdr:to>
      <xdr:col>111</xdr:col>
      <xdr:colOff>177800</xdr:colOff>
      <xdr:row>106</xdr:row>
      <xdr:rowOff>14478</xdr:rowOff>
    </xdr:to>
    <xdr:cxnSp macro="">
      <xdr:nvCxnSpPr>
        <xdr:cNvPr id="777" name="直線コネクタ 776"/>
        <xdr:cNvCxnSpPr/>
      </xdr:nvCxnSpPr>
      <xdr:spPr>
        <a:xfrm flipV="1">
          <a:off x="20434300" y="1811045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139700</xdr:rowOff>
    </xdr:from>
    <xdr:to>
      <xdr:col>102</xdr:col>
      <xdr:colOff>165100</xdr:colOff>
      <xdr:row>106</xdr:row>
      <xdr:rowOff>69850</xdr:rowOff>
    </xdr:to>
    <xdr:sp macro="" textlink="">
      <xdr:nvSpPr>
        <xdr:cNvPr id="778" name="楕円 777"/>
        <xdr:cNvSpPr/>
      </xdr:nvSpPr>
      <xdr:spPr>
        <a:xfrm>
          <a:off x="19494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xdr:rowOff>
    </xdr:from>
    <xdr:to>
      <xdr:col>107</xdr:col>
      <xdr:colOff>50800</xdr:colOff>
      <xdr:row>106</xdr:row>
      <xdr:rowOff>19050</xdr:rowOff>
    </xdr:to>
    <xdr:cxnSp macro="">
      <xdr:nvCxnSpPr>
        <xdr:cNvPr id="779" name="直線コネクタ 778"/>
        <xdr:cNvCxnSpPr/>
      </xdr:nvCxnSpPr>
      <xdr:spPr>
        <a:xfrm flipV="1">
          <a:off x="19545300" y="1818817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100092</xdr:rowOff>
    </xdr:from>
    <xdr:ext cx="469744" cy="259045"/>
    <xdr:sp macro="" textlink="">
      <xdr:nvSpPr>
        <xdr:cNvPr id="780" name="n_1aveValue【庁舎】&#10;一人当たり面積"/>
        <xdr:cNvSpPr txBox="1"/>
      </xdr:nvSpPr>
      <xdr:spPr>
        <a:xfrm>
          <a:off x="210757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159529</xdr:rowOff>
    </xdr:from>
    <xdr:ext cx="469744" cy="259045"/>
    <xdr:sp macro="" textlink="">
      <xdr:nvSpPr>
        <xdr:cNvPr id="781" name="n_2aveValue【庁舎】&#10;一人当たり面積"/>
        <xdr:cNvSpPr txBox="1"/>
      </xdr:nvSpPr>
      <xdr:spPr>
        <a:xfrm>
          <a:off x="201994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33799</xdr:rowOff>
    </xdr:from>
    <xdr:ext cx="469744" cy="259045"/>
    <xdr:sp macro="" textlink="">
      <xdr:nvSpPr>
        <xdr:cNvPr id="782" name="n_3aveValue【庁舎】&#10;一人当たり面積"/>
        <xdr:cNvSpPr txBox="1"/>
      </xdr:nvSpPr>
      <xdr:spPr>
        <a:xfrm>
          <a:off x="19310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150131</xdr:rowOff>
    </xdr:from>
    <xdr:ext cx="469744" cy="259045"/>
    <xdr:sp macro="" textlink="">
      <xdr:nvSpPr>
        <xdr:cNvPr id="783" name="n_1mainValue【庁舎】&#10;一人当たり面積"/>
        <xdr:cNvSpPr txBox="1"/>
      </xdr:nvSpPr>
      <xdr:spPr>
        <a:xfrm>
          <a:off x="21075727" y="1815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56405</xdr:rowOff>
    </xdr:from>
    <xdr:ext cx="469744" cy="259045"/>
    <xdr:sp macro="" textlink="">
      <xdr:nvSpPr>
        <xdr:cNvPr id="784" name="n_2mainValue【庁舎】&#10;一人当たり面積"/>
        <xdr:cNvSpPr txBox="1"/>
      </xdr:nvSpPr>
      <xdr:spPr>
        <a:xfrm>
          <a:off x="20199427" y="1823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60977</xdr:rowOff>
    </xdr:from>
    <xdr:ext cx="469744" cy="259045"/>
    <xdr:sp macro="" textlink="">
      <xdr:nvSpPr>
        <xdr:cNvPr id="785" name="n_3mainValue【庁舎】&#10;一人当たり面積"/>
        <xdr:cNvSpPr txBox="1"/>
      </xdr:nvSpPr>
      <xdr:spPr>
        <a:xfrm>
          <a:off x="193104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6" name="正方形/長方形 78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7" name="正方形/長方形 78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8" name="テキスト ボックス 78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に近い数値となっているが、特に有形固定資産減価償却率が高くなっている施設は、福祉施設と消防施設である。これは、昭和５０年代に建設した福祉関係施設の老朽化割合が８０％になっていることが挙げられ、消防施設においては、消防団車庫及び防火水槽の老朽化割合が８０％を超えていることが挙げられる。なお、市民会館においては、老朽化した市民会館を除却したことにより、有形固定資産減価償却率及び一人当たりの面積は減少している。今後は各施設の現況を把握し、長寿命化等に努め、施設の維持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25,997
25,685
60.58
14,904,009
14,476,060
394,551
7,491,360
18,242,496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ほぼ横ばいで推移しているが、</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より類似団体区分が変更されたことにより類似団体平均を大きく下回っている。例年低い水準で推移している主な要因としては、市内に大規模な事業所が存在しないため、市税収入が振るわないこと等が挙げられる。これまでに引き続き、今後も市税の徴収強化等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670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132944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117069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87435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例年低い水準で推移してきたが、</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はこれまで以上に悪化している。主な要因としては普通交付税の減少（</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3,764,727</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3,861,919</a:t>
          </a:r>
          <a:r>
            <a:rPr kumimoji="1" lang="ja-JP" altLang="en-US" sz="1300">
              <a:latin typeface="ＭＳ Ｐゴシック" panose="020B0600070205080204" pitchFamily="50" charset="-128"/>
              <a:ea typeface="ＭＳ Ｐゴシック" panose="020B0600070205080204" pitchFamily="50" charset="-128"/>
            </a:rPr>
            <a:t>千円）や昨年度等に比べ定年退職者が多かったことによる退職手当（定年）の増（</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135,155</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43,382</a:t>
          </a:r>
          <a:r>
            <a:rPr kumimoji="1" lang="ja-JP" altLang="en-US" sz="1300">
              <a:latin typeface="ＭＳ Ｐゴシック" panose="020B0600070205080204" pitchFamily="50" charset="-128"/>
              <a:ea typeface="ＭＳ Ｐゴシック" panose="020B0600070205080204" pitchFamily="50" charset="-128"/>
            </a:rPr>
            <a:t>千円）等が考えられる。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37592</xdr:rowOff>
    </xdr:from>
    <xdr:to>
      <xdr:col>23</xdr:col>
      <xdr:colOff>133350</xdr:colOff>
      <xdr:row>66</xdr:row>
      <xdr:rowOff>5334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53142"/>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123969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37592</xdr:rowOff>
    </xdr:from>
    <xdr:to>
      <xdr:col>24</xdr:col>
      <xdr:colOff>12700</xdr:colOff>
      <xdr:row>59</xdr:row>
      <xdr:rowOff>37592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5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65786</xdr:rowOff>
    </xdr:from>
    <xdr:to>
      <xdr:col>23</xdr:col>
      <xdr:colOff>133350</xdr:colOff>
      <xdr:row>66</xdr:row>
      <xdr:rowOff>5334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210036"/>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143019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430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65786</xdr:rowOff>
    </xdr:from>
    <xdr:to>
      <xdr:col>19</xdr:col>
      <xdr:colOff>133350</xdr:colOff>
      <xdr:row>65</xdr:row>
      <xdr:rowOff>85090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2100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44196</xdr:rowOff>
    </xdr:from>
    <xdr:to>
      <xdr:col>15</xdr:col>
      <xdr:colOff>82550</xdr:colOff>
      <xdr:row>65</xdr:row>
      <xdr:rowOff>85090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016996"/>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87884</xdr:rowOff>
    </xdr:from>
    <xdr:to>
      <xdr:col>15</xdr:col>
      <xdr:colOff>133350</xdr:colOff>
      <xdr:row>62</xdr:row>
      <xdr:rowOff>18034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28211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44196</xdr:rowOff>
    </xdr:from>
    <xdr:to>
      <xdr:col>11</xdr:col>
      <xdr:colOff>31750</xdr:colOff>
      <xdr:row>65</xdr:row>
      <xdr:rowOff>94742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016996"/>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49276</xdr:rowOff>
    </xdr:from>
    <xdr:to>
      <xdr:col>7</xdr:col>
      <xdr:colOff>31750</xdr:colOff>
      <xdr:row>61</xdr:row>
      <xdr:rowOff>150876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161053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125984</xdr:rowOff>
    </xdr:from>
    <xdr:to>
      <xdr:col>23</xdr:col>
      <xdr:colOff>184150</xdr:colOff>
      <xdr:row>66</xdr:row>
      <xdr:rowOff>56134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21861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6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14986</xdr:rowOff>
    </xdr:from>
    <xdr:to>
      <xdr:col>19</xdr:col>
      <xdr:colOff>184150</xdr:colOff>
      <xdr:row>65</xdr:row>
      <xdr:rowOff>116586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101363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34290</xdr:rowOff>
    </xdr:from>
    <xdr:to>
      <xdr:col>15</xdr:col>
      <xdr:colOff>133350</xdr:colOff>
      <xdr:row>65</xdr:row>
      <xdr:rowOff>135890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120667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164846</xdr:rowOff>
    </xdr:from>
    <xdr:to>
      <xdr:col>11</xdr:col>
      <xdr:colOff>82550</xdr:colOff>
      <xdr:row>64</xdr:row>
      <xdr:rowOff>94996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43942</xdr:rowOff>
    </xdr:from>
    <xdr:to>
      <xdr:col>7</xdr:col>
      <xdr:colOff>31750</xdr:colOff>
      <xdr:row>65</xdr:row>
      <xdr:rowOff>145542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130319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[163,554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前年度と比較して悪化している。主な要因としては人件費の内、定年退職者の増等による退職手当全体額の増（</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319,565</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125,729</a:t>
          </a:r>
          <a:r>
            <a:rPr kumimoji="1" lang="ja-JP" altLang="en-US" sz="1300">
              <a:latin typeface="ＭＳ Ｐゴシック" panose="020B0600070205080204" pitchFamily="50" charset="-128"/>
              <a:ea typeface="ＭＳ Ｐゴシック" panose="020B0600070205080204" pitchFamily="50" charset="-128"/>
            </a:rPr>
            <a:t>千円）等が考えられる。今後も引き続き支出経費の適正化に努めていく。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64317</xdr:rowOff>
    </xdr:from>
    <xdr:to>
      <xdr:col>23</xdr:col>
      <xdr:colOff>133350</xdr:colOff>
      <xdr:row>88</xdr:row>
      <xdr:rowOff>91928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0317"/>
          <a:ext cx="0" cy="1399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64005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91928</xdr:rowOff>
    </xdr:from>
    <xdr:to>
      <xdr:col>24</xdr:col>
      <xdr:colOff>12700</xdr:colOff>
      <xdr:row>88</xdr:row>
      <xdr:rowOff>91928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7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150694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2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64317</xdr:rowOff>
    </xdr:from>
    <xdr:to>
      <xdr:col>24</xdr:col>
      <xdr:colOff>12700</xdr:colOff>
      <xdr:row>80</xdr:row>
      <xdr:rowOff>64317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160085</xdr:rowOff>
    </xdr:from>
    <xdr:to>
      <xdr:col>23</xdr:col>
      <xdr:colOff>133350</xdr:colOff>
      <xdr:row>83</xdr:row>
      <xdr:rowOff>81502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18985"/>
          <a:ext cx="838200" cy="9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23291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1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6764</xdr:rowOff>
    </xdr:from>
    <xdr:to>
      <xdr:col>23</xdr:col>
      <xdr:colOff>184150</xdr:colOff>
      <xdr:row>82</xdr:row>
      <xdr:rowOff>108364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160085</xdr:rowOff>
    </xdr:from>
    <xdr:to>
      <xdr:col>19</xdr:col>
      <xdr:colOff>133350</xdr:colOff>
      <xdr:row>83</xdr:row>
      <xdr:rowOff>12354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18985"/>
          <a:ext cx="889000" cy="2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27814</xdr:rowOff>
    </xdr:from>
    <xdr:to>
      <xdr:col>19</xdr:col>
      <xdr:colOff>184150</xdr:colOff>
      <xdr:row>82</xdr:row>
      <xdr:rowOff>129414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139591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55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153054</xdr:rowOff>
    </xdr:from>
    <xdr:to>
      <xdr:col>15</xdr:col>
      <xdr:colOff>82550</xdr:colOff>
      <xdr:row>83</xdr:row>
      <xdr:rowOff>12354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11954"/>
          <a:ext cx="889000" cy="3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170146</xdr:rowOff>
    </xdr:from>
    <xdr:to>
      <xdr:col>15</xdr:col>
      <xdr:colOff>133350</xdr:colOff>
      <xdr:row>82</xdr:row>
      <xdr:rowOff>100296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110473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2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77938</xdr:rowOff>
    </xdr:from>
    <xdr:to>
      <xdr:col>11</xdr:col>
      <xdr:colOff>31750</xdr:colOff>
      <xdr:row>82</xdr:row>
      <xdr:rowOff>153054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36838"/>
          <a:ext cx="889000" cy="7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27370</xdr:rowOff>
    </xdr:from>
    <xdr:to>
      <xdr:col>11</xdr:col>
      <xdr:colOff>82550</xdr:colOff>
      <xdr:row>82</xdr:row>
      <xdr:rowOff>128970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8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139147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110499</xdr:rowOff>
    </xdr:from>
    <xdr:to>
      <xdr:col>7</xdr:col>
      <xdr:colOff>31750</xdr:colOff>
      <xdr:row>83</xdr:row>
      <xdr:rowOff>40649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25426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30702</xdr:rowOff>
    </xdr:from>
    <xdr:to>
      <xdr:col>23</xdr:col>
      <xdr:colOff>184150</xdr:colOff>
      <xdr:row>83</xdr:row>
      <xdr:rowOff>132302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6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2779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3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109285</xdr:rowOff>
    </xdr:from>
    <xdr:to>
      <xdr:col>19</xdr:col>
      <xdr:colOff>184150</xdr:colOff>
      <xdr:row>83</xdr:row>
      <xdr:rowOff>39435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24212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54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133004</xdr:rowOff>
    </xdr:from>
    <xdr:to>
      <xdr:col>15</xdr:col>
      <xdr:colOff>133350</xdr:colOff>
      <xdr:row>83</xdr:row>
      <xdr:rowOff>63154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9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47931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102254</xdr:rowOff>
    </xdr:from>
    <xdr:to>
      <xdr:col>11</xdr:col>
      <xdr:colOff>82550</xdr:colOff>
      <xdr:row>83</xdr:row>
      <xdr:rowOff>32404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6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17181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4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27138</xdr:rowOff>
    </xdr:from>
    <xdr:to>
      <xdr:col>7</xdr:col>
      <xdr:colOff>31750</xdr:colOff>
      <xdr:row>82</xdr:row>
      <xdr:rowOff>128738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138915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5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年度に財政健全化計画が終了したことに伴い、計画の一環として実施していた職員給与の１０％カット分を復活させた。その結果近年では類似団体を上回っており、給与の適正化に努めていく必要がある。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153307</xdr:rowOff>
    </xdr:from>
    <xdr:to>
      <xdr:col>81</xdr:col>
      <xdr:colOff>44450</xdr:colOff>
      <xdr:row>87</xdr:row>
      <xdr:rowOff>102507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9800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118836</xdr:rowOff>
    </xdr:from>
    <xdr:to>
      <xdr:col>77</xdr:col>
      <xdr:colOff>44450</xdr:colOff>
      <xdr:row>87</xdr:row>
      <xdr:rowOff>102507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63536"/>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118836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118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87</xdr:row>
      <xdr:rowOff>16329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1182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74584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1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財政健全化計画に基づき、人件費の抑制を図るために職員数の削減を実施しており、計画終了後も適正な職員数となるように努めてきている。しかしながら、地理的・社会的要因等から公共施設が現在も数多く存在しており、類似団体と比較した際にはそれらの平均を大きく上回っている状況である。また近年の人口減少も職員数割合の増大に拍車をかけている。施設の統廃合等も視野に入れ、今後も引き続き職員数の適正管理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108041</xdr:rowOff>
    </xdr:from>
    <xdr:to>
      <xdr:col>81</xdr:col>
      <xdr:colOff>44450</xdr:colOff>
      <xdr:row>67</xdr:row>
      <xdr:rowOff>128270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52141"/>
          <a:ext cx="0" cy="1563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22968</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7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108041</xdr:rowOff>
    </xdr:from>
    <xdr:to>
      <xdr:col>81</xdr:col>
      <xdr:colOff>133350</xdr:colOff>
      <xdr:row>58</xdr:row>
      <xdr:rowOff>108041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151402</xdr:rowOff>
    </xdr:from>
    <xdr:to>
      <xdr:col>81</xdr:col>
      <xdr:colOff>44450</xdr:colOff>
      <xdr:row>65</xdr:row>
      <xdr:rowOff>16147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124202"/>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143708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0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60053</xdr:rowOff>
    </xdr:from>
    <xdr:to>
      <xdr:col>77</xdr:col>
      <xdr:colOff>44450</xdr:colOff>
      <xdr:row>64</xdr:row>
      <xdr:rowOff>151402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032853"/>
          <a:ext cx="889000" cy="9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58890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5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27305</xdr:rowOff>
    </xdr:from>
    <xdr:to>
      <xdr:col>72</xdr:col>
      <xdr:colOff>203200</xdr:colOff>
      <xdr:row>64</xdr:row>
      <xdr:rowOff>60053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000105"/>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58890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136706</xdr:rowOff>
    </xdr:from>
    <xdr:to>
      <xdr:col>68</xdr:col>
      <xdr:colOff>152400</xdr:colOff>
      <xdr:row>64</xdr:row>
      <xdr:rowOff>27305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38056"/>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149588</xdr:rowOff>
    </xdr:from>
    <xdr:to>
      <xdr:col>68</xdr:col>
      <xdr:colOff>203200</xdr:colOff>
      <xdr:row>62</xdr:row>
      <xdr:rowOff>79738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89915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7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10069</xdr:rowOff>
    </xdr:from>
    <xdr:to>
      <xdr:col>64</xdr:col>
      <xdr:colOff>152400</xdr:colOff>
      <xdr:row>63</xdr:row>
      <xdr:rowOff>111669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121846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8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136797</xdr:rowOff>
    </xdr:from>
    <xdr:to>
      <xdr:col>81</xdr:col>
      <xdr:colOff>95250</xdr:colOff>
      <xdr:row>65</xdr:row>
      <xdr:rowOff>66947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1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108874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08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100602</xdr:rowOff>
    </xdr:from>
    <xdr:to>
      <xdr:col>77</xdr:col>
      <xdr:colOff>95250</xdr:colOff>
      <xdr:row>65</xdr:row>
      <xdr:rowOff>30752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07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15529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159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9253</xdr:rowOff>
    </xdr:from>
    <xdr:to>
      <xdr:col>73</xdr:col>
      <xdr:colOff>44450</xdr:colOff>
      <xdr:row>64</xdr:row>
      <xdr:rowOff>110853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95630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06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147955</xdr:rowOff>
    </xdr:from>
    <xdr:to>
      <xdr:col>68</xdr:col>
      <xdr:colOff>203200</xdr:colOff>
      <xdr:row>64</xdr:row>
      <xdr:rowOff>78105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62882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85906</xdr:rowOff>
    </xdr:from>
    <xdr:to>
      <xdr:col>64</xdr:col>
      <xdr:colOff>152400</xdr:colOff>
      <xdr:row>64</xdr:row>
      <xdr:rowOff>16056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8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833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7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前年度と比較して公債費については減少傾向にあるが、</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は公債費に充当できる公営住宅使用料等といった特定財源の充当額の減少等により、トータルとしては若干の増傾向にある。そのため、左記の実質公債費負担比率（直近</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か年平均により算出）についても増となっている。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後年度においては複数の大型事業が控えていることから、今後地方債の借入増に伴う償還額の増嵩は避けられないと考えている。実質公債費比率の上昇を抑えるために普通建設事業の優先順位を取り決め、これまで以上に費用対効果を念頭に置いた財政運営が求められ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123613</xdr:rowOff>
    </xdr:from>
    <xdr:to>
      <xdr:col>81</xdr:col>
      <xdr:colOff>44450</xdr:colOff>
      <xdr:row>44</xdr:row>
      <xdr:rowOff>60537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2436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38540</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6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123613</xdr:rowOff>
    </xdr:from>
    <xdr:to>
      <xdr:col>81</xdr:col>
      <xdr:colOff>133350</xdr:colOff>
      <xdr:row>35</xdr:row>
      <xdr:rowOff>123613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2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49530</xdr:rowOff>
    </xdr:from>
    <xdr:to>
      <xdr:col>81</xdr:col>
      <xdr:colOff>44450</xdr:colOff>
      <xdr:row>42</xdr:row>
      <xdr:rowOff>65617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25043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49530</xdr:rowOff>
    </xdr:from>
    <xdr:to>
      <xdr:col>77</xdr:col>
      <xdr:colOff>44450</xdr:colOff>
      <xdr:row>42</xdr:row>
      <xdr:rowOff>105833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25043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52070</xdr:rowOff>
    </xdr:from>
    <xdr:to>
      <xdr:col>77</xdr:col>
      <xdr:colOff>95250</xdr:colOff>
      <xdr:row>40</xdr:row>
      <xdr:rowOff>153670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105833</xdr:rowOff>
    </xdr:from>
    <xdr:to>
      <xdr:col>72</xdr:col>
      <xdr:colOff>203200</xdr:colOff>
      <xdr:row>43</xdr:row>
      <xdr:rowOff>6773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30673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6773</xdr:rowOff>
    </xdr:from>
    <xdr:to>
      <xdr:col>68</xdr:col>
      <xdr:colOff>152400</xdr:colOff>
      <xdr:row>43</xdr:row>
      <xdr:rowOff>63077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3791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105004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158344</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170180</xdr:rowOff>
    </xdr:from>
    <xdr:to>
      <xdr:col>77</xdr:col>
      <xdr:colOff>95250</xdr:colOff>
      <xdr:row>42</xdr:row>
      <xdr:rowOff>100330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85107</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28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55033</xdr:rowOff>
    </xdr:from>
    <xdr:to>
      <xdr:col>73</xdr:col>
      <xdr:colOff>44450</xdr:colOff>
      <xdr:row>42</xdr:row>
      <xdr:rowOff>156633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141410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127423</xdr:rowOff>
    </xdr:from>
    <xdr:to>
      <xdr:col>68</xdr:col>
      <xdr:colOff>203200</xdr:colOff>
      <xdr:row>43</xdr:row>
      <xdr:rowOff>57573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42350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12277</xdr:rowOff>
    </xdr:from>
    <xdr:to>
      <xdr:col>64</xdr:col>
      <xdr:colOff>152400</xdr:colOff>
      <xdr:row>43</xdr:row>
      <xdr:rowOff>113877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98654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においては標準財政規模が前年度比△</a:t>
          </a:r>
          <a:r>
            <a:rPr kumimoji="1" lang="en-US" altLang="ja-JP" sz="1300">
              <a:latin typeface="ＭＳ Ｐゴシック" panose="020B0600070205080204" pitchFamily="50" charset="-128"/>
              <a:ea typeface="ＭＳ Ｐゴシック" panose="020B0600070205080204" pitchFamily="50" charset="-128"/>
            </a:rPr>
            <a:t>91,720</a:t>
          </a:r>
          <a:r>
            <a:rPr kumimoji="1" lang="ja-JP" altLang="en-US" sz="1300">
              <a:latin typeface="ＭＳ Ｐゴシック" panose="020B0600070205080204" pitchFamily="50" charset="-128"/>
              <a:ea typeface="ＭＳ Ｐゴシック" panose="020B0600070205080204" pitchFamily="50" charset="-128"/>
            </a:rPr>
            <a:t>千円となったものの、財政調整基金の積み立て（＋</a:t>
          </a:r>
          <a:r>
            <a:rPr kumimoji="1" lang="en-US" altLang="ja-JP" sz="1300">
              <a:latin typeface="ＭＳ Ｐゴシック" panose="020B0600070205080204" pitchFamily="50" charset="-128"/>
              <a:ea typeface="ＭＳ Ｐゴシック" panose="020B0600070205080204" pitchFamily="50" charset="-128"/>
            </a:rPr>
            <a:t>384,172</a:t>
          </a:r>
          <a:r>
            <a:rPr kumimoji="1" lang="ja-JP" altLang="en-US" sz="1300">
              <a:latin typeface="ＭＳ Ｐゴシック" panose="020B0600070205080204" pitchFamily="50" charset="-128"/>
              <a:ea typeface="ＭＳ Ｐゴシック" panose="020B0600070205080204" pitchFamily="50" charset="-128"/>
            </a:rPr>
            <a:t>千円）等によりトータルとしては改善している。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ながら後年度には複数の大型事業が控えており、過疎対策事業債を始めとした地方債の発行による地方債残高の増は不可避であると考える。将来負担比率の上昇を抑えるために、より一層費用対効果を念頭に置いた財政運営が必要になると考え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13462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5861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156989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2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13462</xdr:rowOff>
    </xdr:from>
    <xdr:to>
      <xdr:col>81</xdr:col>
      <xdr:colOff>133350</xdr:colOff>
      <xdr:row>23</xdr:row>
      <xdr:rowOff>13462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5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26839</xdr:rowOff>
    </xdr:from>
    <xdr:to>
      <xdr:col>81</xdr:col>
      <xdr:colOff>44450</xdr:colOff>
      <xdr:row>19</xdr:row>
      <xdr:rowOff>143468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284389"/>
          <a:ext cx="8382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17077</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588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550</xdr:rowOff>
    </xdr:from>
    <xdr:to>
      <xdr:col>81</xdr:col>
      <xdr:colOff>95250</xdr:colOff>
      <xdr:row>16</xdr:row>
      <xdr:rowOff>102150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125772</xdr:rowOff>
    </xdr:from>
    <xdr:to>
      <xdr:col>77</xdr:col>
      <xdr:colOff>44450</xdr:colOff>
      <xdr:row>19</xdr:row>
      <xdr:rowOff>143468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3383322"/>
          <a:ext cx="8890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22267</xdr:rowOff>
    </xdr:from>
    <xdr:to>
      <xdr:col>77</xdr:col>
      <xdr:colOff>95250</xdr:colOff>
      <xdr:row>16</xdr:row>
      <xdr:rowOff>123867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134044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34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125772</xdr:rowOff>
    </xdr:from>
    <xdr:to>
      <xdr:col>72</xdr:col>
      <xdr:colOff>203200</xdr:colOff>
      <xdr:row>20</xdr:row>
      <xdr:rowOff>29930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383322"/>
          <a:ext cx="889000" cy="7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168783</xdr:rowOff>
    </xdr:from>
    <xdr:to>
      <xdr:col>73</xdr:col>
      <xdr:colOff>44450</xdr:colOff>
      <xdr:row>16</xdr:row>
      <xdr:rowOff>98933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109110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29930</xdr:rowOff>
    </xdr:from>
    <xdr:to>
      <xdr:col>68</xdr:col>
      <xdr:colOff>152400</xdr:colOff>
      <xdr:row>20</xdr:row>
      <xdr:rowOff>154601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458930"/>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33528</xdr:rowOff>
    </xdr:from>
    <xdr:to>
      <xdr:col>68</xdr:col>
      <xdr:colOff>203200</xdr:colOff>
      <xdr:row>16</xdr:row>
      <xdr:rowOff>135128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145305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65701</xdr:rowOff>
    </xdr:from>
    <xdr:to>
      <xdr:col>64</xdr:col>
      <xdr:colOff>152400</xdr:colOff>
      <xdr:row>16</xdr:row>
      <xdr:rowOff>167301</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6028</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57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147489</xdr:rowOff>
    </xdr:from>
    <xdr:to>
      <xdr:col>81</xdr:col>
      <xdr:colOff>95250</xdr:colOff>
      <xdr:row>19</xdr:row>
      <xdr:rowOff>77639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23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119566</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20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92668</xdr:rowOff>
    </xdr:from>
    <xdr:to>
      <xdr:col>77</xdr:col>
      <xdr:colOff>95250</xdr:colOff>
      <xdr:row>20</xdr:row>
      <xdr:rowOff>22818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3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7595</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436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74972</xdr:rowOff>
    </xdr:from>
    <xdr:to>
      <xdr:col>73</xdr:col>
      <xdr:colOff>44450</xdr:colOff>
      <xdr:row>20</xdr:row>
      <xdr:rowOff>5122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33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161349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41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150580</xdr:rowOff>
    </xdr:from>
    <xdr:to>
      <xdr:col>68</xdr:col>
      <xdr:colOff>203200</xdr:colOff>
      <xdr:row>20</xdr:row>
      <xdr:rowOff>80730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40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65507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49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103801</xdr:rowOff>
    </xdr:from>
    <xdr:to>
      <xdr:col>64</xdr:col>
      <xdr:colOff>152400</xdr:colOff>
      <xdr:row>21</xdr:row>
      <xdr:rowOff>33951</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53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18728</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61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25,997
25,685
60.58
14,904,009
14,476,060
394,551
7,491,360
18,242,496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前年度と比較して、退職手当が増嵩していたこと等により、経常経費分の人件費全体としても増加傾向にある。また類似団体の平均を例年上回っており、職員数及び人件費の適正化に努めていく必要がある。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60706</xdr:rowOff>
    </xdr:from>
    <xdr:to>
      <xdr:col>24</xdr:col>
      <xdr:colOff>25400</xdr:colOff>
      <xdr:row>42</xdr:row>
      <xdr:rowOff>8128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1855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147083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6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60706</xdr:rowOff>
    </xdr:from>
    <xdr:to>
      <xdr:col>24</xdr:col>
      <xdr:colOff>114300</xdr:colOff>
      <xdr:row>33</xdr:row>
      <xdr:rowOff>60706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40132</xdr:rowOff>
    </xdr:from>
    <xdr:to>
      <xdr:col>24</xdr:col>
      <xdr:colOff>25400</xdr:colOff>
      <xdr:row>40</xdr:row>
      <xdr:rowOff>104140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89813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40132</xdr:rowOff>
    </xdr:from>
    <xdr:to>
      <xdr:col>19</xdr:col>
      <xdr:colOff>187325</xdr:colOff>
      <xdr:row>40</xdr:row>
      <xdr:rowOff>140716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89813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3556</xdr:rowOff>
    </xdr:from>
    <xdr:to>
      <xdr:col>15</xdr:col>
      <xdr:colOff>98425</xdr:colOff>
      <xdr:row>40</xdr:row>
      <xdr:rowOff>140716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86155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3556</xdr:rowOff>
    </xdr:from>
    <xdr:to>
      <xdr:col>11</xdr:col>
      <xdr:colOff>9525</xdr:colOff>
      <xdr:row>40</xdr:row>
      <xdr:rowOff>40132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8615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78249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5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53340</xdr:rowOff>
    </xdr:from>
    <xdr:to>
      <xdr:col>24</xdr:col>
      <xdr:colOff>76200</xdr:colOff>
      <xdr:row>40</xdr:row>
      <xdr:rowOff>154940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25417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160782</xdr:rowOff>
    </xdr:from>
    <xdr:to>
      <xdr:col>20</xdr:col>
      <xdr:colOff>38100</xdr:colOff>
      <xdr:row>40</xdr:row>
      <xdr:rowOff>90932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75709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89916</xdr:rowOff>
    </xdr:from>
    <xdr:to>
      <xdr:col>15</xdr:col>
      <xdr:colOff>149225</xdr:colOff>
      <xdr:row>41</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94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4843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7034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124206</xdr:rowOff>
    </xdr:from>
    <xdr:to>
      <xdr:col>11</xdr:col>
      <xdr:colOff>60325</xdr:colOff>
      <xdr:row>40</xdr:row>
      <xdr:rowOff>54356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39133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89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160782</xdr:rowOff>
    </xdr:from>
    <xdr:to>
      <xdr:col>6</xdr:col>
      <xdr:colOff>171450</xdr:colOff>
      <xdr:row>40</xdr:row>
      <xdr:rowOff>90932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75709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は前年度と比較して増傾向にある。小中学校の施設修繕やコンピュータリースの増等種々の物件費の増が要因として考えられる。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物件費の適正化にまい進し、経常経費の改善に努めていく。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46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15</xdr:row>
      <xdr:rowOff>95250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654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149877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165100</xdr:rowOff>
    </xdr:from>
    <xdr:to>
      <xdr:col>78</xdr:col>
      <xdr:colOff>69850</xdr:colOff>
      <xdr:row>15</xdr:row>
      <xdr:rowOff>146050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565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139700</xdr:rowOff>
    </xdr:from>
    <xdr:to>
      <xdr:col>78</xdr:col>
      <xdr:colOff>120650</xdr:colOff>
      <xdr:row>17</xdr:row>
      <xdr:rowOff>69850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54627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17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79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44450</xdr:rowOff>
    </xdr:from>
    <xdr:to>
      <xdr:col>82</xdr:col>
      <xdr:colOff>158750</xdr:colOff>
      <xdr:row>15</xdr:row>
      <xdr:rowOff>146050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60977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120650</xdr:rowOff>
    </xdr:from>
    <xdr:to>
      <xdr:col>69</xdr:col>
      <xdr:colOff>142875</xdr:colOff>
      <xdr:row>16</xdr:row>
      <xdr:rowOff>50800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60977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は前年度と比較して人口減少等に伴って生活保護費についても減少しており、扶助費全体としても減少傾向にある。しかしながら生活保護費に係る国庫補助金についても減少しており、経常経費について比較した場合、</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が前年度を上回っている。生活保護費を始めとした扶助費の適正化に努めていく。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62</xdr:row>
      <xdr:rowOff>61685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89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20865</xdr:rowOff>
    </xdr:from>
    <xdr:to>
      <xdr:col>24</xdr:col>
      <xdr:colOff>25400</xdr:colOff>
      <xdr:row>57</xdr:row>
      <xdr:rowOff>118835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935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20865</xdr:rowOff>
    </xdr:from>
    <xdr:to>
      <xdr:col>19</xdr:col>
      <xdr:colOff>187325</xdr:colOff>
      <xdr:row>58</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93515"/>
          <a:ext cx="889000" cy="29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58</xdr:row>
      <xdr:rowOff>143328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79215"/>
          <a:ext cx="889000" cy="40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58</xdr:row>
      <xdr:rowOff>61685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79215"/>
          <a:ext cx="889000" cy="32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68035</xdr:rowOff>
    </xdr:from>
    <xdr:to>
      <xdr:col>24</xdr:col>
      <xdr:colOff>76200</xdr:colOff>
      <xdr:row>57</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40112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141515</xdr:rowOff>
    </xdr:from>
    <xdr:to>
      <xdr:col>20</xdr:col>
      <xdr:colOff>38100</xdr:colOff>
      <xdr:row>57</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81842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51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92528</xdr:rowOff>
    </xdr:from>
    <xdr:to>
      <xdr:col>15</xdr:col>
      <xdr:colOff>149225</xdr:colOff>
      <xdr:row>59</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7455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97262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引き続きこれまでと比べて増傾向にある。主な要因としては「その他」の内の繰出金経費が大きく増嵩したことが挙げられる。これは下水道事業特別会計に対する繰出金における経常経費分の捉え方が</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より変動したことにより、下水道会計に対する繰出金の内、経常経費の割合が増大したこと等による。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下水道利用者の加入促進等に努め、使用料の増加を図り、繰出金の適正化に努めていく。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58420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633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30497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58420</xdr:rowOff>
    </xdr:from>
    <xdr:to>
      <xdr:col>82</xdr:col>
      <xdr:colOff>196850</xdr:colOff>
      <xdr:row>62</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24130</xdr:rowOff>
    </xdr:from>
    <xdr:to>
      <xdr:col>82</xdr:col>
      <xdr:colOff>107950</xdr:colOff>
      <xdr:row>59</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139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66057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6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168910</xdr:rowOff>
    </xdr:from>
    <xdr:to>
      <xdr:col>78</xdr:col>
      <xdr:colOff>69850</xdr:colOff>
      <xdr:row>59</xdr:row>
      <xdr:rowOff>24130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415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72390</xdr:rowOff>
    </xdr:from>
    <xdr:to>
      <xdr:col>78</xdr:col>
      <xdr:colOff>120650</xdr:colOff>
      <xdr:row>58</xdr:row>
      <xdr:rowOff>2540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12717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61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130810</xdr:rowOff>
    </xdr:from>
    <xdr:to>
      <xdr:col>73</xdr:col>
      <xdr:colOff>180975</xdr:colOff>
      <xdr:row>57</xdr:row>
      <xdr:rowOff>168910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03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43197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100330</xdr:rowOff>
    </xdr:from>
    <xdr:to>
      <xdr:col>69</xdr:col>
      <xdr:colOff>92075</xdr:colOff>
      <xdr:row>57</xdr:row>
      <xdr:rowOff>130810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872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144780</xdr:rowOff>
    </xdr:from>
    <xdr:to>
      <xdr:col>78</xdr:col>
      <xdr:colOff>120650</xdr:colOff>
      <xdr:row>59</xdr:row>
      <xdr:rowOff>74930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59707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118110</xdr:rowOff>
    </xdr:from>
    <xdr:to>
      <xdr:col>74</xdr:col>
      <xdr:colOff>31750</xdr:colOff>
      <xdr:row>58</xdr:row>
      <xdr:rowOff>48260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33037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80010</xdr:rowOff>
    </xdr:from>
    <xdr:to>
      <xdr:col>69</xdr:col>
      <xdr:colOff>142875</xdr:colOff>
      <xdr:row>58</xdr:row>
      <xdr:rowOff>10160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166387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より比率が増加傾向にある。これは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よりやまとクリーンパークが運営を開始したことに伴い、やまと広域環境衛生事務組合に対する事務費等負担金が大きく増大したことが主な要因として考えられる。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168148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31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28702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3677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28702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220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36</xdr:row>
      <xdr:rowOff>149860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22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36</xdr:row>
      <xdr:rowOff>168148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220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ついては近年ほぼ横ばい状態になっている。しかし後年度には大型事業が複数控えており、その分公債費についても増嵩していくことは避けられないものであると考えている。可能な限り公債費を抑制していくために、今後も引き続き事業の取捨選択をおこない、費用対効果を常に念頭に置きながら財政運営を行っていく必要があ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46989</xdr:rowOff>
    </xdr:from>
    <xdr:to>
      <xdr:col>24</xdr:col>
      <xdr:colOff>25400</xdr:colOff>
      <xdr:row>79</xdr:row>
      <xdr:rowOff>60052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59153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2920</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3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46989</xdr:rowOff>
    </xdr:from>
    <xdr:to>
      <xdr:col>19</xdr:col>
      <xdr:colOff>187325</xdr:colOff>
      <xdr:row>79</xdr:row>
      <xdr:rowOff>46989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591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117764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7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40458</xdr:rowOff>
    </xdr:from>
    <xdr:to>
      <xdr:col>15</xdr:col>
      <xdr:colOff>98425</xdr:colOff>
      <xdr:row>79</xdr:row>
      <xdr:rowOff>46989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5850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12519</xdr:rowOff>
    </xdr:from>
    <xdr:to>
      <xdr:col>15</xdr:col>
      <xdr:colOff>149225</xdr:colOff>
      <xdr:row>77</xdr:row>
      <xdr:rowOff>114119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124296</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8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40458</xdr:rowOff>
    </xdr:from>
    <xdr:to>
      <xdr:col>11</xdr:col>
      <xdr:colOff>9525</xdr:colOff>
      <xdr:row>80</xdr:row>
      <xdr:rowOff>45357</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585008"/>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5987</xdr:rowOff>
    </xdr:from>
    <xdr:to>
      <xdr:col>11</xdr:col>
      <xdr:colOff>60325</xdr:colOff>
      <xdr:row>77</xdr:row>
      <xdr:rowOff>107587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117764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162742</xdr:rowOff>
    </xdr:from>
    <xdr:to>
      <xdr:col>6</xdr:col>
      <xdr:colOff>171450</xdr:colOff>
      <xdr:row>78</xdr:row>
      <xdr:rowOff>92892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6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103069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1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9252</xdr:rowOff>
    </xdr:from>
    <xdr:to>
      <xdr:col>24</xdr:col>
      <xdr:colOff>76200</xdr:colOff>
      <xdr:row>79</xdr:row>
      <xdr:rowOff>110852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55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152779</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52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167639</xdr:rowOff>
    </xdr:from>
    <xdr:to>
      <xdr:col>20</xdr:col>
      <xdr:colOff>38100</xdr:colOff>
      <xdr:row>79</xdr:row>
      <xdr:rowOff>97789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82566</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167639</xdr:rowOff>
    </xdr:from>
    <xdr:to>
      <xdr:col>15</xdr:col>
      <xdr:colOff>149225</xdr:colOff>
      <xdr:row>79</xdr:row>
      <xdr:rowOff>97789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82566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161108</xdr:rowOff>
    </xdr:from>
    <xdr:to>
      <xdr:col>11</xdr:col>
      <xdr:colOff>60325</xdr:colOff>
      <xdr:row>79</xdr:row>
      <xdr:rowOff>91258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53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76035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6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166007</xdr:rowOff>
    </xdr:from>
    <xdr:to>
      <xdr:col>6</xdr:col>
      <xdr:colOff>171450</xdr:colOff>
      <xdr:row>80</xdr:row>
      <xdr:rowOff>96157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80934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においては前年度と比較して若干の増加傾向にある。経常経費全般における若干の増や普通交付税を始めとした経常一般財源の減少等によるものであると考えられる。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経常経費の引き締めをおこなうため、今後も費用対効果を念頭に置いた財政運営に努めていく。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104140</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9144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19067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104140</xdr:rowOff>
    </xdr:from>
    <xdr:to>
      <xdr:col>82</xdr:col>
      <xdr:colOff>196850</xdr:colOff>
      <xdr:row>74</xdr:row>
      <xdr:rowOff>104140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10413</xdr:rowOff>
    </xdr:from>
    <xdr:to>
      <xdr:col>82</xdr:col>
      <xdr:colOff>107950</xdr:colOff>
      <xdr:row>79</xdr:row>
      <xdr:rowOff>106426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554963"/>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10413</xdr:rowOff>
    </xdr:from>
    <xdr:to>
      <xdr:col>78</xdr:col>
      <xdr:colOff>69850</xdr:colOff>
      <xdr:row>79</xdr:row>
      <xdr:rowOff>28702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5549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xdr:rowOff>
    </xdr:from>
    <xdr:to>
      <xdr:col>73</xdr:col>
      <xdr:colOff>180975</xdr:colOff>
      <xdr:row>79</xdr:row>
      <xdr:rowOff>28702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376656"/>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121920</xdr:rowOff>
    </xdr:from>
    <xdr:to>
      <xdr:col>74</xdr:col>
      <xdr:colOff>31750</xdr:colOff>
      <xdr:row>77</xdr:row>
      <xdr:rowOff>52070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62247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xdr:rowOff>
    </xdr:from>
    <xdr:to>
      <xdr:col>69</xdr:col>
      <xdr:colOff>92075</xdr:colOff>
      <xdr:row>78</xdr:row>
      <xdr:rowOff>90424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3766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55626</xdr:rowOff>
    </xdr:from>
    <xdr:to>
      <xdr:col>82</xdr:col>
      <xdr:colOff>158750</xdr:colOff>
      <xdr:row>79</xdr:row>
      <xdr:rowOff>157226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27703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131063</xdr:rowOff>
    </xdr:from>
    <xdr:to>
      <xdr:col>78</xdr:col>
      <xdr:colOff>120650</xdr:colOff>
      <xdr:row>79</xdr:row>
      <xdr:rowOff>61213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45990</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9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149352</xdr:rowOff>
    </xdr:from>
    <xdr:to>
      <xdr:col>74</xdr:col>
      <xdr:colOff>31750</xdr:colOff>
      <xdr:row>79</xdr:row>
      <xdr:rowOff>79502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64279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124206</xdr:rowOff>
    </xdr:from>
    <xdr:to>
      <xdr:col>69</xdr:col>
      <xdr:colOff>142875</xdr:colOff>
      <xdr:row>78</xdr:row>
      <xdr:rowOff>54356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39624</xdr:rowOff>
    </xdr:from>
    <xdr:to>
      <xdr:col>65</xdr:col>
      <xdr:colOff>53975</xdr:colOff>
      <xdr:row>78</xdr:row>
      <xdr:rowOff>141224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126001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52144</xdr:rowOff>
    </xdr:from>
    <xdr:to>
      <xdr:col>29</xdr:col>
      <xdr:colOff>127000</xdr:colOff>
      <xdr:row>19</xdr:row>
      <xdr:rowOff>112266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169"/>
          <a:ext cx="0" cy="1260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84343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112266</xdr:rowOff>
    </xdr:from>
    <xdr:to>
      <xdr:col>30</xdr:col>
      <xdr:colOff>25400</xdr:colOff>
      <xdr:row>19</xdr:row>
      <xdr:rowOff>112266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7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138521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52144</xdr:rowOff>
    </xdr:from>
    <xdr:to>
      <xdr:col>30</xdr:col>
      <xdr:colOff>25400</xdr:colOff>
      <xdr:row>12</xdr:row>
      <xdr:rowOff>52144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1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23667</xdr:rowOff>
    </xdr:from>
    <xdr:to>
      <xdr:col>29</xdr:col>
      <xdr:colOff>127000</xdr:colOff>
      <xdr:row>13</xdr:row>
      <xdr:rowOff>119010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300142"/>
          <a:ext cx="647700" cy="95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168940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88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25413</xdr:rowOff>
    </xdr:from>
    <xdr:to>
      <xdr:col>29</xdr:col>
      <xdr:colOff>177800</xdr:colOff>
      <xdr:row>16</xdr:row>
      <xdr:rowOff>127013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119010</xdr:rowOff>
    </xdr:from>
    <xdr:to>
      <xdr:col>26</xdr:col>
      <xdr:colOff>50800</xdr:colOff>
      <xdr:row>13</xdr:row>
      <xdr:rowOff>160044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395485"/>
          <a:ext cx="698500" cy="41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40206</xdr:rowOff>
    </xdr:from>
    <xdr:to>
      <xdr:col>26</xdr:col>
      <xdr:colOff>101600</xdr:colOff>
      <xdr:row>16</xdr:row>
      <xdr:rowOff>141806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126583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17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160044</xdr:rowOff>
    </xdr:from>
    <xdr:to>
      <xdr:col>22</xdr:col>
      <xdr:colOff>114300</xdr:colOff>
      <xdr:row>14</xdr:row>
      <xdr:rowOff>53761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436519"/>
          <a:ext cx="698500" cy="65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57727</xdr:rowOff>
    </xdr:from>
    <xdr:to>
      <xdr:col>22</xdr:col>
      <xdr:colOff>165100</xdr:colOff>
      <xdr:row>16</xdr:row>
      <xdr:rowOff>159327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144104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53761</xdr:rowOff>
    </xdr:from>
    <xdr:to>
      <xdr:col>18</xdr:col>
      <xdr:colOff>177800</xdr:colOff>
      <xdr:row>14</xdr:row>
      <xdr:rowOff>125166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501686"/>
          <a:ext cx="698500" cy="71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21298</xdr:rowOff>
    </xdr:from>
    <xdr:to>
      <xdr:col>19</xdr:col>
      <xdr:colOff>38100</xdr:colOff>
      <xdr:row>16</xdr:row>
      <xdr:rowOff>122898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107675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9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164598</xdr:rowOff>
    </xdr:from>
    <xdr:to>
      <xdr:col>15</xdr:col>
      <xdr:colOff>101600</xdr:colOff>
      <xdr:row>15</xdr:row>
      <xdr:rowOff>94748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612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79525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9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144317</xdr:rowOff>
    </xdr:from>
    <xdr:to>
      <xdr:col>29</xdr:col>
      <xdr:colOff>177800</xdr:colOff>
      <xdr:row>13</xdr:row>
      <xdr:rowOff>74467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249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160844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94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68210</xdr:rowOff>
    </xdr:from>
    <xdr:to>
      <xdr:col>26</xdr:col>
      <xdr:colOff>101600</xdr:colOff>
      <xdr:row>13</xdr:row>
      <xdr:rowOff>169810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44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8537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13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109244</xdr:rowOff>
    </xdr:from>
    <xdr:to>
      <xdr:col>22</xdr:col>
      <xdr:colOff>165100</xdr:colOff>
      <xdr:row>14</xdr:row>
      <xdr:rowOff>39394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385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49571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15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2961</xdr:rowOff>
    </xdr:from>
    <xdr:to>
      <xdr:col>19</xdr:col>
      <xdr:colOff>38100</xdr:colOff>
      <xdr:row>14</xdr:row>
      <xdr:rowOff>104561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50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114738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74366</xdr:rowOff>
    </xdr:from>
    <xdr:to>
      <xdr:col>15</xdr:col>
      <xdr:colOff>101600</xdr:colOff>
      <xdr:row>15</xdr:row>
      <xdr:rowOff>4516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22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14693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9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168181</xdr:rowOff>
    </xdr:from>
    <xdr:to>
      <xdr:col>29</xdr:col>
      <xdr:colOff>127000</xdr:colOff>
      <xdr:row>39</xdr:row>
      <xdr:rowOff>10839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092731"/>
          <a:ext cx="0" cy="15571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154366</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2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10839</xdr:rowOff>
    </xdr:from>
    <xdr:to>
      <xdr:col>30</xdr:col>
      <xdr:colOff>25400</xdr:colOff>
      <xdr:row>39</xdr:row>
      <xdr:rowOff>10839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9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83108</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3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168181</xdr:rowOff>
    </xdr:from>
    <xdr:to>
      <xdr:col>30</xdr:col>
      <xdr:colOff>25400</xdr:colOff>
      <xdr:row>33</xdr:row>
      <xdr:rowOff>168181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092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246068</xdr:rowOff>
    </xdr:from>
    <xdr:to>
      <xdr:col>29</xdr:col>
      <xdr:colOff>127000</xdr:colOff>
      <xdr:row>34</xdr:row>
      <xdr:rowOff>284440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6513518"/>
          <a:ext cx="647700" cy="38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233476</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438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261399</xdr:rowOff>
    </xdr:from>
    <xdr:to>
      <xdr:col>29</xdr:col>
      <xdr:colOff>177800</xdr:colOff>
      <xdr:row>36</xdr:row>
      <xdr:rowOff>20099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284440</xdr:rowOff>
    </xdr:from>
    <xdr:to>
      <xdr:col>26</xdr:col>
      <xdr:colOff>50800</xdr:colOff>
      <xdr:row>34</xdr:row>
      <xdr:rowOff>329409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6551890"/>
          <a:ext cx="698500" cy="44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237298</xdr:rowOff>
    </xdr:from>
    <xdr:to>
      <xdr:col>26</xdr:col>
      <xdr:colOff>101600</xdr:colOff>
      <xdr:row>35</xdr:row>
      <xdr:rowOff>338898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323675</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934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329278</xdr:rowOff>
    </xdr:from>
    <xdr:to>
      <xdr:col>22</xdr:col>
      <xdr:colOff>114300</xdr:colOff>
      <xdr:row>34</xdr:row>
      <xdr:rowOff>329409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6596728"/>
          <a:ext cx="698500" cy="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206763</xdr:rowOff>
    </xdr:from>
    <xdr:to>
      <xdr:col>22</xdr:col>
      <xdr:colOff>165100</xdr:colOff>
      <xdr:row>35</xdr:row>
      <xdr:rowOff>308363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293140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90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193490</xdr:rowOff>
    </xdr:from>
    <xdr:to>
      <xdr:col>18</xdr:col>
      <xdr:colOff>177800</xdr:colOff>
      <xdr:row>34</xdr:row>
      <xdr:rowOff>329278</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6460940"/>
          <a:ext cx="698500" cy="135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210486</xdr:rowOff>
    </xdr:from>
    <xdr:to>
      <xdr:col>19</xdr:col>
      <xdr:colOff>38100</xdr:colOff>
      <xdr:row>35</xdr:row>
      <xdr:rowOff>312086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296863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90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88054</xdr:rowOff>
    </xdr:from>
    <xdr:to>
      <xdr:col>15</xdr:col>
      <xdr:colOff>101600</xdr:colOff>
      <xdr:row>35</xdr:row>
      <xdr:rowOff>189654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6698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174431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78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195268</xdr:rowOff>
    </xdr:from>
    <xdr:to>
      <xdr:col>29</xdr:col>
      <xdr:colOff>177800</xdr:colOff>
      <xdr:row>34</xdr:row>
      <xdr:rowOff>296868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6462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40345</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30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233640</xdr:rowOff>
    </xdr:from>
    <xdr:to>
      <xdr:col>26</xdr:col>
      <xdr:colOff>101600</xdr:colOff>
      <xdr:row>34</xdr:row>
      <xdr:rowOff>335240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501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2517</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6269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278609</xdr:rowOff>
    </xdr:from>
    <xdr:to>
      <xdr:col>22</xdr:col>
      <xdr:colOff>165100</xdr:colOff>
      <xdr:row>35</xdr:row>
      <xdr:rowOff>37309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546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47486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314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278478</xdr:rowOff>
    </xdr:from>
    <xdr:to>
      <xdr:col>19</xdr:col>
      <xdr:colOff>38100</xdr:colOff>
      <xdr:row>35</xdr:row>
      <xdr:rowOff>37178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545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47355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631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142690</xdr:rowOff>
    </xdr:from>
    <xdr:to>
      <xdr:col>15</xdr:col>
      <xdr:colOff>101600</xdr:colOff>
      <xdr:row>34</xdr:row>
      <xdr:rowOff>244291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641014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254467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61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25,997
25,685
60.58
14,904,009
14,476,060
394,551
7,491,360
18,242,496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79464</xdr:rowOff>
    </xdr:from>
    <xdr:to>
      <xdr:col>24</xdr:col>
      <xdr:colOff>62865</xdr:colOff>
      <xdr:row>39</xdr:row>
      <xdr:rowOff>124841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94414"/>
          <a:ext cx="1270" cy="1416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128668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124841</xdr:rowOff>
    </xdr:from>
    <xdr:to>
      <xdr:col>24</xdr:col>
      <xdr:colOff>152400</xdr:colOff>
      <xdr:row>39</xdr:row>
      <xdr:rowOff>124841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26141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79464</xdr:rowOff>
    </xdr:from>
    <xdr:to>
      <xdr:col>24</xdr:col>
      <xdr:colOff>152400</xdr:colOff>
      <xdr:row>31</xdr:row>
      <xdr:rowOff>79464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9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140252</xdr:rowOff>
    </xdr:from>
    <xdr:to>
      <xdr:col>24</xdr:col>
      <xdr:colOff>63500</xdr:colOff>
      <xdr:row>33</xdr:row>
      <xdr:rowOff>115088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26652"/>
          <a:ext cx="838200" cy="14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94988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5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116561</xdr:rowOff>
    </xdr:from>
    <xdr:to>
      <xdr:col>24</xdr:col>
      <xdr:colOff>114300</xdr:colOff>
      <xdr:row>36</xdr:row>
      <xdr:rowOff>46711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102553</xdr:rowOff>
    </xdr:from>
    <xdr:to>
      <xdr:col>19</xdr:col>
      <xdr:colOff>177800</xdr:colOff>
      <xdr:row>33</xdr:row>
      <xdr:rowOff>115088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60403"/>
          <a:ext cx="889000" cy="1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127000</xdr:rowOff>
    </xdr:from>
    <xdr:to>
      <xdr:col>20</xdr:col>
      <xdr:colOff>38100</xdr:colOff>
      <xdr:row>36</xdr:row>
      <xdr:rowOff>57150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48277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102553</xdr:rowOff>
    </xdr:from>
    <xdr:to>
      <xdr:col>15</xdr:col>
      <xdr:colOff>50800</xdr:colOff>
      <xdr:row>33</xdr:row>
      <xdr:rowOff>139452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60403"/>
          <a:ext cx="889000" cy="3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143478</xdr:rowOff>
    </xdr:from>
    <xdr:to>
      <xdr:col>15</xdr:col>
      <xdr:colOff>101600</xdr:colOff>
      <xdr:row>36</xdr:row>
      <xdr:rowOff>73628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64755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139452</xdr:rowOff>
    </xdr:from>
    <xdr:to>
      <xdr:col>10</xdr:col>
      <xdr:colOff>114300</xdr:colOff>
      <xdr:row>34</xdr:row>
      <xdr:rowOff>50470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97302"/>
          <a:ext cx="889000" cy="8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71450</xdr:rowOff>
    </xdr:from>
    <xdr:to>
      <xdr:col>10</xdr:col>
      <xdr:colOff>165100</xdr:colOff>
      <xdr:row>36</xdr:row>
      <xdr:rowOff>1600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164177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7975</xdr:rowOff>
    </xdr:from>
    <xdr:to>
      <xdr:col>6</xdr:col>
      <xdr:colOff>38100</xdr:colOff>
      <xdr:row>34</xdr:row>
      <xdr:rowOff>109575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100702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89452</xdr:rowOff>
    </xdr:from>
    <xdr:to>
      <xdr:col>24</xdr:col>
      <xdr:colOff>114300</xdr:colOff>
      <xdr:row>33</xdr:row>
      <xdr:rowOff>19602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7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112329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2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64288</xdr:rowOff>
    </xdr:from>
    <xdr:to>
      <xdr:col>20</xdr:col>
      <xdr:colOff>38100</xdr:colOff>
      <xdr:row>33</xdr:row>
      <xdr:rowOff>165888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2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10965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49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51753</xdr:rowOff>
    </xdr:from>
    <xdr:to>
      <xdr:col>15</xdr:col>
      <xdr:colOff>101600</xdr:colOff>
      <xdr:row>33</xdr:row>
      <xdr:rowOff>153353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0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169880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88652</xdr:rowOff>
    </xdr:from>
    <xdr:to>
      <xdr:col>10</xdr:col>
      <xdr:colOff>165100</xdr:colOff>
      <xdr:row>34</xdr:row>
      <xdr:rowOff>18802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35329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2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171120</xdr:rowOff>
    </xdr:from>
    <xdr:to>
      <xdr:col>6</xdr:col>
      <xdr:colOff>38100</xdr:colOff>
      <xdr:row>34</xdr:row>
      <xdr:rowOff>101270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117797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0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86034</xdr:rowOff>
    </xdr:from>
    <xdr:to>
      <xdr:col>24</xdr:col>
      <xdr:colOff>62865</xdr:colOff>
      <xdr:row>59</xdr:row>
      <xdr:rowOff>13970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58534"/>
          <a:ext cx="1270" cy="1470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17797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13970</xdr:rowOff>
    </xdr:from>
    <xdr:to>
      <xdr:col>24</xdr:col>
      <xdr:colOff>152400</xdr:colOff>
      <xdr:row>59</xdr:row>
      <xdr:rowOff>13970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32711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3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86034</xdr:rowOff>
    </xdr:from>
    <xdr:to>
      <xdr:col>24</xdr:col>
      <xdr:colOff>152400</xdr:colOff>
      <xdr:row>50</xdr:row>
      <xdr:rowOff>86034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5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24687</xdr:rowOff>
    </xdr:from>
    <xdr:to>
      <xdr:col>24</xdr:col>
      <xdr:colOff>63500</xdr:colOff>
      <xdr:row>58</xdr:row>
      <xdr:rowOff>77805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68787"/>
          <a:ext cx="838200" cy="5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111457</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12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88580</xdr:rowOff>
    </xdr:from>
    <xdr:to>
      <xdr:col>24</xdr:col>
      <xdr:colOff>114300</xdr:colOff>
      <xdr:row>58</xdr:row>
      <xdr:rowOff>18730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15342</xdr:rowOff>
    </xdr:from>
    <xdr:to>
      <xdr:col>19</xdr:col>
      <xdr:colOff>177800</xdr:colOff>
      <xdr:row>58</xdr:row>
      <xdr:rowOff>77805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59442"/>
          <a:ext cx="889000" cy="6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73858</xdr:rowOff>
    </xdr:from>
    <xdr:to>
      <xdr:col>20</xdr:col>
      <xdr:colOff>38100</xdr:colOff>
      <xdr:row>58</xdr:row>
      <xdr:rowOff>4008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4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20535</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62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15342</xdr:rowOff>
    </xdr:from>
    <xdr:to>
      <xdr:col>15</xdr:col>
      <xdr:colOff>50800</xdr:colOff>
      <xdr:row>58</xdr:row>
      <xdr:rowOff>29634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59442"/>
          <a:ext cx="889000" cy="1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82325</xdr:rowOff>
    </xdr:from>
    <xdr:to>
      <xdr:col>15</xdr:col>
      <xdr:colOff>101600</xdr:colOff>
      <xdr:row>58</xdr:row>
      <xdr:rowOff>12475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5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29002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63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29634</xdr:rowOff>
    </xdr:from>
    <xdr:to>
      <xdr:col>10</xdr:col>
      <xdr:colOff>114300</xdr:colOff>
      <xdr:row>58</xdr:row>
      <xdr:rowOff>91511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73734"/>
          <a:ext cx="889000" cy="6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75952</xdr:rowOff>
    </xdr:from>
    <xdr:to>
      <xdr:col>10</xdr:col>
      <xdr:colOff>165100</xdr:colOff>
      <xdr:row>58</xdr:row>
      <xdr:rowOff>6102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22629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93728</xdr:rowOff>
    </xdr:from>
    <xdr:to>
      <xdr:col>6</xdr:col>
      <xdr:colOff>38100</xdr:colOff>
      <xdr:row>58</xdr:row>
      <xdr:rowOff>23878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40405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4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145337</xdr:rowOff>
    </xdr:from>
    <xdr:to>
      <xdr:col>24</xdr:col>
      <xdr:colOff>114300</xdr:colOff>
      <xdr:row>58</xdr:row>
      <xdr:rowOff>75487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1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123764</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9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27005</xdr:rowOff>
    </xdr:from>
    <xdr:to>
      <xdr:col>20</xdr:col>
      <xdr:colOff>38100</xdr:colOff>
      <xdr:row>58</xdr:row>
      <xdr:rowOff>128605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7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119732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6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135992</xdr:rowOff>
    </xdr:from>
    <xdr:to>
      <xdr:col>15</xdr:col>
      <xdr:colOff>101600</xdr:colOff>
      <xdr:row>58</xdr:row>
      <xdr:rowOff>66142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0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57269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0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150284</xdr:rowOff>
    </xdr:from>
    <xdr:to>
      <xdr:col>10</xdr:col>
      <xdr:colOff>165100</xdr:colOff>
      <xdr:row>58</xdr:row>
      <xdr:rowOff>80434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71561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1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40711</xdr:rowOff>
    </xdr:from>
    <xdr:to>
      <xdr:col>6</xdr:col>
      <xdr:colOff>38100</xdr:colOff>
      <xdr:row>58</xdr:row>
      <xdr:rowOff>142311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133438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7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61225</xdr:rowOff>
    </xdr:from>
    <xdr:to>
      <xdr:col>24</xdr:col>
      <xdr:colOff>62865</xdr:colOff>
      <xdr:row>79</xdr:row>
      <xdr:rowOff>83432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62725"/>
          <a:ext cx="1270" cy="156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87259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31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83432</xdr:rowOff>
    </xdr:from>
    <xdr:to>
      <xdr:col>24</xdr:col>
      <xdr:colOff>152400</xdr:colOff>
      <xdr:row>79</xdr:row>
      <xdr:rowOff>83432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27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7902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61225</xdr:rowOff>
    </xdr:from>
    <xdr:to>
      <xdr:col>24</xdr:col>
      <xdr:colOff>152400</xdr:colOff>
      <xdr:row>70</xdr:row>
      <xdr:rowOff>61225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6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66580</xdr:rowOff>
    </xdr:from>
    <xdr:to>
      <xdr:col>24</xdr:col>
      <xdr:colOff>63500</xdr:colOff>
      <xdr:row>78</xdr:row>
      <xdr:rowOff>120661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39680"/>
          <a:ext cx="838200" cy="5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15859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88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37432</xdr:rowOff>
    </xdr:from>
    <xdr:to>
      <xdr:col>24</xdr:col>
      <xdr:colOff>114300</xdr:colOff>
      <xdr:row>78</xdr:row>
      <xdr:rowOff>139032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4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120661</xdr:rowOff>
    </xdr:from>
    <xdr:to>
      <xdr:col>19</xdr:col>
      <xdr:colOff>177800</xdr:colOff>
      <xdr:row>78</xdr:row>
      <xdr:rowOff>167035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93761"/>
          <a:ext cx="889000" cy="4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155586</xdr:rowOff>
    </xdr:from>
    <xdr:to>
      <xdr:col>20</xdr:col>
      <xdr:colOff>38100</xdr:colOff>
      <xdr:row>78</xdr:row>
      <xdr:rowOff>85736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102263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3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167035</xdr:rowOff>
    </xdr:from>
    <xdr:to>
      <xdr:col>15</xdr:col>
      <xdr:colOff>50800</xdr:colOff>
      <xdr:row>78</xdr:row>
      <xdr:rowOff>168177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40135"/>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34265</xdr:rowOff>
    </xdr:from>
    <xdr:to>
      <xdr:col>15</xdr:col>
      <xdr:colOff>101600</xdr:colOff>
      <xdr:row>78</xdr:row>
      <xdr:rowOff>135865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152392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133169</xdr:rowOff>
    </xdr:from>
    <xdr:to>
      <xdr:col>10</xdr:col>
      <xdr:colOff>114300</xdr:colOff>
      <xdr:row>78</xdr:row>
      <xdr:rowOff>168177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06269"/>
          <a:ext cx="889000" cy="3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37531</xdr:rowOff>
    </xdr:from>
    <xdr:to>
      <xdr:col>10</xdr:col>
      <xdr:colOff>165100</xdr:colOff>
      <xdr:row>78</xdr:row>
      <xdr:rowOff>139131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155658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168811</xdr:rowOff>
    </xdr:from>
    <xdr:to>
      <xdr:col>6</xdr:col>
      <xdr:colOff>38100</xdr:colOff>
      <xdr:row>78</xdr:row>
      <xdr:rowOff>98961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115488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15780</xdr:rowOff>
    </xdr:from>
    <xdr:to>
      <xdr:col>24</xdr:col>
      <xdr:colOff>114300</xdr:colOff>
      <xdr:row>78</xdr:row>
      <xdr:rowOff>117380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38657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4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69861</xdr:rowOff>
    </xdr:from>
    <xdr:to>
      <xdr:col>20</xdr:col>
      <xdr:colOff>38100</xdr:colOff>
      <xdr:row>79</xdr:row>
      <xdr:rowOff>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162588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3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116235</xdr:rowOff>
    </xdr:from>
    <xdr:to>
      <xdr:col>15</xdr:col>
      <xdr:colOff>101600</xdr:colOff>
      <xdr:row>79</xdr:row>
      <xdr:rowOff>46385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8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37512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8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117377</xdr:rowOff>
    </xdr:from>
    <xdr:to>
      <xdr:col>10</xdr:col>
      <xdr:colOff>165100</xdr:colOff>
      <xdr:row>79</xdr:row>
      <xdr:rowOff>47527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9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38654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8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82369</xdr:rowOff>
    </xdr:from>
    <xdr:to>
      <xdr:col>6</xdr:col>
      <xdr:colOff>38100</xdr:colOff>
      <xdr:row>79</xdr:row>
      <xdr:rowOff>12519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5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3646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4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55194</xdr:rowOff>
    </xdr:from>
    <xdr:to>
      <xdr:col>24</xdr:col>
      <xdr:colOff>62865</xdr:colOff>
      <xdr:row>98</xdr:row>
      <xdr:rowOff>30657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85694"/>
          <a:ext cx="1270" cy="134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34484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30657</xdr:rowOff>
    </xdr:from>
    <xdr:to>
      <xdr:col>24</xdr:col>
      <xdr:colOff>152400</xdr:colOff>
      <xdr:row>98</xdr:row>
      <xdr:rowOff>30657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3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1871</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6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55194</xdr:rowOff>
    </xdr:from>
    <xdr:to>
      <xdr:col>24</xdr:col>
      <xdr:colOff>152400</xdr:colOff>
      <xdr:row>90</xdr:row>
      <xdr:rowOff>55194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8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38182</xdr:rowOff>
    </xdr:from>
    <xdr:to>
      <xdr:col>24</xdr:col>
      <xdr:colOff>63500</xdr:colOff>
      <xdr:row>92</xdr:row>
      <xdr:rowOff>146196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5811582"/>
          <a:ext cx="838200" cy="10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101540</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7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123113</xdr:rowOff>
    </xdr:from>
    <xdr:to>
      <xdr:col>24</xdr:col>
      <xdr:colOff>114300</xdr:colOff>
      <xdr:row>95</xdr:row>
      <xdr:rowOff>53263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4178</xdr:rowOff>
    </xdr:from>
    <xdr:to>
      <xdr:col>19</xdr:col>
      <xdr:colOff>177800</xdr:colOff>
      <xdr:row>92</xdr:row>
      <xdr:rowOff>38182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5777578"/>
          <a:ext cx="889000" cy="3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110159</xdr:rowOff>
    </xdr:from>
    <xdr:to>
      <xdr:col>20</xdr:col>
      <xdr:colOff>38100</xdr:colOff>
      <xdr:row>95</xdr:row>
      <xdr:rowOff>40309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31436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4178</xdr:rowOff>
    </xdr:from>
    <xdr:to>
      <xdr:col>15</xdr:col>
      <xdr:colOff>50800</xdr:colOff>
      <xdr:row>92</xdr:row>
      <xdr:rowOff>138615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777578"/>
          <a:ext cx="889000" cy="13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127629</xdr:rowOff>
    </xdr:from>
    <xdr:to>
      <xdr:col>15</xdr:col>
      <xdr:colOff>101600</xdr:colOff>
      <xdr:row>95</xdr:row>
      <xdr:rowOff>57779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48906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60300</xdr:rowOff>
    </xdr:from>
    <xdr:to>
      <xdr:col>10</xdr:col>
      <xdr:colOff>114300</xdr:colOff>
      <xdr:row>92</xdr:row>
      <xdr:rowOff>138615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5833700"/>
          <a:ext cx="889000" cy="7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25730</xdr:rowOff>
    </xdr:from>
    <xdr:to>
      <xdr:col>10</xdr:col>
      <xdr:colOff>165100</xdr:colOff>
      <xdr:row>95</xdr:row>
      <xdr:rowOff>127330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118457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149003</xdr:rowOff>
    </xdr:from>
    <xdr:to>
      <xdr:col>6</xdr:col>
      <xdr:colOff>38100</xdr:colOff>
      <xdr:row>94</xdr:row>
      <xdr:rowOff>79153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70280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18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95396</xdr:rowOff>
    </xdr:from>
    <xdr:to>
      <xdr:col>24</xdr:col>
      <xdr:colOff>114300</xdr:colOff>
      <xdr:row>93</xdr:row>
      <xdr:rowOff>25546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86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118273</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72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158832</xdr:rowOff>
    </xdr:from>
    <xdr:to>
      <xdr:col>20</xdr:col>
      <xdr:colOff>38100</xdr:colOff>
      <xdr:row>92</xdr:row>
      <xdr:rowOff>88982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76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105509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53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124828</xdr:rowOff>
    </xdr:from>
    <xdr:to>
      <xdr:col>15</xdr:col>
      <xdr:colOff>101600</xdr:colOff>
      <xdr:row>92</xdr:row>
      <xdr:rowOff>54978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72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71505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502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87815</xdr:rowOff>
    </xdr:from>
    <xdr:to>
      <xdr:col>10</xdr:col>
      <xdr:colOff>165100</xdr:colOff>
      <xdr:row>93</xdr:row>
      <xdr:rowOff>17965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86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34492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563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9500</xdr:rowOff>
    </xdr:from>
    <xdr:to>
      <xdr:col>6</xdr:col>
      <xdr:colOff>38100</xdr:colOff>
      <xdr:row>92</xdr:row>
      <xdr:rowOff>111100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57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127627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558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95585</xdr:rowOff>
    </xdr:from>
    <xdr:to>
      <xdr:col>54</xdr:col>
      <xdr:colOff>189865</xdr:colOff>
      <xdr:row>38</xdr:row>
      <xdr:rowOff>35220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81985"/>
          <a:ext cx="1270" cy="9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39047</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35220</xdr:rowOff>
    </xdr:from>
    <xdr:to>
      <xdr:col>55</xdr:col>
      <xdr:colOff>88900</xdr:colOff>
      <xdr:row>38</xdr:row>
      <xdr:rowOff>35220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42262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5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95585</xdr:rowOff>
    </xdr:from>
    <xdr:to>
      <xdr:col>55</xdr:col>
      <xdr:colOff>88900</xdr:colOff>
      <xdr:row>32</xdr:row>
      <xdr:rowOff>95585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8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139311</xdr:rowOff>
    </xdr:from>
    <xdr:to>
      <xdr:col>55</xdr:col>
      <xdr:colOff>0</xdr:colOff>
      <xdr:row>37</xdr:row>
      <xdr:rowOff>18807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11511"/>
          <a:ext cx="838200" cy="5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127385</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99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148958</xdr:rowOff>
    </xdr:from>
    <xdr:to>
      <xdr:col>55</xdr:col>
      <xdr:colOff>50800</xdr:colOff>
      <xdr:row>37</xdr:row>
      <xdr:rowOff>79108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138100</xdr:rowOff>
    </xdr:from>
    <xdr:to>
      <xdr:col>50</xdr:col>
      <xdr:colOff>114300</xdr:colOff>
      <xdr:row>36</xdr:row>
      <xdr:rowOff>139311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10300"/>
          <a:ext cx="8890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162340</xdr:rowOff>
    </xdr:from>
    <xdr:to>
      <xdr:col>50</xdr:col>
      <xdr:colOff>165100</xdr:colOff>
      <xdr:row>37</xdr:row>
      <xdr:rowOff>92490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83617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138100</xdr:rowOff>
    </xdr:from>
    <xdr:to>
      <xdr:col>45</xdr:col>
      <xdr:colOff>177800</xdr:colOff>
      <xdr:row>37</xdr:row>
      <xdr:rowOff>21770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10300"/>
          <a:ext cx="889000" cy="5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166469</xdr:rowOff>
    </xdr:from>
    <xdr:to>
      <xdr:col>46</xdr:col>
      <xdr:colOff>38100</xdr:colOff>
      <xdr:row>37</xdr:row>
      <xdr:rowOff>96619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87746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3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21770</xdr:rowOff>
    </xdr:from>
    <xdr:to>
      <xdr:col>41</xdr:col>
      <xdr:colOff>50800</xdr:colOff>
      <xdr:row>37</xdr:row>
      <xdr:rowOff>22739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365420"/>
          <a:ext cx="889000" cy="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235</xdr:rowOff>
    </xdr:from>
    <xdr:to>
      <xdr:col>41</xdr:col>
      <xdr:colOff>101600</xdr:colOff>
      <xdr:row>37</xdr:row>
      <xdr:rowOff>101835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92962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158463</xdr:rowOff>
    </xdr:from>
    <xdr:to>
      <xdr:col>36</xdr:col>
      <xdr:colOff>165100</xdr:colOff>
      <xdr:row>37</xdr:row>
      <xdr:rowOff>88613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3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79740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42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139457</xdr:rowOff>
    </xdr:from>
    <xdr:to>
      <xdr:col>55</xdr:col>
      <xdr:colOff>50800</xdr:colOff>
      <xdr:row>37</xdr:row>
      <xdr:rowOff>69607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162334</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6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88511</xdr:rowOff>
    </xdr:from>
    <xdr:to>
      <xdr:col>50</xdr:col>
      <xdr:colOff>165100</xdr:colOff>
      <xdr:row>37</xdr:row>
      <xdr:rowOff>18661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6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35188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03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87300</xdr:rowOff>
    </xdr:from>
    <xdr:to>
      <xdr:col>46</xdr:col>
      <xdr:colOff>38100</xdr:colOff>
      <xdr:row>37</xdr:row>
      <xdr:rowOff>17450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33977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0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142420</xdr:rowOff>
    </xdr:from>
    <xdr:to>
      <xdr:col>41</xdr:col>
      <xdr:colOff>101600</xdr:colOff>
      <xdr:row>37</xdr:row>
      <xdr:rowOff>72570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1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89097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08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143389</xdr:rowOff>
    </xdr:from>
    <xdr:to>
      <xdr:col>36</xdr:col>
      <xdr:colOff>165100</xdr:colOff>
      <xdr:row>37</xdr:row>
      <xdr:rowOff>73539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1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90066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09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150874</xdr:rowOff>
    </xdr:from>
    <xdr:to>
      <xdr:col>54</xdr:col>
      <xdr:colOff>189865</xdr:colOff>
      <xdr:row>58</xdr:row>
      <xdr:rowOff>103825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23374"/>
          <a:ext cx="1270" cy="132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107652</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103825</xdr:rowOff>
    </xdr:from>
    <xdr:to>
      <xdr:col>55</xdr:col>
      <xdr:colOff>88900</xdr:colOff>
      <xdr:row>58</xdr:row>
      <xdr:rowOff>103825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97551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9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150874</xdr:rowOff>
    </xdr:from>
    <xdr:to>
      <xdr:col>55</xdr:col>
      <xdr:colOff>88900</xdr:colOff>
      <xdr:row>50</xdr:row>
      <xdr:rowOff>150874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2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170833</xdr:rowOff>
    </xdr:from>
    <xdr:to>
      <xdr:col>55</xdr:col>
      <xdr:colOff>0</xdr:colOff>
      <xdr:row>58</xdr:row>
      <xdr:rowOff>4840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943483"/>
          <a:ext cx="838200" cy="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123827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725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100950</xdr:rowOff>
    </xdr:from>
    <xdr:to>
      <xdr:col>55</xdr:col>
      <xdr:colOff>50800</xdr:colOff>
      <xdr:row>58</xdr:row>
      <xdr:rowOff>31100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4840</xdr:rowOff>
    </xdr:from>
    <xdr:to>
      <xdr:col>50</xdr:col>
      <xdr:colOff>114300</xdr:colOff>
      <xdr:row>58</xdr:row>
      <xdr:rowOff>66488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948940"/>
          <a:ext cx="889000" cy="6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103832</xdr:rowOff>
    </xdr:from>
    <xdr:to>
      <xdr:col>50</xdr:col>
      <xdr:colOff>165100</xdr:colOff>
      <xdr:row>58</xdr:row>
      <xdr:rowOff>33982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50509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55616</xdr:rowOff>
    </xdr:from>
    <xdr:to>
      <xdr:col>45</xdr:col>
      <xdr:colOff>177800</xdr:colOff>
      <xdr:row>58</xdr:row>
      <xdr:rowOff>66488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999716"/>
          <a:ext cx="889000" cy="1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109758</xdr:rowOff>
    </xdr:from>
    <xdr:to>
      <xdr:col>46</xdr:col>
      <xdr:colOff>38100</xdr:colOff>
      <xdr:row>58</xdr:row>
      <xdr:rowOff>39908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56435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6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20547</xdr:rowOff>
    </xdr:from>
    <xdr:to>
      <xdr:col>41</xdr:col>
      <xdr:colOff>50800</xdr:colOff>
      <xdr:row>58</xdr:row>
      <xdr:rowOff>55616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964647"/>
          <a:ext cx="889000" cy="3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73428</xdr:rowOff>
    </xdr:from>
    <xdr:to>
      <xdr:col>41</xdr:col>
      <xdr:colOff>101600</xdr:colOff>
      <xdr:row>58</xdr:row>
      <xdr:rowOff>3578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20105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62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16631</xdr:rowOff>
    </xdr:from>
    <xdr:to>
      <xdr:col>36</xdr:col>
      <xdr:colOff>165100</xdr:colOff>
      <xdr:row>57</xdr:row>
      <xdr:rowOff>118231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8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134758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564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120033</xdr:rowOff>
    </xdr:from>
    <xdr:to>
      <xdr:col>55</xdr:col>
      <xdr:colOff>50800</xdr:colOff>
      <xdr:row>58</xdr:row>
      <xdr:rowOff>50183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9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79376</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125490</xdr:rowOff>
    </xdr:from>
    <xdr:to>
      <xdr:col>50</xdr:col>
      <xdr:colOff>165100</xdr:colOff>
      <xdr:row>58</xdr:row>
      <xdr:rowOff>55640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9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46767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99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15688</xdr:rowOff>
    </xdr:from>
    <xdr:to>
      <xdr:col>46</xdr:col>
      <xdr:colOff>38100</xdr:colOff>
      <xdr:row>58</xdr:row>
      <xdr:rowOff>117288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5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108415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5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4816</xdr:rowOff>
    </xdr:from>
    <xdr:to>
      <xdr:col>41</xdr:col>
      <xdr:colOff>101600</xdr:colOff>
      <xdr:row>58</xdr:row>
      <xdr:rowOff>106416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4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97543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4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141197</xdr:rowOff>
    </xdr:from>
    <xdr:to>
      <xdr:col>36</xdr:col>
      <xdr:colOff>165100</xdr:colOff>
      <xdr:row>58</xdr:row>
      <xdr:rowOff>71347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1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62474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0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157691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30641"/>
          <a:ext cx="1270" cy="118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147498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205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104368</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10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157691</xdr:rowOff>
    </xdr:from>
    <xdr:to>
      <xdr:col>55</xdr:col>
      <xdr:colOff>88900</xdr:colOff>
      <xdr:row>71</xdr:row>
      <xdr:rowOff>157691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3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94718</xdr:rowOff>
    </xdr:from>
    <xdr:to>
      <xdr:col>55</xdr:col>
      <xdr:colOff>0</xdr:colOff>
      <xdr:row>78</xdr:row>
      <xdr:rowOff>113455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67818"/>
          <a:ext cx="838200" cy="1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64949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66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42072</xdr:rowOff>
    </xdr:from>
    <xdr:to>
      <xdr:col>55</xdr:col>
      <xdr:colOff>50800</xdr:colOff>
      <xdr:row>78</xdr:row>
      <xdr:rowOff>143672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94718</xdr:rowOff>
    </xdr:from>
    <xdr:to>
      <xdr:col>50</xdr:col>
      <xdr:colOff>114300</xdr:colOff>
      <xdr:row>78</xdr:row>
      <xdr:rowOff>121365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467818"/>
          <a:ext cx="889000" cy="2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34100</xdr:rowOff>
    </xdr:from>
    <xdr:to>
      <xdr:col>50</xdr:col>
      <xdr:colOff>165100</xdr:colOff>
      <xdr:row>78</xdr:row>
      <xdr:rowOff>135700</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152227</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1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121365</xdr:rowOff>
    </xdr:from>
    <xdr:to>
      <xdr:col>45</xdr:col>
      <xdr:colOff>177800</xdr:colOff>
      <xdr:row>78</xdr:row>
      <xdr:rowOff>125267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94465"/>
          <a:ext cx="889000" cy="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39261</xdr:rowOff>
    </xdr:from>
    <xdr:to>
      <xdr:col>46</xdr:col>
      <xdr:colOff>38100</xdr:colOff>
      <xdr:row>78</xdr:row>
      <xdr:rowOff>140861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157388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18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69986</xdr:rowOff>
    </xdr:from>
    <xdr:to>
      <xdr:col>41</xdr:col>
      <xdr:colOff>50800</xdr:colOff>
      <xdr:row>78</xdr:row>
      <xdr:rowOff>125267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443086"/>
          <a:ext cx="889000" cy="5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166855</xdr:rowOff>
    </xdr:from>
    <xdr:to>
      <xdr:col>41</xdr:col>
      <xdr:colOff>101600</xdr:colOff>
      <xdr:row>78</xdr:row>
      <xdr:rowOff>97005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113532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141136</xdr:rowOff>
    </xdr:from>
    <xdr:to>
      <xdr:col>36</xdr:col>
      <xdr:colOff>165100</xdr:colOff>
      <xdr:row>78</xdr:row>
      <xdr:rowOff>71286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87813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62655</xdr:rowOff>
    </xdr:from>
    <xdr:to>
      <xdr:col>55</xdr:col>
      <xdr:colOff>50800</xdr:colOff>
      <xdr:row>78</xdr:row>
      <xdr:rowOff>164255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20499</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9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43918</xdr:rowOff>
    </xdr:from>
    <xdr:to>
      <xdr:col>50</xdr:col>
      <xdr:colOff>165100</xdr:colOff>
      <xdr:row>78</xdr:row>
      <xdr:rowOff>145518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1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136645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50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70565</xdr:rowOff>
    </xdr:from>
    <xdr:to>
      <xdr:col>46</xdr:col>
      <xdr:colOff>38100</xdr:colOff>
      <xdr:row>79</xdr:row>
      <xdr:rowOff>715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4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163292</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3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74467</xdr:rowOff>
    </xdr:from>
    <xdr:to>
      <xdr:col>41</xdr:col>
      <xdr:colOff>101600</xdr:colOff>
      <xdr:row>79</xdr:row>
      <xdr:rowOff>4617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4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167194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4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19186</xdr:rowOff>
    </xdr:from>
    <xdr:to>
      <xdr:col>36</xdr:col>
      <xdr:colOff>165100</xdr:colOff>
      <xdr:row>78</xdr:row>
      <xdr:rowOff>120786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9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111913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48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16280</xdr:rowOff>
    </xdr:from>
    <xdr:to>
      <xdr:col>54</xdr:col>
      <xdr:colOff>189865</xdr:colOff>
      <xdr:row>98</xdr:row>
      <xdr:rowOff>151115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46780"/>
          <a:ext cx="1270" cy="150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154942</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5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151115</xdr:rowOff>
    </xdr:from>
    <xdr:to>
      <xdr:col>55</xdr:col>
      <xdr:colOff>88900</xdr:colOff>
      <xdr:row>98</xdr:row>
      <xdr:rowOff>151115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134407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2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16280</xdr:rowOff>
    </xdr:from>
    <xdr:to>
      <xdr:col>55</xdr:col>
      <xdr:colOff>88900</xdr:colOff>
      <xdr:row>90</xdr:row>
      <xdr:rowOff>16280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4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59057</xdr:rowOff>
    </xdr:from>
    <xdr:to>
      <xdr:col>55</xdr:col>
      <xdr:colOff>0</xdr:colOff>
      <xdr:row>97</xdr:row>
      <xdr:rowOff>138268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689707"/>
          <a:ext cx="838200" cy="7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24975</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655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46548</xdr:rowOff>
    </xdr:from>
    <xdr:to>
      <xdr:col>55</xdr:col>
      <xdr:colOff>50800</xdr:colOff>
      <xdr:row>97</xdr:row>
      <xdr:rowOff>148148</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138268</xdr:rowOff>
    </xdr:from>
    <xdr:to>
      <xdr:col>50</xdr:col>
      <xdr:colOff>114300</xdr:colOff>
      <xdr:row>98</xdr:row>
      <xdr:rowOff>63531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768918"/>
          <a:ext cx="889000" cy="9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84945</xdr:rowOff>
    </xdr:from>
    <xdr:to>
      <xdr:col>50</xdr:col>
      <xdr:colOff>165100</xdr:colOff>
      <xdr:row>98</xdr:row>
      <xdr:rowOff>15095</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31622</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8316</xdr:rowOff>
    </xdr:from>
    <xdr:to>
      <xdr:col>45</xdr:col>
      <xdr:colOff>177800</xdr:colOff>
      <xdr:row>98</xdr:row>
      <xdr:rowOff>63531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810416"/>
          <a:ext cx="889000" cy="5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84900</xdr:rowOff>
    </xdr:from>
    <xdr:to>
      <xdr:col>46</xdr:col>
      <xdr:colOff>38100</xdr:colOff>
      <xdr:row>98</xdr:row>
      <xdr:rowOff>15050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31577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8316</xdr:rowOff>
    </xdr:from>
    <xdr:to>
      <xdr:col>41</xdr:col>
      <xdr:colOff>50800</xdr:colOff>
      <xdr:row>98</xdr:row>
      <xdr:rowOff>75456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810416"/>
          <a:ext cx="889000" cy="6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120371</xdr:rowOff>
    </xdr:from>
    <xdr:to>
      <xdr:col>41</xdr:col>
      <xdr:colOff>101600</xdr:colOff>
      <xdr:row>98</xdr:row>
      <xdr:rowOff>50521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75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67048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52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60775</xdr:rowOff>
    </xdr:from>
    <xdr:to>
      <xdr:col>36</xdr:col>
      <xdr:colOff>165100</xdr:colOff>
      <xdr:row>97</xdr:row>
      <xdr:rowOff>162375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7452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8257</xdr:rowOff>
    </xdr:from>
    <xdr:to>
      <xdr:col>55</xdr:col>
      <xdr:colOff>50800</xdr:colOff>
      <xdr:row>97</xdr:row>
      <xdr:rowOff>109857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3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31134</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49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87468</xdr:rowOff>
    </xdr:from>
    <xdr:to>
      <xdr:col>50</xdr:col>
      <xdr:colOff>165100</xdr:colOff>
      <xdr:row>98</xdr:row>
      <xdr:rowOff>17618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1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8745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1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12731</xdr:rowOff>
    </xdr:from>
    <xdr:to>
      <xdr:col>46</xdr:col>
      <xdr:colOff>38100</xdr:colOff>
      <xdr:row>98</xdr:row>
      <xdr:rowOff>114331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1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105458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90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128966</xdr:rowOff>
    </xdr:from>
    <xdr:to>
      <xdr:col>41</xdr:col>
      <xdr:colOff>101600</xdr:colOff>
      <xdr:row>98</xdr:row>
      <xdr:rowOff>59116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5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50243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5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24656</xdr:rowOff>
    </xdr:from>
    <xdr:to>
      <xdr:col>36</xdr:col>
      <xdr:colOff>165100</xdr:colOff>
      <xdr:row>98</xdr:row>
      <xdr:rowOff>126256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82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117383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1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140233</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83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86910</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5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140233</xdr:rowOff>
    </xdr:from>
    <xdr:to>
      <xdr:col>86</xdr:col>
      <xdr:colOff>25400</xdr:colOff>
      <xdr:row>30</xdr:row>
      <xdr:rowOff>140233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8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388</xdr:rowOff>
    </xdr:from>
    <xdr:to>
      <xdr:col>85</xdr:col>
      <xdr:colOff>127000</xdr:colOff>
      <xdr:row>39</xdr:row>
      <xdr:rowOff>4502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686938"/>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80021</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2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57144</xdr:rowOff>
    </xdr:from>
    <xdr:to>
      <xdr:col>85</xdr:col>
      <xdr:colOff>177800</xdr:colOff>
      <xdr:row>38</xdr:row>
      <xdr:rowOff>158744</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388</xdr:rowOff>
    </xdr:from>
    <xdr:to>
      <xdr:col>81</xdr:col>
      <xdr:colOff>50800</xdr:colOff>
      <xdr:row>39</xdr:row>
      <xdr:rowOff>38316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686938"/>
          <a:ext cx="889000" cy="3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78270</xdr:rowOff>
    </xdr:from>
    <xdr:to>
      <xdr:col>81</xdr:col>
      <xdr:colOff>101600</xdr:colOff>
      <xdr:row>39</xdr:row>
      <xdr:rowOff>8420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24947</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38316</xdr:rowOff>
    </xdr:from>
    <xdr:to>
      <xdr:col>76</xdr:col>
      <xdr:colOff>114300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724866"/>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127515</xdr:rowOff>
    </xdr:from>
    <xdr:to>
      <xdr:col>76</xdr:col>
      <xdr:colOff>165100</xdr:colOff>
      <xdr:row>39</xdr:row>
      <xdr:rowOff>57665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74191</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40469</xdr:rowOff>
    </xdr:from>
    <xdr:to>
      <xdr:col>71</xdr:col>
      <xdr:colOff>177800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727019"/>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109493</xdr:rowOff>
    </xdr:from>
    <xdr:to>
      <xdr:col>72</xdr:col>
      <xdr:colOff>38100</xdr:colOff>
      <xdr:row>39</xdr:row>
      <xdr:rowOff>39643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56170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39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10585</xdr:rowOff>
    </xdr:from>
    <xdr:to>
      <xdr:col>67</xdr:col>
      <xdr:colOff>101600</xdr:colOff>
      <xdr:row>38</xdr:row>
      <xdr:rowOff>112185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128712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30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125152</xdr:rowOff>
    </xdr:from>
    <xdr:to>
      <xdr:col>85</xdr:col>
      <xdr:colOff>177800</xdr:colOff>
      <xdr:row>39</xdr:row>
      <xdr:rowOff>55302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4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40079</xdr:rowOff>
    </xdr:from>
    <xdr:ext cx="469744"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5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121038</xdr:rowOff>
    </xdr:from>
    <xdr:to>
      <xdr:col>81</xdr:col>
      <xdr:colOff>101600</xdr:colOff>
      <xdr:row>39</xdr:row>
      <xdr:rowOff>51188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3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42315</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72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158966</xdr:rowOff>
    </xdr:from>
    <xdr:to>
      <xdr:col>76</xdr:col>
      <xdr:colOff>165100</xdr:colOff>
      <xdr:row>39</xdr:row>
      <xdr:rowOff>89116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80243</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3017" y="6766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161119</xdr:rowOff>
    </xdr:from>
    <xdr:to>
      <xdr:col>67</xdr:col>
      <xdr:colOff>101600</xdr:colOff>
      <xdr:row>39</xdr:row>
      <xdr:rowOff>91269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7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82396</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768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51374</xdr:rowOff>
    </xdr:from>
    <xdr:to>
      <xdr:col>85</xdr:col>
      <xdr:colOff>126364</xdr:colOff>
      <xdr:row>78</xdr:row>
      <xdr:rowOff>94655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224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98482</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7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94655</xdr:rowOff>
    </xdr:from>
    <xdr:to>
      <xdr:col>86</xdr:col>
      <xdr:colOff>25400</xdr:colOff>
      <xdr:row>78</xdr:row>
      <xdr:rowOff>94655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6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169501</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9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51374</xdr:rowOff>
    </xdr:from>
    <xdr:to>
      <xdr:col>86</xdr:col>
      <xdr:colOff>25400</xdr:colOff>
      <xdr:row>71</xdr:row>
      <xdr:rowOff>51374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224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8157</xdr:rowOff>
    </xdr:from>
    <xdr:to>
      <xdr:col>85</xdr:col>
      <xdr:colOff>127000</xdr:colOff>
      <xdr:row>75</xdr:row>
      <xdr:rowOff>24791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866907"/>
          <a:ext cx="838200" cy="1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164090</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14213</xdr:rowOff>
    </xdr:from>
    <xdr:to>
      <xdr:col>85</xdr:col>
      <xdr:colOff>177800</xdr:colOff>
      <xdr:row>76</xdr:row>
      <xdr:rowOff>115813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8157</xdr:rowOff>
    </xdr:from>
    <xdr:to>
      <xdr:col>81</xdr:col>
      <xdr:colOff>50800</xdr:colOff>
      <xdr:row>75</xdr:row>
      <xdr:rowOff>22559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866907"/>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8106</xdr:rowOff>
    </xdr:from>
    <xdr:to>
      <xdr:col>81</xdr:col>
      <xdr:colOff>101600</xdr:colOff>
      <xdr:row>76</xdr:row>
      <xdr:rowOff>109706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3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100833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3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9888</xdr:rowOff>
    </xdr:from>
    <xdr:to>
      <xdr:col>76</xdr:col>
      <xdr:colOff>114300</xdr:colOff>
      <xdr:row>75</xdr:row>
      <xdr:rowOff>22559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2868638"/>
          <a:ext cx="889000" cy="1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160986</xdr:rowOff>
    </xdr:from>
    <xdr:to>
      <xdr:col>76</xdr:col>
      <xdr:colOff>165100</xdr:colOff>
      <xdr:row>76</xdr:row>
      <xdr:rowOff>91136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82263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1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97790</xdr:rowOff>
    </xdr:from>
    <xdr:to>
      <xdr:col>71</xdr:col>
      <xdr:colOff>177800</xdr:colOff>
      <xdr:row>75</xdr:row>
      <xdr:rowOff>9888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785090"/>
          <a:ext cx="889000" cy="8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133956</xdr:rowOff>
    </xdr:from>
    <xdr:to>
      <xdr:col>72</xdr:col>
      <xdr:colOff>38100</xdr:colOff>
      <xdr:row>76</xdr:row>
      <xdr:rowOff>64106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55233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08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167473</xdr:rowOff>
    </xdr:from>
    <xdr:to>
      <xdr:col>67</xdr:col>
      <xdr:colOff>101600</xdr:colOff>
      <xdr:row>75</xdr:row>
      <xdr:rowOff>97623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88750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94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145441</xdr:rowOff>
    </xdr:from>
    <xdr:to>
      <xdr:col>85</xdr:col>
      <xdr:colOff>177800</xdr:colOff>
      <xdr:row>75</xdr:row>
      <xdr:rowOff>75591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83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168318</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68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128807</xdr:rowOff>
    </xdr:from>
    <xdr:to>
      <xdr:col>81</xdr:col>
      <xdr:colOff>101600</xdr:colOff>
      <xdr:row>75</xdr:row>
      <xdr:rowOff>58957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81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75484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59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143209</xdr:rowOff>
    </xdr:from>
    <xdr:to>
      <xdr:col>76</xdr:col>
      <xdr:colOff>165100</xdr:colOff>
      <xdr:row>75</xdr:row>
      <xdr:rowOff>73359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83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89886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6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130538</xdr:rowOff>
    </xdr:from>
    <xdr:to>
      <xdr:col>72</xdr:col>
      <xdr:colOff>38100</xdr:colOff>
      <xdr:row>75</xdr:row>
      <xdr:rowOff>60688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81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77215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59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46990</xdr:rowOff>
    </xdr:from>
    <xdr:to>
      <xdr:col>67</xdr:col>
      <xdr:colOff>101600</xdr:colOff>
      <xdr:row>74</xdr:row>
      <xdr:rowOff>148590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73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165117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50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5535</xdr:rowOff>
    </xdr:from>
    <xdr:to>
      <xdr:col>85</xdr:col>
      <xdr:colOff>126364</xdr:colOff>
      <xdr:row>98</xdr:row>
      <xdr:rowOff>25360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07485"/>
          <a:ext cx="1269" cy="1219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29187</xdr:rowOff>
    </xdr:from>
    <xdr:ext cx="249299"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8312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25360</xdr:rowOff>
    </xdr:from>
    <xdr:to>
      <xdr:col>86</xdr:col>
      <xdr:colOff>25400</xdr:colOff>
      <xdr:row>98</xdr:row>
      <xdr:rowOff>25360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82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123662</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5535</xdr:rowOff>
    </xdr:from>
    <xdr:to>
      <xdr:col>86</xdr:col>
      <xdr:colOff>25400</xdr:colOff>
      <xdr:row>91</xdr:row>
      <xdr:rowOff>5535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55781</xdr:rowOff>
    </xdr:from>
    <xdr:to>
      <xdr:col>85</xdr:col>
      <xdr:colOff>127000</xdr:colOff>
      <xdr:row>97</xdr:row>
      <xdr:rowOff>111793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686431"/>
          <a:ext cx="838200" cy="5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49365</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80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70938</xdr:rowOff>
    </xdr:from>
    <xdr:to>
      <xdr:col>85</xdr:col>
      <xdr:colOff>177800</xdr:colOff>
      <xdr:row>98</xdr:row>
      <xdr:rowOff>1088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67108</xdr:rowOff>
    </xdr:from>
    <xdr:to>
      <xdr:col>81</xdr:col>
      <xdr:colOff>50800</xdr:colOff>
      <xdr:row>97</xdr:row>
      <xdr:rowOff>111793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697758"/>
          <a:ext cx="889000" cy="4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68560</xdr:rowOff>
    </xdr:from>
    <xdr:to>
      <xdr:col>81</xdr:col>
      <xdr:colOff>101600</xdr:colOff>
      <xdr:row>97</xdr:row>
      <xdr:rowOff>170160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6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161287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79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67108</xdr:rowOff>
    </xdr:from>
    <xdr:to>
      <xdr:col>76</xdr:col>
      <xdr:colOff>114300</xdr:colOff>
      <xdr:row>97</xdr:row>
      <xdr:rowOff>128425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697758"/>
          <a:ext cx="889000" cy="6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76070</xdr:rowOff>
    </xdr:from>
    <xdr:to>
      <xdr:col>76</xdr:col>
      <xdr:colOff>165100</xdr:colOff>
      <xdr:row>98</xdr:row>
      <xdr:rowOff>6220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168797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7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128425</xdr:rowOff>
    </xdr:from>
    <xdr:to>
      <xdr:col>71</xdr:col>
      <xdr:colOff>177800</xdr:colOff>
      <xdr:row>97</xdr:row>
      <xdr:rowOff>129825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759075"/>
          <a:ext cx="889000" cy="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65709</xdr:rowOff>
    </xdr:from>
    <xdr:to>
      <xdr:col>72</xdr:col>
      <xdr:colOff>38100</xdr:colOff>
      <xdr:row>97</xdr:row>
      <xdr:rowOff>167309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69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47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4981</xdr:rowOff>
    </xdr:from>
    <xdr:to>
      <xdr:col>85</xdr:col>
      <xdr:colOff>177800</xdr:colOff>
      <xdr:row>97</xdr:row>
      <xdr:rowOff>106581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63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27858</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48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60993</xdr:rowOff>
    </xdr:from>
    <xdr:to>
      <xdr:col>81</xdr:col>
      <xdr:colOff>101600</xdr:colOff>
      <xdr:row>97</xdr:row>
      <xdr:rowOff>162593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69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7670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46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16308</xdr:rowOff>
    </xdr:from>
    <xdr:to>
      <xdr:col>76</xdr:col>
      <xdr:colOff>165100</xdr:colOff>
      <xdr:row>97</xdr:row>
      <xdr:rowOff>117908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64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134435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42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77625</xdr:rowOff>
    </xdr:from>
    <xdr:to>
      <xdr:col>72</xdr:col>
      <xdr:colOff>38100</xdr:colOff>
      <xdr:row>98</xdr:row>
      <xdr:rowOff>7775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0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170352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80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79025</xdr:rowOff>
    </xdr:from>
    <xdr:to>
      <xdr:col>67</xdr:col>
      <xdr:colOff>101600</xdr:colOff>
      <xdr:row>98</xdr:row>
      <xdr:rowOff>9175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0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302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80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61108</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204608"/>
          <a:ext cx="1269" cy="145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7785</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61108</xdr:rowOff>
    </xdr:from>
    <xdr:to>
      <xdr:col>116</xdr:col>
      <xdr:colOff>152400</xdr:colOff>
      <xdr:row>30</xdr:row>
      <xdr:rowOff>61108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20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142318</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1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119441</xdr:rowOff>
    </xdr:from>
    <xdr:to>
      <xdr:col>116</xdr:col>
      <xdr:colOff>114300</xdr:colOff>
      <xdr:row>38</xdr:row>
      <xdr:rowOff>49591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148930</xdr:rowOff>
    </xdr:from>
    <xdr:to>
      <xdr:col>112</xdr:col>
      <xdr:colOff>38100</xdr:colOff>
      <xdr:row>38</xdr:row>
      <xdr:rowOff>79080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95607</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6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139238</xdr:rowOff>
    </xdr:from>
    <xdr:to>
      <xdr:col>107</xdr:col>
      <xdr:colOff>101600</xdr:colOff>
      <xdr:row>38</xdr:row>
      <xdr:rowOff>69388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85915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25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161823</xdr:rowOff>
    </xdr:from>
    <xdr:to>
      <xdr:col>102</xdr:col>
      <xdr:colOff>165100</xdr:colOff>
      <xdr:row>38</xdr:row>
      <xdr:rowOff>91973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108500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8616</xdr:rowOff>
    </xdr:from>
    <xdr:to>
      <xdr:col>98</xdr:col>
      <xdr:colOff>38100</xdr:colOff>
      <xdr:row>38</xdr:row>
      <xdr:rowOff>110216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126743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69520</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813470"/>
          <a:ext cx="1269"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16197</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5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69520</xdr:rowOff>
    </xdr:from>
    <xdr:to>
      <xdr:col>116</xdr:col>
      <xdr:colOff>152400</xdr:colOff>
      <xdr:row>51</xdr:row>
      <xdr:rowOff>69520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8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54901</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65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32024</xdr:rowOff>
    </xdr:from>
    <xdr:to>
      <xdr:col>116</xdr:col>
      <xdr:colOff>114300</xdr:colOff>
      <xdr:row>57</xdr:row>
      <xdr:rowOff>133624</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8387</xdr:rowOff>
    </xdr:from>
    <xdr:to>
      <xdr:col>112</xdr:col>
      <xdr:colOff>38100</xdr:colOff>
      <xdr:row>57</xdr:row>
      <xdr:rowOff>109987</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126514</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123739</xdr:rowOff>
    </xdr:from>
    <xdr:to>
      <xdr:col>107</xdr:col>
      <xdr:colOff>101600</xdr:colOff>
      <xdr:row>57</xdr:row>
      <xdr:rowOff>53889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70416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114274</xdr:rowOff>
    </xdr:from>
    <xdr:to>
      <xdr:col>102</xdr:col>
      <xdr:colOff>165100</xdr:colOff>
      <xdr:row>57</xdr:row>
      <xdr:rowOff>44424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60951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116606</xdr:rowOff>
    </xdr:from>
    <xdr:to>
      <xdr:col>98</xdr:col>
      <xdr:colOff>38100</xdr:colOff>
      <xdr:row>57</xdr:row>
      <xdr:rowOff>46756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7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63283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49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63367</xdr:rowOff>
    </xdr:from>
    <xdr:to>
      <xdr:col>116</xdr:col>
      <xdr:colOff>62864</xdr:colOff>
      <xdr:row>79</xdr:row>
      <xdr:rowOff>20238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36317"/>
          <a:ext cx="1269" cy="13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24065</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6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20238</xdr:rowOff>
    </xdr:from>
    <xdr:to>
      <xdr:col>116</xdr:col>
      <xdr:colOff>152400</xdr:colOff>
      <xdr:row>79</xdr:row>
      <xdr:rowOff>20238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6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10044</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1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63367</xdr:rowOff>
    </xdr:from>
    <xdr:to>
      <xdr:col>116</xdr:col>
      <xdr:colOff>152400</xdr:colOff>
      <xdr:row>71</xdr:row>
      <xdr:rowOff>63367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3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111544</xdr:rowOff>
    </xdr:from>
    <xdr:to>
      <xdr:col>116</xdr:col>
      <xdr:colOff>63500</xdr:colOff>
      <xdr:row>74</xdr:row>
      <xdr:rowOff>22409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627394"/>
          <a:ext cx="838200" cy="8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89254</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48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110827</xdr:rowOff>
    </xdr:from>
    <xdr:to>
      <xdr:col>116</xdr:col>
      <xdr:colOff>114300</xdr:colOff>
      <xdr:row>76</xdr:row>
      <xdr:rowOff>40977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22409</xdr:rowOff>
    </xdr:from>
    <xdr:to>
      <xdr:col>111</xdr:col>
      <xdr:colOff>177800</xdr:colOff>
      <xdr:row>74</xdr:row>
      <xdr:rowOff>65786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709709"/>
          <a:ext cx="889000" cy="4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66383</xdr:rowOff>
    </xdr:from>
    <xdr:to>
      <xdr:col>112</xdr:col>
      <xdr:colOff>38100</xdr:colOff>
      <xdr:row>75</xdr:row>
      <xdr:rowOff>167984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159111</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65786</xdr:rowOff>
    </xdr:from>
    <xdr:to>
      <xdr:col>107</xdr:col>
      <xdr:colOff>50800</xdr:colOff>
      <xdr:row>74</xdr:row>
      <xdr:rowOff>76702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753086"/>
          <a:ext cx="8890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42742</xdr:rowOff>
    </xdr:from>
    <xdr:to>
      <xdr:col>107</xdr:col>
      <xdr:colOff>101600</xdr:colOff>
      <xdr:row>75</xdr:row>
      <xdr:rowOff>144342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135469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76702</xdr:rowOff>
    </xdr:from>
    <xdr:to>
      <xdr:col>102</xdr:col>
      <xdr:colOff>114300</xdr:colOff>
      <xdr:row>75</xdr:row>
      <xdr:rowOff>14922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764002"/>
          <a:ext cx="889000" cy="10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45104</xdr:rowOff>
    </xdr:from>
    <xdr:to>
      <xdr:col>102</xdr:col>
      <xdr:colOff>165100</xdr:colOff>
      <xdr:row>75</xdr:row>
      <xdr:rowOff>146704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137831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112617</xdr:rowOff>
    </xdr:from>
    <xdr:to>
      <xdr:col>98</xdr:col>
      <xdr:colOff>38100</xdr:colOff>
      <xdr:row>75</xdr:row>
      <xdr:rowOff>42767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59294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60744</xdr:rowOff>
    </xdr:from>
    <xdr:to>
      <xdr:col>116</xdr:col>
      <xdr:colOff>114300</xdr:colOff>
      <xdr:row>73</xdr:row>
      <xdr:rowOff>162344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5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83621</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42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143059</xdr:rowOff>
    </xdr:from>
    <xdr:to>
      <xdr:col>112</xdr:col>
      <xdr:colOff>38100</xdr:colOff>
      <xdr:row>74</xdr:row>
      <xdr:rowOff>73209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65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89736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43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14986</xdr:rowOff>
    </xdr:from>
    <xdr:to>
      <xdr:col>107</xdr:col>
      <xdr:colOff>101600</xdr:colOff>
      <xdr:row>74</xdr:row>
      <xdr:rowOff>116586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7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133113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47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25902</xdr:rowOff>
    </xdr:from>
    <xdr:to>
      <xdr:col>102</xdr:col>
      <xdr:colOff>165100</xdr:colOff>
      <xdr:row>74</xdr:row>
      <xdr:rowOff>127502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71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144029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135572</xdr:rowOff>
    </xdr:from>
    <xdr:to>
      <xdr:col>98</xdr:col>
      <xdr:colOff>38100</xdr:colOff>
      <xdr:row>75</xdr:row>
      <xdr:rowOff>65722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2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56849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91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168911</xdr:rowOff>
    </xdr:from>
    <xdr:to>
      <xdr:col>112</xdr:col>
      <xdr:colOff>38100</xdr:colOff>
      <xdr:row>98</xdr:row>
      <xdr:rowOff>99061</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79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115588</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574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96</xdr:row>
      <xdr:rowOff>111761</xdr:rowOff>
    </xdr:from>
    <xdr:to>
      <xdr:col>107</xdr:col>
      <xdr:colOff>101600</xdr:colOff>
      <xdr:row>97</xdr:row>
      <xdr:rowOff>41911</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57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58438</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3461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普通建設事業費について新規整備分は前年度よりも減となっているものの、更新整備分は増傾向となっている。更新整備分が増傾向となっている要因としては、市民運動公園整備事業の増（</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163,965</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22,087</a:t>
          </a:r>
          <a:r>
            <a:rPr kumimoji="1" lang="ja-JP" altLang="en-US" sz="1300">
              <a:latin typeface="ＭＳ Ｐゴシック" panose="020B0600070205080204" pitchFamily="50" charset="-128"/>
              <a:ea typeface="ＭＳ Ｐゴシック" panose="020B0600070205080204" pitchFamily="50" charset="-128"/>
            </a:rPr>
            <a:t>千円）等が挙げられる。また後年度については、大型事業を複数予定しているため、今後普通建設事業費はより一層肥大していく見込みである。そのうえでできうる限り事業費を抑制していくために、これまで以上に費用対効果を考慮した財政運営が必要となってくると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25,997
25,685
60.58
14,904,009
14,476,060
394,551
7,491,360
18,242,496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79937</xdr:rowOff>
    </xdr:from>
    <xdr:to>
      <xdr:col>24</xdr:col>
      <xdr:colOff>62865</xdr:colOff>
      <xdr:row>39</xdr:row>
      <xdr:rowOff>76672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23437"/>
          <a:ext cx="127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26614</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9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79937</xdr:rowOff>
    </xdr:from>
    <xdr:to>
      <xdr:col>24</xdr:col>
      <xdr:colOff>152400</xdr:colOff>
      <xdr:row>30</xdr:row>
      <xdr:rowOff>79937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2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5479</xdr:rowOff>
    </xdr:from>
    <xdr:to>
      <xdr:col>24</xdr:col>
      <xdr:colOff>63500</xdr:colOff>
      <xdr:row>33</xdr:row>
      <xdr:rowOff>153089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663329"/>
          <a:ext cx="838200" cy="14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169870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70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19993</xdr:rowOff>
    </xdr:from>
    <xdr:to>
      <xdr:col>24</xdr:col>
      <xdr:colOff>114300</xdr:colOff>
      <xdr:row>36</xdr:row>
      <xdr:rowOff>121593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167785</xdr:rowOff>
    </xdr:from>
    <xdr:to>
      <xdr:col>19</xdr:col>
      <xdr:colOff>177800</xdr:colOff>
      <xdr:row>33</xdr:row>
      <xdr:rowOff>5479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65418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7910</xdr:rowOff>
    </xdr:from>
    <xdr:to>
      <xdr:col>20</xdr:col>
      <xdr:colOff>38100</xdr:colOff>
      <xdr:row>36</xdr:row>
      <xdr:rowOff>109510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100637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65242</xdr:rowOff>
    </xdr:from>
    <xdr:to>
      <xdr:col>15</xdr:col>
      <xdr:colOff>50800</xdr:colOff>
      <xdr:row>32</xdr:row>
      <xdr:rowOff>167785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551642"/>
          <a:ext cx="889000" cy="10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166951</xdr:rowOff>
    </xdr:from>
    <xdr:to>
      <xdr:col>15</xdr:col>
      <xdr:colOff>101600</xdr:colOff>
      <xdr:row>36</xdr:row>
      <xdr:rowOff>97101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88228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65242</xdr:rowOff>
    </xdr:from>
    <xdr:to>
      <xdr:col>10</xdr:col>
      <xdr:colOff>114300</xdr:colOff>
      <xdr:row>33</xdr:row>
      <xdr:rowOff>136108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551642"/>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53957</xdr:rowOff>
    </xdr:from>
    <xdr:to>
      <xdr:col>10</xdr:col>
      <xdr:colOff>165100</xdr:colOff>
      <xdr:row>35</xdr:row>
      <xdr:rowOff>155557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146684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156174</xdr:rowOff>
    </xdr:from>
    <xdr:to>
      <xdr:col>6</xdr:col>
      <xdr:colOff>38100</xdr:colOff>
      <xdr:row>35</xdr:row>
      <xdr:rowOff>86324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77451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7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102289</xdr:rowOff>
    </xdr:from>
    <xdr:to>
      <xdr:col>24</xdr:col>
      <xdr:colOff>114300</xdr:colOff>
      <xdr:row>34</xdr:row>
      <xdr:rowOff>32439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6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125166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1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126129</xdr:rowOff>
    </xdr:from>
    <xdr:to>
      <xdr:col>20</xdr:col>
      <xdr:colOff>38100</xdr:colOff>
      <xdr:row>33</xdr:row>
      <xdr:rowOff>56279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1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72806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38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116985</xdr:rowOff>
    </xdr:from>
    <xdr:to>
      <xdr:col>15</xdr:col>
      <xdr:colOff>101600</xdr:colOff>
      <xdr:row>33</xdr:row>
      <xdr:rowOff>47135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0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63662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37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14442</xdr:rowOff>
    </xdr:from>
    <xdr:to>
      <xdr:col>10</xdr:col>
      <xdr:colOff>165100</xdr:colOff>
      <xdr:row>32</xdr:row>
      <xdr:rowOff>116042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5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132569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27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85308</xdr:rowOff>
    </xdr:from>
    <xdr:to>
      <xdr:col>6</xdr:col>
      <xdr:colOff>38100</xdr:colOff>
      <xdr:row>34</xdr:row>
      <xdr:rowOff>15458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4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31985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1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87133</xdr:rowOff>
    </xdr:from>
    <xdr:to>
      <xdr:col>24</xdr:col>
      <xdr:colOff>62865</xdr:colOff>
      <xdr:row>58</xdr:row>
      <xdr:rowOff>70228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9633"/>
          <a:ext cx="1270" cy="1354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74055</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70228</xdr:rowOff>
    </xdr:from>
    <xdr:to>
      <xdr:col>24</xdr:col>
      <xdr:colOff>152400</xdr:colOff>
      <xdr:row>58</xdr:row>
      <xdr:rowOff>70228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1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33810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87133</xdr:rowOff>
    </xdr:from>
    <xdr:to>
      <xdr:col>24</xdr:col>
      <xdr:colOff>152400</xdr:colOff>
      <xdr:row>50</xdr:row>
      <xdr:rowOff>87133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51932</xdr:rowOff>
    </xdr:from>
    <xdr:to>
      <xdr:col>24</xdr:col>
      <xdr:colOff>63500</xdr:colOff>
      <xdr:row>57</xdr:row>
      <xdr:rowOff>128323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24582"/>
          <a:ext cx="838200" cy="7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56743</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29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78316</xdr:rowOff>
    </xdr:from>
    <xdr:to>
      <xdr:col>24</xdr:col>
      <xdr:colOff>114300</xdr:colOff>
      <xdr:row>58</xdr:row>
      <xdr:rowOff>8466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91614</xdr:rowOff>
    </xdr:from>
    <xdr:to>
      <xdr:col>19</xdr:col>
      <xdr:colOff>177800</xdr:colOff>
      <xdr:row>57</xdr:row>
      <xdr:rowOff>128323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64264"/>
          <a:ext cx="889000" cy="3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92473</xdr:rowOff>
    </xdr:from>
    <xdr:to>
      <xdr:col>20</xdr:col>
      <xdr:colOff>38100</xdr:colOff>
      <xdr:row>58</xdr:row>
      <xdr:rowOff>22623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13750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5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91614</xdr:rowOff>
    </xdr:from>
    <xdr:to>
      <xdr:col>15</xdr:col>
      <xdr:colOff>50800</xdr:colOff>
      <xdr:row>57</xdr:row>
      <xdr:rowOff>135948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64264"/>
          <a:ext cx="889000" cy="4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85418</xdr:rowOff>
    </xdr:from>
    <xdr:to>
      <xdr:col>15</xdr:col>
      <xdr:colOff>101600</xdr:colOff>
      <xdr:row>58</xdr:row>
      <xdr:rowOff>15568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6695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5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135948</xdr:rowOff>
    </xdr:from>
    <xdr:to>
      <xdr:col>10</xdr:col>
      <xdr:colOff>114300</xdr:colOff>
      <xdr:row>57</xdr:row>
      <xdr:rowOff>162716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08598"/>
          <a:ext cx="889000" cy="2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81734</xdr:rowOff>
    </xdr:from>
    <xdr:to>
      <xdr:col>10</xdr:col>
      <xdr:colOff>165100</xdr:colOff>
      <xdr:row>58</xdr:row>
      <xdr:rowOff>11884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28411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1132</xdr:rowOff>
    </xdr:from>
    <xdr:to>
      <xdr:col>24</xdr:col>
      <xdr:colOff>114300</xdr:colOff>
      <xdr:row>57</xdr:row>
      <xdr:rowOff>102732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7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24009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77523</xdr:rowOff>
    </xdr:from>
    <xdr:to>
      <xdr:col>20</xdr:col>
      <xdr:colOff>38100</xdr:colOff>
      <xdr:row>58</xdr:row>
      <xdr:rowOff>7673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5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24200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62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40814</xdr:rowOff>
    </xdr:from>
    <xdr:to>
      <xdr:col>15</xdr:col>
      <xdr:colOff>101600</xdr:colOff>
      <xdr:row>57</xdr:row>
      <xdr:rowOff>142414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1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158941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58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85148</xdr:rowOff>
    </xdr:from>
    <xdr:to>
      <xdr:col>10</xdr:col>
      <xdr:colOff>165100</xdr:colOff>
      <xdr:row>58</xdr:row>
      <xdr:rowOff>15298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5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6425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5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111916</xdr:rowOff>
    </xdr:from>
    <xdr:to>
      <xdr:col>6</xdr:col>
      <xdr:colOff>38100</xdr:colOff>
      <xdr:row>58</xdr:row>
      <xdr:rowOff>42066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8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33193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7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134709</xdr:rowOff>
    </xdr:from>
    <xdr:to>
      <xdr:col>24</xdr:col>
      <xdr:colOff>62865</xdr:colOff>
      <xdr:row>78</xdr:row>
      <xdr:rowOff>75242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36209"/>
          <a:ext cx="1270" cy="131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79069</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75242</xdr:rowOff>
    </xdr:from>
    <xdr:to>
      <xdr:col>24</xdr:col>
      <xdr:colOff>152400</xdr:colOff>
      <xdr:row>78</xdr:row>
      <xdr:rowOff>75242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81386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290,655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134709</xdr:rowOff>
    </xdr:from>
    <xdr:to>
      <xdr:col>24</xdr:col>
      <xdr:colOff>152400</xdr:colOff>
      <xdr:row>70</xdr:row>
      <xdr:rowOff>134709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3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4597</xdr:rowOff>
    </xdr:from>
    <xdr:to>
      <xdr:col>24</xdr:col>
      <xdr:colOff>63500</xdr:colOff>
      <xdr:row>75</xdr:row>
      <xdr:rowOff>46386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63347"/>
          <a:ext cx="838200" cy="4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130047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602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151620</xdr:rowOff>
    </xdr:from>
    <xdr:to>
      <xdr:col>24</xdr:col>
      <xdr:colOff>114300</xdr:colOff>
      <xdr:row>77</xdr:row>
      <xdr:rowOff>81770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46386</xdr:rowOff>
    </xdr:from>
    <xdr:to>
      <xdr:col>19</xdr:col>
      <xdr:colOff>177800</xdr:colOff>
      <xdr:row>75</xdr:row>
      <xdr:rowOff>55789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05136"/>
          <a:ext cx="889000" cy="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134102</xdr:rowOff>
    </xdr:from>
    <xdr:to>
      <xdr:col>20</xdr:col>
      <xdr:colOff>38100</xdr:colOff>
      <xdr:row>77</xdr:row>
      <xdr:rowOff>64252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55379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55789</xdr:rowOff>
    </xdr:from>
    <xdr:to>
      <xdr:col>15</xdr:col>
      <xdr:colOff>50800</xdr:colOff>
      <xdr:row>75</xdr:row>
      <xdr:rowOff>121511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14539"/>
          <a:ext cx="8890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135626</xdr:rowOff>
    </xdr:from>
    <xdr:to>
      <xdr:col>15</xdr:col>
      <xdr:colOff>101600</xdr:colOff>
      <xdr:row>77</xdr:row>
      <xdr:rowOff>65776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6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56903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121511</xdr:rowOff>
    </xdr:from>
    <xdr:to>
      <xdr:col>10</xdr:col>
      <xdr:colOff>114300</xdr:colOff>
      <xdr:row>75</xdr:row>
      <xdr:rowOff>138306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80261"/>
          <a:ext cx="889000" cy="1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165931</xdr:rowOff>
    </xdr:from>
    <xdr:to>
      <xdr:col>10</xdr:col>
      <xdr:colOff>165100</xdr:colOff>
      <xdr:row>77</xdr:row>
      <xdr:rowOff>96081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87208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8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136166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125247</xdr:rowOff>
    </xdr:from>
    <xdr:to>
      <xdr:col>24</xdr:col>
      <xdr:colOff>114300</xdr:colOff>
      <xdr:row>75</xdr:row>
      <xdr:rowOff>55397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1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148124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6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167036</xdr:rowOff>
    </xdr:from>
    <xdr:to>
      <xdr:col>20</xdr:col>
      <xdr:colOff>38100</xdr:colOff>
      <xdr:row>75</xdr:row>
      <xdr:rowOff>97186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5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113713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2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4989</xdr:rowOff>
    </xdr:from>
    <xdr:to>
      <xdr:col>15</xdr:col>
      <xdr:colOff>101600</xdr:colOff>
      <xdr:row>75</xdr:row>
      <xdr:rowOff>106589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6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123116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38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70711</xdr:rowOff>
    </xdr:from>
    <xdr:to>
      <xdr:col>10</xdr:col>
      <xdr:colOff>165100</xdr:colOff>
      <xdr:row>76</xdr:row>
      <xdr:rowOff>862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294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17388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0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87506</xdr:rowOff>
    </xdr:from>
    <xdr:to>
      <xdr:col>6</xdr:col>
      <xdr:colOff>38100</xdr:colOff>
      <xdr:row>76</xdr:row>
      <xdr:rowOff>17655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462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34183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2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89788</xdr:rowOff>
    </xdr:from>
    <xdr:to>
      <xdr:col>24</xdr:col>
      <xdr:colOff>62865</xdr:colOff>
      <xdr:row>98</xdr:row>
      <xdr:rowOff>48369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20288"/>
          <a:ext cx="1270" cy="133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52196</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5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48369</xdr:rowOff>
    </xdr:from>
    <xdr:to>
      <xdr:col>24</xdr:col>
      <xdr:colOff>152400</xdr:colOff>
      <xdr:row>98</xdr:row>
      <xdr:rowOff>48369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5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36465</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9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89788</xdr:rowOff>
    </xdr:from>
    <xdr:to>
      <xdr:col>24</xdr:col>
      <xdr:colOff>152400</xdr:colOff>
      <xdr:row>90</xdr:row>
      <xdr:rowOff>89788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2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21971</xdr:rowOff>
    </xdr:from>
    <xdr:to>
      <xdr:col>24</xdr:col>
      <xdr:colOff>63500</xdr:colOff>
      <xdr:row>96</xdr:row>
      <xdr:rowOff>75323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309721"/>
          <a:ext cx="838200" cy="22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60622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1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82195</xdr:rowOff>
    </xdr:from>
    <xdr:to>
      <xdr:col>24</xdr:col>
      <xdr:colOff>114300</xdr:colOff>
      <xdr:row>97</xdr:row>
      <xdr:rowOff>12345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4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133331</xdr:rowOff>
    </xdr:from>
    <xdr:to>
      <xdr:col>19</xdr:col>
      <xdr:colOff>177800</xdr:colOff>
      <xdr:row>95</xdr:row>
      <xdr:rowOff>21971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249631"/>
          <a:ext cx="889000" cy="6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125171</xdr:rowOff>
    </xdr:from>
    <xdr:to>
      <xdr:col>20</xdr:col>
      <xdr:colOff>38100</xdr:colOff>
      <xdr:row>97</xdr:row>
      <xdr:rowOff>55321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8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46448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67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133331</xdr:rowOff>
    </xdr:from>
    <xdr:to>
      <xdr:col>15</xdr:col>
      <xdr:colOff>50800</xdr:colOff>
      <xdr:row>95</xdr:row>
      <xdr:rowOff>165043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249631"/>
          <a:ext cx="889000" cy="20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116365</xdr:rowOff>
    </xdr:from>
    <xdr:to>
      <xdr:col>15</xdr:col>
      <xdr:colOff>101600</xdr:colOff>
      <xdr:row>97</xdr:row>
      <xdr:rowOff>46515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37642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66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89179</xdr:rowOff>
    </xdr:from>
    <xdr:to>
      <xdr:col>10</xdr:col>
      <xdr:colOff>114300</xdr:colOff>
      <xdr:row>95</xdr:row>
      <xdr:rowOff>165043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376929"/>
          <a:ext cx="889000" cy="7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79778</xdr:rowOff>
    </xdr:from>
    <xdr:to>
      <xdr:col>10</xdr:col>
      <xdr:colOff>165100</xdr:colOff>
      <xdr:row>97</xdr:row>
      <xdr:rowOff>9928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53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1055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63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109292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24523</xdr:rowOff>
    </xdr:from>
    <xdr:to>
      <xdr:col>24</xdr:col>
      <xdr:colOff>114300</xdr:colOff>
      <xdr:row>96</xdr:row>
      <xdr:rowOff>126123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48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47400</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3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142621</xdr:rowOff>
    </xdr:from>
    <xdr:to>
      <xdr:col>20</xdr:col>
      <xdr:colOff>38100</xdr:colOff>
      <xdr:row>95</xdr:row>
      <xdr:rowOff>72771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25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89298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03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82531</xdr:rowOff>
    </xdr:from>
    <xdr:to>
      <xdr:col>15</xdr:col>
      <xdr:colOff>101600</xdr:colOff>
      <xdr:row>95</xdr:row>
      <xdr:rowOff>12681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1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29208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97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114243</xdr:rowOff>
    </xdr:from>
    <xdr:to>
      <xdr:col>10</xdr:col>
      <xdr:colOff>165100</xdr:colOff>
      <xdr:row>96</xdr:row>
      <xdr:rowOff>44393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4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60920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17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38379</xdr:rowOff>
    </xdr:from>
    <xdr:to>
      <xdr:col>6</xdr:col>
      <xdr:colOff>38100</xdr:colOff>
      <xdr:row>95</xdr:row>
      <xdr:rowOff>139979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3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156506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10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165303</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80253"/>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111980</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5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165303</xdr:rowOff>
    </xdr:from>
    <xdr:to>
      <xdr:col>55</xdr:col>
      <xdr:colOff>88900</xdr:colOff>
      <xdr:row>31</xdr:row>
      <xdr:rowOff>165303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8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36568</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08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13691</xdr:rowOff>
    </xdr:from>
    <xdr:to>
      <xdr:col>55</xdr:col>
      <xdr:colOff>50800</xdr:colOff>
      <xdr:row>37</xdr:row>
      <xdr:rowOff>115291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157709</xdr:rowOff>
    </xdr:from>
    <xdr:to>
      <xdr:col>50</xdr:col>
      <xdr:colOff>165100</xdr:colOff>
      <xdr:row>37</xdr:row>
      <xdr:rowOff>87859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104386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156794</xdr:rowOff>
    </xdr:from>
    <xdr:to>
      <xdr:col>46</xdr:col>
      <xdr:colOff>38100</xdr:colOff>
      <xdr:row>37</xdr:row>
      <xdr:rowOff>86944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103471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114046</xdr:rowOff>
    </xdr:from>
    <xdr:to>
      <xdr:col>41</xdr:col>
      <xdr:colOff>101600</xdr:colOff>
      <xdr:row>37</xdr:row>
      <xdr:rowOff>44196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60723</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37236</xdr:rowOff>
    </xdr:from>
    <xdr:to>
      <xdr:col>36</xdr:col>
      <xdr:colOff>165100</xdr:colOff>
      <xdr:row>36</xdr:row>
      <xdr:rowOff>138836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155363</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132819</xdr:rowOff>
    </xdr:from>
    <xdr:to>
      <xdr:col>54</xdr:col>
      <xdr:colOff>189865</xdr:colOff>
      <xdr:row>58</xdr:row>
      <xdr:rowOff>77704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76769"/>
          <a:ext cx="1270" cy="114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81531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77704</xdr:rowOff>
    </xdr:from>
    <xdr:to>
      <xdr:col>55</xdr:col>
      <xdr:colOff>88900</xdr:colOff>
      <xdr:row>58</xdr:row>
      <xdr:rowOff>77704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2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79496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5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132819</xdr:rowOff>
    </xdr:from>
    <xdr:to>
      <xdr:col>55</xdr:col>
      <xdr:colOff>88900</xdr:colOff>
      <xdr:row>51</xdr:row>
      <xdr:rowOff>132819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7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51712</xdr:rowOff>
    </xdr:from>
    <xdr:to>
      <xdr:col>55</xdr:col>
      <xdr:colOff>0</xdr:colOff>
      <xdr:row>58</xdr:row>
      <xdr:rowOff>23114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652912"/>
          <a:ext cx="838200" cy="31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1957</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3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150530</xdr:rowOff>
    </xdr:from>
    <xdr:to>
      <xdr:col>55</xdr:col>
      <xdr:colOff>50800</xdr:colOff>
      <xdr:row>56</xdr:row>
      <xdr:rowOff>80680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23114</xdr:rowOff>
    </xdr:from>
    <xdr:to>
      <xdr:col>50</xdr:col>
      <xdr:colOff>114300</xdr:colOff>
      <xdr:row>58</xdr:row>
      <xdr:rowOff>30109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67214"/>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144061</xdr:rowOff>
    </xdr:from>
    <xdr:to>
      <xdr:col>50</xdr:col>
      <xdr:colOff>165100</xdr:colOff>
      <xdr:row>56</xdr:row>
      <xdr:rowOff>74211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90738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3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1923</xdr:rowOff>
    </xdr:from>
    <xdr:to>
      <xdr:col>45</xdr:col>
      <xdr:colOff>177800</xdr:colOff>
      <xdr:row>58</xdr:row>
      <xdr:rowOff>30109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946023"/>
          <a:ext cx="889000" cy="2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151033</xdr:rowOff>
    </xdr:from>
    <xdr:to>
      <xdr:col>46</xdr:col>
      <xdr:colOff>38100</xdr:colOff>
      <xdr:row>56</xdr:row>
      <xdr:rowOff>81183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8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97710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35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1923</xdr:rowOff>
    </xdr:from>
    <xdr:to>
      <xdr:col>41</xdr:col>
      <xdr:colOff>50800</xdr:colOff>
      <xdr:row>58</xdr:row>
      <xdr:rowOff>64399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46023"/>
          <a:ext cx="889000" cy="6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132288</xdr:rowOff>
    </xdr:from>
    <xdr:to>
      <xdr:col>41</xdr:col>
      <xdr:colOff>101600</xdr:colOff>
      <xdr:row>56</xdr:row>
      <xdr:rowOff>62438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78965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3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108240</xdr:rowOff>
    </xdr:from>
    <xdr:to>
      <xdr:col>36</xdr:col>
      <xdr:colOff>165100</xdr:colOff>
      <xdr:row>55</xdr:row>
      <xdr:rowOff>38390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3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54917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14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912</xdr:rowOff>
    </xdr:from>
    <xdr:to>
      <xdr:col>55</xdr:col>
      <xdr:colOff>50800</xdr:colOff>
      <xdr:row>56</xdr:row>
      <xdr:rowOff>102512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150789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8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143764</xdr:rowOff>
    </xdr:from>
    <xdr:to>
      <xdr:col>50</xdr:col>
      <xdr:colOff>165100</xdr:colOff>
      <xdr:row>58</xdr:row>
      <xdr:rowOff>73914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1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65041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0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150759</xdr:rowOff>
    </xdr:from>
    <xdr:to>
      <xdr:col>46</xdr:col>
      <xdr:colOff>38100</xdr:colOff>
      <xdr:row>58</xdr:row>
      <xdr:rowOff>80909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2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72036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01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122573</xdr:rowOff>
    </xdr:from>
    <xdr:to>
      <xdr:col>41</xdr:col>
      <xdr:colOff>101600</xdr:colOff>
      <xdr:row>58</xdr:row>
      <xdr:rowOff>52723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9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43850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98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13599</xdr:rowOff>
    </xdr:from>
    <xdr:to>
      <xdr:col>36</xdr:col>
      <xdr:colOff>165100</xdr:colOff>
      <xdr:row>58</xdr:row>
      <xdr:rowOff>115199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5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106326</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05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108907</xdr:rowOff>
    </xdr:from>
    <xdr:to>
      <xdr:col>54</xdr:col>
      <xdr:colOff>189865</xdr:colOff>
      <xdr:row>78</xdr:row>
      <xdr:rowOff>105296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81857"/>
          <a:ext cx="1270" cy="119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109123</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8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105296</xdr:rowOff>
    </xdr:from>
    <xdr:to>
      <xdr:col>55</xdr:col>
      <xdr:colOff>88900</xdr:colOff>
      <xdr:row>78</xdr:row>
      <xdr:rowOff>105296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7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55584</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108907</xdr:rowOff>
    </xdr:from>
    <xdr:to>
      <xdr:col>55</xdr:col>
      <xdr:colOff>88900</xdr:colOff>
      <xdr:row>71</xdr:row>
      <xdr:rowOff>108907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8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39688</xdr:rowOff>
    </xdr:from>
    <xdr:to>
      <xdr:col>55</xdr:col>
      <xdr:colOff>0</xdr:colOff>
      <xdr:row>78</xdr:row>
      <xdr:rowOff>7981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41338"/>
          <a:ext cx="838200" cy="13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135072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93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112195</xdr:rowOff>
    </xdr:from>
    <xdr:to>
      <xdr:col>55</xdr:col>
      <xdr:colOff>50800</xdr:colOff>
      <xdr:row>77</xdr:row>
      <xdr:rowOff>42345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39688</xdr:rowOff>
    </xdr:from>
    <xdr:to>
      <xdr:col>50</xdr:col>
      <xdr:colOff>114300</xdr:colOff>
      <xdr:row>78</xdr:row>
      <xdr:rowOff>39298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41338"/>
          <a:ext cx="889000" cy="17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73721</xdr:rowOff>
    </xdr:from>
    <xdr:to>
      <xdr:col>50</xdr:col>
      <xdr:colOff>165100</xdr:colOff>
      <xdr:row>77</xdr:row>
      <xdr:rowOff>3871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20398</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87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97157</xdr:rowOff>
    </xdr:from>
    <xdr:to>
      <xdr:col>45</xdr:col>
      <xdr:colOff>177800</xdr:colOff>
      <xdr:row>78</xdr:row>
      <xdr:rowOff>39298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98807"/>
          <a:ext cx="889000" cy="11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86020</xdr:rowOff>
    </xdr:from>
    <xdr:to>
      <xdr:col>46</xdr:col>
      <xdr:colOff>38100</xdr:colOff>
      <xdr:row>77</xdr:row>
      <xdr:rowOff>16170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32697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8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1901</xdr:rowOff>
    </xdr:from>
    <xdr:to>
      <xdr:col>41</xdr:col>
      <xdr:colOff>50800</xdr:colOff>
      <xdr:row>77</xdr:row>
      <xdr:rowOff>97157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03551"/>
          <a:ext cx="889000" cy="9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65286</xdr:rowOff>
    </xdr:from>
    <xdr:to>
      <xdr:col>41</xdr:col>
      <xdr:colOff>101600</xdr:colOff>
      <xdr:row>76</xdr:row>
      <xdr:rowOff>166886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9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11963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87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74476</xdr:rowOff>
    </xdr:from>
    <xdr:to>
      <xdr:col>36</xdr:col>
      <xdr:colOff>165100</xdr:colOff>
      <xdr:row>77</xdr:row>
      <xdr:rowOff>4626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21152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128631</xdr:rowOff>
    </xdr:from>
    <xdr:to>
      <xdr:col>55</xdr:col>
      <xdr:colOff>50800</xdr:colOff>
      <xdr:row>78</xdr:row>
      <xdr:rowOff>58781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3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43558</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4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160338</xdr:rowOff>
    </xdr:from>
    <xdr:to>
      <xdr:col>50</xdr:col>
      <xdr:colOff>165100</xdr:colOff>
      <xdr:row>77</xdr:row>
      <xdr:rowOff>90488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9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81615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28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159948</xdr:rowOff>
    </xdr:from>
    <xdr:to>
      <xdr:col>46</xdr:col>
      <xdr:colOff>38100</xdr:colOff>
      <xdr:row>78</xdr:row>
      <xdr:rowOff>90098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6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81225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5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46357</xdr:rowOff>
    </xdr:from>
    <xdr:to>
      <xdr:col>41</xdr:col>
      <xdr:colOff>101600</xdr:colOff>
      <xdr:row>77</xdr:row>
      <xdr:rowOff>147957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4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139084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4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122551</xdr:rowOff>
    </xdr:from>
    <xdr:to>
      <xdr:col>36</xdr:col>
      <xdr:colOff>165100</xdr:colOff>
      <xdr:row>77</xdr:row>
      <xdr:rowOff>52701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5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43828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4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6305</xdr:rowOff>
    </xdr:from>
    <xdr:to>
      <xdr:col>54</xdr:col>
      <xdr:colOff>189865</xdr:colOff>
      <xdr:row>98</xdr:row>
      <xdr:rowOff>91745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08255"/>
          <a:ext cx="1270" cy="1285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95572</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91745</xdr:rowOff>
    </xdr:from>
    <xdr:to>
      <xdr:col>55</xdr:col>
      <xdr:colOff>88900</xdr:colOff>
      <xdr:row>98</xdr:row>
      <xdr:rowOff>91745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124432</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8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6305</xdr:rowOff>
    </xdr:from>
    <xdr:to>
      <xdr:col>55</xdr:col>
      <xdr:colOff>88900</xdr:colOff>
      <xdr:row>91</xdr:row>
      <xdr:rowOff>6305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0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28691</xdr:rowOff>
    </xdr:from>
    <xdr:to>
      <xdr:col>55</xdr:col>
      <xdr:colOff>0</xdr:colOff>
      <xdr:row>98</xdr:row>
      <xdr:rowOff>29721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830791"/>
          <a:ext cx="8382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159005</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18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136128</xdr:rowOff>
    </xdr:from>
    <xdr:to>
      <xdr:col>55</xdr:col>
      <xdr:colOff>50800</xdr:colOff>
      <xdr:row>98</xdr:row>
      <xdr:rowOff>66278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7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29721</xdr:rowOff>
    </xdr:from>
    <xdr:to>
      <xdr:col>50</xdr:col>
      <xdr:colOff>114300</xdr:colOff>
      <xdr:row>98</xdr:row>
      <xdr:rowOff>42506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831821"/>
          <a:ext cx="889000" cy="1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129060</xdr:rowOff>
    </xdr:from>
    <xdr:to>
      <xdr:col>50</xdr:col>
      <xdr:colOff>165100</xdr:colOff>
      <xdr:row>98</xdr:row>
      <xdr:rowOff>59210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75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75737</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3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27981</xdr:rowOff>
    </xdr:from>
    <xdr:to>
      <xdr:col>45</xdr:col>
      <xdr:colOff>177800</xdr:colOff>
      <xdr:row>98</xdr:row>
      <xdr:rowOff>42506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830081"/>
          <a:ext cx="889000" cy="1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143224</xdr:rowOff>
    </xdr:from>
    <xdr:to>
      <xdr:col>46</xdr:col>
      <xdr:colOff>38100</xdr:colOff>
      <xdr:row>98</xdr:row>
      <xdr:rowOff>73374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77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89901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4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27981</xdr:rowOff>
    </xdr:from>
    <xdr:to>
      <xdr:col>41</xdr:col>
      <xdr:colOff>50800</xdr:colOff>
      <xdr:row>98</xdr:row>
      <xdr:rowOff>34072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830081"/>
          <a:ext cx="889000" cy="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124034</xdr:rowOff>
    </xdr:from>
    <xdr:to>
      <xdr:col>41</xdr:col>
      <xdr:colOff>101600</xdr:colOff>
      <xdr:row>98</xdr:row>
      <xdr:rowOff>54184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70711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52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97726</xdr:rowOff>
    </xdr:from>
    <xdr:to>
      <xdr:col>36</xdr:col>
      <xdr:colOff>165100</xdr:colOff>
      <xdr:row>98</xdr:row>
      <xdr:rowOff>27876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44403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0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149341</xdr:rowOff>
    </xdr:from>
    <xdr:to>
      <xdr:col>55</xdr:col>
      <xdr:colOff>50800</xdr:colOff>
      <xdr:row>98</xdr:row>
      <xdr:rowOff>79491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114555</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74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150371</xdr:rowOff>
    </xdr:from>
    <xdr:to>
      <xdr:col>50</xdr:col>
      <xdr:colOff>165100</xdr:colOff>
      <xdr:row>98</xdr:row>
      <xdr:rowOff>80521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8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71648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163156</xdr:rowOff>
    </xdr:from>
    <xdr:to>
      <xdr:col>46</xdr:col>
      <xdr:colOff>38100</xdr:colOff>
      <xdr:row>98</xdr:row>
      <xdr:rowOff>93306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84433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8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148631</xdr:rowOff>
    </xdr:from>
    <xdr:to>
      <xdr:col>41</xdr:col>
      <xdr:colOff>101600</xdr:colOff>
      <xdr:row>98</xdr:row>
      <xdr:rowOff>78781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7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69908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7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154722</xdr:rowOff>
    </xdr:from>
    <xdr:to>
      <xdr:col>36</xdr:col>
      <xdr:colOff>165100</xdr:colOff>
      <xdr:row>98</xdr:row>
      <xdr:rowOff>84872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8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75999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7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113045</xdr:rowOff>
    </xdr:from>
    <xdr:to>
      <xdr:col>85</xdr:col>
      <xdr:colOff>126364</xdr:colOff>
      <xdr:row>38</xdr:row>
      <xdr:rowOff>110759</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27995"/>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114586</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110759</xdr:rowOff>
    </xdr:from>
    <xdr:to>
      <xdr:col>86</xdr:col>
      <xdr:colOff>25400</xdr:colOff>
      <xdr:row>38</xdr:row>
      <xdr:rowOff>110759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2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59722</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20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113045</xdr:rowOff>
    </xdr:from>
    <xdr:to>
      <xdr:col>86</xdr:col>
      <xdr:colOff>25400</xdr:colOff>
      <xdr:row>31</xdr:row>
      <xdr:rowOff>113045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2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160411</xdr:rowOff>
    </xdr:from>
    <xdr:to>
      <xdr:col>85</xdr:col>
      <xdr:colOff>127000</xdr:colOff>
      <xdr:row>37</xdr:row>
      <xdr:rowOff>44922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332611"/>
          <a:ext cx="838200" cy="5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19834</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2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168407</xdr:rowOff>
    </xdr:from>
    <xdr:to>
      <xdr:col>85</xdr:col>
      <xdr:colOff>177800</xdr:colOff>
      <xdr:row>36</xdr:row>
      <xdr:rowOff>98557</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81453</xdr:rowOff>
    </xdr:from>
    <xdr:to>
      <xdr:col>81</xdr:col>
      <xdr:colOff>50800</xdr:colOff>
      <xdr:row>37</xdr:row>
      <xdr:rowOff>44922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253653"/>
          <a:ext cx="889000" cy="13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162738</xdr:rowOff>
    </xdr:from>
    <xdr:to>
      <xdr:col>81</xdr:col>
      <xdr:colOff>101600</xdr:colOff>
      <xdr:row>36</xdr:row>
      <xdr:rowOff>92888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109415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593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81453</xdr:rowOff>
    </xdr:from>
    <xdr:to>
      <xdr:col>76</xdr:col>
      <xdr:colOff>114300</xdr:colOff>
      <xdr:row>36</xdr:row>
      <xdr:rowOff>150170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253653"/>
          <a:ext cx="889000" cy="6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164658</xdr:rowOff>
    </xdr:from>
    <xdr:to>
      <xdr:col>76</xdr:col>
      <xdr:colOff>165100</xdr:colOff>
      <xdr:row>36</xdr:row>
      <xdr:rowOff>94808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1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111335</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594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150170</xdr:rowOff>
    </xdr:from>
    <xdr:to>
      <xdr:col>71</xdr:col>
      <xdr:colOff>177800</xdr:colOff>
      <xdr:row>36</xdr:row>
      <xdr:rowOff>158902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322370"/>
          <a:ext cx="88900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82453</xdr:rowOff>
    </xdr:from>
    <xdr:to>
      <xdr:col>72</xdr:col>
      <xdr:colOff>38100</xdr:colOff>
      <xdr:row>36</xdr:row>
      <xdr:rowOff>12603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08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29130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585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92329</xdr:rowOff>
    </xdr:from>
    <xdr:to>
      <xdr:col>67</xdr:col>
      <xdr:colOff>101600</xdr:colOff>
      <xdr:row>35</xdr:row>
      <xdr:rowOff>22479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59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39006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69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109611</xdr:rowOff>
    </xdr:from>
    <xdr:to>
      <xdr:col>85</xdr:col>
      <xdr:colOff>177800</xdr:colOff>
      <xdr:row>37</xdr:row>
      <xdr:rowOff>39761</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2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88038</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26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165572</xdr:rowOff>
    </xdr:from>
    <xdr:to>
      <xdr:col>81</xdr:col>
      <xdr:colOff>101600</xdr:colOff>
      <xdr:row>37</xdr:row>
      <xdr:rowOff>95722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3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86849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3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30653</xdr:rowOff>
    </xdr:from>
    <xdr:to>
      <xdr:col>76</xdr:col>
      <xdr:colOff>165100</xdr:colOff>
      <xdr:row>36</xdr:row>
      <xdr:rowOff>132253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20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123380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2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99370</xdr:rowOff>
    </xdr:from>
    <xdr:to>
      <xdr:col>72</xdr:col>
      <xdr:colOff>38100</xdr:colOff>
      <xdr:row>37</xdr:row>
      <xdr:rowOff>29520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27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20647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36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108102</xdr:rowOff>
    </xdr:from>
    <xdr:to>
      <xdr:col>67</xdr:col>
      <xdr:colOff>101600</xdr:colOff>
      <xdr:row>37</xdr:row>
      <xdr:rowOff>38252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8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29379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37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109606</xdr:rowOff>
    </xdr:from>
    <xdr:to>
      <xdr:col>85</xdr:col>
      <xdr:colOff>126364</xdr:colOff>
      <xdr:row>58</xdr:row>
      <xdr:rowOff>125968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10656"/>
          <a:ext cx="1269" cy="155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129795</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125968</xdr:rowOff>
    </xdr:from>
    <xdr:to>
      <xdr:col>86</xdr:col>
      <xdr:colOff>25400</xdr:colOff>
      <xdr:row>58</xdr:row>
      <xdr:rowOff>125968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56283</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28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109606</xdr:rowOff>
    </xdr:from>
    <xdr:to>
      <xdr:col>86</xdr:col>
      <xdr:colOff>25400</xdr:colOff>
      <xdr:row>49</xdr:row>
      <xdr:rowOff>109606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24567</xdr:rowOff>
    </xdr:from>
    <xdr:to>
      <xdr:col>85</xdr:col>
      <xdr:colOff>127000</xdr:colOff>
      <xdr:row>56</xdr:row>
      <xdr:rowOff>42545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625767"/>
          <a:ext cx="838200" cy="1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7385</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08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28958</xdr:rowOff>
    </xdr:from>
    <xdr:to>
      <xdr:col>85</xdr:col>
      <xdr:colOff>177800</xdr:colOff>
      <xdr:row>56</xdr:row>
      <xdr:rowOff>130558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63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42545</xdr:rowOff>
    </xdr:from>
    <xdr:to>
      <xdr:col>81</xdr:col>
      <xdr:colOff>50800</xdr:colOff>
      <xdr:row>57</xdr:row>
      <xdr:rowOff>145839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643745"/>
          <a:ext cx="889000" cy="27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171245</xdr:rowOff>
    </xdr:from>
    <xdr:to>
      <xdr:col>81</xdr:col>
      <xdr:colOff>101600</xdr:colOff>
      <xdr:row>56</xdr:row>
      <xdr:rowOff>101395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92522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9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145839</xdr:rowOff>
    </xdr:from>
    <xdr:to>
      <xdr:col>76</xdr:col>
      <xdr:colOff>114300</xdr:colOff>
      <xdr:row>58</xdr:row>
      <xdr:rowOff>1087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18489"/>
          <a:ext cx="889000" cy="2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32910</xdr:rowOff>
    </xdr:from>
    <xdr:to>
      <xdr:col>76</xdr:col>
      <xdr:colOff>165100</xdr:colOff>
      <xdr:row>56</xdr:row>
      <xdr:rowOff>134510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151037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105557</xdr:rowOff>
    </xdr:from>
    <xdr:to>
      <xdr:col>71</xdr:col>
      <xdr:colOff>177800</xdr:colOff>
      <xdr:row>58</xdr:row>
      <xdr:rowOff>1087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878207"/>
          <a:ext cx="889000" cy="6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135583</xdr:rowOff>
    </xdr:from>
    <xdr:to>
      <xdr:col>72</xdr:col>
      <xdr:colOff>38100</xdr:colOff>
      <xdr:row>56</xdr:row>
      <xdr:rowOff>65733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82260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34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68914</xdr:rowOff>
    </xdr:from>
    <xdr:to>
      <xdr:col>67</xdr:col>
      <xdr:colOff>101600</xdr:colOff>
      <xdr:row>55</xdr:row>
      <xdr:rowOff>170514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15591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27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145217</xdr:rowOff>
    </xdr:from>
    <xdr:to>
      <xdr:col>85</xdr:col>
      <xdr:colOff>177800</xdr:colOff>
      <xdr:row>56</xdr:row>
      <xdr:rowOff>75367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57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168094</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42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163195</xdr:rowOff>
    </xdr:from>
    <xdr:to>
      <xdr:col>81</xdr:col>
      <xdr:colOff>101600</xdr:colOff>
      <xdr:row>56</xdr:row>
      <xdr:rowOff>93345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59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109872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36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95039</xdr:rowOff>
    </xdr:from>
    <xdr:to>
      <xdr:col>76</xdr:col>
      <xdr:colOff>165100</xdr:colOff>
      <xdr:row>58</xdr:row>
      <xdr:rowOff>25189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6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16316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96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121737</xdr:rowOff>
    </xdr:from>
    <xdr:to>
      <xdr:col>72</xdr:col>
      <xdr:colOff>38100</xdr:colOff>
      <xdr:row>58</xdr:row>
      <xdr:rowOff>51887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9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43014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8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54757</xdr:rowOff>
    </xdr:from>
    <xdr:to>
      <xdr:col>67</xdr:col>
      <xdr:colOff>101600</xdr:colOff>
      <xdr:row>57</xdr:row>
      <xdr:rowOff>156357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2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147484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2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140233</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141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86910</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1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140233</xdr:rowOff>
    </xdr:from>
    <xdr:to>
      <xdr:col>86</xdr:col>
      <xdr:colOff>25400</xdr:colOff>
      <xdr:row>70</xdr:row>
      <xdr:rowOff>140233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14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388</xdr:rowOff>
    </xdr:from>
    <xdr:to>
      <xdr:col>85</xdr:col>
      <xdr:colOff>127000</xdr:colOff>
      <xdr:row>79</xdr:row>
      <xdr:rowOff>4502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44938"/>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79963</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8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57086</xdr:rowOff>
    </xdr:from>
    <xdr:to>
      <xdr:col>85</xdr:col>
      <xdr:colOff>177800</xdr:colOff>
      <xdr:row>78</xdr:row>
      <xdr:rowOff>158686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388</xdr:rowOff>
    </xdr:from>
    <xdr:to>
      <xdr:col>81</xdr:col>
      <xdr:colOff>50800</xdr:colOff>
      <xdr:row>79</xdr:row>
      <xdr:rowOff>38315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44938"/>
          <a:ext cx="889000" cy="3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78270</xdr:rowOff>
    </xdr:from>
    <xdr:to>
      <xdr:col>81</xdr:col>
      <xdr:colOff>101600</xdr:colOff>
      <xdr:row>79</xdr:row>
      <xdr:rowOff>8420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24947</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38315</xdr:rowOff>
    </xdr:from>
    <xdr:to>
      <xdr:col>76</xdr:col>
      <xdr:colOff>114300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582865"/>
          <a:ext cx="8890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127343</xdr:rowOff>
    </xdr:from>
    <xdr:to>
      <xdr:col>76</xdr:col>
      <xdr:colOff>165100</xdr:colOff>
      <xdr:row>79</xdr:row>
      <xdr:rowOff>57493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74020</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40469</xdr:rowOff>
    </xdr:from>
    <xdr:to>
      <xdr:col>71</xdr:col>
      <xdr:colOff>177800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85019"/>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109493</xdr:rowOff>
    </xdr:from>
    <xdr:to>
      <xdr:col>72</xdr:col>
      <xdr:colOff>38100</xdr:colOff>
      <xdr:row>79</xdr:row>
      <xdr:rowOff>39643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8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56170</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25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10585</xdr:rowOff>
    </xdr:from>
    <xdr:to>
      <xdr:col>67</xdr:col>
      <xdr:colOff>101600</xdr:colOff>
      <xdr:row>78</xdr:row>
      <xdr:rowOff>112185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128712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5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125152</xdr:rowOff>
    </xdr:from>
    <xdr:to>
      <xdr:col>85</xdr:col>
      <xdr:colOff>177800</xdr:colOff>
      <xdr:row>79</xdr:row>
      <xdr:rowOff>55302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9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40079</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121038</xdr:rowOff>
    </xdr:from>
    <xdr:to>
      <xdr:col>81</xdr:col>
      <xdr:colOff>101600</xdr:colOff>
      <xdr:row>79</xdr:row>
      <xdr:rowOff>51188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9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42315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58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158965</xdr:rowOff>
    </xdr:from>
    <xdr:to>
      <xdr:col>76</xdr:col>
      <xdr:colOff>165100</xdr:colOff>
      <xdr:row>79</xdr:row>
      <xdr:rowOff>89115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3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80242</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624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161119</xdr:rowOff>
    </xdr:from>
    <xdr:to>
      <xdr:col>67</xdr:col>
      <xdr:colOff>101600</xdr:colOff>
      <xdr:row>79</xdr:row>
      <xdr:rowOff>91269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3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82396</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626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51374</xdr:rowOff>
    </xdr:from>
    <xdr:to>
      <xdr:col>85</xdr:col>
      <xdr:colOff>126364</xdr:colOff>
      <xdr:row>98</xdr:row>
      <xdr:rowOff>94655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53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98482</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0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94655</xdr:rowOff>
    </xdr:from>
    <xdr:to>
      <xdr:col>86</xdr:col>
      <xdr:colOff>25400</xdr:colOff>
      <xdr:row>98</xdr:row>
      <xdr:rowOff>94655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9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169501</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2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51374</xdr:rowOff>
    </xdr:from>
    <xdr:to>
      <xdr:col>86</xdr:col>
      <xdr:colOff>25400</xdr:colOff>
      <xdr:row>91</xdr:row>
      <xdr:rowOff>51374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5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8158</xdr:rowOff>
    </xdr:from>
    <xdr:to>
      <xdr:col>85</xdr:col>
      <xdr:colOff>127000</xdr:colOff>
      <xdr:row>95</xdr:row>
      <xdr:rowOff>24791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295908"/>
          <a:ext cx="838200" cy="1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164058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51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14181</xdr:rowOff>
    </xdr:from>
    <xdr:to>
      <xdr:col>85</xdr:col>
      <xdr:colOff>177800</xdr:colOff>
      <xdr:row>96</xdr:row>
      <xdr:rowOff>115781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47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8158</xdr:rowOff>
    </xdr:from>
    <xdr:to>
      <xdr:col>81</xdr:col>
      <xdr:colOff>50800</xdr:colOff>
      <xdr:row>95</xdr:row>
      <xdr:rowOff>22558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295908"/>
          <a:ext cx="889000" cy="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8106</xdr:rowOff>
    </xdr:from>
    <xdr:to>
      <xdr:col>81</xdr:col>
      <xdr:colOff>101600</xdr:colOff>
      <xdr:row>96</xdr:row>
      <xdr:rowOff>109706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46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100833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56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9888</xdr:rowOff>
    </xdr:from>
    <xdr:to>
      <xdr:col>76</xdr:col>
      <xdr:colOff>114300</xdr:colOff>
      <xdr:row>95</xdr:row>
      <xdr:rowOff>22558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297638"/>
          <a:ext cx="889000" cy="1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160789</xdr:rowOff>
    </xdr:from>
    <xdr:to>
      <xdr:col>76</xdr:col>
      <xdr:colOff>165100</xdr:colOff>
      <xdr:row>96</xdr:row>
      <xdr:rowOff>90939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82066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54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59277</xdr:rowOff>
    </xdr:from>
    <xdr:to>
      <xdr:col>71</xdr:col>
      <xdr:colOff>177800</xdr:colOff>
      <xdr:row>95</xdr:row>
      <xdr:rowOff>9888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175577"/>
          <a:ext cx="889000" cy="12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133640</xdr:rowOff>
    </xdr:from>
    <xdr:to>
      <xdr:col>72</xdr:col>
      <xdr:colOff>38100</xdr:colOff>
      <xdr:row>96</xdr:row>
      <xdr:rowOff>63790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54917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51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167027</xdr:rowOff>
    </xdr:from>
    <xdr:to>
      <xdr:col>67</xdr:col>
      <xdr:colOff>101600</xdr:colOff>
      <xdr:row>95</xdr:row>
      <xdr:rowOff>97177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28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7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145441</xdr:rowOff>
    </xdr:from>
    <xdr:to>
      <xdr:col>85</xdr:col>
      <xdr:colOff>177800</xdr:colOff>
      <xdr:row>95</xdr:row>
      <xdr:rowOff>75591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26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168318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11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128808</xdr:rowOff>
    </xdr:from>
    <xdr:to>
      <xdr:col>81</xdr:col>
      <xdr:colOff>101600</xdr:colOff>
      <xdr:row>95</xdr:row>
      <xdr:rowOff>58958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24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75485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02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143208</xdr:rowOff>
    </xdr:from>
    <xdr:to>
      <xdr:col>76</xdr:col>
      <xdr:colOff>165100</xdr:colOff>
      <xdr:row>95</xdr:row>
      <xdr:rowOff>73358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25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89885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03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130538</xdr:rowOff>
    </xdr:from>
    <xdr:to>
      <xdr:col>72</xdr:col>
      <xdr:colOff>38100</xdr:colOff>
      <xdr:row>95</xdr:row>
      <xdr:rowOff>60688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2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77215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0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8477</xdr:rowOff>
    </xdr:from>
    <xdr:to>
      <xdr:col>67</xdr:col>
      <xdr:colOff>101600</xdr:colOff>
      <xdr:row>94</xdr:row>
      <xdr:rowOff>110077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12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126604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90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16256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59756"/>
          <a:ext cx="1269" cy="149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168267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134383</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3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16256</xdr:rowOff>
    </xdr:from>
    <xdr:to>
      <xdr:col>116</xdr:col>
      <xdr:colOff>152400</xdr:colOff>
      <xdr:row>30</xdr:row>
      <xdr:rowOff>16256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5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85717</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3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62840</xdr:rowOff>
    </xdr:from>
    <xdr:to>
      <xdr:col>116</xdr:col>
      <xdr:colOff>114300</xdr:colOff>
      <xdr:row>38</xdr:row>
      <xdr:rowOff>164440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38151</xdr:rowOff>
    </xdr:from>
    <xdr:to>
      <xdr:col>112</xdr:col>
      <xdr:colOff>38100</xdr:colOff>
      <xdr:row>38</xdr:row>
      <xdr:rowOff>139751</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156278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28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114503</xdr:rowOff>
    </xdr:from>
    <xdr:to>
      <xdr:col>107</xdr:col>
      <xdr:colOff>101600</xdr:colOff>
      <xdr:row>38</xdr:row>
      <xdr:rowOff>44653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61180</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6147</xdr:rowOff>
    </xdr:from>
    <xdr:to>
      <xdr:col>102</xdr:col>
      <xdr:colOff>165100</xdr:colOff>
      <xdr:row>38</xdr:row>
      <xdr:rowOff>107747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124274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296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149708</xdr:rowOff>
    </xdr:from>
    <xdr:to>
      <xdr:col>98</xdr:col>
      <xdr:colOff>38100</xdr:colOff>
      <xdr:row>38</xdr:row>
      <xdr:rowOff>79857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4933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96385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26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41267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168910</xdr:rowOff>
    </xdr:from>
    <xdr:to>
      <xdr:col>112</xdr:col>
      <xdr:colOff>38100</xdr:colOff>
      <xdr:row>58</xdr:row>
      <xdr:rowOff>99060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94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115587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716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111760</xdr:rowOff>
    </xdr:from>
    <xdr:to>
      <xdr:col>107</xdr:col>
      <xdr:colOff>101600</xdr:colOff>
      <xdr:row>57</xdr:row>
      <xdr:rowOff>41910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7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58437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88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については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と比較して衛生費が減となっているものの、農林水産業費については増となっている。衛生費が減となっている要因としては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まで実施していたやまとクリーンパークの建設工事に係る負担金の支払いが終了したことが挙げられる。農林水産業費が増額となったことについては</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に国が実施していた国営大和平野土地改良事業に係る負担金の支出があったことが挙げられる。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今後も引き続き支出経費の適正化に努めていく。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a:t>
          </a:r>
          <a:r>
            <a:rPr kumimoji="1" lang="en-US" altLang="ja-JP" sz="1400">
              <a:latin typeface="ＭＳ ゴシック" pitchFamily="49" charset="-128"/>
              <a:ea typeface="ＭＳ ゴシック" pitchFamily="49" charset="-128"/>
            </a:rPr>
            <a:t>H23</a:t>
          </a:r>
          <a:r>
            <a:rPr kumimoji="1" lang="ja-JP" altLang="en-US" sz="1400">
              <a:latin typeface="ＭＳ ゴシック" pitchFamily="49" charset="-128"/>
              <a:ea typeface="ＭＳ ゴシック" pitchFamily="49" charset="-128"/>
            </a:rPr>
            <a:t>より黒字決算を計上し続けており、それに伴い基金の積み立てもおこなっている。しかし</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の実質収支額は普通交付税の減少等により前年度よりも悪化している。今後についても収支均衡を図りつつ、歳入の確保及び歳出の削減に努めていく。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国民健康保険事業特別会計及び学校給食費特別会計において赤字が発生しているが、他の会計での黒字額が赤字額を上回っているので、連結赤字額は生じていない。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また近年においては国民健康保険事業特別会計における累積赤字額は減少しているが、これは累積赤字解消に向けて一般会計からの法定外繰出金（毎年度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25,000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千円）があること等が主な要因として考えられる。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今後も国民健康保険税の徴収強化等により収支の改善を目指していく。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14904009</v>
      </c>
      <c r="BO4" s="430"/>
      <c r="BP4" s="430"/>
      <c r="BQ4" s="430"/>
      <c r="BR4" s="430"/>
      <c r="BS4" s="430"/>
      <c r="BT4" s="430"/>
      <c r="BU4" s="431"/>
      <c r="BV4" s="429">
        <v>15218115</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5.3</v>
      </c>
      <c r="CU4" s="436"/>
      <c r="CV4" s="436"/>
      <c r="CW4" s="436"/>
      <c r="CX4" s="436"/>
      <c r="CY4" s="436"/>
      <c r="CZ4" s="436"/>
      <c r="DA4" s="437"/>
      <c r="DB4" s="435">
        <v>10.1</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14476060</v>
      </c>
      <c r="BO5" s="467"/>
      <c r="BP5" s="467"/>
      <c r="BQ5" s="467"/>
      <c r="BR5" s="467"/>
      <c r="BS5" s="467"/>
      <c r="BT5" s="467"/>
      <c r="BU5" s="468"/>
      <c r="BV5" s="466">
        <v>14403633</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105.9</v>
      </c>
      <c r="CU5" s="464"/>
      <c r="CV5" s="464"/>
      <c r="CW5" s="464"/>
      <c r="CX5" s="464"/>
      <c r="CY5" s="464"/>
      <c r="CZ5" s="464"/>
      <c r="DA5" s="465"/>
      <c r="DB5" s="463">
        <v>103.6</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427949</v>
      </c>
      <c r="BO6" s="467"/>
      <c r="BP6" s="467"/>
      <c r="BQ6" s="467"/>
      <c r="BR6" s="467"/>
      <c r="BS6" s="467"/>
      <c r="BT6" s="467"/>
      <c r="BU6" s="468"/>
      <c r="BV6" s="466">
        <v>814482</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111.6</v>
      </c>
      <c r="CU6" s="504"/>
      <c r="CV6" s="504"/>
      <c r="CW6" s="504"/>
      <c r="CX6" s="504"/>
      <c r="CY6" s="504"/>
      <c r="CZ6" s="504"/>
      <c r="DA6" s="505"/>
      <c r="DB6" s="503">
        <v>109.1</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104</v>
      </c>
      <c r="AV7" s="499"/>
      <c r="AW7" s="499"/>
      <c r="AX7" s="499"/>
      <c r="AY7" s="500" t="s">
        <v>105</v>
      </c>
      <c r="AZ7" s="501"/>
      <c r="BA7" s="501"/>
      <c r="BB7" s="501"/>
      <c r="BC7" s="501"/>
      <c r="BD7" s="501"/>
      <c r="BE7" s="501"/>
      <c r="BF7" s="501"/>
      <c r="BG7" s="501"/>
      <c r="BH7" s="501"/>
      <c r="BI7" s="501"/>
      <c r="BJ7" s="501"/>
      <c r="BK7" s="501"/>
      <c r="BL7" s="501"/>
      <c r="BM7" s="502"/>
      <c r="BN7" s="466">
        <v>33398</v>
      </c>
      <c r="BO7" s="467"/>
      <c r="BP7" s="467"/>
      <c r="BQ7" s="467"/>
      <c r="BR7" s="467"/>
      <c r="BS7" s="467"/>
      <c r="BT7" s="467"/>
      <c r="BU7" s="468"/>
      <c r="BV7" s="466">
        <v>47179</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7491360</v>
      </c>
      <c r="CU7" s="467"/>
      <c r="CV7" s="467"/>
      <c r="CW7" s="467"/>
      <c r="CX7" s="467"/>
      <c r="CY7" s="467"/>
      <c r="CZ7" s="467"/>
      <c r="DA7" s="468"/>
      <c r="DB7" s="466">
        <v>7583080</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394551</v>
      </c>
      <c r="BO8" s="467"/>
      <c r="BP8" s="467"/>
      <c r="BQ8" s="467"/>
      <c r="BR8" s="467"/>
      <c r="BS8" s="467"/>
      <c r="BT8" s="467"/>
      <c r="BU8" s="468"/>
      <c r="BV8" s="466">
        <v>767303</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0.41</v>
      </c>
      <c r="CU8" s="507"/>
      <c r="CV8" s="507"/>
      <c r="CW8" s="507"/>
      <c r="CX8" s="507"/>
      <c r="CY8" s="507"/>
      <c r="CZ8" s="507"/>
      <c r="DA8" s="508"/>
      <c r="DB8" s="506">
        <v>0.4</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26868</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93</v>
      </c>
      <c r="AV9" s="499"/>
      <c r="AW9" s="499"/>
      <c r="AX9" s="499"/>
      <c r="AY9" s="500" t="s">
        <v>115</v>
      </c>
      <c r="AZ9" s="501"/>
      <c r="BA9" s="501"/>
      <c r="BB9" s="501"/>
      <c r="BC9" s="501"/>
      <c r="BD9" s="501"/>
      <c r="BE9" s="501"/>
      <c r="BF9" s="501"/>
      <c r="BG9" s="501"/>
      <c r="BH9" s="501"/>
      <c r="BI9" s="501"/>
      <c r="BJ9" s="501"/>
      <c r="BK9" s="501"/>
      <c r="BL9" s="501"/>
      <c r="BM9" s="502"/>
      <c r="BN9" s="466">
        <v>-372752</v>
      </c>
      <c r="BO9" s="467"/>
      <c r="BP9" s="467"/>
      <c r="BQ9" s="467"/>
      <c r="BR9" s="467"/>
      <c r="BS9" s="467"/>
      <c r="BT9" s="467"/>
      <c r="BU9" s="468"/>
      <c r="BV9" s="466">
        <v>170430</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17.5</v>
      </c>
      <c r="CU9" s="464"/>
      <c r="CV9" s="464"/>
      <c r="CW9" s="464"/>
      <c r="CX9" s="464"/>
      <c r="CY9" s="464"/>
      <c r="CZ9" s="464"/>
      <c r="DA9" s="465"/>
      <c r="DB9" s="463">
        <v>17.600000000000001</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30287</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108</v>
      </c>
      <c r="AV10" s="499"/>
      <c r="AW10" s="499"/>
      <c r="AX10" s="499"/>
      <c r="AY10" s="500" t="s">
        <v>119</v>
      </c>
      <c r="AZ10" s="501"/>
      <c r="BA10" s="501"/>
      <c r="BB10" s="501"/>
      <c r="BC10" s="501"/>
      <c r="BD10" s="501"/>
      <c r="BE10" s="501"/>
      <c r="BF10" s="501"/>
      <c r="BG10" s="501"/>
      <c r="BH10" s="501"/>
      <c r="BI10" s="501"/>
      <c r="BJ10" s="501"/>
      <c r="BK10" s="501"/>
      <c r="BL10" s="501"/>
      <c r="BM10" s="502"/>
      <c r="BN10" s="466">
        <v>384132</v>
      </c>
      <c r="BO10" s="467"/>
      <c r="BP10" s="467"/>
      <c r="BQ10" s="467"/>
      <c r="BR10" s="467"/>
      <c r="BS10" s="467"/>
      <c r="BT10" s="467"/>
      <c r="BU10" s="468"/>
      <c r="BV10" s="466">
        <v>298663</v>
      </c>
      <c r="BW10" s="467"/>
      <c r="BX10" s="467"/>
      <c r="BY10" s="467"/>
      <c r="BZ10" s="467"/>
      <c r="CA10" s="467"/>
      <c r="CB10" s="467"/>
      <c r="CC10" s="468"/>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121</v>
      </c>
      <c r="M11" s="521"/>
      <c r="N11" s="521"/>
      <c r="O11" s="521"/>
      <c r="P11" s="521"/>
      <c r="Q11" s="522"/>
      <c r="R11" s="523" t="s">
        <v>122</v>
      </c>
      <c r="S11" s="524"/>
      <c r="T11" s="524"/>
      <c r="U11" s="524"/>
      <c r="V11" s="525"/>
      <c r="W11" s="454"/>
      <c r="X11" s="455"/>
      <c r="Y11" s="455"/>
      <c r="Z11" s="455"/>
      <c r="AA11" s="455"/>
      <c r="AB11" s="455"/>
      <c r="AC11" s="455"/>
      <c r="AD11" s="455"/>
      <c r="AE11" s="455"/>
      <c r="AF11" s="455"/>
      <c r="AG11" s="455"/>
      <c r="AH11" s="455"/>
      <c r="AI11" s="455"/>
      <c r="AJ11" s="455"/>
      <c r="AK11" s="455"/>
      <c r="AL11" s="458"/>
      <c r="AM11" s="495" t="s">
        <v>123</v>
      </c>
      <c r="AN11" s="496"/>
      <c r="AO11" s="496"/>
      <c r="AP11" s="496"/>
      <c r="AQ11" s="496"/>
      <c r="AR11" s="496"/>
      <c r="AS11" s="496"/>
      <c r="AT11" s="497"/>
      <c r="AU11" s="498" t="s">
        <v>124</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15">
      <c r="A12" s="186"/>
      <c r="B12" s="526" t="s">
        <v>129</v>
      </c>
      <c r="C12" s="527"/>
      <c r="D12" s="527"/>
      <c r="E12" s="527"/>
      <c r="F12" s="527"/>
      <c r="G12" s="527"/>
      <c r="H12" s="527"/>
      <c r="I12" s="527"/>
      <c r="J12" s="527"/>
      <c r="K12" s="528"/>
      <c r="L12" s="535" t="s">
        <v>130</v>
      </c>
      <c r="M12" s="536"/>
      <c r="N12" s="536"/>
      <c r="O12" s="536"/>
      <c r="P12" s="536"/>
      <c r="Q12" s="537"/>
      <c r="R12" s="538">
        <v>25997</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104</v>
      </c>
      <c r="AV12" s="499"/>
      <c r="AW12" s="499"/>
      <c r="AX12" s="499"/>
      <c r="AY12" s="500" t="s">
        <v>134</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128</v>
      </c>
      <c r="CU12" s="507"/>
      <c r="CV12" s="507"/>
      <c r="CW12" s="507"/>
      <c r="CX12" s="507"/>
      <c r="CY12" s="507"/>
      <c r="CZ12" s="507"/>
      <c r="DA12" s="508"/>
      <c r="DB12" s="506" t="s">
        <v>127</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136</v>
      </c>
      <c r="N13" s="555"/>
      <c r="O13" s="555"/>
      <c r="P13" s="555"/>
      <c r="Q13" s="556"/>
      <c r="R13" s="547">
        <v>25685</v>
      </c>
      <c r="S13" s="548"/>
      <c r="T13" s="548"/>
      <c r="U13" s="548"/>
      <c r="V13" s="549"/>
      <c r="W13" s="482" t="s">
        <v>137</v>
      </c>
      <c r="X13" s="483"/>
      <c r="Y13" s="483"/>
      <c r="Z13" s="483"/>
      <c r="AA13" s="483"/>
      <c r="AB13" s="473"/>
      <c r="AC13" s="517">
        <v>553</v>
      </c>
      <c r="AD13" s="518"/>
      <c r="AE13" s="518"/>
      <c r="AF13" s="518"/>
      <c r="AG13" s="557"/>
      <c r="AH13" s="517">
        <v>537</v>
      </c>
      <c r="AI13" s="518"/>
      <c r="AJ13" s="518"/>
      <c r="AK13" s="518"/>
      <c r="AL13" s="519"/>
      <c r="AM13" s="495" t="s">
        <v>138</v>
      </c>
      <c r="AN13" s="496"/>
      <c r="AO13" s="496"/>
      <c r="AP13" s="496"/>
      <c r="AQ13" s="496"/>
      <c r="AR13" s="496"/>
      <c r="AS13" s="496"/>
      <c r="AT13" s="497"/>
      <c r="AU13" s="498" t="s">
        <v>139</v>
      </c>
      <c r="AV13" s="499"/>
      <c r="AW13" s="499"/>
      <c r="AX13" s="499"/>
      <c r="AY13" s="500" t="s">
        <v>140</v>
      </c>
      <c r="AZ13" s="501"/>
      <c r="BA13" s="501"/>
      <c r="BB13" s="501"/>
      <c r="BC13" s="501"/>
      <c r="BD13" s="501"/>
      <c r="BE13" s="501"/>
      <c r="BF13" s="501"/>
      <c r="BG13" s="501"/>
      <c r="BH13" s="501"/>
      <c r="BI13" s="501"/>
      <c r="BJ13" s="501"/>
      <c r="BK13" s="501"/>
      <c r="BL13" s="501"/>
      <c r="BM13" s="502"/>
      <c r="BN13" s="466">
        <v>11380</v>
      </c>
      <c r="BO13" s="467"/>
      <c r="BP13" s="467"/>
      <c r="BQ13" s="467"/>
      <c r="BR13" s="467"/>
      <c r="BS13" s="467"/>
      <c r="BT13" s="467"/>
      <c r="BU13" s="468"/>
      <c r="BV13" s="466">
        <v>469093</v>
      </c>
      <c r="BW13" s="467"/>
      <c r="BX13" s="467"/>
      <c r="BY13" s="467"/>
      <c r="BZ13" s="467"/>
      <c r="CA13" s="467"/>
      <c r="CB13" s="467"/>
      <c r="CC13" s="468"/>
      <c r="CD13" s="469" t="s">
        <v>141</v>
      </c>
      <c r="CE13" s="470"/>
      <c r="CF13" s="470"/>
      <c r="CG13" s="470"/>
      <c r="CH13" s="470"/>
      <c r="CI13" s="470"/>
      <c r="CJ13" s="470"/>
      <c r="CK13" s="470"/>
      <c r="CL13" s="470"/>
      <c r="CM13" s="470"/>
      <c r="CN13" s="470"/>
      <c r="CO13" s="470"/>
      <c r="CP13" s="470"/>
      <c r="CQ13" s="470"/>
      <c r="CR13" s="470"/>
      <c r="CS13" s="471"/>
      <c r="CT13" s="463">
        <v>13.5</v>
      </c>
      <c r="CU13" s="464"/>
      <c r="CV13" s="464"/>
      <c r="CW13" s="464"/>
      <c r="CX13" s="464"/>
      <c r="CY13" s="464"/>
      <c r="CZ13" s="464"/>
      <c r="DA13" s="465"/>
      <c r="DB13" s="463">
        <v>13.3</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142</v>
      </c>
      <c r="M14" s="545"/>
      <c r="N14" s="545"/>
      <c r="O14" s="545"/>
      <c r="P14" s="545"/>
      <c r="Q14" s="546"/>
      <c r="R14" s="547">
        <v>26490</v>
      </c>
      <c r="S14" s="548"/>
      <c r="T14" s="548"/>
      <c r="U14" s="548"/>
      <c r="V14" s="549"/>
      <c r="W14" s="456"/>
      <c r="X14" s="457"/>
      <c r="Y14" s="457"/>
      <c r="Z14" s="457"/>
      <c r="AA14" s="457"/>
      <c r="AB14" s="446"/>
      <c r="AC14" s="550">
        <v>5.2</v>
      </c>
      <c r="AD14" s="551"/>
      <c r="AE14" s="551"/>
      <c r="AF14" s="551"/>
      <c r="AG14" s="552"/>
      <c r="AH14" s="550">
        <v>4.7</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143</v>
      </c>
      <c r="CE14" s="559"/>
      <c r="CF14" s="559"/>
      <c r="CG14" s="559"/>
      <c r="CH14" s="559"/>
      <c r="CI14" s="559"/>
      <c r="CJ14" s="559"/>
      <c r="CK14" s="559"/>
      <c r="CL14" s="559"/>
      <c r="CM14" s="559"/>
      <c r="CN14" s="559"/>
      <c r="CO14" s="559"/>
      <c r="CP14" s="559"/>
      <c r="CQ14" s="559"/>
      <c r="CR14" s="559"/>
      <c r="CS14" s="560"/>
      <c r="CT14" s="561">
        <v>113.6</v>
      </c>
      <c r="CU14" s="562"/>
      <c r="CV14" s="562"/>
      <c r="CW14" s="562"/>
      <c r="CX14" s="562"/>
      <c r="CY14" s="562"/>
      <c r="CZ14" s="562"/>
      <c r="DA14" s="563"/>
      <c r="DB14" s="561">
        <v>128.1</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144</v>
      </c>
      <c r="N15" s="555"/>
      <c r="O15" s="555"/>
      <c r="P15" s="555"/>
      <c r="Q15" s="556"/>
      <c r="R15" s="547">
        <v>26204</v>
      </c>
      <c r="S15" s="548"/>
      <c r="T15" s="548"/>
      <c r="U15" s="548"/>
      <c r="V15" s="549"/>
      <c r="W15" s="482" t="s">
        <v>145</v>
      </c>
      <c r="X15" s="483"/>
      <c r="Y15" s="483"/>
      <c r="Z15" s="483"/>
      <c r="AA15" s="483"/>
      <c r="AB15" s="473"/>
      <c r="AC15" s="517">
        <v>3075</v>
      </c>
      <c r="AD15" s="518"/>
      <c r="AE15" s="518"/>
      <c r="AF15" s="518"/>
      <c r="AG15" s="557"/>
      <c r="AH15" s="517">
        <v>3431</v>
      </c>
      <c r="AI15" s="518"/>
      <c r="AJ15" s="518"/>
      <c r="AK15" s="518"/>
      <c r="AL15" s="519"/>
      <c r="AM15" s="495"/>
      <c r="AN15" s="496"/>
      <c r="AO15" s="496"/>
      <c r="AP15" s="496"/>
      <c r="AQ15" s="496"/>
      <c r="AR15" s="496"/>
      <c r="AS15" s="496"/>
      <c r="AT15" s="497"/>
      <c r="AU15" s="498"/>
      <c r="AV15" s="499"/>
      <c r="AW15" s="499"/>
      <c r="AX15" s="499"/>
      <c r="AY15" s="426" t="s">
        <v>146</v>
      </c>
      <c r="AZ15" s="427"/>
      <c r="BA15" s="427"/>
      <c r="BB15" s="427"/>
      <c r="BC15" s="427"/>
      <c r="BD15" s="427"/>
      <c r="BE15" s="427"/>
      <c r="BF15" s="427"/>
      <c r="BG15" s="427"/>
      <c r="BH15" s="427"/>
      <c r="BI15" s="427"/>
      <c r="BJ15" s="427"/>
      <c r="BK15" s="427"/>
      <c r="BL15" s="427"/>
      <c r="BM15" s="428"/>
      <c r="BN15" s="429">
        <v>2617021</v>
      </c>
      <c r="BO15" s="430"/>
      <c r="BP15" s="430"/>
      <c r="BQ15" s="430"/>
      <c r="BR15" s="430"/>
      <c r="BS15" s="430"/>
      <c r="BT15" s="430"/>
      <c r="BU15" s="431"/>
      <c r="BV15" s="429">
        <v>2605926</v>
      </c>
      <c r="BW15" s="430"/>
      <c r="BX15" s="430"/>
      <c r="BY15" s="430"/>
      <c r="BZ15" s="430"/>
      <c r="CA15" s="430"/>
      <c r="CB15" s="430"/>
      <c r="CC15" s="431"/>
      <c r="CD15" s="564" t="s">
        <v>147</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148</v>
      </c>
      <c r="M16" s="575"/>
      <c r="N16" s="575"/>
      <c r="O16" s="575"/>
      <c r="P16" s="575"/>
      <c r="Q16" s="576"/>
      <c r="R16" s="567" t="s">
        <v>149</v>
      </c>
      <c r="S16" s="568"/>
      <c r="T16" s="568"/>
      <c r="U16" s="568"/>
      <c r="V16" s="569"/>
      <c r="W16" s="456"/>
      <c r="X16" s="457"/>
      <c r="Y16" s="457"/>
      <c r="Z16" s="457"/>
      <c r="AA16" s="457"/>
      <c r="AB16" s="446"/>
      <c r="AC16" s="550">
        <v>28.9</v>
      </c>
      <c r="AD16" s="551"/>
      <c r="AE16" s="551"/>
      <c r="AF16" s="551"/>
      <c r="AG16" s="552"/>
      <c r="AH16" s="550">
        <v>29.9</v>
      </c>
      <c r="AI16" s="551"/>
      <c r="AJ16" s="551"/>
      <c r="AK16" s="551"/>
      <c r="AL16" s="553"/>
      <c r="AM16" s="495"/>
      <c r="AN16" s="496"/>
      <c r="AO16" s="496"/>
      <c r="AP16" s="496"/>
      <c r="AQ16" s="496"/>
      <c r="AR16" s="496"/>
      <c r="AS16" s="496"/>
      <c r="AT16" s="497"/>
      <c r="AU16" s="498"/>
      <c r="AV16" s="499"/>
      <c r="AW16" s="499"/>
      <c r="AX16" s="499"/>
      <c r="AY16" s="500" t="s">
        <v>150</v>
      </c>
      <c r="AZ16" s="501"/>
      <c r="BA16" s="501"/>
      <c r="BB16" s="501"/>
      <c r="BC16" s="501"/>
      <c r="BD16" s="501"/>
      <c r="BE16" s="501"/>
      <c r="BF16" s="501"/>
      <c r="BG16" s="501"/>
      <c r="BH16" s="501"/>
      <c r="BI16" s="501"/>
      <c r="BJ16" s="501"/>
      <c r="BK16" s="501"/>
      <c r="BL16" s="501"/>
      <c r="BM16" s="502"/>
      <c r="BN16" s="466">
        <v>6381748</v>
      </c>
      <c r="BO16" s="467"/>
      <c r="BP16" s="467"/>
      <c r="BQ16" s="467"/>
      <c r="BR16" s="467"/>
      <c r="BS16" s="467"/>
      <c r="BT16" s="467"/>
      <c r="BU16" s="468"/>
      <c r="BV16" s="466">
        <v>6482667</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151</v>
      </c>
      <c r="N17" s="571"/>
      <c r="O17" s="571"/>
      <c r="P17" s="571"/>
      <c r="Q17" s="572"/>
      <c r="R17" s="567" t="s">
        <v>152</v>
      </c>
      <c r="S17" s="568"/>
      <c r="T17" s="568"/>
      <c r="U17" s="568"/>
      <c r="V17" s="569"/>
      <c r="W17" s="482" t="s">
        <v>153</v>
      </c>
      <c r="X17" s="483"/>
      <c r="Y17" s="483"/>
      <c r="Z17" s="483"/>
      <c r="AA17" s="483"/>
      <c r="AB17" s="473"/>
      <c r="AC17" s="517">
        <v>7023</v>
      </c>
      <c r="AD17" s="518"/>
      <c r="AE17" s="518"/>
      <c r="AF17" s="518"/>
      <c r="AG17" s="557"/>
      <c r="AH17" s="517">
        <v>7493</v>
      </c>
      <c r="AI17" s="518"/>
      <c r="AJ17" s="518"/>
      <c r="AK17" s="518"/>
      <c r="AL17" s="519"/>
      <c r="AM17" s="495"/>
      <c r="AN17" s="496"/>
      <c r="AO17" s="496"/>
      <c r="AP17" s="496"/>
      <c r="AQ17" s="496"/>
      <c r="AR17" s="496"/>
      <c r="AS17" s="496"/>
      <c r="AT17" s="497"/>
      <c r="AU17" s="498"/>
      <c r="AV17" s="499"/>
      <c r="AW17" s="499"/>
      <c r="AX17" s="499"/>
      <c r="AY17" s="500" t="s">
        <v>154</v>
      </c>
      <c r="AZ17" s="501"/>
      <c r="BA17" s="501"/>
      <c r="BB17" s="501"/>
      <c r="BC17" s="501"/>
      <c r="BD17" s="501"/>
      <c r="BE17" s="501"/>
      <c r="BF17" s="501"/>
      <c r="BG17" s="501"/>
      <c r="BH17" s="501"/>
      <c r="BI17" s="501"/>
      <c r="BJ17" s="501"/>
      <c r="BK17" s="501"/>
      <c r="BL17" s="501"/>
      <c r="BM17" s="502"/>
      <c r="BN17" s="466">
        <v>3340164</v>
      </c>
      <c r="BO17" s="467"/>
      <c r="BP17" s="467"/>
      <c r="BQ17" s="467"/>
      <c r="BR17" s="467"/>
      <c r="BS17" s="467"/>
      <c r="BT17" s="467"/>
      <c r="BU17" s="468"/>
      <c r="BV17" s="466">
        <v>3324204</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155</v>
      </c>
      <c r="C18" s="509"/>
      <c r="D18" s="509"/>
      <c r="E18" s="578"/>
      <c r="F18" s="578"/>
      <c r="G18" s="578"/>
      <c r="H18" s="578"/>
      <c r="I18" s="578"/>
      <c r="J18" s="578"/>
      <c r="K18" s="578"/>
      <c r="L18" s="579">
        <v>60.58</v>
      </c>
      <c r="M18" s="579"/>
      <c r="N18" s="579"/>
      <c r="O18" s="579"/>
      <c r="P18" s="579"/>
      <c r="Q18" s="579"/>
      <c r="R18" s="580"/>
      <c r="S18" s="580"/>
      <c r="T18" s="580"/>
      <c r="U18" s="580"/>
      <c r="V18" s="581"/>
      <c r="W18" s="484"/>
      <c r="X18" s="485"/>
      <c r="Y18" s="485"/>
      <c r="Z18" s="485"/>
      <c r="AA18" s="485"/>
      <c r="AB18" s="476"/>
      <c r="AC18" s="582">
        <v>65.900000000000006</v>
      </c>
      <c r="AD18" s="583"/>
      <c r="AE18" s="583"/>
      <c r="AF18" s="583"/>
      <c r="AG18" s="584"/>
      <c r="AH18" s="582">
        <v>65.400000000000006</v>
      </c>
      <c r="AI18" s="583"/>
      <c r="AJ18" s="583"/>
      <c r="AK18" s="583"/>
      <c r="AL18" s="585"/>
      <c r="AM18" s="495"/>
      <c r="AN18" s="496"/>
      <c r="AO18" s="496"/>
      <c r="AP18" s="496"/>
      <c r="AQ18" s="496"/>
      <c r="AR18" s="496"/>
      <c r="AS18" s="496"/>
      <c r="AT18" s="497"/>
      <c r="AU18" s="498"/>
      <c r="AV18" s="499"/>
      <c r="AW18" s="499"/>
      <c r="AX18" s="499"/>
      <c r="AY18" s="500" t="s">
        <v>156</v>
      </c>
      <c r="AZ18" s="501"/>
      <c r="BA18" s="501"/>
      <c r="BB18" s="501"/>
      <c r="BC18" s="501"/>
      <c r="BD18" s="501"/>
      <c r="BE18" s="501"/>
      <c r="BF18" s="501"/>
      <c r="BG18" s="501"/>
      <c r="BH18" s="501"/>
      <c r="BI18" s="501"/>
      <c r="BJ18" s="501"/>
      <c r="BK18" s="501"/>
      <c r="BL18" s="501"/>
      <c r="BM18" s="502"/>
      <c r="BN18" s="466">
        <v>8071935</v>
      </c>
      <c r="BO18" s="467"/>
      <c r="BP18" s="467"/>
      <c r="BQ18" s="467"/>
      <c r="BR18" s="467"/>
      <c r="BS18" s="467"/>
      <c r="BT18" s="467"/>
      <c r="BU18" s="468"/>
      <c r="BV18" s="466">
        <v>8019429</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157</v>
      </c>
      <c r="C19" s="509"/>
      <c r="D19" s="509"/>
      <c r="E19" s="578"/>
      <c r="F19" s="578"/>
      <c r="G19" s="578"/>
      <c r="H19" s="578"/>
      <c r="I19" s="578"/>
      <c r="J19" s="578"/>
      <c r="K19" s="578"/>
      <c r="L19" s="586">
        <v>444</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158</v>
      </c>
      <c r="AZ19" s="501"/>
      <c r="BA19" s="501"/>
      <c r="BB19" s="501"/>
      <c r="BC19" s="501"/>
      <c r="BD19" s="501"/>
      <c r="BE19" s="501"/>
      <c r="BF19" s="501"/>
      <c r="BG19" s="501"/>
      <c r="BH19" s="501"/>
      <c r="BI19" s="501"/>
      <c r="BJ19" s="501"/>
      <c r="BK19" s="501"/>
      <c r="BL19" s="501"/>
      <c r="BM19" s="502"/>
      <c r="BN19" s="466">
        <v>9887434</v>
      </c>
      <c r="BO19" s="467"/>
      <c r="BP19" s="467"/>
      <c r="BQ19" s="467"/>
      <c r="BR19" s="467"/>
      <c r="BS19" s="467"/>
      <c r="BT19" s="467"/>
      <c r="BU19" s="468"/>
      <c r="BV19" s="466">
        <v>9854720</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159</v>
      </c>
      <c r="C20" s="509"/>
      <c r="D20" s="509"/>
      <c r="E20" s="578"/>
      <c r="F20" s="578"/>
      <c r="G20" s="578"/>
      <c r="H20" s="578"/>
      <c r="I20" s="578"/>
      <c r="J20" s="578"/>
      <c r="K20" s="578"/>
      <c r="L20" s="586">
        <v>10415</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160</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161</v>
      </c>
      <c r="C22" s="601"/>
      <c r="D22" s="602"/>
      <c r="E22" s="478" t="s">
        <v>1</v>
      </c>
      <c r="F22" s="483"/>
      <c r="G22" s="483"/>
      <c r="H22" s="483"/>
      <c r="I22" s="483"/>
      <c r="J22" s="483"/>
      <c r="K22" s="473"/>
      <c r="L22" s="478" t="s">
        <v>162</v>
      </c>
      <c r="M22" s="483"/>
      <c r="N22" s="483"/>
      <c r="O22" s="483"/>
      <c r="P22" s="473"/>
      <c r="Q22" s="609" t="s">
        <v>163</v>
      </c>
      <c r="R22" s="610"/>
      <c r="S22" s="610"/>
      <c r="T22" s="610"/>
      <c r="U22" s="610"/>
      <c r="V22" s="611"/>
      <c r="W22" s="615" t="s">
        <v>164</v>
      </c>
      <c r="X22" s="601"/>
      <c r="Y22" s="602"/>
      <c r="Z22" s="478" t="s">
        <v>1</v>
      </c>
      <c r="AA22" s="483"/>
      <c r="AB22" s="483"/>
      <c r="AC22" s="483"/>
      <c r="AD22" s="483"/>
      <c r="AE22" s="483"/>
      <c r="AF22" s="483"/>
      <c r="AG22" s="473"/>
      <c r="AH22" s="628" t="s">
        <v>165</v>
      </c>
      <c r="AI22" s="483"/>
      <c r="AJ22" s="483"/>
      <c r="AK22" s="483"/>
      <c r="AL22" s="473"/>
      <c r="AM22" s="628" t="s">
        <v>166</v>
      </c>
      <c r="AN22" s="629"/>
      <c r="AO22" s="629"/>
      <c r="AP22" s="629"/>
      <c r="AQ22" s="629"/>
      <c r="AR22" s="630"/>
      <c r="AS22" s="609" t="s">
        <v>163</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167</v>
      </c>
      <c r="AZ23" s="427"/>
      <c r="BA23" s="427"/>
      <c r="BB23" s="427"/>
      <c r="BC23" s="427"/>
      <c r="BD23" s="427"/>
      <c r="BE23" s="427"/>
      <c r="BF23" s="427"/>
      <c r="BG23" s="427"/>
      <c r="BH23" s="427"/>
      <c r="BI23" s="427"/>
      <c r="BJ23" s="427"/>
      <c r="BK23" s="427"/>
      <c r="BL23" s="427"/>
      <c r="BM23" s="428"/>
      <c r="BN23" s="466">
        <v>18242496</v>
      </c>
      <c r="BO23" s="467"/>
      <c r="BP23" s="467"/>
      <c r="BQ23" s="467"/>
      <c r="BR23" s="467"/>
      <c r="BS23" s="467"/>
      <c r="BT23" s="467"/>
      <c r="BU23" s="468"/>
      <c r="BV23" s="466">
        <v>18077860</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168</v>
      </c>
      <c r="F24" s="496"/>
      <c r="G24" s="496"/>
      <c r="H24" s="496"/>
      <c r="I24" s="496"/>
      <c r="J24" s="496"/>
      <c r="K24" s="497"/>
      <c r="L24" s="517">
        <v>1</v>
      </c>
      <c r="M24" s="518"/>
      <c r="N24" s="518"/>
      <c r="O24" s="518"/>
      <c r="P24" s="557"/>
      <c r="Q24" s="517">
        <v>7840</v>
      </c>
      <c r="R24" s="518"/>
      <c r="S24" s="518"/>
      <c r="T24" s="518"/>
      <c r="U24" s="518"/>
      <c r="V24" s="557"/>
      <c r="W24" s="616"/>
      <c r="X24" s="604"/>
      <c r="Y24" s="605"/>
      <c r="Z24" s="516" t="s">
        <v>169</v>
      </c>
      <c r="AA24" s="496"/>
      <c r="AB24" s="496"/>
      <c r="AC24" s="496"/>
      <c r="AD24" s="496"/>
      <c r="AE24" s="496"/>
      <c r="AF24" s="496"/>
      <c r="AG24" s="497"/>
      <c r="AH24" s="517">
        <v>289</v>
      </c>
      <c r="AI24" s="518"/>
      <c r="AJ24" s="518"/>
      <c r="AK24" s="518"/>
      <c r="AL24" s="557"/>
      <c r="AM24" s="517">
        <v>920176</v>
      </c>
      <c r="AN24" s="518"/>
      <c r="AO24" s="518"/>
      <c r="AP24" s="518"/>
      <c r="AQ24" s="518"/>
      <c r="AR24" s="557"/>
      <c r="AS24" s="517">
        <v>3184</v>
      </c>
      <c r="AT24" s="518"/>
      <c r="AU24" s="518"/>
      <c r="AV24" s="518"/>
      <c r="AW24" s="518"/>
      <c r="AX24" s="519"/>
      <c r="AY24" s="636" t="s">
        <v>170</v>
      </c>
      <c r="AZ24" s="637"/>
      <c r="BA24" s="637"/>
      <c r="BB24" s="637"/>
      <c r="BC24" s="637"/>
      <c r="BD24" s="637"/>
      <c r="BE24" s="637"/>
      <c r="BF24" s="637"/>
      <c r="BG24" s="637"/>
      <c r="BH24" s="637"/>
      <c r="BI24" s="637"/>
      <c r="BJ24" s="637"/>
      <c r="BK24" s="637"/>
      <c r="BL24" s="637"/>
      <c r="BM24" s="638"/>
      <c r="BN24" s="466">
        <v>11755164</v>
      </c>
      <c r="BO24" s="467"/>
      <c r="BP24" s="467"/>
      <c r="BQ24" s="467"/>
      <c r="BR24" s="467"/>
      <c r="BS24" s="467"/>
      <c r="BT24" s="467"/>
      <c r="BU24" s="468"/>
      <c r="BV24" s="466">
        <v>11056130</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171</v>
      </c>
      <c r="F25" s="496"/>
      <c r="G25" s="496"/>
      <c r="H25" s="496"/>
      <c r="I25" s="496"/>
      <c r="J25" s="496"/>
      <c r="K25" s="497"/>
      <c r="L25" s="517">
        <v>1</v>
      </c>
      <c r="M25" s="518"/>
      <c r="N25" s="518"/>
      <c r="O25" s="518"/>
      <c r="P25" s="557"/>
      <c r="Q25" s="517">
        <v>6400</v>
      </c>
      <c r="R25" s="518"/>
      <c r="S25" s="518"/>
      <c r="T25" s="518"/>
      <c r="U25" s="518"/>
      <c r="V25" s="557"/>
      <c r="W25" s="616"/>
      <c r="X25" s="604"/>
      <c r="Y25" s="605"/>
      <c r="Z25" s="516" t="s">
        <v>172</v>
      </c>
      <c r="AA25" s="496"/>
      <c r="AB25" s="496"/>
      <c r="AC25" s="496"/>
      <c r="AD25" s="496"/>
      <c r="AE25" s="496"/>
      <c r="AF25" s="496"/>
      <c r="AG25" s="497"/>
      <c r="AH25" s="517" t="s">
        <v>173</v>
      </c>
      <c r="AI25" s="518"/>
      <c r="AJ25" s="518"/>
      <c r="AK25" s="518"/>
      <c r="AL25" s="557"/>
      <c r="AM25" s="517" t="s">
        <v>174</v>
      </c>
      <c r="AN25" s="518"/>
      <c r="AO25" s="518"/>
      <c r="AP25" s="518"/>
      <c r="AQ25" s="518"/>
      <c r="AR25" s="557"/>
      <c r="AS25" s="517" t="s">
        <v>127</v>
      </c>
      <c r="AT25" s="518"/>
      <c r="AU25" s="518"/>
      <c r="AV25" s="518"/>
      <c r="AW25" s="518"/>
      <c r="AX25" s="519"/>
      <c r="AY25" s="426" t="s">
        <v>175</v>
      </c>
      <c r="AZ25" s="427"/>
      <c r="BA25" s="427"/>
      <c r="BB25" s="427"/>
      <c r="BC25" s="427"/>
      <c r="BD25" s="427"/>
      <c r="BE25" s="427"/>
      <c r="BF25" s="427"/>
      <c r="BG25" s="427"/>
      <c r="BH25" s="427"/>
      <c r="BI25" s="427"/>
      <c r="BJ25" s="427"/>
      <c r="BK25" s="427"/>
      <c r="BL25" s="427"/>
      <c r="BM25" s="428"/>
      <c r="BN25" s="429" t="s">
        <v>128</v>
      </c>
      <c r="BO25" s="430"/>
      <c r="BP25" s="430"/>
      <c r="BQ25" s="430"/>
      <c r="BR25" s="430"/>
      <c r="BS25" s="430"/>
      <c r="BT25" s="430"/>
      <c r="BU25" s="431"/>
      <c r="BV25" s="429">
        <v>4999</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176</v>
      </c>
      <c r="F26" s="496"/>
      <c r="G26" s="496"/>
      <c r="H26" s="496"/>
      <c r="I26" s="496"/>
      <c r="J26" s="496"/>
      <c r="K26" s="497"/>
      <c r="L26" s="517">
        <v>1</v>
      </c>
      <c r="M26" s="518"/>
      <c r="N26" s="518"/>
      <c r="O26" s="518"/>
      <c r="P26" s="557"/>
      <c r="Q26" s="517">
        <v>5520</v>
      </c>
      <c r="R26" s="518"/>
      <c r="S26" s="518"/>
      <c r="T26" s="518"/>
      <c r="U26" s="518"/>
      <c r="V26" s="557"/>
      <c r="W26" s="616"/>
      <c r="X26" s="604"/>
      <c r="Y26" s="605"/>
      <c r="Z26" s="516" t="s">
        <v>177</v>
      </c>
      <c r="AA26" s="626"/>
      <c r="AB26" s="626"/>
      <c r="AC26" s="626"/>
      <c r="AD26" s="626"/>
      <c r="AE26" s="626"/>
      <c r="AF26" s="626"/>
      <c r="AG26" s="627"/>
      <c r="AH26" s="517">
        <v>39</v>
      </c>
      <c r="AI26" s="518"/>
      <c r="AJ26" s="518"/>
      <c r="AK26" s="518"/>
      <c r="AL26" s="557"/>
      <c r="AM26" s="517">
        <v>137280</v>
      </c>
      <c r="AN26" s="518"/>
      <c r="AO26" s="518"/>
      <c r="AP26" s="518"/>
      <c r="AQ26" s="518"/>
      <c r="AR26" s="557"/>
      <c r="AS26" s="517">
        <v>3520</v>
      </c>
      <c r="AT26" s="518"/>
      <c r="AU26" s="518"/>
      <c r="AV26" s="518"/>
      <c r="AW26" s="518"/>
      <c r="AX26" s="519"/>
      <c r="AY26" s="469" t="s">
        <v>178</v>
      </c>
      <c r="AZ26" s="470"/>
      <c r="BA26" s="470"/>
      <c r="BB26" s="470"/>
      <c r="BC26" s="470"/>
      <c r="BD26" s="470"/>
      <c r="BE26" s="470"/>
      <c r="BF26" s="470"/>
      <c r="BG26" s="470"/>
      <c r="BH26" s="470"/>
      <c r="BI26" s="470"/>
      <c r="BJ26" s="470"/>
      <c r="BK26" s="470"/>
      <c r="BL26" s="470"/>
      <c r="BM26" s="471"/>
      <c r="BN26" s="466" t="s">
        <v>174</v>
      </c>
      <c r="BO26" s="467"/>
      <c r="BP26" s="467"/>
      <c r="BQ26" s="467"/>
      <c r="BR26" s="467"/>
      <c r="BS26" s="467"/>
      <c r="BT26" s="467"/>
      <c r="BU26" s="468"/>
      <c r="BV26" s="466" t="s">
        <v>174</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179</v>
      </c>
      <c r="F27" s="496"/>
      <c r="G27" s="496"/>
      <c r="H27" s="496"/>
      <c r="I27" s="496"/>
      <c r="J27" s="496"/>
      <c r="K27" s="497"/>
      <c r="L27" s="517">
        <v>1</v>
      </c>
      <c r="M27" s="518"/>
      <c r="N27" s="518"/>
      <c r="O27" s="518"/>
      <c r="P27" s="557"/>
      <c r="Q27" s="517">
        <v>4600</v>
      </c>
      <c r="R27" s="518"/>
      <c r="S27" s="518"/>
      <c r="T27" s="518"/>
      <c r="U27" s="518"/>
      <c r="V27" s="557"/>
      <c r="W27" s="616"/>
      <c r="X27" s="604"/>
      <c r="Y27" s="605"/>
      <c r="Z27" s="516" t="s">
        <v>180</v>
      </c>
      <c r="AA27" s="496"/>
      <c r="AB27" s="496"/>
      <c r="AC27" s="496"/>
      <c r="AD27" s="496"/>
      <c r="AE27" s="496"/>
      <c r="AF27" s="496"/>
      <c r="AG27" s="497"/>
      <c r="AH27" s="517" t="s">
        <v>173</v>
      </c>
      <c r="AI27" s="518"/>
      <c r="AJ27" s="518"/>
      <c r="AK27" s="518"/>
      <c r="AL27" s="557"/>
      <c r="AM27" s="517" t="s">
        <v>174</v>
      </c>
      <c r="AN27" s="518"/>
      <c r="AO27" s="518"/>
      <c r="AP27" s="518"/>
      <c r="AQ27" s="518"/>
      <c r="AR27" s="557"/>
      <c r="AS27" s="517" t="s">
        <v>127</v>
      </c>
      <c r="AT27" s="518"/>
      <c r="AU27" s="518"/>
      <c r="AV27" s="518"/>
      <c r="AW27" s="518"/>
      <c r="AX27" s="519"/>
      <c r="AY27" s="558" t="s">
        <v>181</v>
      </c>
      <c r="AZ27" s="559"/>
      <c r="BA27" s="559"/>
      <c r="BB27" s="559"/>
      <c r="BC27" s="559"/>
      <c r="BD27" s="559"/>
      <c r="BE27" s="559"/>
      <c r="BF27" s="559"/>
      <c r="BG27" s="559"/>
      <c r="BH27" s="559"/>
      <c r="BI27" s="559"/>
      <c r="BJ27" s="559"/>
      <c r="BK27" s="559"/>
      <c r="BL27" s="559"/>
      <c r="BM27" s="560"/>
      <c r="BN27" s="639" t="s">
        <v>174</v>
      </c>
      <c r="BO27" s="640"/>
      <c r="BP27" s="640"/>
      <c r="BQ27" s="640"/>
      <c r="BR27" s="640"/>
      <c r="BS27" s="640"/>
      <c r="BT27" s="640"/>
      <c r="BU27" s="641"/>
      <c r="BV27" s="639" t="s">
        <v>174</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182</v>
      </c>
      <c r="F28" s="496"/>
      <c r="G28" s="496"/>
      <c r="H28" s="496"/>
      <c r="I28" s="496"/>
      <c r="J28" s="496"/>
      <c r="K28" s="497"/>
      <c r="L28" s="517">
        <v>1</v>
      </c>
      <c r="M28" s="518"/>
      <c r="N28" s="518"/>
      <c r="O28" s="518"/>
      <c r="P28" s="557"/>
      <c r="Q28" s="517">
        <v>4200</v>
      </c>
      <c r="R28" s="518"/>
      <c r="S28" s="518"/>
      <c r="T28" s="518"/>
      <c r="U28" s="518"/>
      <c r="V28" s="557"/>
      <c r="W28" s="616"/>
      <c r="X28" s="604"/>
      <c r="Y28" s="605"/>
      <c r="Z28" s="516" t="s">
        <v>183</v>
      </c>
      <c r="AA28" s="496"/>
      <c r="AB28" s="496"/>
      <c r="AC28" s="496"/>
      <c r="AD28" s="496"/>
      <c r="AE28" s="496"/>
      <c r="AF28" s="496"/>
      <c r="AG28" s="497"/>
      <c r="AH28" s="517" t="s">
        <v>184</v>
      </c>
      <c r="AI28" s="518"/>
      <c r="AJ28" s="518"/>
      <c r="AK28" s="518"/>
      <c r="AL28" s="557"/>
      <c r="AM28" s="517" t="s">
        <v>174</v>
      </c>
      <c r="AN28" s="518"/>
      <c r="AO28" s="518"/>
      <c r="AP28" s="518"/>
      <c r="AQ28" s="518"/>
      <c r="AR28" s="557"/>
      <c r="AS28" s="517" t="s">
        <v>127</v>
      </c>
      <c r="AT28" s="518"/>
      <c r="AU28" s="518"/>
      <c r="AV28" s="518"/>
      <c r="AW28" s="518"/>
      <c r="AX28" s="519"/>
      <c r="AY28" s="642" t="s">
        <v>185</v>
      </c>
      <c r="AZ28" s="643"/>
      <c r="BA28" s="643"/>
      <c r="BB28" s="644"/>
      <c r="BC28" s="426" t="s">
        <v>47</v>
      </c>
      <c r="BD28" s="427"/>
      <c r="BE28" s="427"/>
      <c r="BF28" s="427"/>
      <c r="BG28" s="427"/>
      <c r="BH28" s="427"/>
      <c r="BI28" s="427"/>
      <c r="BJ28" s="427"/>
      <c r="BK28" s="427"/>
      <c r="BL28" s="427"/>
      <c r="BM28" s="428"/>
      <c r="BN28" s="429">
        <v>2005551</v>
      </c>
      <c r="BO28" s="430"/>
      <c r="BP28" s="430"/>
      <c r="BQ28" s="430"/>
      <c r="BR28" s="430"/>
      <c r="BS28" s="430"/>
      <c r="BT28" s="430"/>
      <c r="BU28" s="431"/>
      <c r="BV28" s="429">
        <v>1621419</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186</v>
      </c>
      <c r="F29" s="496"/>
      <c r="G29" s="496"/>
      <c r="H29" s="496"/>
      <c r="I29" s="496"/>
      <c r="J29" s="496"/>
      <c r="K29" s="497"/>
      <c r="L29" s="517">
        <v>11</v>
      </c>
      <c r="M29" s="518"/>
      <c r="N29" s="518"/>
      <c r="O29" s="518"/>
      <c r="P29" s="557"/>
      <c r="Q29" s="517">
        <v>3900</v>
      </c>
      <c r="R29" s="518"/>
      <c r="S29" s="518"/>
      <c r="T29" s="518"/>
      <c r="U29" s="518"/>
      <c r="V29" s="557"/>
      <c r="W29" s="617"/>
      <c r="X29" s="618"/>
      <c r="Y29" s="619"/>
      <c r="Z29" s="516" t="s">
        <v>187</v>
      </c>
      <c r="AA29" s="496"/>
      <c r="AB29" s="496"/>
      <c r="AC29" s="496"/>
      <c r="AD29" s="496"/>
      <c r="AE29" s="496"/>
      <c r="AF29" s="496"/>
      <c r="AG29" s="497"/>
      <c r="AH29" s="517">
        <v>289</v>
      </c>
      <c r="AI29" s="518"/>
      <c r="AJ29" s="518"/>
      <c r="AK29" s="518"/>
      <c r="AL29" s="557"/>
      <c r="AM29" s="517">
        <v>920176</v>
      </c>
      <c r="AN29" s="518"/>
      <c r="AO29" s="518"/>
      <c r="AP29" s="518"/>
      <c r="AQ29" s="518"/>
      <c r="AR29" s="557"/>
      <c r="AS29" s="517">
        <v>3184</v>
      </c>
      <c r="AT29" s="518"/>
      <c r="AU29" s="518"/>
      <c r="AV29" s="518"/>
      <c r="AW29" s="518"/>
      <c r="AX29" s="519"/>
      <c r="AY29" s="645"/>
      <c r="AZ29" s="646"/>
      <c r="BA29" s="646"/>
      <c r="BB29" s="647"/>
      <c r="BC29" s="500" t="s">
        <v>188</v>
      </c>
      <c r="BD29" s="501"/>
      <c r="BE29" s="501"/>
      <c r="BF29" s="501"/>
      <c r="BG29" s="501"/>
      <c r="BH29" s="501"/>
      <c r="BI29" s="501"/>
      <c r="BJ29" s="501"/>
      <c r="BK29" s="501"/>
      <c r="BL29" s="501"/>
      <c r="BM29" s="502"/>
      <c r="BN29" s="466">
        <v>1004375</v>
      </c>
      <c r="BO29" s="467"/>
      <c r="BP29" s="467"/>
      <c r="BQ29" s="467"/>
      <c r="BR29" s="467"/>
      <c r="BS29" s="467"/>
      <c r="BT29" s="467"/>
      <c r="BU29" s="468"/>
      <c r="BV29" s="466">
        <v>852432</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189</v>
      </c>
      <c r="X30" s="624"/>
      <c r="Y30" s="624"/>
      <c r="Z30" s="624"/>
      <c r="AA30" s="624"/>
      <c r="AB30" s="624"/>
      <c r="AC30" s="624"/>
      <c r="AD30" s="624"/>
      <c r="AE30" s="624"/>
      <c r="AF30" s="624"/>
      <c r="AG30" s="625"/>
      <c r="AH30" s="582">
        <v>98.7</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1286168</v>
      </c>
      <c r="BO30" s="640"/>
      <c r="BP30" s="640"/>
      <c r="BQ30" s="640"/>
      <c r="BR30" s="640"/>
      <c r="BS30" s="640"/>
      <c r="BT30" s="640"/>
      <c r="BU30" s="641"/>
      <c r="BV30" s="639">
        <v>1259125</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196</v>
      </c>
      <c r="D33" s="490"/>
      <c r="E33" s="455" t="s">
        <v>197</v>
      </c>
      <c r="F33" s="455"/>
      <c r="G33" s="455"/>
      <c r="H33" s="455"/>
      <c r="I33" s="455"/>
      <c r="J33" s="455"/>
      <c r="K33" s="455"/>
      <c r="L33" s="455"/>
      <c r="M33" s="455"/>
      <c r="N33" s="455"/>
      <c r="O33" s="455"/>
      <c r="P33" s="455"/>
      <c r="Q33" s="455"/>
      <c r="R33" s="455"/>
      <c r="S33" s="455"/>
      <c r="T33" s="215"/>
      <c r="U33" s="490" t="s">
        <v>198</v>
      </c>
      <c r="V33" s="490"/>
      <c r="W33" s="455" t="s">
        <v>199</v>
      </c>
      <c r="X33" s="455"/>
      <c r="Y33" s="455"/>
      <c r="Z33" s="455"/>
      <c r="AA33" s="455"/>
      <c r="AB33" s="455"/>
      <c r="AC33" s="455"/>
      <c r="AD33" s="455"/>
      <c r="AE33" s="455"/>
      <c r="AF33" s="455"/>
      <c r="AG33" s="455"/>
      <c r="AH33" s="455"/>
      <c r="AI33" s="455"/>
      <c r="AJ33" s="455"/>
      <c r="AK33" s="455"/>
      <c r="AL33" s="215"/>
      <c r="AM33" s="490" t="s">
        <v>196</v>
      </c>
      <c r="AN33" s="490"/>
      <c r="AO33" s="455" t="s">
        <v>200</v>
      </c>
      <c r="AP33" s="455"/>
      <c r="AQ33" s="455"/>
      <c r="AR33" s="455"/>
      <c r="AS33" s="455"/>
      <c r="AT33" s="455"/>
      <c r="AU33" s="455"/>
      <c r="AV33" s="455"/>
      <c r="AW33" s="455"/>
      <c r="AX33" s="455"/>
      <c r="AY33" s="455"/>
      <c r="AZ33" s="455"/>
      <c r="BA33" s="455"/>
      <c r="BB33" s="455"/>
      <c r="BC33" s="455"/>
      <c r="BD33" s="216"/>
      <c r="BE33" s="455" t="s">
        <v>201</v>
      </c>
      <c r="BF33" s="455"/>
      <c r="BG33" s="455" t="s">
        <v>202</v>
      </c>
      <c r="BH33" s="455"/>
      <c r="BI33" s="455"/>
      <c r="BJ33" s="455"/>
      <c r="BK33" s="455"/>
      <c r="BL33" s="455"/>
      <c r="BM33" s="455"/>
      <c r="BN33" s="455"/>
      <c r="BO33" s="455"/>
      <c r="BP33" s="455"/>
      <c r="BQ33" s="455"/>
      <c r="BR33" s="455"/>
      <c r="BS33" s="455"/>
      <c r="BT33" s="455"/>
      <c r="BU33" s="455"/>
      <c r="BV33" s="216"/>
      <c r="BW33" s="490" t="s">
        <v>201</v>
      </c>
      <c r="BX33" s="490"/>
      <c r="BY33" s="455" t="s">
        <v>203</v>
      </c>
      <c r="BZ33" s="455"/>
      <c r="CA33" s="455"/>
      <c r="CB33" s="455"/>
      <c r="CC33" s="455"/>
      <c r="CD33" s="455"/>
      <c r="CE33" s="455"/>
      <c r="CF33" s="455"/>
      <c r="CG33" s="455"/>
      <c r="CH33" s="455"/>
      <c r="CI33" s="455"/>
      <c r="CJ33" s="455"/>
      <c r="CK33" s="455"/>
      <c r="CL33" s="455"/>
      <c r="CM33" s="455"/>
      <c r="CN33" s="215"/>
      <c r="CO33" s="490" t="s">
        <v>204</v>
      </c>
      <c r="CP33" s="490"/>
      <c r="CQ33" s="455" t="s">
        <v>205</v>
      </c>
      <c r="CR33" s="455"/>
      <c r="CS33" s="455"/>
      <c r="CT33" s="455"/>
      <c r="CU33" s="455"/>
      <c r="CV33" s="455"/>
      <c r="CW33" s="455"/>
      <c r="CX33" s="455"/>
      <c r="CY33" s="455"/>
      <c r="CZ33" s="455"/>
      <c r="DA33" s="455"/>
      <c r="DB33" s="455"/>
      <c r="DC33" s="455"/>
      <c r="DD33" s="455"/>
      <c r="DE33" s="455"/>
      <c r="DF33" s="215"/>
      <c r="DG33" s="651" t="s">
        <v>206</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IF('各会計、関係団体の財政状況及び健全化判断比率'!B32="","",'各会計、関係団体の財政状況及び健全化判断比率'!B32)</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奈良県葛城地区清掃事務組合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学校給食費特別会計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介護保険事業特別会計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8</v>
      </c>
      <c r="BF35" s="652"/>
      <c r="BG35" s="653" t="str">
        <f>IF('各会計、関係団体の財政状況及び健全化判断比率'!B33="","",'各会計、関係団体の財政状況及び健全化判断比率'!B33)</f>
        <v>国民宿舎葛城高原ロッジ特別会計</v>
      </c>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奈良県市町村総合事務組合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後期高齢者医療保険事業特別会計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葛城広域行政事務組合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12</v>
      </c>
      <c r="BX37" s="652"/>
      <c r="BY37" s="653" t="str">
        <f>IF('各会計、関係団体の財政状況及び健全化判断比率'!B71="","",'各会計、関係団体の財政状況及び健全化判断比率'!B71)</f>
        <v>奈良広域水質検査センター組合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13</v>
      </c>
      <c r="BX38" s="652"/>
      <c r="BY38" s="653" t="str">
        <f>IF('各会計、関係団体の財政状況及び健全化判断比率'!B72="","",'各会計、関係団体の財政状況及び健全化判断比率'!B72)</f>
        <v>奈良県住宅新築資金等貸付金回収管理組合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14</v>
      </c>
      <c r="BX39" s="652"/>
      <c r="BY39" s="653" t="str">
        <f>IF('各会計、関係団体の財政状況及び健全化判断比率'!B73="","",'各会計、関係団体の財政状況及び健全化判断比率'!B73)</f>
        <v>奈良県後期高齢者医療広域連合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15</v>
      </c>
      <c r="BX40" s="652"/>
      <c r="BY40" s="653" t="str">
        <f>IF('各会計、関係団体の財政状況及び健全化判断比率'!B74="","",'各会計、関係団体の財政状況及び健全化判断比率'!B74)</f>
        <v>やまと広域環境衛生事務組合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16</v>
      </c>
      <c r="BX41" s="652"/>
      <c r="BY41" s="653" t="str">
        <f>IF('各会計、関係団体の財政状況及び健全化判断比率'!B75="","",'各会計、関係団体の財政状況及び健全化判断比率'!B75)</f>
        <v>奈良県広域消防組合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211</v>
      </c>
    </row>
    <row r="50" spans="5:5" x14ac:dyDescent="0.15">
      <c r="E50" s="187" t="s">
        <v>212</v>
      </c>
    </row>
    <row r="51" spans="5:5" x14ac:dyDescent="0.15">
      <c r="E51" s="187" t="s">
        <v>213</v>
      </c>
    </row>
    <row r="52" spans="5:5" x14ac:dyDescent="0.15">
      <c r="E52" s="187" t="s">
        <v>214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KHp9D8QzgGh/4VjHR2tn3pwPk+S4l59QRyXjUZDrDxztYRAyCs4ooxQjqie0b3ph5fVbMZXicim5jhYzJiswzg==" saltValue="OSpIHRuqx9/46s0n9nAgh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244" t="s">
        <v>571</v>
      </c>
      <c r="D34" s="1244"/>
      <c r="E34" s="1245"/>
      <c r="F34" s="32" t="s">
        <v>572</v>
      </c>
      <c r="G34" s="33" t="s">
        <v>573</v>
      </c>
      <c r="H34" s="33" t="s">
        <v>574</v>
      </c>
      <c r="I34" s="33" t="s">
        <v>575</v>
      </c>
      <c r="J34" s="34" t="s">
        <v>576</v>
      </c>
      <c r="K34" s="22"/>
      <c r="L34" s="22"/>
      <c r="M34" s="22"/>
      <c r="N34" s="22"/>
      <c r="O34" s="22"/>
      <c r="P34" s="22"/>
    </row>
    <row r="35" spans="1:16" ht="39" customHeight="1" x14ac:dyDescent="0.15">
      <c r="A35" s="22"/>
      <c r="B35" s="35"/>
      <c r="C35" s="1238" t="s">
        <v>577</v>
      </c>
      <c r="D35" s="1239"/>
      <c r="E35" s="1240"/>
      <c r="F35" s="36" t="s">
        <v>578</v>
      </c>
      <c r="G35" s="37" t="s">
        <v>578</v>
      </c>
      <c r="H35" s="37" t="s">
        <v>578</v>
      </c>
      <c r="I35" s="37" t="s">
        <v>578</v>
      </c>
      <c r="J35" s="38" t="s">
        <v>579</v>
      </c>
      <c r="K35" s="22"/>
      <c r="L35" s="22"/>
      <c r="M35" s="22"/>
      <c r="N35" s="22"/>
      <c r="O35" s="22"/>
      <c r="P35" s="22"/>
    </row>
    <row r="36" spans="1:16" ht="39" customHeight="1" x14ac:dyDescent="0.15">
      <c r="A36" s="22"/>
      <c r="B36" s="35"/>
      <c r="C36" s="1238" t="s">
        <v>580</v>
      </c>
      <c r="D36" s="1239"/>
      <c r="E36" s="1240"/>
      <c r="F36" s="36">
        <v>8.83</v>
      </c>
      <c r="G36" s="37">
        <v>8.9600000000000009</v>
      </c>
      <c r="H36" s="37">
        <v>9.7799999999999994</v>
      </c>
      <c r="I36" s="37">
        <v>9.25</v>
      </c>
      <c r="J36" s="38">
        <v>7.99</v>
      </c>
      <c r="K36" s="22"/>
      <c r="L36" s="22"/>
      <c r="M36" s="22"/>
      <c r="N36" s="22"/>
      <c r="O36" s="22"/>
      <c r="P36" s="22"/>
    </row>
    <row r="37" spans="1:16" ht="39" customHeight="1" x14ac:dyDescent="0.15">
      <c r="A37" s="22"/>
      <c r="B37" s="35"/>
      <c r="C37" s="1238" t="s">
        <v>581</v>
      </c>
      <c r="D37" s="1239"/>
      <c r="E37" s="1240"/>
      <c r="F37" s="36">
        <v>7.42</v>
      </c>
      <c r="G37" s="37">
        <v>14.47</v>
      </c>
      <c r="H37" s="37">
        <v>7.91</v>
      </c>
      <c r="I37" s="37">
        <v>10.119999999999999</v>
      </c>
      <c r="J37" s="38">
        <v>5.27</v>
      </c>
      <c r="K37" s="22"/>
      <c r="L37" s="22"/>
      <c r="M37" s="22"/>
      <c r="N37" s="22"/>
      <c r="O37" s="22"/>
      <c r="P37" s="22"/>
    </row>
    <row r="38" spans="1:16" ht="39" customHeight="1" x14ac:dyDescent="0.15">
      <c r="A38" s="22"/>
      <c r="B38" s="35"/>
      <c r="C38" s="1238" t="s">
        <v>582</v>
      </c>
      <c r="D38" s="1239"/>
      <c r="E38" s="1240"/>
      <c r="F38" s="36">
        <v>0.2</v>
      </c>
      <c r="G38" s="37">
        <v>0.33</v>
      </c>
      <c r="H38" s="37">
        <v>0.53</v>
      </c>
      <c r="I38" s="37">
        <v>0.94</v>
      </c>
      <c r="J38" s="38">
        <v>0.78</v>
      </c>
      <c r="K38" s="22"/>
      <c r="L38" s="22"/>
      <c r="M38" s="22"/>
      <c r="N38" s="22"/>
      <c r="O38" s="22"/>
      <c r="P38" s="22"/>
    </row>
    <row r="39" spans="1:16" ht="39" customHeight="1" x14ac:dyDescent="0.15">
      <c r="A39" s="22"/>
      <c r="B39" s="35"/>
      <c r="C39" s="1238" t="s">
        <v>583</v>
      </c>
      <c r="D39" s="1239"/>
      <c r="E39" s="1240"/>
      <c r="F39" s="36">
        <v>0</v>
      </c>
      <c r="G39" s="37">
        <v>0</v>
      </c>
      <c r="H39" s="37">
        <v>0</v>
      </c>
      <c r="I39" s="37">
        <v>0</v>
      </c>
      <c r="J39" s="38">
        <v>0</v>
      </c>
      <c r="K39" s="22"/>
      <c r="L39" s="22"/>
      <c r="M39" s="22"/>
      <c r="N39" s="22"/>
      <c r="O39" s="22"/>
      <c r="P39" s="22"/>
    </row>
    <row r="40" spans="1:16" ht="39" customHeight="1" x14ac:dyDescent="0.15">
      <c r="A40" s="22"/>
      <c r="B40" s="35"/>
      <c r="C40" s="1238" t="s">
        <v>584</v>
      </c>
      <c r="D40" s="1239"/>
      <c r="E40" s="1240"/>
      <c r="F40" s="36">
        <v>0</v>
      </c>
      <c r="G40" s="37">
        <v>0</v>
      </c>
      <c r="H40" s="37">
        <v>0</v>
      </c>
      <c r="I40" s="37">
        <v>0</v>
      </c>
      <c r="J40" s="38">
        <v>0</v>
      </c>
      <c r="K40" s="22"/>
      <c r="L40" s="22"/>
      <c r="M40" s="22"/>
      <c r="N40" s="22"/>
      <c r="O40" s="22"/>
      <c r="P40" s="22"/>
    </row>
    <row r="41" spans="1:16" ht="39" customHeight="1" x14ac:dyDescent="0.15">
      <c r="A41" s="22"/>
      <c r="B41" s="35"/>
      <c r="C41" s="1238" t="s">
        <v>585</v>
      </c>
      <c r="D41" s="1239"/>
      <c r="E41" s="1240"/>
      <c r="F41" s="36">
        <v>0</v>
      </c>
      <c r="G41" s="37">
        <v>0</v>
      </c>
      <c r="H41" s="37">
        <v>0</v>
      </c>
      <c r="I41" s="37">
        <v>0</v>
      </c>
      <c r="J41" s="38">
        <v>0</v>
      </c>
      <c r="K41" s="22"/>
      <c r="L41" s="22"/>
      <c r="M41" s="22"/>
      <c r="N41" s="22"/>
      <c r="O41" s="22"/>
      <c r="P41" s="22"/>
    </row>
    <row r="42" spans="1:16" ht="39" customHeight="1" x14ac:dyDescent="0.15">
      <c r="A42" s="22"/>
      <c r="B42" s="39"/>
      <c r="C42" s="1238" t="s">
        <v>586</v>
      </c>
      <c r="D42" s="1239"/>
      <c r="E42" s="1240"/>
      <c r="F42" s="36" t="s">
        <v>524</v>
      </c>
      <c r="G42" s="37" t="s">
        <v>524</v>
      </c>
      <c r="H42" s="37" t="s">
        <v>524</v>
      </c>
      <c r="I42" s="37" t="s">
        <v>524</v>
      </c>
      <c r="J42" s="38" t="s">
        <v>524</v>
      </c>
      <c r="K42" s="22"/>
      <c r="L42" s="22"/>
      <c r="M42" s="22"/>
      <c r="N42" s="22"/>
      <c r="O42" s="22"/>
      <c r="P42" s="22"/>
    </row>
    <row r="43" spans="1:16" ht="39" customHeight="1" thickBot="1" x14ac:dyDescent="0.2">
      <c r="A43" s="22"/>
      <c r="B43" s="40"/>
      <c r="C43" s="1241" t="s">
        <v>587</v>
      </c>
      <c r="D43" s="1242"/>
      <c r="E43" s="1243"/>
      <c r="F43" s="41" t="s">
        <v>524</v>
      </c>
      <c r="G43" s="42" t="s">
        <v>524</v>
      </c>
      <c r="H43" s="42" t="s">
        <v>524</v>
      </c>
      <c r="I43" s="42" t="s">
        <v>524</v>
      </c>
      <c r="J43" s="43" t="s">
        <v>524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gLladOGYhdbHrGye8IVWqelCl/gGOvS3VaFKSZOYdWoP0leJemowtAN31k1QKNVMNJUUcH+tHo8su2rX6D1w==" saltValue="UO80GeDvaab68Qi0qIMq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46" t="s">
        <v>10</v>
      </c>
      <c r="C45" s="1247"/>
      <c r="D45" s="58"/>
      <c r="E45" s="1252" t="s">
        <v>11</v>
      </c>
      <c r="F45" s="1252"/>
      <c r="G45" s="1252"/>
      <c r="H45" s="1252"/>
      <c r="I45" s="1252"/>
      <c r="J45" s="1253"/>
      <c r="K45" s="59">
        <v>2133</v>
      </c>
      <c r="L45" s="60">
        <v>1953</v>
      </c>
      <c r="M45" s="60">
        <v>1895</v>
      </c>
      <c r="N45" s="60">
        <v>1890</v>
      </c>
      <c r="O45" s="61">
        <v>1815</v>
      </c>
      <c r="P45" s="48"/>
      <c r="Q45" s="48"/>
      <c r="R45" s="48"/>
      <c r="S45" s="48"/>
      <c r="T45" s="48"/>
      <c r="U45" s="48"/>
    </row>
    <row r="46" spans="1:21" ht="30.75" customHeight="1" x14ac:dyDescent="0.15">
      <c r="A46" s="48"/>
      <c r="B46" s="1248"/>
      <c r="C46" s="1249"/>
      <c r="D46" s="62"/>
      <c r="E46" s="1254" t="s">
        <v>12</v>
      </c>
      <c r="F46" s="1254"/>
      <c r="G46" s="1254"/>
      <c r="H46" s="1254"/>
      <c r="I46" s="1254"/>
      <c r="J46" s="1255"/>
      <c r="K46" s="63" t="s">
        <v>524</v>
      </c>
      <c r="L46" s="64" t="s">
        <v>524</v>
      </c>
      <c r="M46" s="64" t="s">
        <v>524</v>
      </c>
      <c r="N46" s="64" t="s">
        <v>524</v>
      </c>
      <c r="O46" s="65" t="s">
        <v>524</v>
      </c>
      <c r="P46" s="48"/>
      <c r="Q46" s="48"/>
      <c r="R46" s="48"/>
      <c r="S46" s="48"/>
      <c r="T46" s="48"/>
      <c r="U46" s="48"/>
    </row>
    <row r="47" spans="1:21" ht="30.75" customHeight="1" x14ac:dyDescent="0.15">
      <c r="A47" s="48"/>
      <c r="B47" s="1248"/>
      <c r="C47" s="1249"/>
      <c r="D47" s="62"/>
      <c r="E47" s="1254" t="s">
        <v>13</v>
      </c>
      <c r="F47" s="1254"/>
      <c r="G47" s="1254"/>
      <c r="H47" s="1254"/>
      <c r="I47" s="1254"/>
      <c r="J47" s="1255"/>
      <c r="K47" s="63" t="s">
        <v>524</v>
      </c>
      <c r="L47" s="64" t="s">
        <v>524</v>
      </c>
      <c r="M47" s="64" t="s">
        <v>524</v>
      </c>
      <c r="N47" s="64" t="s">
        <v>524</v>
      </c>
      <c r="O47" s="65" t="s">
        <v>524</v>
      </c>
      <c r="P47" s="48"/>
      <c r="Q47" s="48"/>
      <c r="R47" s="48"/>
      <c r="S47" s="48"/>
      <c r="T47" s="48"/>
      <c r="U47" s="48"/>
    </row>
    <row r="48" spans="1:21" ht="30.75" customHeight="1" x14ac:dyDescent="0.15">
      <c r="A48" s="48"/>
      <c r="B48" s="1248"/>
      <c r="C48" s="1249"/>
      <c r="D48" s="62"/>
      <c r="E48" s="1254" t="s">
        <v>14</v>
      </c>
      <c r="F48" s="1254"/>
      <c r="G48" s="1254"/>
      <c r="H48" s="1254"/>
      <c r="I48" s="1254"/>
      <c r="J48" s="1255"/>
      <c r="K48" s="63">
        <v>372</v>
      </c>
      <c r="L48" s="64">
        <v>346</v>
      </c>
      <c r="M48" s="64">
        <v>316</v>
      </c>
      <c r="N48" s="64">
        <v>364</v>
      </c>
      <c r="O48" s="65">
        <v>353</v>
      </c>
      <c r="P48" s="48"/>
      <c r="Q48" s="48"/>
      <c r="R48" s="48"/>
      <c r="S48" s="48"/>
      <c r="T48" s="48"/>
      <c r="U48" s="48"/>
    </row>
    <row r="49" spans="1:21" ht="30.75" customHeight="1" x14ac:dyDescent="0.15">
      <c r="A49" s="48"/>
      <c r="B49" s="1248"/>
      <c r="C49" s="1249"/>
      <c r="D49" s="62"/>
      <c r="E49" s="1254" t="s">
        <v>15</v>
      </c>
      <c r="F49" s="1254"/>
      <c r="G49" s="1254"/>
      <c r="H49" s="1254"/>
      <c r="I49" s="1254"/>
      <c r="J49" s="1255"/>
      <c r="K49" s="63">
        <v>114</v>
      </c>
      <c r="L49" s="64">
        <v>114</v>
      </c>
      <c r="M49" s="64">
        <v>96</v>
      </c>
      <c r="N49" s="64">
        <v>60</v>
      </c>
      <c r="O49" s="65">
        <v>56</v>
      </c>
      <c r="P49" s="48"/>
      <c r="Q49" s="48"/>
      <c r="R49" s="48"/>
      <c r="S49" s="48"/>
      <c r="T49" s="48"/>
      <c r="U49" s="48"/>
    </row>
    <row r="50" spans="1:21" ht="30.75" customHeight="1" x14ac:dyDescent="0.15">
      <c r="A50" s="48"/>
      <c r="B50" s="1248"/>
      <c r="C50" s="1249"/>
      <c r="D50" s="62"/>
      <c r="E50" s="1254" t="s">
        <v>16</v>
      </c>
      <c r="F50" s="1254"/>
      <c r="G50" s="1254"/>
      <c r="H50" s="1254"/>
      <c r="I50" s="1254"/>
      <c r="J50" s="1255"/>
      <c r="K50" s="63" t="s">
        <v>524</v>
      </c>
      <c r="L50" s="64" t="s">
        <v>524</v>
      </c>
      <c r="M50" s="64" t="s">
        <v>524</v>
      </c>
      <c r="N50" s="64" t="s">
        <v>524</v>
      </c>
      <c r="O50" s="65" t="s">
        <v>524</v>
      </c>
      <c r="P50" s="48"/>
      <c r="Q50" s="48"/>
      <c r="R50" s="48"/>
      <c r="S50" s="48"/>
      <c r="T50" s="48"/>
      <c r="U50" s="48"/>
    </row>
    <row r="51" spans="1:21" ht="30.75" customHeight="1" x14ac:dyDescent="0.15">
      <c r="A51" s="48"/>
      <c r="B51" s="1250"/>
      <c r="C51" s="1251"/>
      <c r="D51" s="66"/>
      <c r="E51" s="1254" t="s">
        <v>17</v>
      </c>
      <c r="F51" s="1254"/>
      <c r="G51" s="1254"/>
      <c r="H51" s="1254"/>
      <c r="I51" s="1254"/>
      <c r="J51" s="1255"/>
      <c r="K51" s="63">
        <v>0</v>
      </c>
      <c r="L51" s="64" t="s">
        <v>524</v>
      </c>
      <c r="M51" s="64">
        <v>0</v>
      </c>
      <c r="N51" s="64">
        <v>0</v>
      </c>
      <c r="O51" s="65">
        <v>0</v>
      </c>
      <c r="P51" s="48"/>
      <c r="Q51" s="48"/>
      <c r="R51" s="48"/>
      <c r="S51" s="48"/>
      <c r="T51" s="48"/>
      <c r="U51" s="48"/>
    </row>
    <row r="52" spans="1:21" ht="30.75" customHeight="1" x14ac:dyDescent="0.15">
      <c r="A52" s="48"/>
      <c r="B52" s="1256" t="s">
        <v>18</v>
      </c>
      <c r="C52" s="1257"/>
      <c r="D52" s="66"/>
      <c r="E52" s="1254" t="s">
        <v>19</v>
      </c>
      <c r="F52" s="1254"/>
      <c r="G52" s="1254"/>
      <c r="H52" s="1254"/>
      <c r="I52" s="1254"/>
      <c r="J52" s="1255"/>
      <c r="K52" s="63">
        <v>1633</v>
      </c>
      <c r="L52" s="64">
        <v>1560</v>
      </c>
      <c r="M52" s="64">
        <v>1467</v>
      </c>
      <c r="N52" s="64">
        <v>1454</v>
      </c>
      <c r="O52" s="65">
        <v>1350</v>
      </c>
      <c r="P52" s="48"/>
      <c r="Q52" s="48"/>
      <c r="R52" s="48"/>
      <c r="S52" s="48"/>
      <c r="T52" s="48"/>
      <c r="U52" s="48"/>
    </row>
    <row r="53" spans="1:21" ht="30.75" customHeight="1" thickBot="1" x14ac:dyDescent="0.2">
      <c r="A53" s="48"/>
      <c r="B53" s="1258" t="s">
        <v>20</v>
      </c>
      <c r="C53" s="1259"/>
      <c r="D53" s="67"/>
      <c r="E53" s="1260" t="s">
        <v>21</v>
      </c>
      <c r="F53" s="1260"/>
      <c r="G53" s="1260"/>
      <c r="H53" s="1260"/>
      <c r="I53" s="1260"/>
      <c r="J53" s="1261"/>
      <c r="K53" s="68">
        <v>986</v>
      </c>
      <c r="L53" s="69">
        <v>853</v>
      </c>
      <c r="M53" s="69">
        <v>840</v>
      </c>
      <c r="N53" s="69">
        <v>860</v>
      </c>
      <c r="O53" s="70">
        <v>874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588</v>
      </c>
      <c r="L56" s="80" t="s">
        <v>589</v>
      </c>
      <c r="M56" s="80" t="s">
        <v>590</v>
      </c>
      <c r="N56" s="80" t="s">
        <v>591</v>
      </c>
      <c r="O56" s="81" t="s">
        <v>592</v>
      </c>
      <c r="P56" s="48"/>
      <c r="Q56" s="48"/>
      <c r="R56" s="48"/>
      <c r="S56" s="48"/>
      <c r="T56" s="48"/>
      <c r="U56" s="48"/>
    </row>
    <row r="57" spans="1:21" ht="31.5" customHeight="1" x14ac:dyDescent="0.15">
      <c r="B57" s="1262" t="s">
        <v>24</v>
      </c>
      <c r="C57" s="1263"/>
      <c r="D57" s="1266" t="s">
        <v>25</v>
      </c>
      <c r="E57" s="1267"/>
      <c r="F57" s="1267"/>
      <c r="G57" s="1267"/>
      <c r="H57" s="1267"/>
      <c r="I57" s="1267"/>
      <c r="J57" s="1268"/>
      <c r="K57" s="82" t="s">
        <v>606</v>
      </c>
      <c r="L57" s="83" t="s">
        <v>606</v>
      </c>
      <c r="M57" s="83" t="s">
        <v>606</v>
      </c>
      <c r="N57" s="83" t="s">
        <v>606</v>
      </c>
      <c r="O57" s="84" t="s">
        <v>606</v>
      </c>
    </row>
    <row r="58" spans="1:21" ht="31.5" customHeight="1" thickBot="1" x14ac:dyDescent="0.2">
      <c r="B58" s="1264"/>
      <c r="C58" s="1265"/>
      <c r="D58" s="1269" t="s">
        <v>26</v>
      </c>
      <c r="E58" s="1270"/>
      <c r="F58" s="1270"/>
      <c r="G58" s="1270"/>
      <c r="H58" s="1270"/>
      <c r="I58" s="1270"/>
      <c r="J58" s="1271"/>
      <c r="K58" s="85" t="s">
        <v>606</v>
      </c>
      <c r="L58" s="86" t="s">
        <v>606</v>
      </c>
      <c r="M58" s="86" t="s">
        <v>606</v>
      </c>
      <c r="N58" s="86" t="s">
        <v>606</v>
      </c>
      <c r="O58" s="87" t="s">
        <v>606</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jhXiDGq4gW28wzdGjeZeZKJHXbQa447pMSRpSA3AGa7ZPd8IkHAKpUVdyFekSvSeq9SebEddiaw8i/gsNjFKQ==" saltValue="oVT9H9DFz1EQmT6NH8I2U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566</v>
      </c>
      <c r="J40" s="99" t="s">
        <v>567</v>
      </c>
      <c r="K40" s="99" t="s">
        <v>568</v>
      </c>
      <c r="L40" s="99" t="s">
        <v>569</v>
      </c>
      <c r="M40" s="100" t="s">
        <v>570</v>
      </c>
    </row>
    <row r="41" spans="2:13" ht="27.75" customHeight="1" x14ac:dyDescent="0.15">
      <c r="B41" s="1272" t="s">
        <v>29</v>
      </c>
      <c r="C41" s="1273"/>
      <c r="D41" s="101"/>
      <c r="E41" s="1278" t="s">
        <v>30</v>
      </c>
      <c r="F41" s="1278"/>
      <c r="G41" s="1278"/>
      <c r="H41" s="1279"/>
      <c r="I41" s="102">
        <v>18713</v>
      </c>
      <c r="J41" s="103">
        <v>18185</v>
      </c>
      <c r="K41" s="103">
        <v>17900</v>
      </c>
      <c r="L41" s="103">
        <v>18078</v>
      </c>
      <c r="M41" s="104">
        <v>18242</v>
      </c>
    </row>
    <row r="42" spans="2:13" ht="27.75" customHeight="1" x14ac:dyDescent="0.15">
      <c r="B42" s="1274"/>
      <c r="C42" s="1275"/>
      <c r="D42" s="105"/>
      <c r="E42" s="1280" t="s">
        <v>31</v>
      </c>
      <c r="F42" s="1280"/>
      <c r="G42" s="1280"/>
      <c r="H42" s="1281"/>
      <c r="I42" s="106" t="s">
        <v>524</v>
      </c>
      <c r="J42" s="107" t="s">
        <v>524</v>
      </c>
      <c r="K42" s="107" t="s">
        <v>524</v>
      </c>
      <c r="L42" s="107" t="s">
        <v>524</v>
      </c>
      <c r="M42" s="108" t="s">
        <v>524</v>
      </c>
    </row>
    <row r="43" spans="2:13" ht="27.75" customHeight="1" x14ac:dyDescent="0.15">
      <c r="B43" s="1274"/>
      <c r="C43" s="1275"/>
      <c r="D43" s="105"/>
      <c r="E43" s="1280" t="s">
        <v>32</v>
      </c>
      <c r="F43" s="1280"/>
      <c r="G43" s="1280"/>
      <c r="H43" s="1281"/>
      <c r="I43" s="106">
        <v>4315</v>
      </c>
      <c r="J43" s="107">
        <v>4086</v>
      </c>
      <c r="K43" s="107">
        <v>3851</v>
      </c>
      <c r="L43" s="107">
        <v>4032</v>
      </c>
      <c r="M43" s="108">
        <v>3976</v>
      </c>
    </row>
    <row r="44" spans="2:13" ht="27.75" customHeight="1" x14ac:dyDescent="0.15">
      <c r="B44" s="1274"/>
      <c r="C44" s="1275"/>
      <c r="D44" s="105"/>
      <c r="E44" s="1280" t="s">
        <v>33</v>
      </c>
      <c r="F44" s="1280"/>
      <c r="G44" s="1280"/>
      <c r="H44" s="1281"/>
      <c r="I44" s="106">
        <v>303</v>
      </c>
      <c r="J44" s="107">
        <v>267</v>
      </c>
      <c r="K44" s="107">
        <v>202</v>
      </c>
      <c r="L44" s="107">
        <v>152</v>
      </c>
      <c r="M44" s="108">
        <v>134</v>
      </c>
    </row>
    <row r="45" spans="2:13" ht="27.75" customHeight="1" x14ac:dyDescent="0.15">
      <c r="B45" s="1274"/>
      <c r="C45" s="1275"/>
      <c r="D45" s="105"/>
      <c r="E45" s="1280" t="s">
        <v>34</v>
      </c>
      <c r="F45" s="1280"/>
      <c r="G45" s="1280"/>
      <c r="H45" s="1281"/>
      <c r="I45" s="106">
        <v>2598</v>
      </c>
      <c r="J45" s="107">
        <v>2583</v>
      </c>
      <c r="K45" s="107">
        <v>2734</v>
      </c>
      <c r="L45" s="107">
        <v>2589</v>
      </c>
      <c r="M45" s="108">
        <v>2761</v>
      </c>
    </row>
    <row r="46" spans="2:13" ht="27.75" customHeight="1" x14ac:dyDescent="0.15">
      <c r="B46" s="1274"/>
      <c r="C46" s="1275"/>
      <c r="D46" s="109"/>
      <c r="E46" s="1280" t="s">
        <v>35</v>
      </c>
      <c r="F46" s="1280"/>
      <c r="G46" s="1280"/>
      <c r="H46" s="1281"/>
      <c r="I46" s="106" t="s">
        <v>524</v>
      </c>
      <c r="J46" s="107" t="s">
        <v>524</v>
      </c>
      <c r="K46" s="107" t="s">
        <v>524</v>
      </c>
      <c r="L46" s="107" t="s">
        <v>524</v>
      </c>
      <c r="M46" s="108" t="s">
        <v>524</v>
      </c>
    </row>
    <row r="47" spans="2:13" ht="27.75" customHeight="1" x14ac:dyDescent="0.15">
      <c r="B47" s="1274"/>
      <c r="C47" s="1275"/>
      <c r="D47" s="110"/>
      <c r="E47" s="1282" t="s">
        <v>36</v>
      </c>
      <c r="F47" s="1283"/>
      <c r="G47" s="1283"/>
      <c r="H47" s="1284"/>
      <c r="I47" s="106" t="s">
        <v>524</v>
      </c>
      <c r="J47" s="107" t="s">
        <v>524</v>
      </c>
      <c r="K47" s="107" t="s">
        <v>524</v>
      </c>
      <c r="L47" s="107" t="s">
        <v>524</v>
      </c>
      <c r="M47" s="108" t="s">
        <v>524</v>
      </c>
    </row>
    <row r="48" spans="2:13" ht="27.75" customHeight="1" x14ac:dyDescent="0.15">
      <c r="B48" s="1274"/>
      <c r="C48" s="1275"/>
      <c r="D48" s="105"/>
      <c r="E48" s="1280" t="s">
        <v>37</v>
      </c>
      <c r="F48" s="1280"/>
      <c r="G48" s="1280"/>
      <c r="H48" s="1281"/>
      <c r="I48" s="106" t="s">
        <v>524</v>
      </c>
      <c r="J48" s="107" t="s">
        <v>524</v>
      </c>
      <c r="K48" s="107" t="s">
        <v>524</v>
      </c>
      <c r="L48" s="107" t="s">
        <v>524</v>
      </c>
      <c r="M48" s="108" t="s">
        <v>524</v>
      </c>
    </row>
    <row r="49" spans="2:13" ht="27.75" customHeight="1" x14ac:dyDescent="0.15">
      <c r="B49" s="1276"/>
      <c r="C49" s="1277"/>
      <c r="D49" s="105"/>
      <c r="E49" s="1280" t="s">
        <v>38</v>
      </c>
      <c r="F49" s="1280"/>
      <c r="G49" s="1280"/>
      <c r="H49" s="1281"/>
      <c r="I49" s="106" t="s">
        <v>524</v>
      </c>
      <c r="J49" s="107" t="s">
        <v>524</v>
      </c>
      <c r="K49" s="107" t="s">
        <v>524</v>
      </c>
      <c r="L49" s="107" t="s">
        <v>524</v>
      </c>
      <c r="M49" s="108" t="s">
        <v>524</v>
      </c>
    </row>
    <row r="50" spans="2:13" ht="27.75" customHeight="1" x14ac:dyDescent="0.15">
      <c r="B50" s="1285" t="s">
        <v>39</v>
      </c>
      <c r="C50" s="1286"/>
      <c r="D50" s="111"/>
      <c r="E50" s="1280" t="s">
        <v>40</v>
      </c>
      <c r="F50" s="1280"/>
      <c r="G50" s="1280"/>
      <c r="H50" s="1281"/>
      <c r="I50" s="106">
        <v>2842</v>
      </c>
      <c r="J50" s="107">
        <v>3147</v>
      </c>
      <c r="K50" s="107">
        <v>3529</v>
      </c>
      <c r="L50" s="107">
        <v>3929</v>
      </c>
      <c r="M50" s="108">
        <v>4523</v>
      </c>
    </row>
    <row r="51" spans="2:13" ht="27.75" customHeight="1" x14ac:dyDescent="0.15">
      <c r="B51" s="1274"/>
      <c r="C51" s="1275"/>
      <c r="D51" s="105"/>
      <c r="E51" s="1280" t="s">
        <v>41</v>
      </c>
      <c r="F51" s="1280"/>
      <c r="G51" s="1280"/>
      <c r="H51" s="1281"/>
      <c r="I51" s="106">
        <v>1501</v>
      </c>
      <c r="J51" s="107">
        <v>1360</v>
      </c>
      <c r="K51" s="107">
        <v>1302</v>
      </c>
      <c r="L51" s="107">
        <v>1241</v>
      </c>
      <c r="M51" s="108">
        <v>1214</v>
      </c>
    </row>
    <row r="52" spans="2:13" ht="27.75" customHeight="1" x14ac:dyDescent="0.15">
      <c r="B52" s="1276"/>
      <c r="C52" s="1277"/>
      <c r="D52" s="105"/>
      <c r="E52" s="1280" t="s">
        <v>42</v>
      </c>
      <c r="F52" s="1280"/>
      <c r="G52" s="1280"/>
      <c r="H52" s="1281"/>
      <c r="I52" s="106">
        <v>12058</v>
      </c>
      <c r="J52" s="107">
        <v>11826</v>
      </c>
      <c r="K52" s="107">
        <v>11896</v>
      </c>
      <c r="L52" s="107">
        <v>11536</v>
      </c>
      <c r="M52" s="108">
        <v>12194</v>
      </c>
    </row>
    <row r="53" spans="2:13" ht="27.75" customHeight="1" thickBot="1" x14ac:dyDescent="0.2">
      <c r="B53" s="1287" t="s">
        <v>43</v>
      </c>
      <c r="C53" s="1288"/>
      <c r="D53" s="112"/>
      <c r="E53" s="1289" t="s">
        <v>44</v>
      </c>
      <c r="F53" s="1289"/>
      <c r="G53" s="1289"/>
      <c r="H53" s="1290"/>
      <c r="I53" s="113">
        <v>9528</v>
      </c>
      <c r="J53" s="114">
        <v>8787</v>
      </c>
      <c r="K53" s="114">
        <v>7960</v>
      </c>
      <c r="L53" s="114">
        <v>8145</v>
      </c>
      <c r="M53" s="115">
        <v>7181</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95UA1pcwiXFM1Z+g4SUXV7oki5cCelOHF57jLsbU9pik7A1GgupRt29DzLBBy2qIokxXMgv1AL+hpnn29XWVFA==" saltValue="/20pcphTrWndZJ9XNUsu9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568</v>
      </c>
      <c r="G54" s="124" t="s">
        <v>569</v>
      </c>
      <c r="H54" s="125" t="s">
        <v>570</v>
      </c>
    </row>
    <row r="55" spans="2:8" ht="52.5" customHeight="1" x14ac:dyDescent="0.15">
      <c r="B55" s="126"/>
      <c r="C55" s="1299" t="s">
        <v>47</v>
      </c>
      <c r="D55" s="1299"/>
      <c r="E55" s="1300"/>
      <c r="F55" s="127">
        <v>1323</v>
      </c>
      <c r="G55" s="127">
        <v>1621</v>
      </c>
      <c r="H55" s="128">
        <v>2006</v>
      </c>
    </row>
    <row r="56" spans="2:8" ht="52.5" customHeight="1" x14ac:dyDescent="0.15">
      <c r="B56" s="129"/>
      <c r="C56" s="1301" t="s">
        <v>48</v>
      </c>
      <c r="D56" s="1301"/>
      <c r="E56" s="1302"/>
      <c r="F56" s="130">
        <v>863</v>
      </c>
      <c r="G56" s="130">
        <v>852</v>
      </c>
      <c r="H56" s="131">
        <v>1004</v>
      </c>
    </row>
    <row r="57" spans="2:8" ht="53.25" customHeight="1" x14ac:dyDescent="0.15">
      <c r="B57" s="129"/>
      <c r="C57" s="1303" t="s">
        <v>49</v>
      </c>
      <c r="D57" s="1303"/>
      <c r="E57" s="1304"/>
      <c r="F57" s="132">
        <v>1186</v>
      </c>
      <c r="G57" s="132">
        <v>1259</v>
      </c>
      <c r="H57" s="133">
        <v>1286</v>
      </c>
    </row>
    <row r="58" spans="2:8" ht="45.75" customHeight="1" x14ac:dyDescent="0.15">
      <c r="B58" s="134"/>
      <c r="C58" s="1291" t="s">
        <v>593</v>
      </c>
      <c r="D58" s="1292"/>
      <c r="E58" s="1293"/>
      <c r="F58" s="135">
        <v>704</v>
      </c>
      <c r="G58" s="135">
        <v>705</v>
      </c>
      <c r="H58" s="136">
        <v>693</v>
      </c>
    </row>
    <row r="59" spans="2:8" ht="45.75" customHeight="1" x14ac:dyDescent="0.15">
      <c r="B59" s="134"/>
      <c r="C59" s="1291" t="s">
        <v>594</v>
      </c>
      <c r="D59" s="1292"/>
      <c r="E59" s="1293"/>
      <c r="F59" s="135">
        <v>230</v>
      </c>
      <c r="G59" s="135">
        <v>243</v>
      </c>
      <c r="H59" s="136">
        <v>238</v>
      </c>
    </row>
    <row r="60" spans="2:8" ht="45.75" customHeight="1" x14ac:dyDescent="0.15">
      <c r="B60" s="134"/>
      <c r="C60" s="1291" t="s">
        <v>595</v>
      </c>
      <c r="D60" s="1292"/>
      <c r="E60" s="1293"/>
      <c r="F60" s="135">
        <v>129</v>
      </c>
      <c r="G60" s="135">
        <v>172</v>
      </c>
      <c r="H60" s="136">
        <v>213</v>
      </c>
    </row>
    <row r="61" spans="2:8" ht="45.75" customHeight="1" x14ac:dyDescent="0.15">
      <c r="B61" s="134"/>
      <c r="C61" s="1291" t="s">
        <v>596</v>
      </c>
      <c r="D61" s="1292"/>
      <c r="E61" s="1293"/>
      <c r="F61" s="135">
        <v>71</v>
      </c>
      <c r="G61" s="135">
        <v>78</v>
      </c>
      <c r="H61" s="136">
        <v>79</v>
      </c>
    </row>
    <row r="62" spans="2:8" ht="45.75" customHeight="1" thickBot="1" x14ac:dyDescent="0.2">
      <c r="B62" s="137"/>
      <c r="C62" s="1294" t="s">
        <v>597</v>
      </c>
      <c r="D62" s="1295"/>
      <c r="E62" s="1296"/>
      <c r="F62" s="138">
        <v>49</v>
      </c>
      <c r="G62" s="138">
        <v>40</v>
      </c>
      <c r="H62" s="139">
        <v>32</v>
      </c>
    </row>
    <row r="63" spans="2:8" ht="52.5" customHeight="1" thickBot="1" x14ac:dyDescent="0.2">
      <c r="B63" s="140"/>
      <c r="C63" s="1297" t="s">
        <v>50</v>
      </c>
      <c r="D63" s="1297"/>
      <c r="E63" s="1298"/>
      <c r="F63" s="141">
        <v>3372</v>
      </c>
      <c r="G63" s="141">
        <v>3733</v>
      </c>
      <c r="H63" s="142">
        <v>4296</v>
      </c>
    </row>
    <row r="64" spans="2:8" ht="15" customHeight="1" x14ac:dyDescent="0.15"/>
    <row r="65" ht="0" hidden="1" customHeight="1" x14ac:dyDescent="0.15"/>
    <row r="66" ht="0" hidden="1" customHeight="1" x14ac:dyDescent="0.15"/>
  </sheetData>
  <sheetProtection algorithmName="SHA-512" hashValue="ISle7HhuGdY4M5ANgzY4IbN1tMmh8H8Y3QsYgIWpOU92q/Pz4G5Q+QuODO6YEPEF5+G2hODW/lssTRkWlX/Yhw==" saltValue="vNs9yKrZr5ntTX8YMvcK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607</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607</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610</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611</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566</v>
      </c>
      <c r="BQ50" s="1310"/>
      <c r="BR50" s="1310"/>
      <c r="BS50" s="1310"/>
      <c r="BT50" s="1310"/>
      <c r="BU50" s="1310"/>
      <c r="BV50" s="1310"/>
      <c r="BW50" s="1310"/>
      <c r="BX50" s="1310" t="s">
        <v>567</v>
      </c>
      <c r="BY50" s="1310"/>
      <c r="BZ50" s="1310"/>
      <c r="CA50" s="1310"/>
      <c r="CB50" s="1310"/>
      <c r="CC50" s="1310"/>
      <c r="CD50" s="1310"/>
      <c r="CE50" s="1310"/>
      <c r="CF50" s="1310" t="s">
        <v>568</v>
      </c>
      <c r="CG50" s="1310"/>
      <c r="CH50" s="1310"/>
      <c r="CI50" s="1310"/>
      <c r="CJ50" s="1310"/>
      <c r="CK50" s="1310"/>
      <c r="CL50" s="1310"/>
      <c r="CM50" s="1310"/>
      <c r="CN50" s="1310" t="s">
        <v>569</v>
      </c>
      <c r="CO50" s="1310"/>
      <c r="CP50" s="1310"/>
      <c r="CQ50" s="1310"/>
      <c r="CR50" s="1310"/>
      <c r="CS50" s="1310"/>
      <c r="CT50" s="1310"/>
      <c r="CU50" s="1310"/>
      <c r="CV50" s="1310" t="s">
        <v>570</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612</v>
      </c>
      <c r="AO51" s="1308"/>
      <c r="AP51" s="1308"/>
      <c r="AQ51" s="1308"/>
      <c r="AR51" s="1308"/>
      <c r="AS51" s="1308"/>
      <c r="AT51" s="1308"/>
      <c r="AU51" s="1308"/>
      <c r="AV51" s="1308"/>
      <c r="AW51" s="1308"/>
      <c r="AX51" s="1308"/>
      <c r="AY51" s="1308"/>
      <c r="AZ51" s="1308"/>
      <c r="BA51" s="1308"/>
      <c r="BB51" s="1308" t="s">
        <v>613</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v>135.30000000000001</v>
      </c>
      <c r="BY51" s="1305"/>
      <c r="BZ51" s="1305"/>
      <c r="CA51" s="1305"/>
      <c r="CB51" s="1305"/>
      <c r="CC51" s="1305"/>
      <c r="CD51" s="1305"/>
      <c r="CE51" s="1305"/>
      <c r="CF51" s="1305">
        <v>125.9</v>
      </c>
      <c r="CG51" s="1305"/>
      <c r="CH51" s="1305"/>
      <c r="CI51" s="1305"/>
      <c r="CJ51" s="1305"/>
      <c r="CK51" s="1305"/>
      <c r="CL51" s="1305"/>
      <c r="CM51" s="1305"/>
      <c r="CN51" s="1305">
        <v>128.1</v>
      </c>
      <c r="CO51" s="1305"/>
      <c r="CP51" s="1305"/>
      <c r="CQ51" s="1305"/>
      <c r="CR51" s="1305"/>
      <c r="CS51" s="1305"/>
      <c r="CT51" s="1305"/>
      <c r="CU51" s="1305"/>
      <c r="CV51" s="1305">
        <v>113.6</v>
      </c>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614</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57.8</v>
      </c>
      <c r="BY53" s="1305"/>
      <c r="BZ53" s="1305"/>
      <c r="CA53" s="1305"/>
      <c r="CB53" s="1305"/>
      <c r="CC53" s="1305"/>
      <c r="CD53" s="1305"/>
      <c r="CE53" s="1305"/>
      <c r="CF53" s="1305">
        <v>59</v>
      </c>
      <c r="CG53" s="1305"/>
      <c r="CH53" s="1305"/>
      <c r="CI53" s="1305"/>
      <c r="CJ53" s="1305"/>
      <c r="CK53" s="1305"/>
      <c r="CL53" s="1305"/>
      <c r="CM53" s="1305"/>
      <c r="CN53" s="1305">
        <v>63.2</v>
      </c>
      <c r="CO53" s="1305"/>
      <c r="CP53" s="1305"/>
      <c r="CQ53" s="1305"/>
      <c r="CR53" s="1305"/>
      <c r="CS53" s="1305"/>
      <c r="CT53" s="1305"/>
      <c r="CU53" s="1305"/>
      <c r="CV53" s="1305">
        <v>63.8</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615</v>
      </c>
      <c r="AO55" s="1310"/>
      <c r="AP55" s="1310"/>
      <c r="AQ55" s="1310"/>
      <c r="AR55" s="1310"/>
      <c r="AS55" s="1310"/>
      <c r="AT55" s="1310"/>
      <c r="AU55" s="1310"/>
      <c r="AV55" s="1310"/>
      <c r="AW55" s="1310"/>
      <c r="AX55" s="1310"/>
      <c r="AY55" s="1310"/>
      <c r="AZ55" s="1310"/>
      <c r="BA55" s="1310"/>
      <c r="BB55" s="1308" t="s">
        <v>613</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56.8</v>
      </c>
      <c r="BY55" s="1305"/>
      <c r="BZ55" s="1305"/>
      <c r="CA55" s="1305"/>
      <c r="CB55" s="1305"/>
      <c r="CC55" s="1305"/>
      <c r="CD55" s="1305"/>
      <c r="CE55" s="1305"/>
      <c r="CF55" s="1305">
        <v>52.3</v>
      </c>
      <c r="CG55" s="1305"/>
      <c r="CH55" s="1305"/>
      <c r="CI55" s="1305"/>
      <c r="CJ55" s="1305"/>
      <c r="CK55" s="1305"/>
      <c r="CL55" s="1305"/>
      <c r="CM55" s="1305"/>
      <c r="CN55" s="1305">
        <v>55.4</v>
      </c>
      <c r="CO55" s="1305"/>
      <c r="CP55" s="1305"/>
      <c r="CQ55" s="1305"/>
      <c r="CR55" s="1305"/>
      <c r="CS55" s="1305"/>
      <c r="CT55" s="1305"/>
      <c r="CU55" s="1305"/>
      <c r="CV55" s="1305">
        <v>52.7</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614</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54</v>
      </c>
      <c r="BY57" s="1305"/>
      <c r="BZ57" s="1305"/>
      <c r="CA57" s="1305"/>
      <c r="CB57" s="1305"/>
      <c r="CC57" s="1305"/>
      <c r="CD57" s="1305"/>
      <c r="CE57" s="1305"/>
      <c r="CF57" s="1305">
        <v>57.1</v>
      </c>
      <c r="CG57" s="1305"/>
      <c r="CH57" s="1305"/>
      <c r="CI57" s="1305"/>
      <c r="CJ57" s="1305"/>
      <c r="CK57" s="1305"/>
      <c r="CL57" s="1305"/>
      <c r="CM57" s="1305"/>
      <c r="CN57" s="1305">
        <v>58.7</v>
      </c>
      <c r="CO57" s="1305"/>
      <c r="CP57" s="1305"/>
      <c r="CQ57" s="1305"/>
      <c r="CR57" s="1305"/>
      <c r="CS57" s="1305"/>
      <c r="CT57" s="1305"/>
      <c r="CU57" s="1305"/>
      <c r="CV57" s="1305">
        <v>59.5</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616</v>
      </c>
    </row>
    <row r="64" spans="1:109" x14ac:dyDescent="0.15">
      <c r="B64" s="394"/>
      <c r="G64" s="401"/>
      <c r="I64" s="414"/>
      <c r="J64" s="414"/>
      <c r="K64" s="414"/>
      <c r="L64" s="414"/>
      <c r="M64" s="414"/>
      <c r="N64" s="415"/>
      <c r="AM64" s="401"/>
      <c r="AN64" s="401" t="s">
        <v>609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617</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611</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566</v>
      </c>
      <c r="BQ72" s="1310"/>
      <c r="BR72" s="1310"/>
      <c r="BS72" s="1310"/>
      <c r="BT72" s="1310"/>
      <c r="BU72" s="1310"/>
      <c r="BV72" s="1310"/>
      <c r="BW72" s="1310"/>
      <c r="BX72" s="1310" t="s">
        <v>567</v>
      </c>
      <c r="BY72" s="1310"/>
      <c r="BZ72" s="1310"/>
      <c r="CA72" s="1310"/>
      <c r="CB72" s="1310"/>
      <c r="CC72" s="1310"/>
      <c r="CD72" s="1310"/>
      <c r="CE72" s="1310"/>
      <c r="CF72" s="1310" t="s">
        <v>568</v>
      </c>
      <c r="CG72" s="1310"/>
      <c r="CH72" s="1310"/>
      <c r="CI72" s="1310"/>
      <c r="CJ72" s="1310"/>
      <c r="CK72" s="1310"/>
      <c r="CL72" s="1310"/>
      <c r="CM72" s="1310"/>
      <c r="CN72" s="1310" t="s">
        <v>569</v>
      </c>
      <c r="CO72" s="1310"/>
      <c r="CP72" s="1310"/>
      <c r="CQ72" s="1310"/>
      <c r="CR72" s="1310"/>
      <c r="CS72" s="1310"/>
      <c r="CT72" s="1310"/>
      <c r="CU72" s="1310"/>
      <c r="CV72" s="1310" t="s">
        <v>570</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612</v>
      </c>
      <c r="AO73" s="1308"/>
      <c r="AP73" s="1308"/>
      <c r="AQ73" s="1308"/>
      <c r="AR73" s="1308"/>
      <c r="AS73" s="1308"/>
      <c r="AT73" s="1308"/>
      <c r="AU73" s="1308"/>
      <c r="AV73" s="1308"/>
      <c r="AW73" s="1308"/>
      <c r="AX73" s="1308"/>
      <c r="AY73" s="1308"/>
      <c r="AZ73" s="1308"/>
      <c r="BA73" s="1308"/>
      <c r="BB73" s="1308" t="s">
        <v>613</v>
      </c>
      <c r="BC73" s="1308"/>
      <c r="BD73" s="1308"/>
      <c r="BE73" s="1308"/>
      <c r="BF73" s="1308"/>
      <c r="BG73" s="1308"/>
      <c r="BH73" s="1308"/>
      <c r="BI73" s="1308"/>
      <c r="BJ73" s="1308"/>
      <c r="BK73" s="1308"/>
      <c r="BL73" s="1308"/>
      <c r="BM73" s="1308"/>
      <c r="BN73" s="1308"/>
      <c r="BO73" s="1308"/>
      <c r="BP73" s="1305">
        <v>150.80000000000001</v>
      </c>
      <c r="BQ73" s="1305"/>
      <c r="BR73" s="1305"/>
      <c r="BS73" s="1305"/>
      <c r="BT73" s="1305"/>
      <c r="BU73" s="1305"/>
      <c r="BV73" s="1305"/>
      <c r="BW73" s="1305"/>
      <c r="BX73" s="1305">
        <v>135.30000000000001</v>
      </c>
      <c r="BY73" s="1305"/>
      <c r="BZ73" s="1305"/>
      <c r="CA73" s="1305"/>
      <c r="CB73" s="1305"/>
      <c r="CC73" s="1305"/>
      <c r="CD73" s="1305"/>
      <c r="CE73" s="1305"/>
      <c r="CF73" s="1305">
        <v>125.9</v>
      </c>
      <c r="CG73" s="1305"/>
      <c r="CH73" s="1305"/>
      <c r="CI73" s="1305"/>
      <c r="CJ73" s="1305"/>
      <c r="CK73" s="1305"/>
      <c r="CL73" s="1305"/>
      <c r="CM73" s="1305"/>
      <c r="CN73" s="1305">
        <v>128.1</v>
      </c>
      <c r="CO73" s="1305"/>
      <c r="CP73" s="1305"/>
      <c r="CQ73" s="1305"/>
      <c r="CR73" s="1305"/>
      <c r="CS73" s="1305"/>
      <c r="CT73" s="1305"/>
      <c r="CU73" s="1305"/>
      <c r="CV73" s="1305">
        <v>113.6</v>
      </c>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618</v>
      </c>
      <c r="BC75" s="1308"/>
      <c r="BD75" s="1308"/>
      <c r="BE75" s="1308"/>
      <c r="BF75" s="1308"/>
      <c r="BG75" s="1308"/>
      <c r="BH75" s="1308"/>
      <c r="BI75" s="1308"/>
      <c r="BJ75" s="1308"/>
      <c r="BK75" s="1308"/>
      <c r="BL75" s="1308"/>
      <c r="BM75" s="1308"/>
      <c r="BN75" s="1308"/>
      <c r="BO75" s="1308"/>
      <c r="BP75" s="1305">
        <v>15.6</v>
      </c>
      <c r="BQ75" s="1305"/>
      <c r="BR75" s="1305"/>
      <c r="BS75" s="1305"/>
      <c r="BT75" s="1305"/>
      <c r="BU75" s="1305"/>
      <c r="BV75" s="1305"/>
      <c r="BW75" s="1305"/>
      <c r="BX75" s="1305">
        <v>14.9</v>
      </c>
      <c r="BY75" s="1305"/>
      <c r="BZ75" s="1305"/>
      <c r="CA75" s="1305"/>
      <c r="CB75" s="1305"/>
      <c r="CC75" s="1305"/>
      <c r="CD75" s="1305"/>
      <c r="CE75" s="1305"/>
      <c r="CF75" s="1305">
        <v>14</v>
      </c>
      <c r="CG75" s="1305"/>
      <c r="CH75" s="1305"/>
      <c r="CI75" s="1305"/>
      <c r="CJ75" s="1305"/>
      <c r="CK75" s="1305"/>
      <c r="CL75" s="1305"/>
      <c r="CM75" s="1305"/>
      <c r="CN75" s="1305">
        <v>13.3</v>
      </c>
      <c r="CO75" s="1305"/>
      <c r="CP75" s="1305"/>
      <c r="CQ75" s="1305"/>
      <c r="CR75" s="1305"/>
      <c r="CS75" s="1305"/>
      <c r="CT75" s="1305"/>
      <c r="CU75" s="1305"/>
      <c r="CV75" s="1305">
        <v>13.5</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615</v>
      </c>
      <c r="AO77" s="1310"/>
      <c r="AP77" s="1310"/>
      <c r="AQ77" s="1310"/>
      <c r="AR77" s="1310"/>
      <c r="AS77" s="1310"/>
      <c r="AT77" s="1310"/>
      <c r="AU77" s="1310"/>
      <c r="AV77" s="1310"/>
      <c r="AW77" s="1310"/>
      <c r="AX77" s="1310"/>
      <c r="AY77" s="1310"/>
      <c r="AZ77" s="1310"/>
      <c r="BA77" s="1310"/>
      <c r="BB77" s="1308" t="s">
        <v>613</v>
      </c>
      <c r="BC77" s="1308"/>
      <c r="BD77" s="1308"/>
      <c r="BE77" s="1308"/>
      <c r="BF77" s="1308"/>
      <c r="BG77" s="1308"/>
      <c r="BH77" s="1308"/>
      <c r="BI77" s="1308"/>
      <c r="BJ77" s="1308"/>
      <c r="BK77" s="1308"/>
      <c r="BL77" s="1308"/>
      <c r="BM77" s="1308"/>
      <c r="BN77" s="1308"/>
      <c r="BO77" s="1308"/>
      <c r="BP77" s="1305">
        <v>60.8</v>
      </c>
      <c r="BQ77" s="1305"/>
      <c r="BR77" s="1305"/>
      <c r="BS77" s="1305"/>
      <c r="BT77" s="1305"/>
      <c r="BU77" s="1305"/>
      <c r="BV77" s="1305"/>
      <c r="BW77" s="1305"/>
      <c r="BX77" s="1305">
        <v>56.8</v>
      </c>
      <c r="BY77" s="1305"/>
      <c r="BZ77" s="1305"/>
      <c r="CA77" s="1305"/>
      <c r="CB77" s="1305"/>
      <c r="CC77" s="1305"/>
      <c r="CD77" s="1305"/>
      <c r="CE77" s="1305"/>
      <c r="CF77" s="1305">
        <v>52.3</v>
      </c>
      <c r="CG77" s="1305"/>
      <c r="CH77" s="1305"/>
      <c r="CI77" s="1305"/>
      <c r="CJ77" s="1305"/>
      <c r="CK77" s="1305"/>
      <c r="CL77" s="1305"/>
      <c r="CM77" s="1305"/>
      <c r="CN77" s="1305">
        <v>55.4</v>
      </c>
      <c r="CO77" s="1305"/>
      <c r="CP77" s="1305"/>
      <c r="CQ77" s="1305"/>
      <c r="CR77" s="1305"/>
      <c r="CS77" s="1305"/>
      <c r="CT77" s="1305"/>
      <c r="CU77" s="1305"/>
      <c r="CV77" s="1305">
        <v>52.7</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619</v>
      </c>
      <c r="BC79" s="1308"/>
      <c r="BD79" s="1308"/>
      <c r="BE79" s="1308"/>
      <c r="BF79" s="1308"/>
      <c r="BG79" s="1308"/>
      <c r="BH79" s="1308"/>
      <c r="BI79" s="1308"/>
      <c r="BJ79" s="1308"/>
      <c r="BK79" s="1308"/>
      <c r="BL79" s="1308"/>
      <c r="BM79" s="1308"/>
      <c r="BN79" s="1308"/>
      <c r="BO79" s="1308"/>
      <c r="BP79" s="1305">
        <v>11.1</v>
      </c>
      <c r="BQ79" s="1305"/>
      <c r="BR79" s="1305"/>
      <c r="BS79" s="1305"/>
      <c r="BT79" s="1305"/>
      <c r="BU79" s="1305"/>
      <c r="BV79" s="1305"/>
      <c r="BW79" s="1305"/>
      <c r="BX79" s="1305">
        <v>10.199999999999999</v>
      </c>
      <c r="BY79" s="1305"/>
      <c r="BZ79" s="1305"/>
      <c r="CA79" s="1305"/>
      <c r="CB79" s="1305"/>
      <c r="CC79" s="1305"/>
      <c r="CD79" s="1305"/>
      <c r="CE79" s="1305"/>
      <c r="CF79" s="1305">
        <v>10</v>
      </c>
      <c r="CG79" s="1305"/>
      <c r="CH79" s="1305"/>
      <c r="CI79" s="1305"/>
      <c r="CJ79" s="1305"/>
      <c r="CK79" s="1305"/>
      <c r="CL79" s="1305"/>
      <c r="CM79" s="1305"/>
      <c r="CN79" s="1305">
        <v>9.6999999999999993</v>
      </c>
      <c r="CO79" s="1305"/>
      <c r="CP79" s="1305"/>
      <c r="CQ79" s="1305"/>
      <c r="CR79" s="1305"/>
      <c r="CS79" s="1305"/>
      <c r="CT79" s="1305"/>
      <c r="CU79" s="1305"/>
      <c r="CV79" s="1305">
        <v>9.5</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bapoBqO+vs49fwdud2Ny1+G8RWtV09CqK4juZXda9w5Ok+7Slsl0O2ZYXREoSnxc0hoP/Rs/VxyFF+JedWfhNA==" saltValue="s1QfX4zdps/8wZT1EjvOq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2uPCgDdHdzoTJHFNp7EJHoShcWyMeOTxed6J1cfbza8ko3ErdlA/SnmLDOLD28f6W5SNn5lsO0UfhqxOh6qQ==" saltValue="Fq4jrIGeIqQsEtDbcrjgp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3Nf68jSQEYZwMAedGg0VtrHeBcTLgV7N7MLfOCGD1I4vZWf17vmP5Qdt4oHt4x+J4KYRN2pT61FVirw0qjO3qg==" saltValue="zhG0NClo3Z730iVRXWdnw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563</v>
      </c>
      <c r="G2" s="156"/>
      <c r="H2" s="157"/>
    </row>
    <row r="3" spans="1:8" x14ac:dyDescent="0.15">
      <c r="A3" s="153" t="s">
        <v>556</v>
      </c>
      <c r="B3" s="158"/>
      <c r="C3" s="159"/>
      <c r="D3" s="160">
        <v>52123</v>
      </c>
      <c r="E3" s="161"/>
      <c r="F3" s="162">
        <v>106614</v>
      </c>
      <c r="G3" s="163"/>
      <c r="H3" s="164"/>
    </row>
    <row r="4" spans="1:8" x14ac:dyDescent="0.15">
      <c r="A4" s="165"/>
      <c r="B4" s="166"/>
      <c r="C4" s="167"/>
      <c r="D4" s="168">
        <v>26164</v>
      </c>
      <c r="E4" s="169"/>
      <c r="F4" s="170">
        <v>45545</v>
      </c>
      <c r="G4" s="171"/>
      <c r="H4" s="172"/>
    </row>
    <row r="5" spans="1:8" x14ac:dyDescent="0.15">
      <c r="A5" s="153" t="s">
        <v>558</v>
      </c>
      <c r="B5" s="158"/>
      <c r="C5" s="159"/>
      <c r="D5" s="160">
        <v>36782</v>
      </c>
      <c r="E5" s="161"/>
      <c r="F5" s="162">
        <v>81768</v>
      </c>
      <c r="G5" s="163"/>
      <c r="H5" s="164"/>
    </row>
    <row r="6" spans="1:8" x14ac:dyDescent="0.15">
      <c r="A6" s="165"/>
      <c r="B6" s="166"/>
      <c r="C6" s="167"/>
      <c r="D6" s="168">
        <v>14415</v>
      </c>
      <c r="E6" s="169"/>
      <c r="F6" s="170">
        <v>37917</v>
      </c>
      <c r="G6" s="171"/>
      <c r="H6" s="172"/>
    </row>
    <row r="7" spans="1:8" x14ac:dyDescent="0.15">
      <c r="A7" s="153" t="s">
        <v>559</v>
      </c>
      <c r="B7" s="158"/>
      <c r="C7" s="159"/>
      <c r="D7" s="160">
        <v>32026</v>
      </c>
      <c r="E7" s="161"/>
      <c r="F7" s="162">
        <v>65876</v>
      </c>
      <c r="G7" s="163"/>
      <c r="H7" s="164"/>
    </row>
    <row r="8" spans="1:8" x14ac:dyDescent="0.15">
      <c r="A8" s="165"/>
      <c r="B8" s="166"/>
      <c r="C8" s="167"/>
      <c r="D8" s="168">
        <v>23193</v>
      </c>
      <c r="E8" s="169"/>
      <c r="F8" s="170">
        <v>36484</v>
      </c>
      <c r="G8" s="171"/>
      <c r="H8" s="172"/>
    </row>
    <row r="9" spans="1:8" x14ac:dyDescent="0.15">
      <c r="A9" s="153" t="s">
        <v>560</v>
      </c>
      <c r="B9" s="158"/>
      <c r="C9" s="159"/>
      <c r="D9" s="160">
        <v>58994</v>
      </c>
      <c r="E9" s="161"/>
      <c r="F9" s="162">
        <v>68468</v>
      </c>
      <c r="G9" s="163"/>
      <c r="H9" s="164"/>
    </row>
    <row r="10" spans="1:8" x14ac:dyDescent="0.15">
      <c r="A10" s="165"/>
      <c r="B10" s="166"/>
      <c r="C10" s="167"/>
      <c r="D10" s="168">
        <v>40341</v>
      </c>
      <c r="E10" s="169"/>
      <c r="F10" s="170">
        <v>34140</v>
      </c>
      <c r="G10" s="171"/>
      <c r="H10" s="172"/>
    </row>
    <row r="11" spans="1:8" x14ac:dyDescent="0.15">
      <c r="A11" s="153" t="s">
        <v>561</v>
      </c>
      <c r="B11" s="158"/>
      <c r="C11" s="159"/>
      <c r="D11" s="160">
        <v>61381</v>
      </c>
      <c r="E11" s="161"/>
      <c r="F11" s="162">
        <v>69729</v>
      </c>
      <c r="G11" s="163"/>
      <c r="H11" s="164"/>
    </row>
    <row r="12" spans="1:8" x14ac:dyDescent="0.15">
      <c r="A12" s="165"/>
      <c r="B12" s="166"/>
      <c r="C12" s="173"/>
      <c r="D12" s="168">
        <v>46498</v>
      </c>
      <c r="E12" s="169"/>
      <c r="F12" s="170">
        <v>38908</v>
      </c>
      <c r="G12" s="171"/>
      <c r="H12" s="172"/>
    </row>
    <row r="13" spans="1:8" x14ac:dyDescent="0.15">
      <c r="A13" s="153"/>
      <c r="B13" s="158"/>
      <c r="C13" s="174"/>
      <c r="D13" s="175">
        <v>48261</v>
      </c>
      <c r="E13" s="176"/>
      <c r="F13" s="177">
        <v>78491</v>
      </c>
      <c r="G13" s="178"/>
      <c r="H13" s="164"/>
    </row>
    <row r="14" spans="1:8" x14ac:dyDescent="0.15">
      <c r="A14" s="165"/>
      <c r="B14" s="166"/>
      <c r="C14" s="167"/>
      <c r="D14" s="168">
        <v>30122</v>
      </c>
      <c r="E14" s="169"/>
      <c r="F14" s="170">
        <v>38599</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7.43</v>
      </c>
      <c r="C19" s="179">
        <f>ROUND(VALUE(SUBSTITUTE(実質収支比率等に係る経年分析!G$48,"▲","-")),2)</f>
        <v>14.48</v>
      </c>
      <c r="D19" s="179">
        <f>ROUND(VALUE(SUBSTITUTE(実質収支比率等に係る経年分析!H$48,"▲","-")),2)</f>
        <v>7.92</v>
      </c>
      <c r="E19" s="179">
        <f>ROUND(VALUE(SUBSTITUTE(実質収支比率等に係る経年分析!I$48,"▲","-")),2)</f>
        <v>10.119999999999999</v>
      </c>
      <c r="F19" s="179">
        <f>ROUND(VALUE(SUBSTITUTE(実質収支比率等に係る経年分析!J$48,"▲","-")),2)</f>
        <v>5.27</v>
      </c>
    </row>
    <row r="20" spans="1:11" x14ac:dyDescent="0.15">
      <c r="A20" s="179" t="s">
        <v>54</v>
      </c>
      <c r="B20" s="179">
        <f>ROUND(VALUE(SUBSTITUTE(実質収支比率等に係る経年分析!F$47,"▲","-")),2)</f>
        <v>6.15</v>
      </c>
      <c r="C20" s="179">
        <f>ROUND(VALUE(SUBSTITUTE(実質収支比率等に係る経年分析!G$47,"▲","-")),2)</f>
        <v>9.7100000000000009</v>
      </c>
      <c r="D20" s="179">
        <f>ROUND(VALUE(SUBSTITUTE(実質収支比率等に係る経年分析!H$47,"▲","-")),2)</f>
        <v>17.54</v>
      </c>
      <c r="E20" s="179">
        <f>ROUND(VALUE(SUBSTITUTE(実質収支比率等に係る経年分析!I$47,"▲","-")),2)</f>
        <v>21.38</v>
      </c>
      <c r="F20" s="179">
        <f>ROUND(VALUE(SUBSTITUTE(実質収支比率等に係る経年分析!J$47,"▲","-")),2)</f>
        <v>26.77</v>
      </c>
    </row>
    <row r="21" spans="1:11" x14ac:dyDescent="0.15">
      <c r="A21" s="179" t="s">
        <v>55</v>
      </c>
      <c r="B21" s="179">
        <f>IF(ISNUMBER(VALUE(SUBSTITUTE(実質収支比率等に係る経年分析!F$49,"▲","-"))),ROUND(VALUE(SUBSTITUTE(実質収支比率等に係る経年分析!F$49,"▲","-")),2),NA())</f>
        <v>1.25</v>
      </c>
      <c r="C21" s="179">
        <f>IF(ISNUMBER(VALUE(SUBSTITUTE(実質収支比率等に係る経年分析!G$49,"▲","-"))),ROUND(VALUE(SUBSTITUTE(実質収支比率等に係る経年分析!G$49,"▲","-")),2),NA())</f>
        <v>10.82</v>
      </c>
      <c r="D21" s="179">
        <f>IF(ISNUMBER(VALUE(SUBSTITUTE(実質収支比率等に係る経年分析!H$49,"▲","-"))),ROUND(VALUE(SUBSTITUTE(実質収支比率等に係る経年分析!H$49,"▲","-")),2),NA())</f>
        <v>0.43</v>
      </c>
      <c r="E21" s="179">
        <f>IF(ISNUMBER(VALUE(SUBSTITUTE(実質収支比率等に係る経年分析!I$49,"▲","-"))),ROUND(VALUE(SUBSTITUTE(実質収支比率等に係る経年分析!I$49,"▲","-")),2),NA())</f>
        <v>6.19</v>
      </c>
      <c r="F21" s="179">
        <f>IF(ISNUMBER(VALUE(SUBSTITUTE(実質収支比率等に係る経年分析!J$49,"▲","-"))),ROUND(VALUE(SUBSTITUTE(実質収支比率等に係る経年分析!J$49,"▲","-")),2),NA())</f>
        <v>0.15</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下水道事業特別会計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後期高齢者医療保険事業特別会計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国民宿舎葛城高原ロッジ特別会計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介護保険事業特別会計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0.33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0.53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0.94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0.78</v>
      </c>
    </row>
    <row r="33" spans="1:16" x14ac:dyDescent="0.15">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7.42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14.47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7.91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10.119999999999999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5.27</v>
      </c>
    </row>
    <row r="34" spans="1:16" x14ac:dyDescent="0.15">
      <c r="A34" s="180" t="str">
        <f>IF(連結実質赤字比率に係る赤字・黒字の構成分析!C$36="",NA(),連結実質赤字比率に係る赤字・黒字の構成分析!C$36)</f>
        <v>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8.83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8.9600000000000009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9.7799999999999994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9.25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7.99</v>
      </c>
    </row>
    <row r="35" spans="1:16" x14ac:dyDescent="0.15">
      <c r="A35" s="180" t="str">
        <f>IF(連結実質赤字比率に係る赤字・黒字の構成分析!C$35="",NA(),連結実質赤字比率に係る赤字・黒字の構成分析!C$35)</f>
        <v>学校給食費特別会計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v>
      </c>
      <c r="J35" s="180">
        <f>IF(ROUND(VALUE(SUBSTITUTE(連結実質赤字比率に係る赤字・黒字の構成分析!J$35,"▲", "-")), 2) &lt; 0, ABS(ROUND(VALUE(SUBSTITUTE(連結実質赤字比率に係る赤字・黒字の構成分析!J$35,"▲", "-")), 2)), NA())</f>
        <v>0.01</v>
      </c>
      <c r="K35" s="180" t="e">
        <f>IF(ROUND(VALUE(SUBSTITUTE(連結実質赤字比率に係る赤字・黒字の構成分析!J$35,"▲", "-")), 2) &gt;= 0, ABS(ROUND(VALUE(SUBSTITUTE(連結実質赤字比率に係る赤字・黒字の構成分析!J$35,"▲", "-")), 2)), NA())</f>
        <v>#N/A</v>
      </c>
    </row>
    <row r="36" spans="1:16" x14ac:dyDescent="0.15">
      <c r="A36" s="180" t="str">
        <f>IF(連結実質赤字比率に係る赤字・黒字の構成分析!C$34="",NA(),連結実質赤字比率に係る赤字・黒字の構成分析!C$34)</f>
        <v>国民健康保険事業特別会計</v>
      </c>
      <c r="B36" s="180">
        <f>IF(ROUND(VALUE(SUBSTITUTE(連結実質赤字比率に係る赤字・黒字の構成分析!F$34,"▲", "-")), 2) &lt; 0, ABS(ROUND(VALUE(SUBSTITUTE(連結実質赤字比率に係る赤字・黒字の構成分析!F$34,"▲", "-")), 2)), NA())</f>
        <v>5.61</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6.7</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7.03</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6.02</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5.27</v>
      </c>
      <c r="K36" s="180" t="e">
        <f>IF(ROUND(VALUE(SUBSTITUTE(連結実質赤字比率に係る赤字・黒字の構成分析!J$34,"▲", "-")), 2) &gt;= 0, ABS(ROUND(VALUE(SUBSTITUTE(連結実質赤字比率に係る赤字・黒字の構成分析!J$34,"▲", "-")), 2)), NA())</f>
        <v>#N/A</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1633</v>
      </c>
      <c r="E42" s="181"/>
      <c r="F42" s="181"/>
      <c r="G42" s="181">
        <f>'実質公債費比率（分子）の構造'!L$52</f>
        <v>1560</v>
      </c>
      <c r="H42" s="181"/>
      <c r="I42" s="181"/>
      <c r="J42" s="181">
        <f>'実質公債費比率（分子）の構造'!M$52</f>
        <v>1467</v>
      </c>
      <c r="K42" s="181"/>
      <c r="L42" s="181"/>
      <c r="M42" s="181">
        <f>'実質公債費比率（分子）の構造'!N$52</f>
        <v>1454</v>
      </c>
      <c r="N42" s="181"/>
      <c r="O42" s="181"/>
      <c r="P42" s="181">
        <f>'実質公債費比率（分子）の構造'!O$52</f>
        <v>1350</v>
      </c>
    </row>
    <row r="43" spans="1:16" x14ac:dyDescent="0.15">
      <c r="A43" s="181" t="s">
        <v>63</v>
      </c>
      <c r="B43" s="181">
        <f>'実質公債費比率（分子）の構造'!K$51</f>
        <v>0</v>
      </c>
      <c r="C43" s="181"/>
      <c r="D43" s="181"/>
      <c r="E43" s="181" t="str">
        <f>'実質公債費比率（分子）の構造'!L$51</f>
        <v>-</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f>'実質公債費比率（分子）の構造'!K$49</f>
        <v>114</v>
      </c>
      <c r="C45" s="181"/>
      <c r="D45" s="181"/>
      <c r="E45" s="181">
        <f>'実質公債費比率（分子）の構造'!L$49</f>
        <v>114</v>
      </c>
      <c r="F45" s="181"/>
      <c r="G45" s="181"/>
      <c r="H45" s="181">
        <f>'実質公債費比率（分子）の構造'!M$49</f>
        <v>96</v>
      </c>
      <c r="I45" s="181"/>
      <c r="J45" s="181"/>
      <c r="K45" s="181">
        <f>'実質公債費比率（分子）の構造'!N$49</f>
        <v>60</v>
      </c>
      <c r="L45" s="181"/>
      <c r="M45" s="181"/>
      <c r="N45" s="181">
        <f>'実質公債費比率（分子）の構造'!O$49</f>
        <v>56</v>
      </c>
      <c r="O45" s="181"/>
      <c r="P45" s="181"/>
    </row>
    <row r="46" spans="1:16" x14ac:dyDescent="0.15">
      <c r="A46" s="181" t="s">
        <v>66</v>
      </c>
      <c r="B46" s="181">
        <f>'実質公債費比率（分子）の構造'!K$48</f>
        <v>372</v>
      </c>
      <c r="C46" s="181"/>
      <c r="D46" s="181"/>
      <c r="E46" s="181">
        <f>'実質公債費比率（分子）の構造'!L$48</f>
        <v>346</v>
      </c>
      <c r="F46" s="181"/>
      <c r="G46" s="181"/>
      <c r="H46" s="181">
        <f>'実質公債費比率（分子）の構造'!M$48</f>
        <v>316</v>
      </c>
      <c r="I46" s="181"/>
      <c r="J46" s="181"/>
      <c r="K46" s="181">
        <f>'実質公債費比率（分子）の構造'!N$48</f>
        <v>364</v>
      </c>
      <c r="L46" s="181"/>
      <c r="M46" s="181"/>
      <c r="N46" s="181">
        <f>'実質公債費比率（分子）の構造'!O$48</f>
        <v>353</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2133</v>
      </c>
      <c r="C49" s="181"/>
      <c r="D49" s="181"/>
      <c r="E49" s="181">
        <f>'実質公債費比率（分子）の構造'!L$45</f>
        <v>1953</v>
      </c>
      <c r="F49" s="181"/>
      <c r="G49" s="181"/>
      <c r="H49" s="181">
        <f>'実質公債費比率（分子）の構造'!M$45</f>
        <v>1895</v>
      </c>
      <c r="I49" s="181"/>
      <c r="J49" s="181"/>
      <c r="K49" s="181">
        <f>'実質公債費比率（分子）の構造'!N$45</f>
        <v>1890</v>
      </c>
      <c r="L49" s="181"/>
      <c r="M49" s="181"/>
      <c r="N49" s="181">
        <f>'実質公債費比率（分子）の構造'!O$45</f>
        <v>1815</v>
      </c>
      <c r="O49" s="181"/>
      <c r="P49" s="181"/>
    </row>
    <row r="50" spans="1:16" x14ac:dyDescent="0.15">
      <c r="A50" s="181" t="s">
        <v>70</v>
      </c>
      <c r="B50" s="181" t="e">
        <f>NA()</f>
        <v>#N/A</v>
      </c>
      <c r="C50" s="181">
        <f>IF(ISNUMBER('実質公債費比率（分子）の構造'!K$53),'実質公債費比率（分子）の構造'!K$53,NA())</f>
        <v>986</v>
      </c>
      <c r="D50" s="181" t="e">
        <f>NA()</f>
        <v>#N/A</v>
      </c>
      <c r="E50" s="181" t="e">
        <f>NA()</f>
        <v>#N/A</v>
      </c>
      <c r="F50" s="181">
        <f>IF(ISNUMBER('実質公債費比率（分子）の構造'!L$53),'実質公債費比率（分子）の構造'!L$53,NA())</f>
        <v>853</v>
      </c>
      <c r="G50" s="181" t="e">
        <f>NA()</f>
        <v>#N/A</v>
      </c>
      <c r="H50" s="181" t="e">
        <f>NA()</f>
        <v>#N/A</v>
      </c>
      <c r="I50" s="181">
        <f>IF(ISNUMBER('実質公債費比率（分子）の構造'!M$53),'実質公債費比率（分子）の構造'!M$53,NA())</f>
        <v>840</v>
      </c>
      <c r="J50" s="181" t="e">
        <f>NA()</f>
        <v>#N/A</v>
      </c>
      <c r="K50" s="181" t="e">
        <f>NA()</f>
        <v>#N/A</v>
      </c>
      <c r="L50" s="181">
        <f>IF(ISNUMBER('実質公債費比率（分子）の構造'!N$53),'実質公債費比率（分子）の構造'!N$53,NA())</f>
        <v>860</v>
      </c>
      <c r="M50" s="181" t="e">
        <f>NA()</f>
        <v>#N/A</v>
      </c>
      <c r="N50" s="181" t="e">
        <f>NA()</f>
        <v>#N/A</v>
      </c>
      <c r="O50" s="181">
        <f>IF(ISNUMBER('実質公債費比率（分子）の構造'!O$53),'実質公債費比率（分子）の構造'!O$53,NA())</f>
        <v>874</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12058</v>
      </c>
      <c r="E56" s="180"/>
      <c r="F56" s="180"/>
      <c r="G56" s="180">
        <f>'将来負担比率（分子）の構造'!J$52</f>
        <v>11826</v>
      </c>
      <c r="H56" s="180"/>
      <c r="I56" s="180"/>
      <c r="J56" s="180">
        <f>'将来負担比率（分子）の構造'!K$52</f>
        <v>11896</v>
      </c>
      <c r="K56" s="180"/>
      <c r="L56" s="180"/>
      <c r="M56" s="180">
        <f>'将来負担比率（分子）の構造'!L$52</f>
        <v>11536</v>
      </c>
      <c r="N56" s="180"/>
      <c r="O56" s="180"/>
      <c r="P56" s="180">
        <f>'将来負担比率（分子）の構造'!M$52</f>
        <v>12194</v>
      </c>
    </row>
    <row r="57" spans="1:16" x14ac:dyDescent="0.15">
      <c r="A57" s="180" t="s">
        <v>41</v>
      </c>
      <c r="B57" s="180"/>
      <c r="C57" s="180"/>
      <c r="D57" s="180">
        <f>'将来負担比率（分子）の構造'!I$51</f>
        <v>1501</v>
      </c>
      <c r="E57" s="180"/>
      <c r="F57" s="180"/>
      <c r="G57" s="180">
        <f>'将来負担比率（分子）の構造'!J$51</f>
        <v>1360</v>
      </c>
      <c r="H57" s="180"/>
      <c r="I57" s="180"/>
      <c r="J57" s="180">
        <f>'将来負担比率（分子）の構造'!K$51</f>
        <v>1302</v>
      </c>
      <c r="K57" s="180"/>
      <c r="L57" s="180"/>
      <c r="M57" s="180">
        <f>'将来負担比率（分子）の構造'!L$51</f>
        <v>1241</v>
      </c>
      <c r="N57" s="180"/>
      <c r="O57" s="180"/>
      <c r="P57" s="180">
        <f>'将来負担比率（分子）の構造'!M$51</f>
        <v>1214</v>
      </c>
    </row>
    <row r="58" spans="1:16" x14ac:dyDescent="0.15">
      <c r="A58" s="180" t="s">
        <v>40</v>
      </c>
      <c r="B58" s="180"/>
      <c r="C58" s="180"/>
      <c r="D58" s="180">
        <f>'将来負担比率（分子）の構造'!I$50</f>
        <v>2842</v>
      </c>
      <c r="E58" s="180"/>
      <c r="F58" s="180"/>
      <c r="G58" s="180">
        <f>'将来負担比率（分子）の構造'!J$50</f>
        <v>3147</v>
      </c>
      <c r="H58" s="180"/>
      <c r="I58" s="180"/>
      <c r="J58" s="180">
        <f>'将来負担比率（分子）の構造'!K$50</f>
        <v>3529</v>
      </c>
      <c r="K58" s="180"/>
      <c r="L58" s="180"/>
      <c r="M58" s="180">
        <f>'将来負担比率（分子）の構造'!L$50</f>
        <v>3929</v>
      </c>
      <c r="N58" s="180"/>
      <c r="O58" s="180"/>
      <c r="P58" s="180">
        <f>'将来負担比率（分子）の構造'!M$50</f>
        <v>4523</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2598</v>
      </c>
      <c r="C62" s="180"/>
      <c r="D62" s="180"/>
      <c r="E62" s="180">
        <f>'将来負担比率（分子）の構造'!J$45</f>
        <v>2583</v>
      </c>
      <c r="F62" s="180"/>
      <c r="G62" s="180"/>
      <c r="H62" s="180">
        <f>'将来負担比率（分子）の構造'!K$45</f>
        <v>2734</v>
      </c>
      <c r="I62" s="180"/>
      <c r="J62" s="180"/>
      <c r="K62" s="180">
        <f>'将来負担比率（分子）の構造'!L$45</f>
        <v>2589</v>
      </c>
      <c r="L62" s="180"/>
      <c r="M62" s="180"/>
      <c r="N62" s="180">
        <f>'将来負担比率（分子）の構造'!M$45</f>
        <v>2761</v>
      </c>
      <c r="O62" s="180"/>
      <c r="P62" s="180"/>
    </row>
    <row r="63" spans="1:16" x14ac:dyDescent="0.15">
      <c r="A63" s="180" t="s">
        <v>33</v>
      </c>
      <c r="B63" s="180">
        <f>'将来負担比率（分子）の構造'!I$44</f>
        <v>303</v>
      </c>
      <c r="C63" s="180"/>
      <c r="D63" s="180"/>
      <c r="E63" s="180">
        <f>'将来負担比率（分子）の構造'!J$44</f>
        <v>267</v>
      </c>
      <c r="F63" s="180"/>
      <c r="G63" s="180"/>
      <c r="H63" s="180">
        <f>'将来負担比率（分子）の構造'!K$44</f>
        <v>202</v>
      </c>
      <c r="I63" s="180"/>
      <c r="J63" s="180"/>
      <c r="K63" s="180">
        <f>'将来負担比率（分子）の構造'!L$44</f>
        <v>152</v>
      </c>
      <c r="L63" s="180"/>
      <c r="M63" s="180"/>
      <c r="N63" s="180">
        <f>'将来負担比率（分子）の構造'!M$44</f>
        <v>134</v>
      </c>
      <c r="O63" s="180"/>
      <c r="P63" s="180"/>
    </row>
    <row r="64" spans="1:16" x14ac:dyDescent="0.15">
      <c r="A64" s="180" t="s">
        <v>32</v>
      </c>
      <c r="B64" s="180">
        <f>'将来負担比率（分子）の構造'!I$43</f>
        <v>4315</v>
      </c>
      <c r="C64" s="180"/>
      <c r="D64" s="180"/>
      <c r="E64" s="180">
        <f>'将来負担比率（分子）の構造'!J$43</f>
        <v>4086</v>
      </c>
      <c r="F64" s="180"/>
      <c r="G64" s="180"/>
      <c r="H64" s="180">
        <f>'将来負担比率（分子）の構造'!K$43</f>
        <v>3851</v>
      </c>
      <c r="I64" s="180"/>
      <c r="J64" s="180"/>
      <c r="K64" s="180">
        <f>'将来負担比率（分子）の構造'!L$43</f>
        <v>4032</v>
      </c>
      <c r="L64" s="180"/>
      <c r="M64" s="180"/>
      <c r="N64" s="180">
        <f>'将来負担比率（分子）の構造'!M$43</f>
        <v>3976</v>
      </c>
      <c r="O64" s="180"/>
      <c r="P64" s="180"/>
    </row>
    <row r="65" spans="1:16" x14ac:dyDescent="0.15">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30</v>
      </c>
      <c r="B66" s="180">
        <f>'将来負担比率（分子）の構造'!I$41</f>
        <v>18713</v>
      </c>
      <c r="C66" s="180"/>
      <c r="D66" s="180"/>
      <c r="E66" s="180">
        <f>'将来負担比率（分子）の構造'!J$41</f>
        <v>18185</v>
      </c>
      <c r="F66" s="180"/>
      <c r="G66" s="180"/>
      <c r="H66" s="180">
        <f>'将来負担比率（分子）の構造'!K$41</f>
        <v>17900</v>
      </c>
      <c r="I66" s="180"/>
      <c r="J66" s="180"/>
      <c r="K66" s="180">
        <f>'将来負担比率（分子）の構造'!L$41</f>
        <v>18078</v>
      </c>
      <c r="L66" s="180"/>
      <c r="M66" s="180"/>
      <c r="N66" s="180">
        <f>'将来負担比率（分子）の構造'!M$41</f>
        <v>18242</v>
      </c>
      <c r="O66" s="180"/>
      <c r="P66" s="180"/>
    </row>
    <row r="67" spans="1:16" x14ac:dyDescent="0.15">
      <c r="A67" s="180" t="s">
        <v>74</v>
      </c>
      <c r="B67" s="180" t="e">
        <f>NA()</f>
        <v>#N/A</v>
      </c>
      <c r="C67" s="180">
        <f>IF(ISNUMBER('将来負担比率（分子）の構造'!I$53), IF('将来負担比率（分子）の構造'!I$53 &lt; 0, 0, '将来負担比率（分子）の構造'!I$53), NA())</f>
        <v>9528</v>
      </c>
      <c r="D67" s="180" t="e">
        <f>NA()</f>
        <v>#N/A</v>
      </c>
      <c r="E67" s="180" t="e">
        <f>NA()</f>
        <v>#N/A</v>
      </c>
      <c r="F67" s="180">
        <f>IF(ISNUMBER('将来負担比率（分子）の構造'!J$53), IF('将来負担比率（分子）の構造'!J$53 &lt; 0, 0, '将来負担比率（分子）の構造'!J$53), NA())</f>
        <v>8787</v>
      </c>
      <c r="G67" s="180" t="e">
        <f>NA()</f>
        <v>#N/A</v>
      </c>
      <c r="H67" s="180" t="e">
        <f>NA()</f>
        <v>#N/A</v>
      </c>
      <c r="I67" s="180">
        <f>IF(ISNUMBER('将来負担比率（分子）の構造'!K$53), IF('将来負担比率（分子）の構造'!K$53 &lt; 0, 0, '将来負担比率（分子）の構造'!K$53), NA())</f>
        <v>7960</v>
      </c>
      <c r="J67" s="180" t="e">
        <f>NA()</f>
        <v>#N/A</v>
      </c>
      <c r="K67" s="180" t="e">
        <f>NA()</f>
        <v>#N/A</v>
      </c>
      <c r="L67" s="180">
        <f>IF(ISNUMBER('将来負担比率（分子）の構造'!L$53), IF('将来負担比率（分子）の構造'!L$53 &lt; 0, 0, '将来負担比率（分子）の構造'!L$53), NA())</f>
        <v>8145</v>
      </c>
      <c r="M67" s="180" t="e">
        <f>NA()</f>
        <v>#N/A</v>
      </c>
      <c r="N67" s="180" t="e">
        <f>NA()</f>
        <v>#N/A</v>
      </c>
      <c r="O67" s="180">
        <f>IF(ISNUMBER('将来負担比率（分子）の構造'!M$53), IF('将来負担比率（分子）の構造'!M$53 &lt; 0, 0, '将来負担比率（分子）の構造'!M$53), NA())</f>
        <v>7181</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1323</v>
      </c>
      <c r="C72" s="184">
        <f>基金残高に係る経年分析!G55</f>
        <v>1621</v>
      </c>
      <c r="D72" s="184">
        <f>基金残高に係る経年分析!H55</f>
        <v>2006</v>
      </c>
    </row>
    <row r="73" spans="1:16" x14ac:dyDescent="0.15">
      <c r="A73" s="183" t="s">
        <v>77</v>
      </c>
      <c r="B73" s="184">
        <f>基金残高に係る経年分析!F56</f>
        <v>863</v>
      </c>
      <c r="C73" s="184">
        <f>基金残高に係る経年分析!G56</f>
        <v>852</v>
      </c>
      <c r="D73" s="184">
        <f>基金残高に係る経年分析!H56</f>
        <v>1004</v>
      </c>
    </row>
    <row r="74" spans="1:16" x14ac:dyDescent="0.15">
      <c r="A74" s="183" t="s">
        <v>78</v>
      </c>
      <c r="B74" s="184">
        <f>基金残高に係る経年分析!F57</f>
        <v>1186</v>
      </c>
      <c r="C74" s="184">
        <f>基金残高に係る経年分析!G57</f>
        <v>1259</v>
      </c>
      <c r="D74" s="184">
        <f>基金残高に係る経年分析!H57</f>
        <v>1286</v>
      </c>
    </row>
  </sheetData>
  <sheetProtection algorithmName="SHA-512" hashValue="DZXxPnozYMgtllweJWAgQfu3kPQp3TBvKPK5eIAbK/pzs+HSAtkowXJO88oezb1WdtFqCJghf+Sjcta4vsZ34A==" saltValue="qm0MCUESH1RgWXWPRuQQ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215</v>
      </c>
      <c r="DI1" s="656"/>
      <c r="DJ1" s="656"/>
      <c r="DK1" s="656"/>
      <c r="DL1" s="656"/>
      <c r="DM1" s="656"/>
      <c r="DN1" s="657"/>
      <c r="DO1" s="225"/>
      <c r="DP1" s="655" t="s">
        <v>216</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218</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219</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220</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221</v>
      </c>
      <c r="S4" s="659"/>
      <c r="T4" s="659"/>
      <c r="U4" s="659"/>
      <c r="V4" s="659"/>
      <c r="W4" s="659"/>
      <c r="X4" s="659"/>
      <c r="Y4" s="660"/>
      <c r="Z4" s="658" t="s">
        <v>222</v>
      </c>
      <c r="AA4" s="659"/>
      <c r="AB4" s="659"/>
      <c r="AC4" s="660"/>
      <c r="AD4" s="658" t="s">
        <v>223</v>
      </c>
      <c r="AE4" s="659"/>
      <c r="AF4" s="659"/>
      <c r="AG4" s="659"/>
      <c r="AH4" s="659"/>
      <c r="AI4" s="659"/>
      <c r="AJ4" s="659"/>
      <c r="AK4" s="660"/>
      <c r="AL4" s="658" t="s">
        <v>222</v>
      </c>
      <c r="AM4" s="659"/>
      <c r="AN4" s="659"/>
      <c r="AO4" s="660"/>
      <c r="AP4" s="664" t="s">
        <v>224</v>
      </c>
      <c r="AQ4" s="664"/>
      <c r="AR4" s="664"/>
      <c r="AS4" s="664"/>
      <c r="AT4" s="664"/>
      <c r="AU4" s="664"/>
      <c r="AV4" s="664"/>
      <c r="AW4" s="664"/>
      <c r="AX4" s="664"/>
      <c r="AY4" s="664"/>
      <c r="AZ4" s="664"/>
      <c r="BA4" s="664"/>
      <c r="BB4" s="664"/>
      <c r="BC4" s="664"/>
      <c r="BD4" s="664"/>
      <c r="BE4" s="664"/>
      <c r="BF4" s="664"/>
      <c r="BG4" s="664" t="s">
        <v>225</v>
      </c>
      <c r="BH4" s="664"/>
      <c r="BI4" s="664"/>
      <c r="BJ4" s="664"/>
      <c r="BK4" s="664"/>
      <c r="BL4" s="664"/>
      <c r="BM4" s="664"/>
      <c r="BN4" s="664"/>
      <c r="BO4" s="664" t="s">
        <v>222</v>
      </c>
      <c r="BP4" s="664"/>
      <c r="BQ4" s="664"/>
      <c r="BR4" s="664"/>
      <c r="BS4" s="664" t="s">
        <v>226</v>
      </c>
      <c r="BT4" s="664"/>
      <c r="BU4" s="664"/>
      <c r="BV4" s="664"/>
      <c r="BW4" s="664"/>
      <c r="BX4" s="664"/>
      <c r="BY4" s="664"/>
      <c r="BZ4" s="664"/>
      <c r="CA4" s="664"/>
      <c r="CB4" s="664"/>
      <c r="CD4" s="661" t="s">
        <v>227</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228</v>
      </c>
      <c r="C5" s="666"/>
      <c r="D5" s="666"/>
      <c r="E5" s="666"/>
      <c r="F5" s="666"/>
      <c r="G5" s="666"/>
      <c r="H5" s="666"/>
      <c r="I5" s="666"/>
      <c r="J5" s="666"/>
      <c r="K5" s="666"/>
      <c r="L5" s="666"/>
      <c r="M5" s="666"/>
      <c r="N5" s="666"/>
      <c r="O5" s="666"/>
      <c r="P5" s="666"/>
      <c r="Q5" s="667"/>
      <c r="R5" s="668">
        <v>2821945</v>
      </c>
      <c r="S5" s="669"/>
      <c r="T5" s="669"/>
      <c r="U5" s="669"/>
      <c r="V5" s="669"/>
      <c r="W5" s="669"/>
      <c r="X5" s="669"/>
      <c r="Y5" s="670"/>
      <c r="Z5" s="671">
        <v>18.899999999999999</v>
      </c>
      <c r="AA5" s="671"/>
      <c r="AB5" s="671"/>
      <c r="AC5" s="671"/>
      <c r="AD5" s="672">
        <v>2732436</v>
      </c>
      <c r="AE5" s="672"/>
      <c r="AF5" s="672"/>
      <c r="AG5" s="672"/>
      <c r="AH5" s="672"/>
      <c r="AI5" s="672"/>
      <c r="AJ5" s="672"/>
      <c r="AK5" s="672"/>
      <c r="AL5" s="673">
        <v>37.799999999999997</v>
      </c>
      <c r="AM5" s="674"/>
      <c r="AN5" s="674"/>
      <c r="AO5" s="675"/>
      <c r="AP5" s="665" t="s">
        <v>229</v>
      </c>
      <c r="AQ5" s="666"/>
      <c r="AR5" s="666"/>
      <c r="AS5" s="666"/>
      <c r="AT5" s="666"/>
      <c r="AU5" s="666"/>
      <c r="AV5" s="666"/>
      <c r="AW5" s="666"/>
      <c r="AX5" s="666"/>
      <c r="AY5" s="666"/>
      <c r="AZ5" s="666"/>
      <c r="BA5" s="666"/>
      <c r="BB5" s="666"/>
      <c r="BC5" s="666"/>
      <c r="BD5" s="666"/>
      <c r="BE5" s="666"/>
      <c r="BF5" s="667"/>
      <c r="BG5" s="679">
        <v>2732436</v>
      </c>
      <c r="BH5" s="680"/>
      <c r="BI5" s="680"/>
      <c r="BJ5" s="680"/>
      <c r="BK5" s="680"/>
      <c r="BL5" s="680"/>
      <c r="BM5" s="680"/>
      <c r="BN5" s="681"/>
      <c r="BO5" s="682">
        <v>96.8</v>
      </c>
      <c r="BP5" s="682"/>
      <c r="BQ5" s="682"/>
      <c r="BR5" s="682"/>
      <c r="BS5" s="683">
        <v>24337</v>
      </c>
      <c r="BT5" s="683"/>
      <c r="BU5" s="683"/>
      <c r="BV5" s="683"/>
      <c r="BW5" s="683"/>
      <c r="BX5" s="683"/>
      <c r="BY5" s="683"/>
      <c r="BZ5" s="683"/>
      <c r="CA5" s="683"/>
      <c r="CB5" s="687"/>
      <c r="CD5" s="661" t="s">
        <v>224</v>
      </c>
      <c r="CE5" s="662"/>
      <c r="CF5" s="662"/>
      <c r="CG5" s="662"/>
      <c r="CH5" s="662"/>
      <c r="CI5" s="662"/>
      <c r="CJ5" s="662"/>
      <c r="CK5" s="662"/>
      <c r="CL5" s="662"/>
      <c r="CM5" s="662"/>
      <c r="CN5" s="662"/>
      <c r="CO5" s="662"/>
      <c r="CP5" s="662"/>
      <c r="CQ5" s="663"/>
      <c r="CR5" s="661" t="s">
        <v>230</v>
      </c>
      <c r="CS5" s="662"/>
      <c r="CT5" s="662"/>
      <c r="CU5" s="662"/>
      <c r="CV5" s="662"/>
      <c r="CW5" s="662"/>
      <c r="CX5" s="662"/>
      <c r="CY5" s="663"/>
      <c r="CZ5" s="661" t="s">
        <v>222</v>
      </c>
      <c r="DA5" s="662"/>
      <c r="DB5" s="662"/>
      <c r="DC5" s="663"/>
      <c r="DD5" s="661" t="s">
        <v>231</v>
      </c>
      <c r="DE5" s="662"/>
      <c r="DF5" s="662"/>
      <c r="DG5" s="662"/>
      <c r="DH5" s="662"/>
      <c r="DI5" s="662"/>
      <c r="DJ5" s="662"/>
      <c r="DK5" s="662"/>
      <c r="DL5" s="662"/>
      <c r="DM5" s="662"/>
      <c r="DN5" s="662"/>
      <c r="DO5" s="662"/>
      <c r="DP5" s="663"/>
      <c r="DQ5" s="661" t="s">
        <v>232</v>
      </c>
      <c r="DR5" s="662"/>
      <c r="DS5" s="662"/>
      <c r="DT5" s="662"/>
      <c r="DU5" s="662"/>
      <c r="DV5" s="662"/>
      <c r="DW5" s="662"/>
      <c r="DX5" s="662"/>
      <c r="DY5" s="662"/>
      <c r="DZ5" s="662"/>
      <c r="EA5" s="662"/>
      <c r="EB5" s="662"/>
      <c r="EC5" s="663"/>
    </row>
    <row r="6" spans="2:143" ht="11.25" customHeight="1" x14ac:dyDescent="0.15">
      <c r="B6" s="676" t="s">
        <v>233</v>
      </c>
      <c r="C6" s="677"/>
      <c r="D6" s="677"/>
      <c r="E6" s="677"/>
      <c r="F6" s="677"/>
      <c r="G6" s="677"/>
      <c r="H6" s="677"/>
      <c r="I6" s="677"/>
      <c r="J6" s="677"/>
      <c r="K6" s="677"/>
      <c r="L6" s="677"/>
      <c r="M6" s="677"/>
      <c r="N6" s="677"/>
      <c r="O6" s="677"/>
      <c r="P6" s="677"/>
      <c r="Q6" s="678"/>
      <c r="R6" s="679">
        <v>90562</v>
      </c>
      <c r="S6" s="680"/>
      <c r="T6" s="680"/>
      <c r="U6" s="680"/>
      <c r="V6" s="680"/>
      <c r="W6" s="680"/>
      <c r="X6" s="680"/>
      <c r="Y6" s="681"/>
      <c r="Z6" s="682">
        <v>0.6</v>
      </c>
      <c r="AA6" s="682"/>
      <c r="AB6" s="682"/>
      <c r="AC6" s="682"/>
      <c r="AD6" s="683">
        <v>90562</v>
      </c>
      <c r="AE6" s="683"/>
      <c r="AF6" s="683"/>
      <c r="AG6" s="683"/>
      <c r="AH6" s="683"/>
      <c r="AI6" s="683"/>
      <c r="AJ6" s="683"/>
      <c r="AK6" s="683"/>
      <c r="AL6" s="684">
        <v>1.3</v>
      </c>
      <c r="AM6" s="685"/>
      <c r="AN6" s="685"/>
      <c r="AO6" s="686"/>
      <c r="AP6" s="676" t="s">
        <v>234</v>
      </c>
      <c r="AQ6" s="677"/>
      <c r="AR6" s="677"/>
      <c r="AS6" s="677"/>
      <c r="AT6" s="677"/>
      <c r="AU6" s="677"/>
      <c r="AV6" s="677"/>
      <c r="AW6" s="677"/>
      <c r="AX6" s="677"/>
      <c r="AY6" s="677"/>
      <c r="AZ6" s="677"/>
      <c r="BA6" s="677"/>
      <c r="BB6" s="677"/>
      <c r="BC6" s="677"/>
      <c r="BD6" s="677"/>
      <c r="BE6" s="677"/>
      <c r="BF6" s="678"/>
      <c r="BG6" s="679">
        <v>2732436</v>
      </c>
      <c r="BH6" s="680"/>
      <c r="BI6" s="680"/>
      <c r="BJ6" s="680"/>
      <c r="BK6" s="680"/>
      <c r="BL6" s="680"/>
      <c r="BM6" s="680"/>
      <c r="BN6" s="681"/>
      <c r="BO6" s="682">
        <v>96.8</v>
      </c>
      <c r="BP6" s="682"/>
      <c r="BQ6" s="682"/>
      <c r="BR6" s="682"/>
      <c r="BS6" s="683">
        <v>24337</v>
      </c>
      <c r="BT6" s="683"/>
      <c r="BU6" s="683"/>
      <c r="BV6" s="683"/>
      <c r="BW6" s="683"/>
      <c r="BX6" s="683"/>
      <c r="BY6" s="683"/>
      <c r="BZ6" s="683"/>
      <c r="CA6" s="683"/>
      <c r="CB6" s="687"/>
      <c r="CD6" s="690" t="s">
        <v>235</v>
      </c>
      <c r="CE6" s="691"/>
      <c r="CF6" s="691"/>
      <c r="CG6" s="691"/>
      <c r="CH6" s="691"/>
      <c r="CI6" s="691"/>
      <c r="CJ6" s="691"/>
      <c r="CK6" s="691"/>
      <c r="CL6" s="691"/>
      <c r="CM6" s="691"/>
      <c r="CN6" s="691"/>
      <c r="CO6" s="691"/>
      <c r="CP6" s="691"/>
      <c r="CQ6" s="692"/>
      <c r="CR6" s="679">
        <v>155578</v>
      </c>
      <c r="CS6" s="680"/>
      <c r="CT6" s="680"/>
      <c r="CU6" s="680"/>
      <c r="CV6" s="680"/>
      <c r="CW6" s="680"/>
      <c r="CX6" s="680"/>
      <c r="CY6" s="681"/>
      <c r="CZ6" s="673">
        <v>1.1000000000000001</v>
      </c>
      <c r="DA6" s="674"/>
      <c r="DB6" s="674"/>
      <c r="DC6" s="693"/>
      <c r="DD6" s="688" t="s">
        <v>236</v>
      </c>
      <c r="DE6" s="680"/>
      <c r="DF6" s="680"/>
      <c r="DG6" s="680"/>
      <c r="DH6" s="680"/>
      <c r="DI6" s="680"/>
      <c r="DJ6" s="680"/>
      <c r="DK6" s="680"/>
      <c r="DL6" s="680"/>
      <c r="DM6" s="680"/>
      <c r="DN6" s="680"/>
      <c r="DO6" s="680"/>
      <c r="DP6" s="681"/>
      <c r="DQ6" s="688">
        <v>155578</v>
      </c>
      <c r="DR6" s="680"/>
      <c r="DS6" s="680"/>
      <c r="DT6" s="680"/>
      <c r="DU6" s="680"/>
      <c r="DV6" s="680"/>
      <c r="DW6" s="680"/>
      <c r="DX6" s="680"/>
      <c r="DY6" s="680"/>
      <c r="DZ6" s="680"/>
      <c r="EA6" s="680"/>
      <c r="EB6" s="680"/>
      <c r="EC6" s="689"/>
    </row>
    <row r="7" spans="2:143" ht="11.25" customHeight="1" x14ac:dyDescent="0.15">
      <c r="B7" s="676" t="s">
        <v>237</v>
      </c>
      <c r="C7" s="677"/>
      <c r="D7" s="677"/>
      <c r="E7" s="677"/>
      <c r="F7" s="677"/>
      <c r="G7" s="677"/>
      <c r="H7" s="677"/>
      <c r="I7" s="677"/>
      <c r="J7" s="677"/>
      <c r="K7" s="677"/>
      <c r="L7" s="677"/>
      <c r="M7" s="677"/>
      <c r="N7" s="677"/>
      <c r="O7" s="677"/>
      <c r="P7" s="677"/>
      <c r="Q7" s="678"/>
      <c r="R7" s="679">
        <v>6488</v>
      </c>
      <c r="S7" s="680"/>
      <c r="T7" s="680"/>
      <c r="U7" s="680"/>
      <c r="V7" s="680"/>
      <c r="W7" s="680"/>
      <c r="X7" s="680"/>
      <c r="Y7" s="681"/>
      <c r="Z7" s="682">
        <v>0</v>
      </c>
      <c r="AA7" s="682"/>
      <c r="AB7" s="682"/>
      <c r="AC7" s="682"/>
      <c r="AD7" s="683">
        <v>6488</v>
      </c>
      <c r="AE7" s="683"/>
      <c r="AF7" s="683"/>
      <c r="AG7" s="683"/>
      <c r="AH7" s="683"/>
      <c r="AI7" s="683"/>
      <c r="AJ7" s="683"/>
      <c r="AK7" s="683"/>
      <c r="AL7" s="684">
        <v>0.1</v>
      </c>
      <c r="AM7" s="685"/>
      <c r="AN7" s="685"/>
      <c r="AO7" s="686"/>
      <c r="AP7" s="676" t="s">
        <v>238</v>
      </c>
      <c r="AQ7" s="677"/>
      <c r="AR7" s="677"/>
      <c r="AS7" s="677"/>
      <c r="AT7" s="677"/>
      <c r="AU7" s="677"/>
      <c r="AV7" s="677"/>
      <c r="AW7" s="677"/>
      <c r="AX7" s="677"/>
      <c r="AY7" s="677"/>
      <c r="AZ7" s="677"/>
      <c r="BA7" s="677"/>
      <c r="BB7" s="677"/>
      <c r="BC7" s="677"/>
      <c r="BD7" s="677"/>
      <c r="BE7" s="677"/>
      <c r="BF7" s="678"/>
      <c r="BG7" s="679">
        <v>1181739</v>
      </c>
      <c r="BH7" s="680"/>
      <c r="BI7" s="680"/>
      <c r="BJ7" s="680"/>
      <c r="BK7" s="680"/>
      <c r="BL7" s="680"/>
      <c r="BM7" s="680"/>
      <c r="BN7" s="681"/>
      <c r="BO7" s="682">
        <v>41.9</v>
      </c>
      <c r="BP7" s="682"/>
      <c r="BQ7" s="682"/>
      <c r="BR7" s="682"/>
      <c r="BS7" s="683">
        <v>24337</v>
      </c>
      <c r="BT7" s="683"/>
      <c r="BU7" s="683"/>
      <c r="BV7" s="683"/>
      <c r="BW7" s="683"/>
      <c r="BX7" s="683"/>
      <c r="BY7" s="683"/>
      <c r="BZ7" s="683"/>
      <c r="CA7" s="683"/>
      <c r="CB7" s="687"/>
      <c r="CD7" s="694" t="s">
        <v>239</v>
      </c>
      <c r="CE7" s="695"/>
      <c r="CF7" s="695"/>
      <c r="CG7" s="695"/>
      <c r="CH7" s="695"/>
      <c r="CI7" s="695"/>
      <c r="CJ7" s="695"/>
      <c r="CK7" s="695"/>
      <c r="CL7" s="695"/>
      <c r="CM7" s="695"/>
      <c r="CN7" s="695"/>
      <c r="CO7" s="695"/>
      <c r="CP7" s="695"/>
      <c r="CQ7" s="696"/>
      <c r="CR7" s="679">
        <v>2288680</v>
      </c>
      <c r="CS7" s="680"/>
      <c r="CT7" s="680"/>
      <c r="CU7" s="680"/>
      <c r="CV7" s="680"/>
      <c r="CW7" s="680"/>
      <c r="CX7" s="680"/>
      <c r="CY7" s="681"/>
      <c r="CZ7" s="682">
        <v>15.8</v>
      </c>
      <c r="DA7" s="682"/>
      <c r="DB7" s="682"/>
      <c r="DC7" s="682"/>
      <c r="DD7" s="688">
        <v>89363</v>
      </c>
      <c r="DE7" s="680"/>
      <c r="DF7" s="680"/>
      <c r="DG7" s="680"/>
      <c r="DH7" s="680"/>
      <c r="DI7" s="680"/>
      <c r="DJ7" s="680"/>
      <c r="DK7" s="680"/>
      <c r="DL7" s="680"/>
      <c r="DM7" s="680"/>
      <c r="DN7" s="680"/>
      <c r="DO7" s="680"/>
      <c r="DP7" s="681"/>
      <c r="DQ7" s="688">
        <v>1803763</v>
      </c>
      <c r="DR7" s="680"/>
      <c r="DS7" s="680"/>
      <c r="DT7" s="680"/>
      <c r="DU7" s="680"/>
      <c r="DV7" s="680"/>
      <c r="DW7" s="680"/>
      <c r="DX7" s="680"/>
      <c r="DY7" s="680"/>
      <c r="DZ7" s="680"/>
      <c r="EA7" s="680"/>
      <c r="EB7" s="680"/>
      <c r="EC7" s="689"/>
    </row>
    <row r="8" spans="2:143" ht="11.25" customHeight="1" x14ac:dyDescent="0.15">
      <c r="B8" s="676" t="s">
        <v>240</v>
      </c>
      <c r="C8" s="677"/>
      <c r="D8" s="677"/>
      <c r="E8" s="677"/>
      <c r="F8" s="677"/>
      <c r="G8" s="677"/>
      <c r="H8" s="677"/>
      <c r="I8" s="677"/>
      <c r="J8" s="677"/>
      <c r="K8" s="677"/>
      <c r="L8" s="677"/>
      <c r="M8" s="677"/>
      <c r="N8" s="677"/>
      <c r="O8" s="677"/>
      <c r="P8" s="677"/>
      <c r="Q8" s="678"/>
      <c r="R8" s="679">
        <v>20365</v>
      </c>
      <c r="S8" s="680"/>
      <c r="T8" s="680"/>
      <c r="U8" s="680"/>
      <c r="V8" s="680"/>
      <c r="W8" s="680"/>
      <c r="X8" s="680"/>
      <c r="Y8" s="681"/>
      <c r="Z8" s="682">
        <v>0.1</v>
      </c>
      <c r="AA8" s="682"/>
      <c r="AB8" s="682"/>
      <c r="AC8" s="682"/>
      <c r="AD8" s="683">
        <v>20365</v>
      </c>
      <c r="AE8" s="683"/>
      <c r="AF8" s="683"/>
      <c r="AG8" s="683"/>
      <c r="AH8" s="683"/>
      <c r="AI8" s="683"/>
      <c r="AJ8" s="683"/>
      <c r="AK8" s="683"/>
      <c r="AL8" s="684">
        <v>0.3</v>
      </c>
      <c r="AM8" s="685"/>
      <c r="AN8" s="685"/>
      <c r="AO8" s="686"/>
      <c r="AP8" s="676" t="s">
        <v>241</v>
      </c>
      <c r="AQ8" s="677"/>
      <c r="AR8" s="677"/>
      <c r="AS8" s="677"/>
      <c r="AT8" s="677"/>
      <c r="AU8" s="677"/>
      <c r="AV8" s="677"/>
      <c r="AW8" s="677"/>
      <c r="AX8" s="677"/>
      <c r="AY8" s="677"/>
      <c r="AZ8" s="677"/>
      <c r="BA8" s="677"/>
      <c r="BB8" s="677"/>
      <c r="BC8" s="677"/>
      <c r="BD8" s="677"/>
      <c r="BE8" s="677"/>
      <c r="BF8" s="678"/>
      <c r="BG8" s="679">
        <v>38979</v>
      </c>
      <c r="BH8" s="680"/>
      <c r="BI8" s="680"/>
      <c r="BJ8" s="680"/>
      <c r="BK8" s="680"/>
      <c r="BL8" s="680"/>
      <c r="BM8" s="680"/>
      <c r="BN8" s="681"/>
      <c r="BO8" s="682">
        <v>1.4</v>
      </c>
      <c r="BP8" s="682"/>
      <c r="BQ8" s="682"/>
      <c r="BR8" s="682"/>
      <c r="BS8" s="688" t="s">
        <v>174</v>
      </c>
      <c r="BT8" s="680"/>
      <c r="BU8" s="680"/>
      <c r="BV8" s="680"/>
      <c r="BW8" s="680"/>
      <c r="BX8" s="680"/>
      <c r="BY8" s="680"/>
      <c r="BZ8" s="680"/>
      <c r="CA8" s="680"/>
      <c r="CB8" s="689"/>
      <c r="CD8" s="694" t="s">
        <v>242</v>
      </c>
      <c r="CE8" s="695"/>
      <c r="CF8" s="695"/>
      <c r="CG8" s="695"/>
      <c r="CH8" s="695"/>
      <c r="CI8" s="695"/>
      <c r="CJ8" s="695"/>
      <c r="CK8" s="695"/>
      <c r="CL8" s="695"/>
      <c r="CM8" s="695"/>
      <c r="CN8" s="695"/>
      <c r="CO8" s="695"/>
      <c r="CP8" s="695"/>
      <c r="CQ8" s="696"/>
      <c r="CR8" s="679">
        <v>5075382</v>
      </c>
      <c r="CS8" s="680"/>
      <c r="CT8" s="680"/>
      <c r="CU8" s="680"/>
      <c r="CV8" s="680"/>
      <c r="CW8" s="680"/>
      <c r="CX8" s="680"/>
      <c r="CY8" s="681"/>
      <c r="CZ8" s="682">
        <v>35.1</v>
      </c>
      <c r="DA8" s="682"/>
      <c r="DB8" s="682"/>
      <c r="DC8" s="682"/>
      <c r="DD8" s="688">
        <v>103985</v>
      </c>
      <c r="DE8" s="680"/>
      <c r="DF8" s="680"/>
      <c r="DG8" s="680"/>
      <c r="DH8" s="680"/>
      <c r="DI8" s="680"/>
      <c r="DJ8" s="680"/>
      <c r="DK8" s="680"/>
      <c r="DL8" s="680"/>
      <c r="DM8" s="680"/>
      <c r="DN8" s="680"/>
      <c r="DO8" s="680"/>
      <c r="DP8" s="681"/>
      <c r="DQ8" s="688">
        <v>2766313</v>
      </c>
      <c r="DR8" s="680"/>
      <c r="DS8" s="680"/>
      <c r="DT8" s="680"/>
      <c r="DU8" s="680"/>
      <c r="DV8" s="680"/>
      <c r="DW8" s="680"/>
      <c r="DX8" s="680"/>
      <c r="DY8" s="680"/>
      <c r="DZ8" s="680"/>
      <c r="EA8" s="680"/>
      <c r="EB8" s="680"/>
      <c r="EC8" s="689"/>
    </row>
    <row r="9" spans="2:143" ht="11.25" customHeight="1" x14ac:dyDescent="0.15">
      <c r="B9" s="676" t="s">
        <v>243</v>
      </c>
      <c r="C9" s="677"/>
      <c r="D9" s="677"/>
      <c r="E9" s="677"/>
      <c r="F9" s="677"/>
      <c r="G9" s="677"/>
      <c r="H9" s="677"/>
      <c r="I9" s="677"/>
      <c r="J9" s="677"/>
      <c r="K9" s="677"/>
      <c r="L9" s="677"/>
      <c r="M9" s="677"/>
      <c r="N9" s="677"/>
      <c r="O9" s="677"/>
      <c r="P9" s="677"/>
      <c r="Q9" s="678"/>
      <c r="R9" s="679">
        <v>16301</v>
      </c>
      <c r="S9" s="680"/>
      <c r="T9" s="680"/>
      <c r="U9" s="680"/>
      <c r="V9" s="680"/>
      <c r="W9" s="680"/>
      <c r="X9" s="680"/>
      <c r="Y9" s="681"/>
      <c r="Z9" s="682">
        <v>0.1</v>
      </c>
      <c r="AA9" s="682"/>
      <c r="AB9" s="682"/>
      <c r="AC9" s="682"/>
      <c r="AD9" s="683">
        <v>16301</v>
      </c>
      <c r="AE9" s="683"/>
      <c r="AF9" s="683"/>
      <c r="AG9" s="683"/>
      <c r="AH9" s="683"/>
      <c r="AI9" s="683"/>
      <c r="AJ9" s="683"/>
      <c r="AK9" s="683"/>
      <c r="AL9" s="684">
        <v>0.2</v>
      </c>
      <c r="AM9" s="685"/>
      <c r="AN9" s="685"/>
      <c r="AO9" s="686"/>
      <c r="AP9" s="676" t="s">
        <v>244</v>
      </c>
      <c r="AQ9" s="677"/>
      <c r="AR9" s="677"/>
      <c r="AS9" s="677"/>
      <c r="AT9" s="677"/>
      <c r="AU9" s="677"/>
      <c r="AV9" s="677"/>
      <c r="AW9" s="677"/>
      <c r="AX9" s="677"/>
      <c r="AY9" s="677"/>
      <c r="AZ9" s="677"/>
      <c r="BA9" s="677"/>
      <c r="BB9" s="677"/>
      <c r="BC9" s="677"/>
      <c r="BD9" s="677"/>
      <c r="BE9" s="677"/>
      <c r="BF9" s="678"/>
      <c r="BG9" s="679">
        <v>950145</v>
      </c>
      <c r="BH9" s="680"/>
      <c r="BI9" s="680"/>
      <c r="BJ9" s="680"/>
      <c r="BK9" s="680"/>
      <c r="BL9" s="680"/>
      <c r="BM9" s="680"/>
      <c r="BN9" s="681"/>
      <c r="BO9" s="682">
        <v>33.700000000000003</v>
      </c>
      <c r="BP9" s="682"/>
      <c r="BQ9" s="682"/>
      <c r="BR9" s="682"/>
      <c r="BS9" s="688" t="s">
        <v>236</v>
      </c>
      <c r="BT9" s="680"/>
      <c r="BU9" s="680"/>
      <c r="BV9" s="680"/>
      <c r="BW9" s="680"/>
      <c r="BX9" s="680"/>
      <c r="BY9" s="680"/>
      <c r="BZ9" s="680"/>
      <c r="CA9" s="680"/>
      <c r="CB9" s="689"/>
      <c r="CD9" s="694" t="s">
        <v>245</v>
      </c>
      <c r="CE9" s="695"/>
      <c r="CF9" s="695"/>
      <c r="CG9" s="695"/>
      <c r="CH9" s="695"/>
      <c r="CI9" s="695"/>
      <c r="CJ9" s="695"/>
      <c r="CK9" s="695"/>
      <c r="CL9" s="695"/>
      <c r="CM9" s="695"/>
      <c r="CN9" s="695"/>
      <c r="CO9" s="695"/>
      <c r="CP9" s="695"/>
      <c r="CQ9" s="696"/>
      <c r="CR9" s="679">
        <v>1284607</v>
      </c>
      <c r="CS9" s="680"/>
      <c r="CT9" s="680"/>
      <c r="CU9" s="680"/>
      <c r="CV9" s="680"/>
      <c r="CW9" s="680"/>
      <c r="CX9" s="680"/>
      <c r="CY9" s="681"/>
      <c r="CZ9" s="682">
        <v>8.9</v>
      </c>
      <c r="DA9" s="682"/>
      <c r="DB9" s="682"/>
      <c r="DC9" s="682"/>
      <c r="DD9" s="688">
        <v>137475</v>
      </c>
      <c r="DE9" s="680"/>
      <c r="DF9" s="680"/>
      <c r="DG9" s="680"/>
      <c r="DH9" s="680"/>
      <c r="DI9" s="680"/>
      <c r="DJ9" s="680"/>
      <c r="DK9" s="680"/>
      <c r="DL9" s="680"/>
      <c r="DM9" s="680"/>
      <c r="DN9" s="680"/>
      <c r="DO9" s="680"/>
      <c r="DP9" s="681"/>
      <c r="DQ9" s="688">
        <v>1031258</v>
      </c>
      <c r="DR9" s="680"/>
      <c r="DS9" s="680"/>
      <c r="DT9" s="680"/>
      <c r="DU9" s="680"/>
      <c r="DV9" s="680"/>
      <c r="DW9" s="680"/>
      <c r="DX9" s="680"/>
      <c r="DY9" s="680"/>
      <c r="DZ9" s="680"/>
      <c r="EA9" s="680"/>
      <c r="EB9" s="680"/>
      <c r="EC9" s="689"/>
    </row>
    <row r="10" spans="2:143" ht="11.25" customHeight="1" x14ac:dyDescent="0.15">
      <c r="B10" s="676" t="s">
        <v>246</v>
      </c>
      <c r="C10" s="677"/>
      <c r="D10" s="677"/>
      <c r="E10" s="677"/>
      <c r="F10" s="677"/>
      <c r="G10" s="677"/>
      <c r="H10" s="677"/>
      <c r="I10" s="677"/>
      <c r="J10" s="677"/>
      <c r="K10" s="677"/>
      <c r="L10" s="677"/>
      <c r="M10" s="677"/>
      <c r="N10" s="677"/>
      <c r="O10" s="677"/>
      <c r="P10" s="677"/>
      <c r="Q10" s="678"/>
      <c r="R10" s="679" t="s">
        <v>127</v>
      </c>
      <c r="S10" s="680"/>
      <c r="T10" s="680"/>
      <c r="U10" s="680"/>
      <c r="V10" s="680"/>
      <c r="W10" s="680"/>
      <c r="X10" s="680"/>
      <c r="Y10" s="681"/>
      <c r="Z10" s="682" t="s">
        <v>174</v>
      </c>
      <c r="AA10" s="682"/>
      <c r="AB10" s="682"/>
      <c r="AC10" s="682"/>
      <c r="AD10" s="683" t="s">
        <v>127</v>
      </c>
      <c r="AE10" s="683"/>
      <c r="AF10" s="683"/>
      <c r="AG10" s="683"/>
      <c r="AH10" s="683"/>
      <c r="AI10" s="683"/>
      <c r="AJ10" s="683"/>
      <c r="AK10" s="683"/>
      <c r="AL10" s="684" t="s">
        <v>127</v>
      </c>
      <c r="AM10" s="685"/>
      <c r="AN10" s="685"/>
      <c r="AO10" s="686"/>
      <c r="AP10" s="676" t="s">
        <v>247</v>
      </c>
      <c r="AQ10" s="677"/>
      <c r="AR10" s="677"/>
      <c r="AS10" s="677"/>
      <c r="AT10" s="677"/>
      <c r="AU10" s="677"/>
      <c r="AV10" s="677"/>
      <c r="AW10" s="677"/>
      <c r="AX10" s="677"/>
      <c r="AY10" s="677"/>
      <c r="AZ10" s="677"/>
      <c r="BA10" s="677"/>
      <c r="BB10" s="677"/>
      <c r="BC10" s="677"/>
      <c r="BD10" s="677"/>
      <c r="BE10" s="677"/>
      <c r="BF10" s="678"/>
      <c r="BG10" s="679">
        <v>67834</v>
      </c>
      <c r="BH10" s="680"/>
      <c r="BI10" s="680"/>
      <c r="BJ10" s="680"/>
      <c r="BK10" s="680"/>
      <c r="BL10" s="680"/>
      <c r="BM10" s="680"/>
      <c r="BN10" s="681"/>
      <c r="BO10" s="682">
        <v>2.4</v>
      </c>
      <c r="BP10" s="682"/>
      <c r="BQ10" s="682"/>
      <c r="BR10" s="682"/>
      <c r="BS10" s="688" t="s">
        <v>236</v>
      </c>
      <c r="BT10" s="680"/>
      <c r="BU10" s="680"/>
      <c r="BV10" s="680"/>
      <c r="BW10" s="680"/>
      <c r="BX10" s="680"/>
      <c r="BY10" s="680"/>
      <c r="BZ10" s="680"/>
      <c r="CA10" s="680"/>
      <c r="CB10" s="689"/>
      <c r="CD10" s="694" t="s">
        <v>248</v>
      </c>
      <c r="CE10" s="695"/>
      <c r="CF10" s="695"/>
      <c r="CG10" s="695"/>
      <c r="CH10" s="695"/>
      <c r="CI10" s="695"/>
      <c r="CJ10" s="695"/>
      <c r="CK10" s="695"/>
      <c r="CL10" s="695"/>
      <c r="CM10" s="695"/>
      <c r="CN10" s="695"/>
      <c r="CO10" s="695"/>
      <c r="CP10" s="695"/>
      <c r="CQ10" s="696"/>
      <c r="CR10" s="679" t="s">
        <v>127</v>
      </c>
      <c r="CS10" s="680"/>
      <c r="CT10" s="680"/>
      <c r="CU10" s="680"/>
      <c r="CV10" s="680"/>
      <c r="CW10" s="680"/>
      <c r="CX10" s="680"/>
      <c r="CY10" s="681"/>
      <c r="CZ10" s="682" t="s">
        <v>174</v>
      </c>
      <c r="DA10" s="682"/>
      <c r="DB10" s="682"/>
      <c r="DC10" s="682"/>
      <c r="DD10" s="688" t="s">
        <v>127</v>
      </c>
      <c r="DE10" s="680"/>
      <c r="DF10" s="680"/>
      <c r="DG10" s="680"/>
      <c r="DH10" s="680"/>
      <c r="DI10" s="680"/>
      <c r="DJ10" s="680"/>
      <c r="DK10" s="680"/>
      <c r="DL10" s="680"/>
      <c r="DM10" s="680"/>
      <c r="DN10" s="680"/>
      <c r="DO10" s="680"/>
      <c r="DP10" s="681"/>
      <c r="DQ10" s="688" t="s">
        <v>127</v>
      </c>
      <c r="DR10" s="680"/>
      <c r="DS10" s="680"/>
      <c r="DT10" s="680"/>
      <c r="DU10" s="680"/>
      <c r="DV10" s="680"/>
      <c r="DW10" s="680"/>
      <c r="DX10" s="680"/>
      <c r="DY10" s="680"/>
      <c r="DZ10" s="680"/>
      <c r="EA10" s="680"/>
      <c r="EB10" s="680"/>
      <c r="EC10" s="689"/>
    </row>
    <row r="11" spans="2:143" ht="11.25" customHeight="1" x14ac:dyDescent="0.15">
      <c r="B11" s="676" t="s">
        <v>249</v>
      </c>
      <c r="C11" s="677"/>
      <c r="D11" s="677"/>
      <c r="E11" s="677"/>
      <c r="F11" s="677"/>
      <c r="G11" s="677"/>
      <c r="H11" s="677"/>
      <c r="I11" s="677"/>
      <c r="J11" s="677"/>
      <c r="K11" s="677"/>
      <c r="L11" s="677"/>
      <c r="M11" s="677"/>
      <c r="N11" s="677"/>
      <c r="O11" s="677"/>
      <c r="P11" s="677"/>
      <c r="Q11" s="678"/>
      <c r="R11" s="679" t="s">
        <v>236</v>
      </c>
      <c r="S11" s="680"/>
      <c r="T11" s="680"/>
      <c r="U11" s="680"/>
      <c r="V11" s="680"/>
      <c r="W11" s="680"/>
      <c r="X11" s="680"/>
      <c r="Y11" s="681"/>
      <c r="Z11" s="682" t="s">
        <v>236</v>
      </c>
      <c r="AA11" s="682"/>
      <c r="AB11" s="682"/>
      <c r="AC11" s="682"/>
      <c r="AD11" s="683" t="s">
        <v>127</v>
      </c>
      <c r="AE11" s="683"/>
      <c r="AF11" s="683"/>
      <c r="AG11" s="683"/>
      <c r="AH11" s="683"/>
      <c r="AI11" s="683"/>
      <c r="AJ11" s="683"/>
      <c r="AK11" s="683"/>
      <c r="AL11" s="684" t="s">
        <v>127</v>
      </c>
      <c r="AM11" s="685"/>
      <c r="AN11" s="685"/>
      <c r="AO11" s="686"/>
      <c r="AP11" s="676" t="s">
        <v>250</v>
      </c>
      <c r="AQ11" s="677"/>
      <c r="AR11" s="677"/>
      <c r="AS11" s="677"/>
      <c r="AT11" s="677"/>
      <c r="AU11" s="677"/>
      <c r="AV11" s="677"/>
      <c r="AW11" s="677"/>
      <c r="AX11" s="677"/>
      <c r="AY11" s="677"/>
      <c r="AZ11" s="677"/>
      <c r="BA11" s="677"/>
      <c r="BB11" s="677"/>
      <c r="BC11" s="677"/>
      <c r="BD11" s="677"/>
      <c r="BE11" s="677"/>
      <c r="BF11" s="678"/>
      <c r="BG11" s="679">
        <v>124781</v>
      </c>
      <c r="BH11" s="680"/>
      <c r="BI11" s="680"/>
      <c r="BJ11" s="680"/>
      <c r="BK11" s="680"/>
      <c r="BL11" s="680"/>
      <c r="BM11" s="680"/>
      <c r="BN11" s="681"/>
      <c r="BO11" s="682">
        <v>4.4000000000000004</v>
      </c>
      <c r="BP11" s="682"/>
      <c r="BQ11" s="682"/>
      <c r="BR11" s="682"/>
      <c r="BS11" s="688">
        <v>24337</v>
      </c>
      <c r="BT11" s="680"/>
      <c r="BU11" s="680"/>
      <c r="BV11" s="680"/>
      <c r="BW11" s="680"/>
      <c r="BX11" s="680"/>
      <c r="BY11" s="680"/>
      <c r="BZ11" s="680"/>
      <c r="CA11" s="680"/>
      <c r="CB11" s="689"/>
      <c r="CD11" s="694" t="s">
        <v>251</v>
      </c>
      <c r="CE11" s="695"/>
      <c r="CF11" s="695"/>
      <c r="CG11" s="695"/>
      <c r="CH11" s="695"/>
      <c r="CI11" s="695"/>
      <c r="CJ11" s="695"/>
      <c r="CK11" s="695"/>
      <c r="CL11" s="695"/>
      <c r="CM11" s="695"/>
      <c r="CN11" s="695"/>
      <c r="CO11" s="695"/>
      <c r="CP11" s="695"/>
      <c r="CQ11" s="696"/>
      <c r="CR11" s="679">
        <v>490015</v>
      </c>
      <c r="CS11" s="680"/>
      <c r="CT11" s="680"/>
      <c r="CU11" s="680"/>
      <c r="CV11" s="680"/>
      <c r="CW11" s="680"/>
      <c r="CX11" s="680"/>
      <c r="CY11" s="681"/>
      <c r="CZ11" s="682">
        <v>3.4</v>
      </c>
      <c r="DA11" s="682"/>
      <c r="DB11" s="682"/>
      <c r="DC11" s="682"/>
      <c r="DD11" s="688">
        <v>65404</v>
      </c>
      <c r="DE11" s="680"/>
      <c r="DF11" s="680"/>
      <c r="DG11" s="680"/>
      <c r="DH11" s="680"/>
      <c r="DI11" s="680"/>
      <c r="DJ11" s="680"/>
      <c r="DK11" s="680"/>
      <c r="DL11" s="680"/>
      <c r="DM11" s="680"/>
      <c r="DN11" s="680"/>
      <c r="DO11" s="680"/>
      <c r="DP11" s="681"/>
      <c r="DQ11" s="688">
        <v>80831</v>
      </c>
      <c r="DR11" s="680"/>
      <c r="DS11" s="680"/>
      <c r="DT11" s="680"/>
      <c r="DU11" s="680"/>
      <c r="DV11" s="680"/>
      <c r="DW11" s="680"/>
      <c r="DX11" s="680"/>
      <c r="DY11" s="680"/>
      <c r="DZ11" s="680"/>
      <c r="EA11" s="680"/>
      <c r="EB11" s="680"/>
      <c r="EC11" s="689"/>
    </row>
    <row r="12" spans="2:143" ht="11.25" customHeight="1" x14ac:dyDescent="0.15">
      <c r="B12" s="676" t="s">
        <v>252</v>
      </c>
      <c r="C12" s="677"/>
      <c r="D12" s="677"/>
      <c r="E12" s="677"/>
      <c r="F12" s="677"/>
      <c r="G12" s="677"/>
      <c r="H12" s="677"/>
      <c r="I12" s="677"/>
      <c r="J12" s="677"/>
      <c r="K12" s="677"/>
      <c r="L12" s="677"/>
      <c r="M12" s="677"/>
      <c r="N12" s="677"/>
      <c r="O12" s="677"/>
      <c r="P12" s="677"/>
      <c r="Q12" s="678"/>
      <c r="R12" s="679">
        <v>455256</v>
      </c>
      <c r="S12" s="680"/>
      <c r="T12" s="680"/>
      <c r="U12" s="680"/>
      <c r="V12" s="680"/>
      <c r="W12" s="680"/>
      <c r="X12" s="680"/>
      <c r="Y12" s="681"/>
      <c r="Z12" s="682">
        <v>3.1</v>
      </c>
      <c r="AA12" s="682"/>
      <c r="AB12" s="682"/>
      <c r="AC12" s="682"/>
      <c r="AD12" s="683">
        <v>455256</v>
      </c>
      <c r="AE12" s="683"/>
      <c r="AF12" s="683"/>
      <c r="AG12" s="683"/>
      <c r="AH12" s="683"/>
      <c r="AI12" s="683"/>
      <c r="AJ12" s="683"/>
      <c r="AK12" s="683"/>
      <c r="AL12" s="684">
        <v>6.3</v>
      </c>
      <c r="AM12" s="685"/>
      <c r="AN12" s="685"/>
      <c r="AO12" s="686"/>
      <c r="AP12" s="676" t="s">
        <v>253</v>
      </c>
      <c r="AQ12" s="677"/>
      <c r="AR12" s="677"/>
      <c r="AS12" s="677"/>
      <c r="AT12" s="677"/>
      <c r="AU12" s="677"/>
      <c r="AV12" s="677"/>
      <c r="AW12" s="677"/>
      <c r="AX12" s="677"/>
      <c r="AY12" s="677"/>
      <c r="AZ12" s="677"/>
      <c r="BA12" s="677"/>
      <c r="BB12" s="677"/>
      <c r="BC12" s="677"/>
      <c r="BD12" s="677"/>
      <c r="BE12" s="677"/>
      <c r="BF12" s="678"/>
      <c r="BG12" s="679">
        <v>1277207</v>
      </c>
      <c r="BH12" s="680"/>
      <c r="BI12" s="680"/>
      <c r="BJ12" s="680"/>
      <c r="BK12" s="680"/>
      <c r="BL12" s="680"/>
      <c r="BM12" s="680"/>
      <c r="BN12" s="681"/>
      <c r="BO12" s="682">
        <v>45.3</v>
      </c>
      <c r="BP12" s="682"/>
      <c r="BQ12" s="682"/>
      <c r="BR12" s="682"/>
      <c r="BS12" s="688" t="s">
        <v>236</v>
      </c>
      <c r="BT12" s="680"/>
      <c r="BU12" s="680"/>
      <c r="BV12" s="680"/>
      <c r="BW12" s="680"/>
      <c r="BX12" s="680"/>
      <c r="BY12" s="680"/>
      <c r="BZ12" s="680"/>
      <c r="CA12" s="680"/>
      <c r="CB12" s="689"/>
      <c r="CD12" s="694" t="s">
        <v>254</v>
      </c>
      <c r="CE12" s="695"/>
      <c r="CF12" s="695"/>
      <c r="CG12" s="695"/>
      <c r="CH12" s="695"/>
      <c r="CI12" s="695"/>
      <c r="CJ12" s="695"/>
      <c r="CK12" s="695"/>
      <c r="CL12" s="695"/>
      <c r="CM12" s="695"/>
      <c r="CN12" s="695"/>
      <c r="CO12" s="695"/>
      <c r="CP12" s="695"/>
      <c r="CQ12" s="696"/>
      <c r="CR12" s="679">
        <v>149803</v>
      </c>
      <c r="CS12" s="680"/>
      <c r="CT12" s="680"/>
      <c r="CU12" s="680"/>
      <c r="CV12" s="680"/>
      <c r="CW12" s="680"/>
      <c r="CX12" s="680"/>
      <c r="CY12" s="681"/>
      <c r="CZ12" s="682">
        <v>1</v>
      </c>
      <c r="DA12" s="682"/>
      <c r="DB12" s="682"/>
      <c r="DC12" s="682"/>
      <c r="DD12" s="688">
        <v>45290</v>
      </c>
      <c r="DE12" s="680"/>
      <c r="DF12" s="680"/>
      <c r="DG12" s="680"/>
      <c r="DH12" s="680"/>
      <c r="DI12" s="680"/>
      <c r="DJ12" s="680"/>
      <c r="DK12" s="680"/>
      <c r="DL12" s="680"/>
      <c r="DM12" s="680"/>
      <c r="DN12" s="680"/>
      <c r="DO12" s="680"/>
      <c r="DP12" s="681"/>
      <c r="DQ12" s="688">
        <v>86974</v>
      </c>
      <c r="DR12" s="680"/>
      <c r="DS12" s="680"/>
      <c r="DT12" s="680"/>
      <c r="DU12" s="680"/>
      <c r="DV12" s="680"/>
      <c r="DW12" s="680"/>
      <c r="DX12" s="680"/>
      <c r="DY12" s="680"/>
      <c r="DZ12" s="680"/>
      <c r="EA12" s="680"/>
      <c r="EB12" s="680"/>
      <c r="EC12" s="689"/>
    </row>
    <row r="13" spans="2:143" ht="11.25" customHeight="1" x14ac:dyDescent="0.15">
      <c r="B13" s="676" t="s">
        <v>255</v>
      </c>
      <c r="C13" s="677"/>
      <c r="D13" s="677"/>
      <c r="E13" s="677"/>
      <c r="F13" s="677"/>
      <c r="G13" s="677"/>
      <c r="H13" s="677"/>
      <c r="I13" s="677"/>
      <c r="J13" s="677"/>
      <c r="K13" s="677"/>
      <c r="L13" s="677"/>
      <c r="M13" s="677"/>
      <c r="N13" s="677"/>
      <c r="O13" s="677"/>
      <c r="P13" s="677"/>
      <c r="Q13" s="678"/>
      <c r="R13" s="679">
        <v>11869</v>
      </c>
      <c r="S13" s="680"/>
      <c r="T13" s="680"/>
      <c r="U13" s="680"/>
      <c r="V13" s="680"/>
      <c r="W13" s="680"/>
      <c r="X13" s="680"/>
      <c r="Y13" s="681"/>
      <c r="Z13" s="682">
        <v>0.1</v>
      </c>
      <c r="AA13" s="682"/>
      <c r="AB13" s="682"/>
      <c r="AC13" s="682"/>
      <c r="AD13" s="683">
        <v>11869</v>
      </c>
      <c r="AE13" s="683"/>
      <c r="AF13" s="683"/>
      <c r="AG13" s="683"/>
      <c r="AH13" s="683"/>
      <c r="AI13" s="683"/>
      <c r="AJ13" s="683"/>
      <c r="AK13" s="683"/>
      <c r="AL13" s="684">
        <v>0.2</v>
      </c>
      <c r="AM13" s="685"/>
      <c r="AN13" s="685"/>
      <c r="AO13" s="686"/>
      <c r="AP13" s="676" t="s">
        <v>256</v>
      </c>
      <c r="AQ13" s="677"/>
      <c r="AR13" s="677"/>
      <c r="AS13" s="677"/>
      <c r="AT13" s="677"/>
      <c r="AU13" s="677"/>
      <c r="AV13" s="677"/>
      <c r="AW13" s="677"/>
      <c r="AX13" s="677"/>
      <c r="AY13" s="677"/>
      <c r="AZ13" s="677"/>
      <c r="BA13" s="677"/>
      <c r="BB13" s="677"/>
      <c r="BC13" s="677"/>
      <c r="BD13" s="677"/>
      <c r="BE13" s="677"/>
      <c r="BF13" s="678"/>
      <c r="BG13" s="679">
        <v>1266647</v>
      </c>
      <c r="BH13" s="680"/>
      <c r="BI13" s="680"/>
      <c r="BJ13" s="680"/>
      <c r="BK13" s="680"/>
      <c r="BL13" s="680"/>
      <c r="BM13" s="680"/>
      <c r="BN13" s="681"/>
      <c r="BO13" s="682">
        <v>44.9</v>
      </c>
      <c r="BP13" s="682"/>
      <c r="BQ13" s="682"/>
      <c r="BR13" s="682"/>
      <c r="BS13" s="688" t="s">
        <v>174</v>
      </c>
      <c r="BT13" s="680"/>
      <c r="BU13" s="680"/>
      <c r="BV13" s="680"/>
      <c r="BW13" s="680"/>
      <c r="BX13" s="680"/>
      <c r="BY13" s="680"/>
      <c r="BZ13" s="680"/>
      <c r="CA13" s="680"/>
      <c r="CB13" s="689"/>
      <c r="CD13" s="694" t="s">
        <v>257</v>
      </c>
      <c r="CE13" s="695"/>
      <c r="CF13" s="695"/>
      <c r="CG13" s="695"/>
      <c r="CH13" s="695"/>
      <c r="CI13" s="695"/>
      <c r="CJ13" s="695"/>
      <c r="CK13" s="695"/>
      <c r="CL13" s="695"/>
      <c r="CM13" s="695"/>
      <c r="CN13" s="695"/>
      <c r="CO13" s="695"/>
      <c r="CP13" s="695"/>
      <c r="CQ13" s="696"/>
      <c r="CR13" s="679">
        <v>1262416</v>
      </c>
      <c r="CS13" s="680"/>
      <c r="CT13" s="680"/>
      <c r="CU13" s="680"/>
      <c r="CV13" s="680"/>
      <c r="CW13" s="680"/>
      <c r="CX13" s="680"/>
      <c r="CY13" s="681"/>
      <c r="CZ13" s="682">
        <v>8.6999999999999993</v>
      </c>
      <c r="DA13" s="682"/>
      <c r="DB13" s="682"/>
      <c r="DC13" s="682"/>
      <c r="DD13" s="688">
        <v>491161</v>
      </c>
      <c r="DE13" s="680"/>
      <c r="DF13" s="680"/>
      <c r="DG13" s="680"/>
      <c r="DH13" s="680"/>
      <c r="DI13" s="680"/>
      <c r="DJ13" s="680"/>
      <c r="DK13" s="680"/>
      <c r="DL13" s="680"/>
      <c r="DM13" s="680"/>
      <c r="DN13" s="680"/>
      <c r="DO13" s="680"/>
      <c r="DP13" s="681"/>
      <c r="DQ13" s="688">
        <v>602046</v>
      </c>
      <c r="DR13" s="680"/>
      <c r="DS13" s="680"/>
      <c r="DT13" s="680"/>
      <c r="DU13" s="680"/>
      <c r="DV13" s="680"/>
      <c r="DW13" s="680"/>
      <c r="DX13" s="680"/>
      <c r="DY13" s="680"/>
      <c r="DZ13" s="680"/>
      <c r="EA13" s="680"/>
      <c r="EB13" s="680"/>
      <c r="EC13" s="689"/>
    </row>
    <row r="14" spans="2:143" ht="11.25" customHeight="1" x14ac:dyDescent="0.15">
      <c r="B14" s="676" t="s">
        <v>258</v>
      </c>
      <c r="C14" s="677"/>
      <c r="D14" s="677"/>
      <c r="E14" s="677"/>
      <c r="F14" s="677"/>
      <c r="G14" s="677"/>
      <c r="H14" s="677"/>
      <c r="I14" s="677"/>
      <c r="J14" s="677"/>
      <c r="K14" s="677"/>
      <c r="L14" s="677"/>
      <c r="M14" s="677"/>
      <c r="N14" s="677"/>
      <c r="O14" s="677"/>
      <c r="P14" s="677"/>
      <c r="Q14" s="678"/>
      <c r="R14" s="679" t="s">
        <v>174</v>
      </c>
      <c r="S14" s="680"/>
      <c r="T14" s="680"/>
      <c r="U14" s="680"/>
      <c r="V14" s="680"/>
      <c r="W14" s="680"/>
      <c r="X14" s="680"/>
      <c r="Y14" s="681"/>
      <c r="Z14" s="682" t="s">
        <v>127</v>
      </c>
      <c r="AA14" s="682"/>
      <c r="AB14" s="682"/>
      <c r="AC14" s="682"/>
      <c r="AD14" s="683" t="s">
        <v>127</v>
      </c>
      <c r="AE14" s="683"/>
      <c r="AF14" s="683"/>
      <c r="AG14" s="683"/>
      <c r="AH14" s="683"/>
      <c r="AI14" s="683"/>
      <c r="AJ14" s="683"/>
      <c r="AK14" s="683"/>
      <c r="AL14" s="684" t="s">
        <v>236</v>
      </c>
      <c r="AM14" s="685"/>
      <c r="AN14" s="685"/>
      <c r="AO14" s="686"/>
      <c r="AP14" s="676" t="s">
        <v>259</v>
      </c>
      <c r="AQ14" s="677"/>
      <c r="AR14" s="677"/>
      <c r="AS14" s="677"/>
      <c r="AT14" s="677"/>
      <c r="AU14" s="677"/>
      <c r="AV14" s="677"/>
      <c r="AW14" s="677"/>
      <c r="AX14" s="677"/>
      <c r="AY14" s="677"/>
      <c r="AZ14" s="677"/>
      <c r="BA14" s="677"/>
      <c r="BB14" s="677"/>
      <c r="BC14" s="677"/>
      <c r="BD14" s="677"/>
      <c r="BE14" s="677"/>
      <c r="BF14" s="678"/>
      <c r="BG14" s="679">
        <v>83657</v>
      </c>
      <c r="BH14" s="680"/>
      <c r="BI14" s="680"/>
      <c r="BJ14" s="680"/>
      <c r="BK14" s="680"/>
      <c r="BL14" s="680"/>
      <c r="BM14" s="680"/>
      <c r="BN14" s="681"/>
      <c r="BO14" s="682">
        <v>3</v>
      </c>
      <c r="BP14" s="682"/>
      <c r="BQ14" s="682"/>
      <c r="BR14" s="682"/>
      <c r="BS14" s="688" t="s">
        <v>127</v>
      </c>
      <c r="BT14" s="680"/>
      <c r="BU14" s="680"/>
      <c r="BV14" s="680"/>
      <c r="BW14" s="680"/>
      <c r="BX14" s="680"/>
      <c r="BY14" s="680"/>
      <c r="BZ14" s="680"/>
      <c r="CA14" s="680"/>
      <c r="CB14" s="689"/>
      <c r="CD14" s="694" t="s">
        <v>260</v>
      </c>
      <c r="CE14" s="695"/>
      <c r="CF14" s="695"/>
      <c r="CG14" s="695"/>
      <c r="CH14" s="695"/>
      <c r="CI14" s="695"/>
      <c r="CJ14" s="695"/>
      <c r="CK14" s="695"/>
      <c r="CL14" s="695"/>
      <c r="CM14" s="695"/>
      <c r="CN14" s="695"/>
      <c r="CO14" s="695"/>
      <c r="CP14" s="695"/>
      <c r="CQ14" s="696"/>
      <c r="CR14" s="679">
        <v>443174</v>
      </c>
      <c r="CS14" s="680"/>
      <c r="CT14" s="680"/>
      <c r="CU14" s="680"/>
      <c r="CV14" s="680"/>
      <c r="CW14" s="680"/>
      <c r="CX14" s="680"/>
      <c r="CY14" s="681"/>
      <c r="CZ14" s="682">
        <v>3.1</v>
      </c>
      <c r="DA14" s="682"/>
      <c r="DB14" s="682"/>
      <c r="DC14" s="682"/>
      <c r="DD14" s="688">
        <v>2754</v>
      </c>
      <c r="DE14" s="680"/>
      <c r="DF14" s="680"/>
      <c r="DG14" s="680"/>
      <c r="DH14" s="680"/>
      <c r="DI14" s="680"/>
      <c r="DJ14" s="680"/>
      <c r="DK14" s="680"/>
      <c r="DL14" s="680"/>
      <c r="DM14" s="680"/>
      <c r="DN14" s="680"/>
      <c r="DO14" s="680"/>
      <c r="DP14" s="681"/>
      <c r="DQ14" s="688">
        <v>422381</v>
      </c>
      <c r="DR14" s="680"/>
      <c r="DS14" s="680"/>
      <c r="DT14" s="680"/>
      <c r="DU14" s="680"/>
      <c r="DV14" s="680"/>
      <c r="DW14" s="680"/>
      <c r="DX14" s="680"/>
      <c r="DY14" s="680"/>
      <c r="DZ14" s="680"/>
      <c r="EA14" s="680"/>
      <c r="EB14" s="680"/>
      <c r="EC14" s="689"/>
    </row>
    <row r="15" spans="2:143" ht="11.25" customHeight="1" x14ac:dyDescent="0.15">
      <c r="B15" s="676" t="s">
        <v>261</v>
      </c>
      <c r="C15" s="677"/>
      <c r="D15" s="677"/>
      <c r="E15" s="677"/>
      <c r="F15" s="677"/>
      <c r="G15" s="677"/>
      <c r="H15" s="677"/>
      <c r="I15" s="677"/>
      <c r="J15" s="677"/>
      <c r="K15" s="677"/>
      <c r="L15" s="677"/>
      <c r="M15" s="677"/>
      <c r="N15" s="677"/>
      <c r="O15" s="677"/>
      <c r="P15" s="677"/>
      <c r="Q15" s="678"/>
      <c r="R15" s="679">
        <v>30849</v>
      </c>
      <c r="S15" s="680"/>
      <c r="T15" s="680"/>
      <c r="U15" s="680"/>
      <c r="V15" s="680"/>
      <c r="W15" s="680"/>
      <c r="X15" s="680"/>
      <c r="Y15" s="681"/>
      <c r="Z15" s="682">
        <v>0.2</v>
      </c>
      <c r="AA15" s="682"/>
      <c r="AB15" s="682"/>
      <c r="AC15" s="682"/>
      <c r="AD15" s="683">
        <v>30849</v>
      </c>
      <c r="AE15" s="683"/>
      <c r="AF15" s="683"/>
      <c r="AG15" s="683"/>
      <c r="AH15" s="683"/>
      <c r="AI15" s="683"/>
      <c r="AJ15" s="683"/>
      <c r="AK15" s="683"/>
      <c r="AL15" s="684">
        <v>0.4</v>
      </c>
      <c r="AM15" s="685"/>
      <c r="AN15" s="685"/>
      <c r="AO15" s="686"/>
      <c r="AP15" s="676" t="s">
        <v>262</v>
      </c>
      <c r="AQ15" s="677"/>
      <c r="AR15" s="677"/>
      <c r="AS15" s="677"/>
      <c r="AT15" s="677"/>
      <c r="AU15" s="677"/>
      <c r="AV15" s="677"/>
      <c r="AW15" s="677"/>
      <c r="AX15" s="677"/>
      <c r="AY15" s="677"/>
      <c r="AZ15" s="677"/>
      <c r="BA15" s="677"/>
      <c r="BB15" s="677"/>
      <c r="BC15" s="677"/>
      <c r="BD15" s="677"/>
      <c r="BE15" s="677"/>
      <c r="BF15" s="678"/>
      <c r="BG15" s="679">
        <v>189833</v>
      </c>
      <c r="BH15" s="680"/>
      <c r="BI15" s="680"/>
      <c r="BJ15" s="680"/>
      <c r="BK15" s="680"/>
      <c r="BL15" s="680"/>
      <c r="BM15" s="680"/>
      <c r="BN15" s="681"/>
      <c r="BO15" s="682">
        <v>6.7</v>
      </c>
      <c r="BP15" s="682"/>
      <c r="BQ15" s="682"/>
      <c r="BR15" s="682"/>
      <c r="BS15" s="688" t="s">
        <v>236</v>
      </c>
      <c r="BT15" s="680"/>
      <c r="BU15" s="680"/>
      <c r="BV15" s="680"/>
      <c r="BW15" s="680"/>
      <c r="BX15" s="680"/>
      <c r="BY15" s="680"/>
      <c r="BZ15" s="680"/>
      <c r="CA15" s="680"/>
      <c r="CB15" s="689"/>
      <c r="CD15" s="694" t="s">
        <v>263</v>
      </c>
      <c r="CE15" s="695"/>
      <c r="CF15" s="695"/>
      <c r="CG15" s="695"/>
      <c r="CH15" s="695"/>
      <c r="CI15" s="695"/>
      <c r="CJ15" s="695"/>
      <c r="CK15" s="695"/>
      <c r="CL15" s="695"/>
      <c r="CM15" s="695"/>
      <c r="CN15" s="695"/>
      <c r="CO15" s="695"/>
      <c r="CP15" s="695"/>
      <c r="CQ15" s="696"/>
      <c r="CR15" s="679">
        <v>1457152</v>
      </c>
      <c r="CS15" s="680"/>
      <c r="CT15" s="680"/>
      <c r="CU15" s="680"/>
      <c r="CV15" s="680"/>
      <c r="CW15" s="680"/>
      <c r="CX15" s="680"/>
      <c r="CY15" s="681"/>
      <c r="CZ15" s="682">
        <v>10.1</v>
      </c>
      <c r="DA15" s="682"/>
      <c r="DB15" s="682"/>
      <c r="DC15" s="682"/>
      <c r="DD15" s="688">
        <v>660295</v>
      </c>
      <c r="DE15" s="680"/>
      <c r="DF15" s="680"/>
      <c r="DG15" s="680"/>
      <c r="DH15" s="680"/>
      <c r="DI15" s="680"/>
      <c r="DJ15" s="680"/>
      <c r="DK15" s="680"/>
      <c r="DL15" s="680"/>
      <c r="DM15" s="680"/>
      <c r="DN15" s="680"/>
      <c r="DO15" s="680"/>
      <c r="DP15" s="681"/>
      <c r="DQ15" s="688">
        <v>772511</v>
      </c>
      <c r="DR15" s="680"/>
      <c r="DS15" s="680"/>
      <c r="DT15" s="680"/>
      <c r="DU15" s="680"/>
      <c r="DV15" s="680"/>
      <c r="DW15" s="680"/>
      <c r="DX15" s="680"/>
      <c r="DY15" s="680"/>
      <c r="DZ15" s="680"/>
      <c r="EA15" s="680"/>
      <c r="EB15" s="680"/>
      <c r="EC15" s="689"/>
    </row>
    <row r="16" spans="2:143" ht="11.25" customHeight="1" x14ac:dyDescent="0.15">
      <c r="B16" s="676" t="s">
        <v>264</v>
      </c>
      <c r="C16" s="677"/>
      <c r="D16" s="677"/>
      <c r="E16" s="677"/>
      <c r="F16" s="677"/>
      <c r="G16" s="677"/>
      <c r="H16" s="677"/>
      <c r="I16" s="677"/>
      <c r="J16" s="677"/>
      <c r="K16" s="677"/>
      <c r="L16" s="677"/>
      <c r="M16" s="677"/>
      <c r="N16" s="677"/>
      <c r="O16" s="677"/>
      <c r="P16" s="677"/>
      <c r="Q16" s="678"/>
      <c r="R16" s="679" t="s">
        <v>236</v>
      </c>
      <c r="S16" s="680"/>
      <c r="T16" s="680"/>
      <c r="U16" s="680"/>
      <c r="V16" s="680"/>
      <c r="W16" s="680"/>
      <c r="X16" s="680"/>
      <c r="Y16" s="681"/>
      <c r="Z16" s="682" t="s">
        <v>127</v>
      </c>
      <c r="AA16" s="682"/>
      <c r="AB16" s="682"/>
      <c r="AC16" s="682"/>
      <c r="AD16" s="683" t="s">
        <v>127</v>
      </c>
      <c r="AE16" s="683"/>
      <c r="AF16" s="683"/>
      <c r="AG16" s="683"/>
      <c r="AH16" s="683"/>
      <c r="AI16" s="683"/>
      <c r="AJ16" s="683"/>
      <c r="AK16" s="683"/>
      <c r="AL16" s="684" t="s">
        <v>127</v>
      </c>
      <c r="AM16" s="685"/>
      <c r="AN16" s="685"/>
      <c r="AO16" s="686"/>
      <c r="AP16" s="676" t="s">
        <v>265</v>
      </c>
      <c r="AQ16" s="677"/>
      <c r="AR16" s="677"/>
      <c r="AS16" s="677"/>
      <c r="AT16" s="677"/>
      <c r="AU16" s="677"/>
      <c r="AV16" s="677"/>
      <c r="AW16" s="677"/>
      <c r="AX16" s="677"/>
      <c r="AY16" s="677"/>
      <c r="AZ16" s="677"/>
      <c r="BA16" s="677"/>
      <c r="BB16" s="677"/>
      <c r="BC16" s="677"/>
      <c r="BD16" s="677"/>
      <c r="BE16" s="677"/>
      <c r="BF16" s="678"/>
      <c r="BG16" s="679" t="s">
        <v>127</v>
      </c>
      <c r="BH16" s="680"/>
      <c r="BI16" s="680"/>
      <c r="BJ16" s="680"/>
      <c r="BK16" s="680"/>
      <c r="BL16" s="680"/>
      <c r="BM16" s="680"/>
      <c r="BN16" s="681"/>
      <c r="BO16" s="682" t="s">
        <v>236</v>
      </c>
      <c r="BP16" s="682"/>
      <c r="BQ16" s="682"/>
      <c r="BR16" s="682"/>
      <c r="BS16" s="688" t="s">
        <v>127</v>
      </c>
      <c r="BT16" s="680"/>
      <c r="BU16" s="680"/>
      <c r="BV16" s="680"/>
      <c r="BW16" s="680"/>
      <c r="BX16" s="680"/>
      <c r="BY16" s="680"/>
      <c r="BZ16" s="680"/>
      <c r="CA16" s="680"/>
      <c r="CB16" s="689"/>
      <c r="CD16" s="694" t="s">
        <v>266</v>
      </c>
      <c r="CE16" s="695"/>
      <c r="CF16" s="695"/>
      <c r="CG16" s="695"/>
      <c r="CH16" s="695"/>
      <c r="CI16" s="695"/>
      <c r="CJ16" s="695"/>
      <c r="CK16" s="695"/>
      <c r="CL16" s="695"/>
      <c r="CM16" s="695"/>
      <c r="CN16" s="695"/>
      <c r="CO16" s="695"/>
      <c r="CP16" s="695"/>
      <c r="CQ16" s="696"/>
      <c r="CR16" s="679">
        <v>54516</v>
      </c>
      <c r="CS16" s="680"/>
      <c r="CT16" s="680"/>
      <c r="CU16" s="680"/>
      <c r="CV16" s="680"/>
      <c r="CW16" s="680"/>
      <c r="CX16" s="680"/>
      <c r="CY16" s="681"/>
      <c r="CZ16" s="682">
        <v>0.4</v>
      </c>
      <c r="DA16" s="682"/>
      <c r="DB16" s="682"/>
      <c r="DC16" s="682"/>
      <c r="DD16" s="688" t="s">
        <v>127</v>
      </c>
      <c r="DE16" s="680"/>
      <c r="DF16" s="680"/>
      <c r="DG16" s="680"/>
      <c r="DH16" s="680"/>
      <c r="DI16" s="680"/>
      <c r="DJ16" s="680"/>
      <c r="DK16" s="680"/>
      <c r="DL16" s="680"/>
      <c r="DM16" s="680"/>
      <c r="DN16" s="680"/>
      <c r="DO16" s="680"/>
      <c r="DP16" s="681"/>
      <c r="DQ16" s="688">
        <v>11863</v>
      </c>
      <c r="DR16" s="680"/>
      <c r="DS16" s="680"/>
      <c r="DT16" s="680"/>
      <c r="DU16" s="680"/>
      <c r="DV16" s="680"/>
      <c r="DW16" s="680"/>
      <c r="DX16" s="680"/>
      <c r="DY16" s="680"/>
      <c r="DZ16" s="680"/>
      <c r="EA16" s="680"/>
      <c r="EB16" s="680"/>
      <c r="EC16" s="689"/>
    </row>
    <row r="17" spans="2:133" ht="11.25" customHeight="1" x14ac:dyDescent="0.15">
      <c r="B17" s="676" t="s">
        <v>267</v>
      </c>
      <c r="C17" s="677"/>
      <c r="D17" s="677"/>
      <c r="E17" s="677"/>
      <c r="F17" s="677"/>
      <c r="G17" s="677"/>
      <c r="H17" s="677"/>
      <c r="I17" s="677"/>
      <c r="J17" s="677"/>
      <c r="K17" s="677"/>
      <c r="L17" s="677"/>
      <c r="M17" s="677"/>
      <c r="N17" s="677"/>
      <c r="O17" s="677"/>
      <c r="P17" s="677"/>
      <c r="Q17" s="678"/>
      <c r="R17" s="679">
        <v>6175</v>
      </c>
      <c r="S17" s="680"/>
      <c r="T17" s="680"/>
      <c r="U17" s="680"/>
      <c r="V17" s="680"/>
      <c r="W17" s="680"/>
      <c r="X17" s="680"/>
      <c r="Y17" s="681"/>
      <c r="Z17" s="682">
        <v>0</v>
      </c>
      <c r="AA17" s="682"/>
      <c r="AB17" s="682"/>
      <c r="AC17" s="682"/>
      <c r="AD17" s="683">
        <v>6175</v>
      </c>
      <c r="AE17" s="683"/>
      <c r="AF17" s="683"/>
      <c r="AG17" s="683"/>
      <c r="AH17" s="683"/>
      <c r="AI17" s="683"/>
      <c r="AJ17" s="683"/>
      <c r="AK17" s="683"/>
      <c r="AL17" s="684">
        <v>0.1</v>
      </c>
      <c r="AM17" s="685"/>
      <c r="AN17" s="685"/>
      <c r="AO17" s="686"/>
      <c r="AP17" s="676" t="s">
        <v>268</v>
      </c>
      <c r="AQ17" s="677"/>
      <c r="AR17" s="677"/>
      <c r="AS17" s="677"/>
      <c r="AT17" s="677"/>
      <c r="AU17" s="677"/>
      <c r="AV17" s="677"/>
      <c r="AW17" s="677"/>
      <c r="AX17" s="677"/>
      <c r="AY17" s="677"/>
      <c r="AZ17" s="677"/>
      <c r="BA17" s="677"/>
      <c r="BB17" s="677"/>
      <c r="BC17" s="677"/>
      <c r="BD17" s="677"/>
      <c r="BE17" s="677"/>
      <c r="BF17" s="678"/>
      <c r="BG17" s="679" t="s">
        <v>127</v>
      </c>
      <c r="BH17" s="680"/>
      <c r="BI17" s="680"/>
      <c r="BJ17" s="680"/>
      <c r="BK17" s="680"/>
      <c r="BL17" s="680"/>
      <c r="BM17" s="680"/>
      <c r="BN17" s="681"/>
      <c r="BO17" s="682" t="s">
        <v>174</v>
      </c>
      <c r="BP17" s="682"/>
      <c r="BQ17" s="682"/>
      <c r="BR17" s="682"/>
      <c r="BS17" s="688" t="s">
        <v>236</v>
      </c>
      <c r="BT17" s="680"/>
      <c r="BU17" s="680"/>
      <c r="BV17" s="680"/>
      <c r="BW17" s="680"/>
      <c r="BX17" s="680"/>
      <c r="BY17" s="680"/>
      <c r="BZ17" s="680"/>
      <c r="CA17" s="680"/>
      <c r="CB17" s="689"/>
      <c r="CD17" s="694" t="s">
        <v>269</v>
      </c>
      <c r="CE17" s="695"/>
      <c r="CF17" s="695"/>
      <c r="CG17" s="695"/>
      <c r="CH17" s="695"/>
      <c r="CI17" s="695"/>
      <c r="CJ17" s="695"/>
      <c r="CK17" s="695"/>
      <c r="CL17" s="695"/>
      <c r="CM17" s="695"/>
      <c r="CN17" s="695"/>
      <c r="CO17" s="695"/>
      <c r="CP17" s="695"/>
      <c r="CQ17" s="696"/>
      <c r="CR17" s="679">
        <v>1814737</v>
      </c>
      <c r="CS17" s="680"/>
      <c r="CT17" s="680"/>
      <c r="CU17" s="680"/>
      <c r="CV17" s="680"/>
      <c r="CW17" s="680"/>
      <c r="CX17" s="680"/>
      <c r="CY17" s="681"/>
      <c r="CZ17" s="682">
        <v>12.5</v>
      </c>
      <c r="DA17" s="682"/>
      <c r="DB17" s="682"/>
      <c r="DC17" s="682"/>
      <c r="DD17" s="688" t="s">
        <v>174</v>
      </c>
      <c r="DE17" s="680"/>
      <c r="DF17" s="680"/>
      <c r="DG17" s="680"/>
      <c r="DH17" s="680"/>
      <c r="DI17" s="680"/>
      <c r="DJ17" s="680"/>
      <c r="DK17" s="680"/>
      <c r="DL17" s="680"/>
      <c r="DM17" s="680"/>
      <c r="DN17" s="680"/>
      <c r="DO17" s="680"/>
      <c r="DP17" s="681"/>
      <c r="DQ17" s="688">
        <v>1725967</v>
      </c>
      <c r="DR17" s="680"/>
      <c r="DS17" s="680"/>
      <c r="DT17" s="680"/>
      <c r="DU17" s="680"/>
      <c r="DV17" s="680"/>
      <c r="DW17" s="680"/>
      <c r="DX17" s="680"/>
      <c r="DY17" s="680"/>
      <c r="DZ17" s="680"/>
      <c r="EA17" s="680"/>
      <c r="EB17" s="680"/>
      <c r="EC17" s="689"/>
    </row>
    <row r="18" spans="2:133" ht="11.25" customHeight="1" x14ac:dyDescent="0.15">
      <c r="B18" s="676" t="s">
        <v>270</v>
      </c>
      <c r="C18" s="677"/>
      <c r="D18" s="677"/>
      <c r="E18" s="677"/>
      <c r="F18" s="677"/>
      <c r="G18" s="677"/>
      <c r="H18" s="677"/>
      <c r="I18" s="677"/>
      <c r="J18" s="677"/>
      <c r="K18" s="677"/>
      <c r="L18" s="677"/>
      <c r="M18" s="677"/>
      <c r="N18" s="677"/>
      <c r="O18" s="677"/>
      <c r="P18" s="677"/>
      <c r="Q18" s="678"/>
      <c r="R18" s="679">
        <v>5110834</v>
      </c>
      <c r="S18" s="680"/>
      <c r="T18" s="680"/>
      <c r="U18" s="680"/>
      <c r="V18" s="680"/>
      <c r="W18" s="680"/>
      <c r="X18" s="680"/>
      <c r="Y18" s="681"/>
      <c r="Z18" s="682">
        <v>34.299999999999997</v>
      </c>
      <c r="AA18" s="682"/>
      <c r="AB18" s="682"/>
      <c r="AC18" s="682"/>
      <c r="AD18" s="683">
        <v>3764727</v>
      </c>
      <c r="AE18" s="683"/>
      <c r="AF18" s="683"/>
      <c r="AG18" s="683"/>
      <c r="AH18" s="683"/>
      <c r="AI18" s="683"/>
      <c r="AJ18" s="683"/>
      <c r="AK18" s="683"/>
      <c r="AL18" s="684">
        <v>52</v>
      </c>
      <c r="AM18" s="685"/>
      <c r="AN18" s="685"/>
      <c r="AO18" s="686"/>
      <c r="AP18" s="676" t="s">
        <v>271</v>
      </c>
      <c r="AQ18" s="677"/>
      <c r="AR18" s="677"/>
      <c r="AS18" s="677"/>
      <c r="AT18" s="677"/>
      <c r="AU18" s="677"/>
      <c r="AV18" s="677"/>
      <c r="AW18" s="677"/>
      <c r="AX18" s="677"/>
      <c r="AY18" s="677"/>
      <c r="AZ18" s="677"/>
      <c r="BA18" s="677"/>
      <c r="BB18" s="677"/>
      <c r="BC18" s="677"/>
      <c r="BD18" s="677"/>
      <c r="BE18" s="677"/>
      <c r="BF18" s="678"/>
      <c r="BG18" s="679" t="s">
        <v>236</v>
      </c>
      <c r="BH18" s="680"/>
      <c r="BI18" s="680"/>
      <c r="BJ18" s="680"/>
      <c r="BK18" s="680"/>
      <c r="BL18" s="680"/>
      <c r="BM18" s="680"/>
      <c r="BN18" s="681"/>
      <c r="BO18" s="682" t="s">
        <v>174</v>
      </c>
      <c r="BP18" s="682"/>
      <c r="BQ18" s="682"/>
      <c r="BR18" s="682"/>
      <c r="BS18" s="688" t="s">
        <v>127</v>
      </c>
      <c r="BT18" s="680"/>
      <c r="BU18" s="680"/>
      <c r="BV18" s="680"/>
      <c r="BW18" s="680"/>
      <c r="BX18" s="680"/>
      <c r="BY18" s="680"/>
      <c r="BZ18" s="680"/>
      <c r="CA18" s="680"/>
      <c r="CB18" s="689"/>
      <c r="CD18" s="694" t="s">
        <v>272</v>
      </c>
      <c r="CE18" s="695"/>
      <c r="CF18" s="695"/>
      <c r="CG18" s="695"/>
      <c r="CH18" s="695"/>
      <c r="CI18" s="695"/>
      <c r="CJ18" s="695"/>
      <c r="CK18" s="695"/>
      <c r="CL18" s="695"/>
      <c r="CM18" s="695"/>
      <c r="CN18" s="695"/>
      <c r="CO18" s="695"/>
      <c r="CP18" s="695"/>
      <c r="CQ18" s="696"/>
      <c r="CR18" s="679" t="s">
        <v>236</v>
      </c>
      <c r="CS18" s="680"/>
      <c r="CT18" s="680"/>
      <c r="CU18" s="680"/>
      <c r="CV18" s="680"/>
      <c r="CW18" s="680"/>
      <c r="CX18" s="680"/>
      <c r="CY18" s="681"/>
      <c r="CZ18" s="682" t="s">
        <v>127</v>
      </c>
      <c r="DA18" s="682"/>
      <c r="DB18" s="682"/>
      <c r="DC18" s="682"/>
      <c r="DD18" s="688" t="s">
        <v>127</v>
      </c>
      <c r="DE18" s="680"/>
      <c r="DF18" s="680"/>
      <c r="DG18" s="680"/>
      <c r="DH18" s="680"/>
      <c r="DI18" s="680"/>
      <c r="DJ18" s="680"/>
      <c r="DK18" s="680"/>
      <c r="DL18" s="680"/>
      <c r="DM18" s="680"/>
      <c r="DN18" s="680"/>
      <c r="DO18" s="680"/>
      <c r="DP18" s="681"/>
      <c r="DQ18" s="688" t="s">
        <v>127</v>
      </c>
      <c r="DR18" s="680"/>
      <c r="DS18" s="680"/>
      <c r="DT18" s="680"/>
      <c r="DU18" s="680"/>
      <c r="DV18" s="680"/>
      <c r="DW18" s="680"/>
      <c r="DX18" s="680"/>
      <c r="DY18" s="680"/>
      <c r="DZ18" s="680"/>
      <c r="EA18" s="680"/>
      <c r="EB18" s="680"/>
      <c r="EC18" s="689"/>
    </row>
    <row r="19" spans="2:133" ht="11.25" customHeight="1" x14ac:dyDescent="0.15">
      <c r="B19" s="676" t="s">
        <v>273</v>
      </c>
      <c r="C19" s="677"/>
      <c r="D19" s="677"/>
      <c r="E19" s="677"/>
      <c r="F19" s="677"/>
      <c r="G19" s="677"/>
      <c r="H19" s="677"/>
      <c r="I19" s="677"/>
      <c r="J19" s="677"/>
      <c r="K19" s="677"/>
      <c r="L19" s="677"/>
      <c r="M19" s="677"/>
      <c r="N19" s="677"/>
      <c r="O19" s="677"/>
      <c r="P19" s="677"/>
      <c r="Q19" s="678"/>
      <c r="R19" s="679">
        <v>3764727</v>
      </c>
      <c r="S19" s="680"/>
      <c r="T19" s="680"/>
      <c r="U19" s="680"/>
      <c r="V19" s="680"/>
      <c r="W19" s="680"/>
      <c r="X19" s="680"/>
      <c r="Y19" s="681"/>
      <c r="Z19" s="682">
        <v>25.3</v>
      </c>
      <c r="AA19" s="682"/>
      <c r="AB19" s="682"/>
      <c r="AC19" s="682"/>
      <c r="AD19" s="683">
        <v>3764727</v>
      </c>
      <c r="AE19" s="683"/>
      <c r="AF19" s="683"/>
      <c r="AG19" s="683"/>
      <c r="AH19" s="683"/>
      <c r="AI19" s="683"/>
      <c r="AJ19" s="683"/>
      <c r="AK19" s="683"/>
      <c r="AL19" s="684">
        <v>52</v>
      </c>
      <c r="AM19" s="685"/>
      <c r="AN19" s="685"/>
      <c r="AO19" s="686"/>
      <c r="AP19" s="676" t="s">
        <v>274</v>
      </c>
      <c r="AQ19" s="677"/>
      <c r="AR19" s="677"/>
      <c r="AS19" s="677"/>
      <c r="AT19" s="677"/>
      <c r="AU19" s="677"/>
      <c r="AV19" s="677"/>
      <c r="AW19" s="677"/>
      <c r="AX19" s="677"/>
      <c r="AY19" s="677"/>
      <c r="AZ19" s="677"/>
      <c r="BA19" s="677"/>
      <c r="BB19" s="677"/>
      <c r="BC19" s="677"/>
      <c r="BD19" s="677"/>
      <c r="BE19" s="677"/>
      <c r="BF19" s="678"/>
      <c r="BG19" s="679">
        <v>89509</v>
      </c>
      <c r="BH19" s="680"/>
      <c r="BI19" s="680"/>
      <c r="BJ19" s="680"/>
      <c r="BK19" s="680"/>
      <c r="BL19" s="680"/>
      <c r="BM19" s="680"/>
      <c r="BN19" s="681"/>
      <c r="BO19" s="682">
        <v>3.2</v>
      </c>
      <c r="BP19" s="682"/>
      <c r="BQ19" s="682"/>
      <c r="BR19" s="682"/>
      <c r="BS19" s="688" t="s">
        <v>174</v>
      </c>
      <c r="BT19" s="680"/>
      <c r="BU19" s="680"/>
      <c r="BV19" s="680"/>
      <c r="BW19" s="680"/>
      <c r="BX19" s="680"/>
      <c r="BY19" s="680"/>
      <c r="BZ19" s="680"/>
      <c r="CA19" s="680"/>
      <c r="CB19" s="689"/>
      <c r="CD19" s="694" t="s">
        <v>275</v>
      </c>
      <c r="CE19" s="695"/>
      <c r="CF19" s="695"/>
      <c r="CG19" s="695"/>
      <c r="CH19" s="695"/>
      <c r="CI19" s="695"/>
      <c r="CJ19" s="695"/>
      <c r="CK19" s="695"/>
      <c r="CL19" s="695"/>
      <c r="CM19" s="695"/>
      <c r="CN19" s="695"/>
      <c r="CO19" s="695"/>
      <c r="CP19" s="695"/>
      <c r="CQ19" s="696"/>
      <c r="CR19" s="679" t="s">
        <v>127</v>
      </c>
      <c r="CS19" s="680"/>
      <c r="CT19" s="680"/>
      <c r="CU19" s="680"/>
      <c r="CV19" s="680"/>
      <c r="CW19" s="680"/>
      <c r="CX19" s="680"/>
      <c r="CY19" s="681"/>
      <c r="CZ19" s="682" t="s">
        <v>127</v>
      </c>
      <c r="DA19" s="682"/>
      <c r="DB19" s="682"/>
      <c r="DC19" s="682"/>
      <c r="DD19" s="688" t="s">
        <v>236</v>
      </c>
      <c r="DE19" s="680"/>
      <c r="DF19" s="680"/>
      <c r="DG19" s="680"/>
      <c r="DH19" s="680"/>
      <c r="DI19" s="680"/>
      <c r="DJ19" s="680"/>
      <c r="DK19" s="680"/>
      <c r="DL19" s="680"/>
      <c r="DM19" s="680"/>
      <c r="DN19" s="680"/>
      <c r="DO19" s="680"/>
      <c r="DP19" s="681"/>
      <c r="DQ19" s="688" t="s">
        <v>127</v>
      </c>
      <c r="DR19" s="680"/>
      <c r="DS19" s="680"/>
      <c r="DT19" s="680"/>
      <c r="DU19" s="680"/>
      <c r="DV19" s="680"/>
      <c r="DW19" s="680"/>
      <c r="DX19" s="680"/>
      <c r="DY19" s="680"/>
      <c r="DZ19" s="680"/>
      <c r="EA19" s="680"/>
      <c r="EB19" s="680"/>
      <c r="EC19" s="689"/>
    </row>
    <row r="20" spans="2:133" ht="11.25" customHeight="1" x14ac:dyDescent="0.15">
      <c r="B20" s="676" t="s">
        <v>276</v>
      </c>
      <c r="C20" s="677"/>
      <c r="D20" s="677"/>
      <c r="E20" s="677"/>
      <c r="F20" s="677"/>
      <c r="G20" s="677"/>
      <c r="H20" s="677"/>
      <c r="I20" s="677"/>
      <c r="J20" s="677"/>
      <c r="K20" s="677"/>
      <c r="L20" s="677"/>
      <c r="M20" s="677"/>
      <c r="N20" s="677"/>
      <c r="O20" s="677"/>
      <c r="P20" s="677"/>
      <c r="Q20" s="678"/>
      <c r="R20" s="679">
        <v>1346107</v>
      </c>
      <c r="S20" s="680"/>
      <c r="T20" s="680"/>
      <c r="U20" s="680"/>
      <c r="V20" s="680"/>
      <c r="W20" s="680"/>
      <c r="X20" s="680"/>
      <c r="Y20" s="681"/>
      <c r="Z20" s="682">
        <v>9</v>
      </c>
      <c r="AA20" s="682"/>
      <c r="AB20" s="682"/>
      <c r="AC20" s="682"/>
      <c r="AD20" s="683" t="s">
        <v>127</v>
      </c>
      <c r="AE20" s="683"/>
      <c r="AF20" s="683"/>
      <c r="AG20" s="683"/>
      <c r="AH20" s="683"/>
      <c r="AI20" s="683"/>
      <c r="AJ20" s="683"/>
      <c r="AK20" s="683"/>
      <c r="AL20" s="684" t="s">
        <v>174</v>
      </c>
      <c r="AM20" s="685"/>
      <c r="AN20" s="685"/>
      <c r="AO20" s="686"/>
      <c r="AP20" s="676" t="s">
        <v>277</v>
      </c>
      <c r="AQ20" s="677"/>
      <c r="AR20" s="677"/>
      <c r="AS20" s="677"/>
      <c r="AT20" s="677"/>
      <c r="AU20" s="677"/>
      <c r="AV20" s="677"/>
      <c r="AW20" s="677"/>
      <c r="AX20" s="677"/>
      <c r="AY20" s="677"/>
      <c r="AZ20" s="677"/>
      <c r="BA20" s="677"/>
      <c r="BB20" s="677"/>
      <c r="BC20" s="677"/>
      <c r="BD20" s="677"/>
      <c r="BE20" s="677"/>
      <c r="BF20" s="678"/>
      <c r="BG20" s="679">
        <v>89509</v>
      </c>
      <c r="BH20" s="680"/>
      <c r="BI20" s="680"/>
      <c r="BJ20" s="680"/>
      <c r="BK20" s="680"/>
      <c r="BL20" s="680"/>
      <c r="BM20" s="680"/>
      <c r="BN20" s="681"/>
      <c r="BO20" s="682">
        <v>3.2</v>
      </c>
      <c r="BP20" s="682"/>
      <c r="BQ20" s="682"/>
      <c r="BR20" s="682"/>
      <c r="BS20" s="688" t="s">
        <v>127</v>
      </c>
      <c r="BT20" s="680"/>
      <c r="BU20" s="680"/>
      <c r="BV20" s="680"/>
      <c r="BW20" s="680"/>
      <c r="BX20" s="680"/>
      <c r="BY20" s="680"/>
      <c r="BZ20" s="680"/>
      <c r="CA20" s="680"/>
      <c r="CB20" s="689"/>
      <c r="CD20" s="694" t="s">
        <v>278</v>
      </c>
      <c r="CE20" s="695"/>
      <c r="CF20" s="695"/>
      <c r="CG20" s="695"/>
      <c r="CH20" s="695"/>
      <c r="CI20" s="695"/>
      <c r="CJ20" s="695"/>
      <c r="CK20" s="695"/>
      <c r="CL20" s="695"/>
      <c r="CM20" s="695"/>
      <c r="CN20" s="695"/>
      <c r="CO20" s="695"/>
      <c r="CP20" s="695"/>
      <c r="CQ20" s="696"/>
      <c r="CR20" s="679">
        <v>14476060</v>
      </c>
      <c r="CS20" s="680"/>
      <c r="CT20" s="680"/>
      <c r="CU20" s="680"/>
      <c r="CV20" s="680"/>
      <c r="CW20" s="680"/>
      <c r="CX20" s="680"/>
      <c r="CY20" s="681"/>
      <c r="CZ20" s="682">
        <v>100</v>
      </c>
      <c r="DA20" s="682"/>
      <c r="DB20" s="682"/>
      <c r="DC20" s="682"/>
      <c r="DD20" s="688">
        <v>1595727</v>
      </c>
      <c r="DE20" s="680"/>
      <c r="DF20" s="680"/>
      <c r="DG20" s="680"/>
      <c r="DH20" s="680"/>
      <c r="DI20" s="680"/>
      <c r="DJ20" s="680"/>
      <c r="DK20" s="680"/>
      <c r="DL20" s="680"/>
      <c r="DM20" s="680"/>
      <c r="DN20" s="680"/>
      <c r="DO20" s="680"/>
      <c r="DP20" s="681"/>
      <c r="DQ20" s="688">
        <v>9459485</v>
      </c>
      <c r="DR20" s="680"/>
      <c r="DS20" s="680"/>
      <c r="DT20" s="680"/>
      <c r="DU20" s="680"/>
      <c r="DV20" s="680"/>
      <c r="DW20" s="680"/>
      <c r="DX20" s="680"/>
      <c r="DY20" s="680"/>
      <c r="DZ20" s="680"/>
      <c r="EA20" s="680"/>
      <c r="EB20" s="680"/>
      <c r="EC20" s="689"/>
    </row>
    <row r="21" spans="2:133" ht="11.25" customHeight="1" x14ac:dyDescent="0.15">
      <c r="B21" s="676" t="s">
        <v>279</v>
      </c>
      <c r="C21" s="677"/>
      <c r="D21" s="677"/>
      <c r="E21" s="677"/>
      <c r="F21" s="677"/>
      <c r="G21" s="677"/>
      <c r="H21" s="677"/>
      <c r="I21" s="677"/>
      <c r="J21" s="677"/>
      <c r="K21" s="677"/>
      <c r="L21" s="677"/>
      <c r="M21" s="677"/>
      <c r="N21" s="677"/>
      <c r="O21" s="677"/>
      <c r="P21" s="677"/>
      <c r="Q21" s="678"/>
      <c r="R21" s="679" t="s">
        <v>127</v>
      </c>
      <c r="S21" s="680"/>
      <c r="T21" s="680"/>
      <c r="U21" s="680"/>
      <c r="V21" s="680"/>
      <c r="W21" s="680"/>
      <c r="X21" s="680"/>
      <c r="Y21" s="681"/>
      <c r="Z21" s="682" t="s">
        <v>174</v>
      </c>
      <c r="AA21" s="682"/>
      <c r="AB21" s="682"/>
      <c r="AC21" s="682"/>
      <c r="AD21" s="683" t="s">
        <v>127</v>
      </c>
      <c r="AE21" s="683"/>
      <c r="AF21" s="683"/>
      <c r="AG21" s="683"/>
      <c r="AH21" s="683"/>
      <c r="AI21" s="683"/>
      <c r="AJ21" s="683"/>
      <c r="AK21" s="683"/>
      <c r="AL21" s="684" t="s">
        <v>127</v>
      </c>
      <c r="AM21" s="685"/>
      <c r="AN21" s="685"/>
      <c r="AO21" s="686"/>
      <c r="AP21" s="697" t="s">
        <v>280</v>
      </c>
      <c r="AQ21" s="698"/>
      <c r="AR21" s="698"/>
      <c r="AS21" s="698"/>
      <c r="AT21" s="698"/>
      <c r="AU21" s="698"/>
      <c r="AV21" s="698"/>
      <c r="AW21" s="698"/>
      <c r="AX21" s="698"/>
      <c r="AY21" s="698"/>
      <c r="AZ21" s="698"/>
      <c r="BA21" s="698"/>
      <c r="BB21" s="698"/>
      <c r="BC21" s="698"/>
      <c r="BD21" s="698"/>
      <c r="BE21" s="698"/>
      <c r="BF21" s="699"/>
      <c r="BG21" s="679" t="s">
        <v>127</v>
      </c>
      <c r="BH21" s="680"/>
      <c r="BI21" s="680"/>
      <c r="BJ21" s="680"/>
      <c r="BK21" s="680"/>
      <c r="BL21" s="680"/>
      <c r="BM21" s="680"/>
      <c r="BN21" s="681"/>
      <c r="BO21" s="682" t="s">
        <v>174</v>
      </c>
      <c r="BP21" s="682"/>
      <c r="BQ21" s="682"/>
      <c r="BR21" s="682"/>
      <c r="BS21" s="688" t="s">
        <v>127</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281</v>
      </c>
      <c r="C22" s="677"/>
      <c r="D22" s="677"/>
      <c r="E22" s="677"/>
      <c r="F22" s="677"/>
      <c r="G22" s="677"/>
      <c r="H22" s="677"/>
      <c r="I22" s="677"/>
      <c r="J22" s="677"/>
      <c r="K22" s="677"/>
      <c r="L22" s="677"/>
      <c r="M22" s="677"/>
      <c r="N22" s="677"/>
      <c r="O22" s="677"/>
      <c r="P22" s="677"/>
      <c r="Q22" s="678"/>
      <c r="R22" s="679">
        <v>8570644</v>
      </c>
      <c r="S22" s="680"/>
      <c r="T22" s="680"/>
      <c r="U22" s="680"/>
      <c r="V22" s="680"/>
      <c r="W22" s="680"/>
      <c r="X22" s="680"/>
      <c r="Y22" s="681"/>
      <c r="Z22" s="682">
        <v>57.5</v>
      </c>
      <c r="AA22" s="682"/>
      <c r="AB22" s="682"/>
      <c r="AC22" s="682"/>
      <c r="AD22" s="683">
        <v>7135028</v>
      </c>
      <c r="AE22" s="683"/>
      <c r="AF22" s="683"/>
      <c r="AG22" s="683"/>
      <c r="AH22" s="683"/>
      <c r="AI22" s="683"/>
      <c r="AJ22" s="683"/>
      <c r="AK22" s="683"/>
      <c r="AL22" s="684">
        <v>98.6</v>
      </c>
      <c r="AM22" s="685"/>
      <c r="AN22" s="685"/>
      <c r="AO22" s="686"/>
      <c r="AP22" s="697" t="s">
        <v>282</v>
      </c>
      <c r="AQ22" s="698"/>
      <c r="AR22" s="698"/>
      <c r="AS22" s="698"/>
      <c r="AT22" s="698"/>
      <c r="AU22" s="698"/>
      <c r="AV22" s="698"/>
      <c r="AW22" s="698"/>
      <c r="AX22" s="698"/>
      <c r="AY22" s="698"/>
      <c r="AZ22" s="698"/>
      <c r="BA22" s="698"/>
      <c r="BB22" s="698"/>
      <c r="BC22" s="698"/>
      <c r="BD22" s="698"/>
      <c r="BE22" s="698"/>
      <c r="BF22" s="699"/>
      <c r="BG22" s="679" t="s">
        <v>127</v>
      </c>
      <c r="BH22" s="680"/>
      <c r="BI22" s="680"/>
      <c r="BJ22" s="680"/>
      <c r="BK22" s="680"/>
      <c r="BL22" s="680"/>
      <c r="BM22" s="680"/>
      <c r="BN22" s="681"/>
      <c r="BO22" s="682" t="s">
        <v>236</v>
      </c>
      <c r="BP22" s="682"/>
      <c r="BQ22" s="682"/>
      <c r="BR22" s="682"/>
      <c r="BS22" s="688" t="s">
        <v>127</v>
      </c>
      <c r="BT22" s="680"/>
      <c r="BU22" s="680"/>
      <c r="BV22" s="680"/>
      <c r="BW22" s="680"/>
      <c r="BX22" s="680"/>
      <c r="BY22" s="680"/>
      <c r="BZ22" s="680"/>
      <c r="CA22" s="680"/>
      <c r="CB22" s="689"/>
      <c r="CD22" s="661" t="s">
        <v>283</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284</v>
      </c>
      <c r="C23" s="677"/>
      <c r="D23" s="677"/>
      <c r="E23" s="677"/>
      <c r="F23" s="677"/>
      <c r="G23" s="677"/>
      <c r="H23" s="677"/>
      <c r="I23" s="677"/>
      <c r="J23" s="677"/>
      <c r="K23" s="677"/>
      <c r="L23" s="677"/>
      <c r="M23" s="677"/>
      <c r="N23" s="677"/>
      <c r="O23" s="677"/>
      <c r="P23" s="677"/>
      <c r="Q23" s="678"/>
      <c r="R23" s="679">
        <v>3090</v>
      </c>
      <c r="S23" s="680"/>
      <c r="T23" s="680"/>
      <c r="U23" s="680"/>
      <c r="V23" s="680"/>
      <c r="W23" s="680"/>
      <c r="X23" s="680"/>
      <c r="Y23" s="681"/>
      <c r="Z23" s="682">
        <v>0</v>
      </c>
      <c r="AA23" s="682"/>
      <c r="AB23" s="682"/>
      <c r="AC23" s="682"/>
      <c r="AD23" s="683">
        <v>3090</v>
      </c>
      <c r="AE23" s="683"/>
      <c r="AF23" s="683"/>
      <c r="AG23" s="683"/>
      <c r="AH23" s="683"/>
      <c r="AI23" s="683"/>
      <c r="AJ23" s="683"/>
      <c r="AK23" s="683"/>
      <c r="AL23" s="684">
        <v>0</v>
      </c>
      <c r="AM23" s="685"/>
      <c r="AN23" s="685"/>
      <c r="AO23" s="686"/>
      <c r="AP23" s="697" t="s">
        <v>285</v>
      </c>
      <c r="AQ23" s="698"/>
      <c r="AR23" s="698"/>
      <c r="AS23" s="698"/>
      <c r="AT23" s="698"/>
      <c r="AU23" s="698"/>
      <c r="AV23" s="698"/>
      <c r="AW23" s="698"/>
      <c r="AX23" s="698"/>
      <c r="AY23" s="698"/>
      <c r="AZ23" s="698"/>
      <c r="BA23" s="698"/>
      <c r="BB23" s="698"/>
      <c r="BC23" s="698"/>
      <c r="BD23" s="698"/>
      <c r="BE23" s="698"/>
      <c r="BF23" s="699"/>
      <c r="BG23" s="679">
        <v>89509</v>
      </c>
      <c r="BH23" s="680"/>
      <c r="BI23" s="680"/>
      <c r="BJ23" s="680"/>
      <c r="BK23" s="680"/>
      <c r="BL23" s="680"/>
      <c r="BM23" s="680"/>
      <c r="BN23" s="681"/>
      <c r="BO23" s="682">
        <v>3.2</v>
      </c>
      <c r="BP23" s="682"/>
      <c r="BQ23" s="682"/>
      <c r="BR23" s="682"/>
      <c r="BS23" s="688" t="s">
        <v>127</v>
      </c>
      <c r="BT23" s="680"/>
      <c r="BU23" s="680"/>
      <c r="BV23" s="680"/>
      <c r="BW23" s="680"/>
      <c r="BX23" s="680"/>
      <c r="BY23" s="680"/>
      <c r="BZ23" s="680"/>
      <c r="CA23" s="680"/>
      <c r="CB23" s="689"/>
      <c r="CD23" s="661" t="s">
        <v>224</v>
      </c>
      <c r="CE23" s="662"/>
      <c r="CF23" s="662"/>
      <c r="CG23" s="662"/>
      <c r="CH23" s="662"/>
      <c r="CI23" s="662"/>
      <c r="CJ23" s="662"/>
      <c r="CK23" s="662"/>
      <c r="CL23" s="662"/>
      <c r="CM23" s="662"/>
      <c r="CN23" s="662"/>
      <c r="CO23" s="662"/>
      <c r="CP23" s="662"/>
      <c r="CQ23" s="663"/>
      <c r="CR23" s="661" t="s">
        <v>286</v>
      </c>
      <c r="CS23" s="662"/>
      <c r="CT23" s="662"/>
      <c r="CU23" s="662"/>
      <c r="CV23" s="662"/>
      <c r="CW23" s="662"/>
      <c r="CX23" s="662"/>
      <c r="CY23" s="663"/>
      <c r="CZ23" s="661" t="s">
        <v>287</v>
      </c>
      <c r="DA23" s="662"/>
      <c r="DB23" s="662"/>
      <c r="DC23" s="663"/>
      <c r="DD23" s="661" t="s">
        <v>288</v>
      </c>
      <c r="DE23" s="662"/>
      <c r="DF23" s="662"/>
      <c r="DG23" s="662"/>
      <c r="DH23" s="662"/>
      <c r="DI23" s="662"/>
      <c r="DJ23" s="662"/>
      <c r="DK23" s="663"/>
      <c r="DL23" s="709" t="s">
        <v>289</v>
      </c>
      <c r="DM23" s="710"/>
      <c r="DN23" s="710"/>
      <c r="DO23" s="710"/>
      <c r="DP23" s="710"/>
      <c r="DQ23" s="710"/>
      <c r="DR23" s="710"/>
      <c r="DS23" s="710"/>
      <c r="DT23" s="710"/>
      <c r="DU23" s="710"/>
      <c r="DV23" s="711"/>
      <c r="DW23" s="661" t="s">
        <v>290</v>
      </c>
      <c r="DX23" s="662"/>
      <c r="DY23" s="662"/>
      <c r="DZ23" s="662"/>
      <c r="EA23" s="662"/>
      <c r="EB23" s="662"/>
      <c r="EC23" s="663"/>
    </row>
    <row r="24" spans="2:133" ht="11.25" customHeight="1" x14ac:dyDescent="0.15">
      <c r="B24" s="676" t="s">
        <v>291</v>
      </c>
      <c r="C24" s="677"/>
      <c r="D24" s="677"/>
      <c r="E24" s="677"/>
      <c r="F24" s="677"/>
      <c r="G24" s="677"/>
      <c r="H24" s="677"/>
      <c r="I24" s="677"/>
      <c r="J24" s="677"/>
      <c r="K24" s="677"/>
      <c r="L24" s="677"/>
      <c r="M24" s="677"/>
      <c r="N24" s="677"/>
      <c r="O24" s="677"/>
      <c r="P24" s="677"/>
      <c r="Q24" s="678"/>
      <c r="R24" s="679">
        <v>193886</v>
      </c>
      <c r="S24" s="680"/>
      <c r="T24" s="680"/>
      <c r="U24" s="680"/>
      <c r="V24" s="680"/>
      <c r="W24" s="680"/>
      <c r="X24" s="680"/>
      <c r="Y24" s="681"/>
      <c r="Z24" s="682">
        <v>1.3</v>
      </c>
      <c r="AA24" s="682"/>
      <c r="AB24" s="682"/>
      <c r="AC24" s="682"/>
      <c r="AD24" s="683" t="s">
        <v>236</v>
      </c>
      <c r="AE24" s="683"/>
      <c r="AF24" s="683"/>
      <c r="AG24" s="683"/>
      <c r="AH24" s="683"/>
      <c r="AI24" s="683"/>
      <c r="AJ24" s="683"/>
      <c r="AK24" s="683"/>
      <c r="AL24" s="684" t="s">
        <v>174</v>
      </c>
      <c r="AM24" s="685"/>
      <c r="AN24" s="685"/>
      <c r="AO24" s="686"/>
      <c r="AP24" s="697" t="s">
        <v>292</v>
      </c>
      <c r="AQ24" s="698"/>
      <c r="AR24" s="698"/>
      <c r="AS24" s="698"/>
      <c r="AT24" s="698"/>
      <c r="AU24" s="698"/>
      <c r="AV24" s="698"/>
      <c r="AW24" s="698"/>
      <c r="AX24" s="698"/>
      <c r="AY24" s="698"/>
      <c r="AZ24" s="698"/>
      <c r="BA24" s="698"/>
      <c r="BB24" s="698"/>
      <c r="BC24" s="698"/>
      <c r="BD24" s="698"/>
      <c r="BE24" s="698"/>
      <c r="BF24" s="699"/>
      <c r="BG24" s="679" t="s">
        <v>127</v>
      </c>
      <c r="BH24" s="680"/>
      <c r="BI24" s="680"/>
      <c r="BJ24" s="680"/>
      <c r="BK24" s="680"/>
      <c r="BL24" s="680"/>
      <c r="BM24" s="680"/>
      <c r="BN24" s="681"/>
      <c r="BO24" s="682" t="s">
        <v>127</v>
      </c>
      <c r="BP24" s="682"/>
      <c r="BQ24" s="682"/>
      <c r="BR24" s="682"/>
      <c r="BS24" s="688" t="s">
        <v>127</v>
      </c>
      <c r="BT24" s="680"/>
      <c r="BU24" s="680"/>
      <c r="BV24" s="680"/>
      <c r="BW24" s="680"/>
      <c r="BX24" s="680"/>
      <c r="BY24" s="680"/>
      <c r="BZ24" s="680"/>
      <c r="CA24" s="680"/>
      <c r="CB24" s="689"/>
      <c r="CD24" s="690" t="s">
        <v>293</v>
      </c>
      <c r="CE24" s="691"/>
      <c r="CF24" s="691"/>
      <c r="CG24" s="691"/>
      <c r="CH24" s="691"/>
      <c r="CI24" s="691"/>
      <c r="CJ24" s="691"/>
      <c r="CK24" s="691"/>
      <c r="CL24" s="691"/>
      <c r="CM24" s="691"/>
      <c r="CN24" s="691"/>
      <c r="CO24" s="691"/>
      <c r="CP24" s="691"/>
      <c r="CQ24" s="692"/>
      <c r="CR24" s="668">
        <v>6900534</v>
      </c>
      <c r="CS24" s="669"/>
      <c r="CT24" s="669"/>
      <c r="CU24" s="669"/>
      <c r="CV24" s="669"/>
      <c r="CW24" s="669"/>
      <c r="CX24" s="669"/>
      <c r="CY24" s="670"/>
      <c r="CZ24" s="673">
        <v>47.7</v>
      </c>
      <c r="DA24" s="674"/>
      <c r="DB24" s="674"/>
      <c r="DC24" s="693"/>
      <c r="DD24" s="712">
        <v>4800766</v>
      </c>
      <c r="DE24" s="669"/>
      <c r="DF24" s="669"/>
      <c r="DG24" s="669"/>
      <c r="DH24" s="669"/>
      <c r="DI24" s="669"/>
      <c r="DJ24" s="669"/>
      <c r="DK24" s="670"/>
      <c r="DL24" s="712">
        <v>4612775</v>
      </c>
      <c r="DM24" s="669"/>
      <c r="DN24" s="669"/>
      <c r="DO24" s="669"/>
      <c r="DP24" s="669"/>
      <c r="DQ24" s="669"/>
      <c r="DR24" s="669"/>
      <c r="DS24" s="669"/>
      <c r="DT24" s="669"/>
      <c r="DU24" s="669"/>
      <c r="DV24" s="670"/>
      <c r="DW24" s="673">
        <v>60.5</v>
      </c>
      <c r="DX24" s="674"/>
      <c r="DY24" s="674"/>
      <c r="DZ24" s="674"/>
      <c r="EA24" s="674"/>
      <c r="EB24" s="674"/>
      <c r="EC24" s="675"/>
    </row>
    <row r="25" spans="2:133" ht="11.25" customHeight="1" x14ac:dyDescent="0.15">
      <c r="B25" s="676" t="s">
        <v>294</v>
      </c>
      <c r="C25" s="677"/>
      <c r="D25" s="677"/>
      <c r="E25" s="677"/>
      <c r="F25" s="677"/>
      <c r="G25" s="677"/>
      <c r="H25" s="677"/>
      <c r="I25" s="677"/>
      <c r="J25" s="677"/>
      <c r="K25" s="677"/>
      <c r="L25" s="677"/>
      <c r="M25" s="677"/>
      <c r="N25" s="677"/>
      <c r="O25" s="677"/>
      <c r="P25" s="677"/>
      <c r="Q25" s="678"/>
      <c r="R25" s="679">
        <v>314331</v>
      </c>
      <c r="S25" s="680"/>
      <c r="T25" s="680"/>
      <c r="U25" s="680"/>
      <c r="V25" s="680"/>
      <c r="W25" s="680"/>
      <c r="X25" s="680"/>
      <c r="Y25" s="681"/>
      <c r="Z25" s="682">
        <v>2.1</v>
      </c>
      <c r="AA25" s="682"/>
      <c r="AB25" s="682"/>
      <c r="AC25" s="682"/>
      <c r="AD25" s="683">
        <v>43028</v>
      </c>
      <c r="AE25" s="683"/>
      <c r="AF25" s="683"/>
      <c r="AG25" s="683"/>
      <c r="AH25" s="683"/>
      <c r="AI25" s="683"/>
      <c r="AJ25" s="683"/>
      <c r="AK25" s="683"/>
      <c r="AL25" s="684">
        <v>0.6</v>
      </c>
      <c r="AM25" s="685"/>
      <c r="AN25" s="685"/>
      <c r="AO25" s="686"/>
      <c r="AP25" s="697" t="s">
        <v>295</v>
      </c>
      <c r="AQ25" s="698"/>
      <c r="AR25" s="698"/>
      <c r="AS25" s="698"/>
      <c r="AT25" s="698"/>
      <c r="AU25" s="698"/>
      <c r="AV25" s="698"/>
      <c r="AW25" s="698"/>
      <c r="AX25" s="698"/>
      <c r="AY25" s="698"/>
      <c r="AZ25" s="698"/>
      <c r="BA25" s="698"/>
      <c r="BB25" s="698"/>
      <c r="BC25" s="698"/>
      <c r="BD25" s="698"/>
      <c r="BE25" s="698"/>
      <c r="BF25" s="699"/>
      <c r="BG25" s="679" t="s">
        <v>236</v>
      </c>
      <c r="BH25" s="680"/>
      <c r="BI25" s="680"/>
      <c r="BJ25" s="680"/>
      <c r="BK25" s="680"/>
      <c r="BL25" s="680"/>
      <c r="BM25" s="680"/>
      <c r="BN25" s="681"/>
      <c r="BO25" s="682" t="s">
        <v>236</v>
      </c>
      <c r="BP25" s="682"/>
      <c r="BQ25" s="682"/>
      <c r="BR25" s="682"/>
      <c r="BS25" s="688" t="s">
        <v>236</v>
      </c>
      <c r="BT25" s="680"/>
      <c r="BU25" s="680"/>
      <c r="BV25" s="680"/>
      <c r="BW25" s="680"/>
      <c r="BX25" s="680"/>
      <c r="BY25" s="680"/>
      <c r="BZ25" s="680"/>
      <c r="CA25" s="680"/>
      <c r="CB25" s="689"/>
      <c r="CD25" s="694" t="s">
        <v>296</v>
      </c>
      <c r="CE25" s="695"/>
      <c r="CF25" s="695"/>
      <c r="CG25" s="695"/>
      <c r="CH25" s="695"/>
      <c r="CI25" s="695"/>
      <c r="CJ25" s="695"/>
      <c r="CK25" s="695"/>
      <c r="CL25" s="695"/>
      <c r="CM25" s="695"/>
      <c r="CN25" s="695"/>
      <c r="CO25" s="695"/>
      <c r="CP25" s="695"/>
      <c r="CQ25" s="696"/>
      <c r="CR25" s="679">
        <v>2546962</v>
      </c>
      <c r="CS25" s="715"/>
      <c r="CT25" s="715"/>
      <c r="CU25" s="715"/>
      <c r="CV25" s="715"/>
      <c r="CW25" s="715"/>
      <c r="CX25" s="715"/>
      <c r="CY25" s="716"/>
      <c r="CZ25" s="684">
        <v>17.600000000000001</v>
      </c>
      <c r="DA25" s="713"/>
      <c r="DB25" s="713"/>
      <c r="DC25" s="717"/>
      <c r="DD25" s="688">
        <v>2362887</v>
      </c>
      <c r="DE25" s="715"/>
      <c r="DF25" s="715"/>
      <c r="DG25" s="715"/>
      <c r="DH25" s="715"/>
      <c r="DI25" s="715"/>
      <c r="DJ25" s="715"/>
      <c r="DK25" s="716"/>
      <c r="DL25" s="688">
        <v>2174896</v>
      </c>
      <c r="DM25" s="715"/>
      <c r="DN25" s="715"/>
      <c r="DO25" s="715"/>
      <c r="DP25" s="715"/>
      <c r="DQ25" s="715"/>
      <c r="DR25" s="715"/>
      <c r="DS25" s="715"/>
      <c r="DT25" s="715"/>
      <c r="DU25" s="715"/>
      <c r="DV25" s="716"/>
      <c r="DW25" s="684">
        <v>28.5</v>
      </c>
      <c r="DX25" s="713"/>
      <c r="DY25" s="713"/>
      <c r="DZ25" s="713"/>
      <c r="EA25" s="713"/>
      <c r="EB25" s="713"/>
      <c r="EC25" s="714"/>
    </row>
    <row r="26" spans="2:133" ht="11.25" customHeight="1" x14ac:dyDescent="0.15">
      <c r="B26" s="676" t="s">
        <v>297</v>
      </c>
      <c r="C26" s="677"/>
      <c r="D26" s="677"/>
      <c r="E26" s="677"/>
      <c r="F26" s="677"/>
      <c r="G26" s="677"/>
      <c r="H26" s="677"/>
      <c r="I26" s="677"/>
      <c r="J26" s="677"/>
      <c r="K26" s="677"/>
      <c r="L26" s="677"/>
      <c r="M26" s="677"/>
      <c r="N26" s="677"/>
      <c r="O26" s="677"/>
      <c r="P26" s="677"/>
      <c r="Q26" s="678"/>
      <c r="R26" s="679">
        <v>106643</v>
      </c>
      <c r="S26" s="680"/>
      <c r="T26" s="680"/>
      <c r="U26" s="680"/>
      <c r="V26" s="680"/>
      <c r="W26" s="680"/>
      <c r="X26" s="680"/>
      <c r="Y26" s="681"/>
      <c r="Z26" s="682">
        <v>0.7</v>
      </c>
      <c r="AA26" s="682"/>
      <c r="AB26" s="682"/>
      <c r="AC26" s="682"/>
      <c r="AD26" s="683">
        <v>12100</v>
      </c>
      <c r="AE26" s="683"/>
      <c r="AF26" s="683"/>
      <c r="AG26" s="683"/>
      <c r="AH26" s="683"/>
      <c r="AI26" s="683"/>
      <c r="AJ26" s="683"/>
      <c r="AK26" s="683"/>
      <c r="AL26" s="684">
        <v>0.2</v>
      </c>
      <c r="AM26" s="685"/>
      <c r="AN26" s="685"/>
      <c r="AO26" s="686"/>
      <c r="AP26" s="697" t="s">
        <v>298</v>
      </c>
      <c r="AQ26" s="718"/>
      <c r="AR26" s="718"/>
      <c r="AS26" s="718"/>
      <c r="AT26" s="718"/>
      <c r="AU26" s="718"/>
      <c r="AV26" s="718"/>
      <c r="AW26" s="718"/>
      <c r="AX26" s="718"/>
      <c r="AY26" s="718"/>
      <c r="AZ26" s="718"/>
      <c r="BA26" s="718"/>
      <c r="BB26" s="718"/>
      <c r="BC26" s="718"/>
      <c r="BD26" s="718"/>
      <c r="BE26" s="718"/>
      <c r="BF26" s="699"/>
      <c r="BG26" s="679" t="s">
        <v>127</v>
      </c>
      <c r="BH26" s="680"/>
      <c r="BI26" s="680"/>
      <c r="BJ26" s="680"/>
      <c r="BK26" s="680"/>
      <c r="BL26" s="680"/>
      <c r="BM26" s="680"/>
      <c r="BN26" s="681"/>
      <c r="BO26" s="682" t="s">
        <v>127</v>
      </c>
      <c r="BP26" s="682"/>
      <c r="BQ26" s="682"/>
      <c r="BR26" s="682"/>
      <c r="BS26" s="688" t="s">
        <v>127</v>
      </c>
      <c r="BT26" s="680"/>
      <c r="BU26" s="680"/>
      <c r="BV26" s="680"/>
      <c r="BW26" s="680"/>
      <c r="BX26" s="680"/>
      <c r="BY26" s="680"/>
      <c r="BZ26" s="680"/>
      <c r="CA26" s="680"/>
      <c r="CB26" s="689"/>
      <c r="CD26" s="694" t="s">
        <v>299</v>
      </c>
      <c r="CE26" s="695"/>
      <c r="CF26" s="695"/>
      <c r="CG26" s="695"/>
      <c r="CH26" s="695"/>
      <c r="CI26" s="695"/>
      <c r="CJ26" s="695"/>
      <c r="CK26" s="695"/>
      <c r="CL26" s="695"/>
      <c r="CM26" s="695"/>
      <c r="CN26" s="695"/>
      <c r="CO26" s="695"/>
      <c r="CP26" s="695"/>
      <c r="CQ26" s="696"/>
      <c r="CR26" s="679">
        <v>1667540</v>
      </c>
      <c r="CS26" s="680"/>
      <c r="CT26" s="680"/>
      <c r="CU26" s="680"/>
      <c r="CV26" s="680"/>
      <c r="CW26" s="680"/>
      <c r="CX26" s="680"/>
      <c r="CY26" s="681"/>
      <c r="CZ26" s="684">
        <v>11.5</v>
      </c>
      <c r="DA26" s="713"/>
      <c r="DB26" s="713"/>
      <c r="DC26" s="717"/>
      <c r="DD26" s="688">
        <v>1505246</v>
      </c>
      <c r="DE26" s="680"/>
      <c r="DF26" s="680"/>
      <c r="DG26" s="680"/>
      <c r="DH26" s="680"/>
      <c r="DI26" s="680"/>
      <c r="DJ26" s="680"/>
      <c r="DK26" s="681"/>
      <c r="DL26" s="688" t="s">
        <v>236</v>
      </c>
      <c r="DM26" s="680"/>
      <c r="DN26" s="680"/>
      <c r="DO26" s="680"/>
      <c r="DP26" s="680"/>
      <c r="DQ26" s="680"/>
      <c r="DR26" s="680"/>
      <c r="DS26" s="680"/>
      <c r="DT26" s="680"/>
      <c r="DU26" s="680"/>
      <c r="DV26" s="681"/>
      <c r="DW26" s="684" t="s">
        <v>174</v>
      </c>
      <c r="DX26" s="713"/>
      <c r="DY26" s="713"/>
      <c r="DZ26" s="713"/>
      <c r="EA26" s="713"/>
      <c r="EB26" s="713"/>
      <c r="EC26" s="714"/>
    </row>
    <row r="27" spans="2:133" ht="11.25" customHeight="1" x14ac:dyDescent="0.15">
      <c r="B27" s="676" t="s">
        <v>300</v>
      </c>
      <c r="C27" s="677"/>
      <c r="D27" s="677"/>
      <c r="E27" s="677"/>
      <c r="F27" s="677"/>
      <c r="G27" s="677"/>
      <c r="H27" s="677"/>
      <c r="I27" s="677"/>
      <c r="J27" s="677"/>
      <c r="K27" s="677"/>
      <c r="L27" s="677"/>
      <c r="M27" s="677"/>
      <c r="N27" s="677"/>
      <c r="O27" s="677"/>
      <c r="P27" s="677"/>
      <c r="Q27" s="678"/>
      <c r="R27" s="679">
        <v>1832914</v>
      </c>
      <c r="S27" s="680"/>
      <c r="T27" s="680"/>
      <c r="U27" s="680"/>
      <c r="V27" s="680"/>
      <c r="W27" s="680"/>
      <c r="X27" s="680"/>
      <c r="Y27" s="681"/>
      <c r="Z27" s="682">
        <v>12.3</v>
      </c>
      <c r="AA27" s="682"/>
      <c r="AB27" s="682"/>
      <c r="AC27" s="682"/>
      <c r="AD27" s="683" t="s">
        <v>127</v>
      </c>
      <c r="AE27" s="683"/>
      <c r="AF27" s="683"/>
      <c r="AG27" s="683"/>
      <c r="AH27" s="683"/>
      <c r="AI27" s="683"/>
      <c r="AJ27" s="683"/>
      <c r="AK27" s="683"/>
      <c r="AL27" s="684" t="s">
        <v>127</v>
      </c>
      <c r="AM27" s="685"/>
      <c r="AN27" s="685"/>
      <c r="AO27" s="686"/>
      <c r="AP27" s="676" t="s">
        <v>301</v>
      </c>
      <c r="AQ27" s="677"/>
      <c r="AR27" s="677"/>
      <c r="AS27" s="677"/>
      <c r="AT27" s="677"/>
      <c r="AU27" s="677"/>
      <c r="AV27" s="677"/>
      <c r="AW27" s="677"/>
      <c r="AX27" s="677"/>
      <c r="AY27" s="677"/>
      <c r="AZ27" s="677"/>
      <c r="BA27" s="677"/>
      <c r="BB27" s="677"/>
      <c r="BC27" s="677"/>
      <c r="BD27" s="677"/>
      <c r="BE27" s="677"/>
      <c r="BF27" s="678"/>
      <c r="BG27" s="679">
        <v>2821945</v>
      </c>
      <c r="BH27" s="680"/>
      <c r="BI27" s="680"/>
      <c r="BJ27" s="680"/>
      <c r="BK27" s="680"/>
      <c r="BL27" s="680"/>
      <c r="BM27" s="680"/>
      <c r="BN27" s="681"/>
      <c r="BO27" s="682">
        <v>100</v>
      </c>
      <c r="BP27" s="682"/>
      <c r="BQ27" s="682"/>
      <c r="BR27" s="682"/>
      <c r="BS27" s="688">
        <v>24337</v>
      </c>
      <c r="BT27" s="680"/>
      <c r="BU27" s="680"/>
      <c r="BV27" s="680"/>
      <c r="BW27" s="680"/>
      <c r="BX27" s="680"/>
      <c r="BY27" s="680"/>
      <c r="BZ27" s="680"/>
      <c r="CA27" s="680"/>
      <c r="CB27" s="689"/>
      <c r="CD27" s="694" t="s">
        <v>302</v>
      </c>
      <c r="CE27" s="695"/>
      <c r="CF27" s="695"/>
      <c r="CG27" s="695"/>
      <c r="CH27" s="695"/>
      <c r="CI27" s="695"/>
      <c r="CJ27" s="695"/>
      <c r="CK27" s="695"/>
      <c r="CL27" s="695"/>
      <c r="CM27" s="695"/>
      <c r="CN27" s="695"/>
      <c r="CO27" s="695"/>
      <c r="CP27" s="695"/>
      <c r="CQ27" s="696"/>
      <c r="CR27" s="679">
        <v>2538835</v>
      </c>
      <c r="CS27" s="715"/>
      <c r="CT27" s="715"/>
      <c r="CU27" s="715"/>
      <c r="CV27" s="715"/>
      <c r="CW27" s="715"/>
      <c r="CX27" s="715"/>
      <c r="CY27" s="716"/>
      <c r="CZ27" s="684">
        <v>17.5</v>
      </c>
      <c r="DA27" s="713"/>
      <c r="DB27" s="713"/>
      <c r="DC27" s="717"/>
      <c r="DD27" s="688">
        <v>711912</v>
      </c>
      <c r="DE27" s="715"/>
      <c r="DF27" s="715"/>
      <c r="DG27" s="715"/>
      <c r="DH27" s="715"/>
      <c r="DI27" s="715"/>
      <c r="DJ27" s="715"/>
      <c r="DK27" s="716"/>
      <c r="DL27" s="688">
        <v>711912</v>
      </c>
      <c r="DM27" s="715"/>
      <c r="DN27" s="715"/>
      <c r="DO27" s="715"/>
      <c r="DP27" s="715"/>
      <c r="DQ27" s="715"/>
      <c r="DR27" s="715"/>
      <c r="DS27" s="715"/>
      <c r="DT27" s="715"/>
      <c r="DU27" s="715"/>
      <c r="DV27" s="716"/>
      <c r="DW27" s="684">
        <v>9.3000000000000007</v>
      </c>
      <c r="DX27" s="713"/>
      <c r="DY27" s="713"/>
      <c r="DZ27" s="713"/>
      <c r="EA27" s="713"/>
      <c r="EB27" s="713"/>
      <c r="EC27" s="714"/>
    </row>
    <row r="28" spans="2:133" ht="11.25" customHeight="1" x14ac:dyDescent="0.15">
      <c r="B28" s="721" t="s">
        <v>303</v>
      </c>
      <c r="C28" s="722"/>
      <c r="D28" s="722"/>
      <c r="E28" s="722"/>
      <c r="F28" s="722"/>
      <c r="G28" s="722"/>
      <c r="H28" s="722"/>
      <c r="I28" s="722"/>
      <c r="J28" s="722"/>
      <c r="K28" s="722"/>
      <c r="L28" s="722"/>
      <c r="M28" s="722"/>
      <c r="N28" s="722"/>
      <c r="O28" s="722"/>
      <c r="P28" s="722"/>
      <c r="Q28" s="723"/>
      <c r="R28" s="679" t="s">
        <v>174</v>
      </c>
      <c r="S28" s="680"/>
      <c r="T28" s="680"/>
      <c r="U28" s="680"/>
      <c r="V28" s="680"/>
      <c r="W28" s="680"/>
      <c r="X28" s="680"/>
      <c r="Y28" s="681"/>
      <c r="Z28" s="682" t="s">
        <v>127</v>
      </c>
      <c r="AA28" s="682"/>
      <c r="AB28" s="682"/>
      <c r="AC28" s="682"/>
      <c r="AD28" s="683" t="s">
        <v>174</v>
      </c>
      <c r="AE28" s="683"/>
      <c r="AF28" s="683"/>
      <c r="AG28" s="683"/>
      <c r="AH28" s="683"/>
      <c r="AI28" s="683"/>
      <c r="AJ28" s="683"/>
      <c r="AK28" s="683"/>
      <c r="AL28" s="684" t="s">
        <v>174</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304</v>
      </c>
      <c r="CE28" s="695"/>
      <c r="CF28" s="695"/>
      <c r="CG28" s="695"/>
      <c r="CH28" s="695"/>
      <c r="CI28" s="695"/>
      <c r="CJ28" s="695"/>
      <c r="CK28" s="695"/>
      <c r="CL28" s="695"/>
      <c r="CM28" s="695"/>
      <c r="CN28" s="695"/>
      <c r="CO28" s="695"/>
      <c r="CP28" s="695"/>
      <c r="CQ28" s="696"/>
      <c r="CR28" s="679">
        <v>1814737</v>
      </c>
      <c r="CS28" s="680"/>
      <c r="CT28" s="680"/>
      <c r="CU28" s="680"/>
      <c r="CV28" s="680"/>
      <c r="CW28" s="680"/>
      <c r="CX28" s="680"/>
      <c r="CY28" s="681"/>
      <c r="CZ28" s="684">
        <v>12.5</v>
      </c>
      <c r="DA28" s="713"/>
      <c r="DB28" s="713"/>
      <c r="DC28" s="717"/>
      <c r="DD28" s="688">
        <v>1725967</v>
      </c>
      <c r="DE28" s="680"/>
      <c r="DF28" s="680"/>
      <c r="DG28" s="680"/>
      <c r="DH28" s="680"/>
      <c r="DI28" s="680"/>
      <c r="DJ28" s="680"/>
      <c r="DK28" s="681"/>
      <c r="DL28" s="688">
        <v>1725967</v>
      </c>
      <c r="DM28" s="680"/>
      <c r="DN28" s="680"/>
      <c r="DO28" s="680"/>
      <c r="DP28" s="680"/>
      <c r="DQ28" s="680"/>
      <c r="DR28" s="680"/>
      <c r="DS28" s="680"/>
      <c r="DT28" s="680"/>
      <c r="DU28" s="680"/>
      <c r="DV28" s="681"/>
      <c r="DW28" s="684">
        <v>22.6</v>
      </c>
      <c r="DX28" s="713"/>
      <c r="DY28" s="713"/>
      <c r="DZ28" s="713"/>
      <c r="EA28" s="713"/>
      <c r="EB28" s="713"/>
      <c r="EC28" s="714"/>
    </row>
    <row r="29" spans="2:133" ht="11.25" customHeight="1" x14ac:dyDescent="0.15">
      <c r="B29" s="676" t="s">
        <v>305</v>
      </c>
      <c r="C29" s="677"/>
      <c r="D29" s="677"/>
      <c r="E29" s="677"/>
      <c r="F29" s="677"/>
      <c r="G29" s="677"/>
      <c r="H29" s="677"/>
      <c r="I29" s="677"/>
      <c r="J29" s="677"/>
      <c r="K29" s="677"/>
      <c r="L29" s="677"/>
      <c r="M29" s="677"/>
      <c r="N29" s="677"/>
      <c r="O29" s="677"/>
      <c r="P29" s="677"/>
      <c r="Q29" s="678"/>
      <c r="R29" s="679">
        <v>856129</v>
      </c>
      <c r="S29" s="680"/>
      <c r="T29" s="680"/>
      <c r="U29" s="680"/>
      <c r="V29" s="680"/>
      <c r="W29" s="680"/>
      <c r="X29" s="680"/>
      <c r="Y29" s="681"/>
      <c r="Z29" s="682">
        <v>5.7</v>
      </c>
      <c r="AA29" s="682"/>
      <c r="AB29" s="682"/>
      <c r="AC29" s="682"/>
      <c r="AD29" s="683" t="s">
        <v>236</v>
      </c>
      <c r="AE29" s="683"/>
      <c r="AF29" s="683"/>
      <c r="AG29" s="683"/>
      <c r="AH29" s="683"/>
      <c r="AI29" s="683"/>
      <c r="AJ29" s="683"/>
      <c r="AK29" s="683"/>
      <c r="AL29" s="684" t="s">
        <v>127</v>
      </c>
      <c r="AM29" s="685"/>
      <c r="AN29" s="685"/>
      <c r="AO29" s="686"/>
      <c r="AP29" s="658" t="s">
        <v>224</v>
      </c>
      <c r="AQ29" s="659"/>
      <c r="AR29" s="659"/>
      <c r="AS29" s="659"/>
      <c r="AT29" s="659"/>
      <c r="AU29" s="659"/>
      <c r="AV29" s="659"/>
      <c r="AW29" s="659"/>
      <c r="AX29" s="659"/>
      <c r="AY29" s="659"/>
      <c r="AZ29" s="659"/>
      <c r="BA29" s="659"/>
      <c r="BB29" s="659"/>
      <c r="BC29" s="659"/>
      <c r="BD29" s="659"/>
      <c r="BE29" s="659"/>
      <c r="BF29" s="660"/>
      <c r="BG29" s="658" t="s">
        <v>306</v>
      </c>
      <c r="BH29" s="719"/>
      <c r="BI29" s="719"/>
      <c r="BJ29" s="719"/>
      <c r="BK29" s="719"/>
      <c r="BL29" s="719"/>
      <c r="BM29" s="719"/>
      <c r="BN29" s="719"/>
      <c r="BO29" s="719"/>
      <c r="BP29" s="719"/>
      <c r="BQ29" s="720"/>
      <c r="BR29" s="658" t="s">
        <v>307</v>
      </c>
      <c r="BS29" s="719"/>
      <c r="BT29" s="719"/>
      <c r="BU29" s="719"/>
      <c r="BV29" s="719"/>
      <c r="BW29" s="719"/>
      <c r="BX29" s="719"/>
      <c r="BY29" s="719"/>
      <c r="BZ29" s="719"/>
      <c r="CA29" s="719"/>
      <c r="CB29" s="720"/>
      <c r="CD29" s="742" t="s">
        <v>308</v>
      </c>
      <c r="CE29" s="743"/>
      <c r="CF29" s="694" t="s">
        <v>309</v>
      </c>
      <c r="CG29" s="695"/>
      <c r="CH29" s="695"/>
      <c r="CI29" s="695"/>
      <c r="CJ29" s="695"/>
      <c r="CK29" s="695"/>
      <c r="CL29" s="695"/>
      <c r="CM29" s="695"/>
      <c r="CN29" s="695"/>
      <c r="CO29" s="695"/>
      <c r="CP29" s="695"/>
      <c r="CQ29" s="696"/>
      <c r="CR29" s="679">
        <v>1814696</v>
      </c>
      <c r="CS29" s="715"/>
      <c r="CT29" s="715"/>
      <c r="CU29" s="715"/>
      <c r="CV29" s="715"/>
      <c r="CW29" s="715"/>
      <c r="CX29" s="715"/>
      <c r="CY29" s="716"/>
      <c r="CZ29" s="684">
        <v>12.5</v>
      </c>
      <c r="DA29" s="713"/>
      <c r="DB29" s="713"/>
      <c r="DC29" s="717"/>
      <c r="DD29" s="688">
        <v>1725926</v>
      </c>
      <c r="DE29" s="715"/>
      <c r="DF29" s="715"/>
      <c r="DG29" s="715"/>
      <c r="DH29" s="715"/>
      <c r="DI29" s="715"/>
      <c r="DJ29" s="715"/>
      <c r="DK29" s="716"/>
      <c r="DL29" s="688">
        <v>1725926</v>
      </c>
      <c r="DM29" s="715"/>
      <c r="DN29" s="715"/>
      <c r="DO29" s="715"/>
      <c r="DP29" s="715"/>
      <c r="DQ29" s="715"/>
      <c r="DR29" s="715"/>
      <c r="DS29" s="715"/>
      <c r="DT29" s="715"/>
      <c r="DU29" s="715"/>
      <c r="DV29" s="716"/>
      <c r="DW29" s="684">
        <v>22.6</v>
      </c>
      <c r="DX29" s="713"/>
      <c r="DY29" s="713"/>
      <c r="DZ29" s="713"/>
      <c r="EA29" s="713"/>
      <c r="EB29" s="713"/>
      <c r="EC29" s="714"/>
    </row>
    <row r="30" spans="2:133" ht="11.25" customHeight="1" x14ac:dyDescent="0.15">
      <c r="B30" s="676" t="s">
        <v>310</v>
      </c>
      <c r="C30" s="677"/>
      <c r="D30" s="677"/>
      <c r="E30" s="677"/>
      <c r="F30" s="677"/>
      <c r="G30" s="677"/>
      <c r="H30" s="677"/>
      <c r="I30" s="677"/>
      <c r="J30" s="677"/>
      <c r="K30" s="677"/>
      <c r="L30" s="677"/>
      <c r="M30" s="677"/>
      <c r="N30" s="677"/>
      <c r="O30" s="677"/>
      <c r="P30" s="677"/>
      <c r="Q30" s="678"/>
      <c r="R30" s="679">
        <v>47978</v>
      </c>
      <c r="S30" s="680"/>
      <c r="T30" s="680"/>
      <c r="U30" s="680"/>
      <c r="V30" s="680"/>
      <c r="W30" s="680"/>
      <c r="X30" s="680"/>
      <c r="Y30" s="681"/>
      <c r="Z30" s="682">
        <v>0.3</v>
      </c>
      <c r="AA30" s="682"/>
      <c r="AB30" s="682"/>
      <c r="AC30" s="682"/>
      <c r="AD30" s="683">
        <v>21675</v>
      </c>
      <c r="AE30" s="683"/>
      <c r="AF30" s="683"/>
      <c r="AG30" s="683"/>
      <c r="AH30" s="683"/>
      <c r="AI30" s="683"/>
      <c r="AJ30" s="683"/>
      <c r="AK30" s="683"/>
      <c r="AL30" s="684">
        <v>0.3</v>
      </c>
      <c r="AM30" s="685"/>
      <c r="AN30" s="685"/>
      <c r="AO30" s="686"/>
      <c r="AP30" s="727" t="s">
        <v>311</v>
      </c>
      <c r="AQ30" s="728"/>
      <c r="AR30" s="728"/>
      <c r="AS30" s="728"/>
      <c r="AT30" s="733" t="s">
        <v>312</v>
      </c>
      <c r="AU30" s="230"/>
      <c r="AV30" s="230"/>
      <c r="AW30" s="230"/>
      <c r="AX30" s="665" t="s">
        <v>187</v>
      </c>
      <c r="AY30" s="666"/>
      <c r="AZ30" s="666"/>
      <c r="BA30" s="666"/>
      <c r="BB30" s="666"/>
      <c r="BC30" s="666"/>
      <c r="BD30" s="666"/>
      <c r="BE30" s="666"/>
      <c r="BF30" s="667"/>
      <c r="BG30" s="739">
        <v>98.4</v>
      </c>
      <c r="BH30" s="740"/>
      <c r="BI30" s="740"/>
      <c r="BJ30" s="740"/>
      <c r="BK30" s="740"/>
      <c r="BL30" s="740"/>
      <c r="BM30" s="674">
        <v>93.9</v>
      </c>
      <c r="BN30" s="740"/>
      <c r="BO30" s="740"/>
      <c r="BP30" s="740"/>
      <c r="BQ30" s="741"/>
      <c r="BR30" s="739">
        <v>98.3</v>
      </c>
      <c r="BS30" s="740"/>
      <c r="BT30" s="740"/>
      <c r="BU30" s="740"/>
      <c r="BV30" s="740"/>
      <c r="BW30" s="740"/>
      <c r="BX30" s="674">
        <v>93.8</v>
      </c>
      <c r="BY30" s="740"/>
      <c r="BZ30" s="740"/>
      <c r="CA30" s="740"/>
      <c r="CB30" s="741"/>
      <c r="CD30" s="744"/>
      <c r="CE30" s="745"/>
      <c r="CF30" s="694" t="s">
        <v>313</v>
      </c>
      <c r="CG30" s="695"/>
      <c r="CH30" s="695"/>
      <c r="CI30" s="695"/>
      <c r="CJ30" s="695"/>
      <c r="CK30" s="695"/>
      <c r="CL30" s="695"/>
      <c r="CM30" s="695"/>
      <c r="CN30" s="695"/>
      <c r="CO30" s="695"/>
      <c r="CP30" s="695"/>
      <c r="CQ30" s="696"/>
      <c r="CR30" s="679">
        <v>1674064</v>
      </c>
      <c r="CS30" s="680"/>
      <c r="CT30" s="680"/>
      <c r="CU30" s="680"/>
      <c r="CV30" s="680"/>
      <c r="CW30" s="680"/>
      <c r="CX30" s="680"/>
      <c r="CY30" s="681"/>
      <c r="CZ30" s="684">
        <v>11.6</v>
      </c>
      <c r="DA30" s="713"/>
      <c r="DB30" s="713"/>
      <c r="DC30" s="717"/>
      <c r="DD30" s="688">
        <v>1592040</v>
      </c>
      <c r="DE30" s="680"/>
      <c r="DF30" s="680"/>
      <c r="DG30" s="680"/>
      <c r="DH30" s="680"/>
      <c r="DI30" s="680"/>
      <c r="DJ30" s="680"/>
      <c r="DK30" s="681"/>
      <c r="DL30" s="688">
        <v>1592040</v>
      </c>
      <c r="DM30" s="680"/>
      <c r="DN30" s="680"/>
      <c r="DO30" s="680"/>
      <c r="DP30" s="680"/>
      <c r="DQ30" s="680"/>
      <c r="DR30" s="680"/>
      <c r="DS30" s="680"/>
      <c r="DT30" s="680"/>
      <c r="DU30" s="680"/>
      <c r="DV30" s="681"/>
      <c r="DW30" s="684">
        <v>20.9</v>
      </c>
      <c r="DX30" s="713"/>
      <c r="DY30" s="713"/>
      <c r="DZ30" s="713"/>
      <c r="EA30" s="713"/>
      <c r="EB30" s="713"/>
      <c r="EC30" s="714"/>
    </row>
    <row r="31" spans="2:133" ht="11.25" customHeight="1" x14ac:dyDescent="0.15">
      <c r="B31" s="676" t="s">
        <v>314</v>
      </c>
      <c r="C31" s="677"/>
      <c r="D31" s="677"/>
      <c r="E31" s="677"/>
      <c r="F31" s="677"/>
      <c r="G31" s="677"/>
      <c r="H31" s="677"/>
      <c r="I31" s="677"/>
      <c r="J31" s="677"/>
      <c r="K31" s="677"/>
      <c r="L31" s="677"/>
      <c r="M31" s="677"/>
      <c r="N31" s="677"/>
      <c r="O31" s="677"/>
      <c r="P31" s="677"/>
      <c r="Q31" s="678"/>
      <c r="R31" s="679">
        <v>96035</v>
      </c>
      <c r="S31" s="680"/>
      <c r="T31" s="680"/>
      <c r="U31" s="680"/>
      <c r="V31" s="680"/>
      <c r="W31" s="680"/>
      <c r="X31" s="680"/>
      <c r="Y31" s="681"/>
      <c r="Z31" s="682">
        <v>0.6</v>
      </c>
      <c r="AA31" s="682"/>
      <c r="AB31" s="682"/>
      <c r="AC31" s="682"/>
      <c r="AD31" s="683" t="s">
        <v>127</v>
      </c>
      <c r="AE31" s="683"/>
      <c r="AF31" s="683"/>
      <c r="AG31" s="683"/>
      <c r="AH31" s="683"/>
      <c r="AI31" s="683"/>
      <c r="AJ31" s="683"/>
      <c r="AK31" s="683"/>
      <c r="AL31" s="684" t="s">
        <v>127</v>
      </c>
      <c r="AM31" s="685"/>
      <c r="AN31" s="685"/>
      <c r="AO31" s="686"/>
      <c r="AP31" s="729"/>
      <c r="AQ31" s="730"/>
      <c r="AR31" s="730"/>
      <c r="AS31" s="730"/>
      <c r="AT31" s="734"/>
      <c r="AU31" s="229" t="s">
        <v>315</v>
      </c>
      <c r="AV31" s="229"/>
      <c r="AW31" s="229"/>
      <c r="AX31" s="676" t="s">
        <v>316</v>
      </c>
      <c r="AY31" s="677"/>
      <c r="AZ31" s="677"/>
      <c r="BA31" s="677"/>
      <c r="BB31" s="677"/>
      <c r="BC31" s="677"/>
      <c r="BD31" s="677"/>
      <c r="BE31" s="677"/>
      <c r="BF31" s="678"/>
      <c r="BG31" s="736">
        <v>98.9</v>
      </c>
      <c r="BH31" s="715"/>
      <c r="BI31" s="715"/>
      <c r="BJ31" s="715"/>
      <c r="BK31" s="715"/>
      <c r="BL31" s="715"/>
      <c r="BM31" s="685">
        <v>96.1</v>
      </c>
      <c r="BN31" s="737"/>
      <c r="BO31" s="737"/>
      <c r="BP31" s="737"/>
      <c r="BQ31" s="738"/>
      <c r="BR31" s="736">
        <v>98.4</v>
      </c>
      <c r="BS31" s="715"/>
      <c r="BT31" s="715"/>
      <c r="BU31" s="715"/>
      <c r="BV31" s="715"/>
      <c r="BW31" s="715"/>
      <c r="BX31" s="685">
        <v>95.8</v>
      </c>
      <c r="BY31" s="737"/>
      <c r="BZ31" s="737"/>
      <c r="CA31" s="737"/>
      <c r="CB31" s="738"/>
      <c r="CD31" s="744"/>
      <c r="CE31" s="745"/>
      <c r="CF31" s="694" t="s">
        <v>317</v>
      </c>
      <c r="CG31" s="695"/>
      <c r="CH31" s="695"/>
      <c r="CI31" s="695"/>
      <c r="CJ31" s="695"/>
      <c r="CK31" s="695"/>
      <c r="CL31" s="695"/>
      <c r="CM31" s="695"/>
      <c r="CN31" s="695"/>
      <c r="CO31" s="695"/>
      <c r="CP31" s="695"/>
      <c r="CQ31" s="696"/>
      <c r="CR31" s="679">
        <v>140632</v>
      </c>
      <c r="CS31" s="715"/>
      <c r="CT31" s="715"/>
      <c r="CU31" s="715"/>
      <c r="CV31" s="715"/>
      <c r="CW31" s="715"/>
      <c r="CX31" s="715"/>
      <c r="CY31" s="716"/>
      <c r="CZ31" s="684">
        <v>1</v>
      </c>
      <c r="DA31" s="713"/>
      <c r="DB31" s="713"/>
      <c r="DC31" s="717"/>
      <c r="DD31" s="688">
        <v>133886</v>
      </c>
      <c r="DE31" s="715"/>
      <c r="DF31" s="715"/>
      <c r="DG31" s="715"/>
      <c r="DH31" s="715"/>
      <c r="DI31" s="715"/>
      <c r="DJ31" s="715"/>
      <c r="DK31" s="716"/>
      <c r="DL31" s="688">
        <v>133886</v>
      </c>
      <c r="DM31" s="715"/>
      <c r="DN31" s="715"/>
      <c r="DO31" s="715"/>
      <c r="DP31" s="715"/>
      <c r="DQ31" s="715"/>
      <c r="DR31" s="715"/>
      <c r="DS31" s="715"/>
      <c r="DT31" s="715"/>
      <c r="DU31" s="715"/>
      <c r="DV31" s="716"/>
      <c r="DW31" s="684">
        <v>1.8</v>
      </c>
      <c r="DX31" s="713"/>
      <c r="DY31" s="713"/>
      <c r="DZ31" s="713"/>
      <c r="EA31" s="713"/>
      <c r="EB31" s="713"/>
      <c r="EC31" s="714"/>
    </row>
    <row r="32" spans="2:133" ht="11.25" customHeight="1" x14ac:dyDescent="0.15">
      <c r="B32" s="676" t="s">
        <v>318</v>
      </c>
      <c r="C32" s="677"/>
      <c r="D32" s="677"/>
      <c r="E32" s="677"/>
      <c r="F32" s="677"/>
      <c r="G32" s="677"/>
      <c r="H32" s="677"/>
      <c r="I32" s="677"/>
      <c r="J32" s="677"/>
      <c r="K32" s="677"/>
      <c r="L32" s="677"/>
      <c r="M32" s="677"/>
      <c r="N32" s="677"/>
      <c r="O32" s="677"/>
      <c r="P32" s="677"/>
      <c r="Q32" s="678"/>
      <c r="R32" s="679">
        <v>91154</v>
      </c>
      <c r="S32" s="680"/>
      <c r="T32" s="680"/>
      <c r="U32" s="680"/>
      <c r="V32" s="680"/>
      <c r="W32" s="680"/>
      <c r="X32" s="680"/>
      <c r="Y32" s="681"/>
      <c r="Z32" s="682">
        <v>0.6</v>
      </c>
      <c r="AA32" s="682"/>
      <c r="AB32" s="682"/>
      <c r="AC32" s="682"/>
      <c r="AD32" s="683" t="s">
        <v>127</v>
      </c>
      <c r="AE32" s="683"/>
      <c r="AF32" s="683"/>
      <c r="AG32" s="683"/>
      <c r="AH32" s="683"/>
      <c r="AI32" s="683"/>
      <c r="AJ32" s="683"/>
      <c r="AK32" s="683"/>
      <c r="AL32" s="684" t="s">
        <v>236</v>
      </c>
      <c r="AM32" s="685"/>
      <c r="AN32" s="685"/>
      <c r="AO32" s="686"/>
      <c r="AP32" s="731"/>
      <c r="AQ32" s="732"/>
      <c r="AR32" s="732"/>
      <c r="AS32" s="732"/>
      <c r="AT32" s="735"/>
      <c r="AU32" s="231"/>
      <c r="AV32" s="231"/>
      <c r="AW32" s="231"/>
      <c r="AX32" s="724" t="s">
        <v>319</v>
      </c>
      <c r="AY32" s="725"/>
      <c r="AZ32" s="725"/>
      <c r="BA32" s="725"/>
      <c r="BB32" s="725"/>
      <c r="BC32" s="725"/>
      <c r="BD32" s="725"/>
      <c r="BE32" s="725"/>
      <c r="BF32" s="726"/>
      <c r="BG32" s="748">
        <v>98</v>
      </c>
      <c r="BH32" s="749"/>
      <c r="BI32" s="749"/>
      <c r="BJ32" s="749"/>
      <c r="BK32" s="749"/>
      <c r="BL32" s="749"/>
      <c r="BM32" s="750">
        <v>91.4</v>
      </c>
      <c r="BN32" s="749"/>
      <c r="BO32" s="749"/>
      <c r="BP32" s="749"/>
      <c r="BQ32" s="751"/>
      <c r="BR32" s="748">
        <v>98.1</v>
      </c>
      <c r="BS32" s="749"/>
      <c r="BT32" s="749"/>
      <c r="BU32" s="749"/>
      <c r="BV32" s="749"/>
      <c r="BW32" s="749"/>
      <c r="BX32" s="750">
        <v>91.6</v>
      </c>
      <c r="BY32" s="749"/>
      <c r="BZ32" s="749"/>
      <c r="CA32" s="749"/>
      <c r="CB32" s="751"/>
      <c r="CD32" s="746"/>
      <c r="CE32" s="747"/>
      <c r="CF32" s="694" t="s">
        <v>320</v>
      </c>
      <c r="CG32" s="695"/>
      <c r="CH32" s="695"/>
      <c r="CI32" s="695"/>
      <c r="CJ32" s="695"/>
      <c r="CK32" s="695"/>
      <c r="CL32" s="695"/>
      <c r="CM32" s="695"/>
      <c r="CN32" s="695"/>
      <c r="CO32" s="695"/>
      <c r="CP32" s="695"/>
      <c r="CQ32" s="696"/>
      <c r="CR32" s="679">
        <v>41</v>
      </c>
      <c r="CS32" s="680"/>
      <c r="CT32" s="680"/>
      <c r="CU32" s="680"/>
      <c r="CV32" s="680"/>
      <c r="CW32" s="680"/>
      <c r="CX32" s="680"/>
      <c r="CY32" s="681"/>
      <c r="CZ32" s="684">
        <v>0</v>
      </c>
      <c r="DA32" s="713"/>
      <c r="DB32" s="713"/>
      <c r="DC32" s="717"/>
      <c r="DD32" s="688">
        <v>41</v>
      </c>
      <c r="DE32" s="680"/>
      <c r="DF32" s="680"/>
      <c r="DG32" s="680"/>
      <c r="DH32" s="680"/>
      <c r="DI32" s="680"/>
      <c r="DJ32" s="680"/>
      <c r="DK32" s="681"/>
      <c r="DL32" s="688">
        <v>41</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321</v>
      </c>
      <c r="C33" s="677"/>
      <c r="D33" s="677"/>
      <c r="E33" s="677"/>
      <c r="F33" s="677"/>
      <c r="G33" s="677"/>
      <c r="H33" s="677"/>
      <c r="I33" s="677"/>
      <c r="J33" s="677"/>
      <c r="K33" s="677"/>
      <c r="L33" s="677"/>
      <c r="M33" s="677"/>
      <c r="N33" s="677"/>
      <c r="O33" s="677"/>
      <c r="P33" s="677"/>
      <c r="Q33" s="678"/>
      <c r="R33" s="679">
        <v>814482</v>
      </c>
      <c r="S33" s="680"/>
      <c r="T33" s="680"/>
      <c r="U33" s="680"/>
      <c r="V33" s="680"/>
      <c r="W33" s="680"/>
      <c r="X33" s="680"/>
      <c r="Y33" s="681"/>
      <c r="Z33" s="682">
        <v>5.5</v>
      </c>
      <c r="AA33" s="682"/>
      <c r="AB33" s="682"/>
      <c r="AC33" s="682"/>
      <c r="AD33" s="683" t="s">
        <v>236</v>
      </c>
      <c r="AE33" s="683"/>
      <c r="AF33" s="683"/>
      <c r="AG33" s="683"/>
      <c r="AH33" s="683"/>
      <c r="AI33" s="683"/>
      <c r="AJ33" s="683"/>
      <c r="AK33" s="683"/>
      <c r="AL33" s="684" t="s">
        <v>174</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322</v>
      </c>
      <c r="CE33" s="695"/>
      <c r="CF33" s="695"/>
      <c r="CG33" s="695"/>
      <c r="CH33" s="695"/>
      <c r="CI33" s="695"/>
      <c r="CJ33" s="695"/>
      <c r="CK33" s="695"/>
      <c r="CL33" s="695"/>
      <c r="CM33" s="695"/>
      <c r="CN33" s="695"/>
      <c r="CO33" s="695"/>
      <c r="CP33" s="695"/>
      <c r="CQ33" s="696"/>
      <c r="CR33" s="679">
        <v>5925283</v>
      </c>
      <c r="CS33" s="715"/>
      <c r="CT33" s="715"/>
      <c r="CU33" s="715"/>
      <c r="CV33" s="715"/>
      <c r="CW33" s="715"/>
      <c r="CX33" s="715"/>
      <c r="CY33" s="716"/>
      <c r="CZ33" s="684">
        <v>40.9</v>
      </c>
      <c r="DA33" s="713"/>
      <c r="DB33" s="713"/>
      <c r="DC33" s="717"/>
      <c r="DD33" s="688">
        <v>4390674</v>
      </c>
      <c r="DE33" s="715"/>
      <c r="DF33" s="715"/>
      <c r="DG33" s="715"/>
      <c r="DH33" s="715"/>
      <c r="DI33" s="715"/>
      <c r="DJ33" s="715"/>
      <c r="DK33" s="716"/>
      <c r="DL33" s="688">
        <v>3459160</v>
      </c>
      <c r="DM33" s="715"/>
      <c r="DN33" s="715"/>
      <c r="DO33" s="715"/>
      <c r="DP33" s="715"/>
      <c r="DQ33" s="715"/>
      <c r="DR33" s="715"/>
      <c r="DS33" s="715"/>
      <c r="DT33" s="715"/>
      <c r="DU33" s="715"/>
      <c r="DV33" s="716"/>
      <c r="DW33" s="684">
        <v>45.4</v>
      </c>
      <c r="DX33" s="713"/>
      <c r="DY33" s="713"/>
      <c r="DZ33" s="713"/>
      <c r="EA33" s="713"/>
      <c r="EB33" s="713"/>
      <c r="EC33" s="714"/>
    </row>
    <row r="34" spans="2:133" ht="11.25" customHeight="1" x14ac:dyDescent="0.15">
      <c r="B34" s="676" t="s">
        <v>323</v>
      </c>
      <c r="C34" s="677"/>
      <c r="D34" s="677"/>
      <c r="E34" s="677"/>
      <c r="F34" s="677"/>
      <c r="G34" s="677"/>
      <c r="H34" s="677"/>
      <c r="I34" s="677"/>
      <c r="J34" s="677"/>
      <c r="K34" s="677"/>
      <c r="L34" s="677"/>
      <c r="M34" s="677"/>
      <c r="N34" s="677"/>
      <c r="O34" s="677"/>
      <c r="P34" s="677"/>
      <c r="Q34" s="678"/>
      <c r="R34" s="679">
        <v>138023</v>
      </c>
      <c r="S34" s="680"/>
      <c r="T34" s="680"/>
      <c r="U34" s="680"/>
      <c r="V34" s="680"/>
      <c r="W34" s="680"/>
      <c r="X34" s="680"/>
      <c r="Y34" s="681"/>
      <c r="Z34" s="682">
        <v>0.9</v>
      </c>
      <c r="AA34" s="682"/>
      <c r="AB34" s="682"/>
      <c r="AC34" s="682"/>
      <c r="AD34" s="683">
        <v>19082</v>
      </c>
      <c r="AE34" s="683"/>
      <c r="AF34" s="683"/>
      <c r="AG34" s="683"/>
      <c r="AH34" s="683"/>
      <c r="AI34" s="683"/>
      <c r="AJ34" s="683"/>
      <c r="AK34" s="683"/>
      <c r="AL34" s="684">
        <v>0.3</v>
      </c>
      <c r="AM34" s="685"/>
      <c r="AN34" s="685"/>
      <c r="AO34" s="686"/>
      <c r="AP34" s="234"/>
      <c r="AQ34" s="658" t="s">
        <v>324</v>
      </c>
      <c r="AR34" s="659"/>
      <c r="AS34" s="659"/>
      <c r="AT34" s="659"/>
      <c r="AU34" s="659"/>
      <c r="AV34" s="659"/>
      <c r="AW34" s="659"/>
      <c r="AX34" s="659"/>
      <c r="AY34" s="659"/>
      <c r="AZ34" s="659"/>
      <c r="BA34" s="659"/>
      <c r="BB34" s="659"/>
      <c r="BC34" s="659"/>
      <c r="BD34" s="659"/>
      <c r="BE34" s="659"/>
      <c r="BF34" s="660"/>
      <c r="BG34" s="658" t="s">
        <v>325</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326</v>
      </c>
      <c r="CE34" s="695"/>
      <c r="CF34" s="695"/>
      <c r="CG34" s="695"/>
      <c r="CH34" s="695"/>
      <c r="CI34" s="695"/>
      <c r="CJ34" s="695"/>
      <c r="CK34" s="695"/>
      <c r="CL34" s="695"/>
      <c r="CM34" s="695"/>
      <c r="CN34" s="695"/>
      <c r="CO34" s="695"/>
      <c r="CP34" s="695"/>
      <c r="CQ34" s="696"/>
      <c r="CR34" s="679">
        <v>1626838</v>
      </c>
      <c r="CS34" s="680"/>
      <c r="CT34" s="680"/>
      <c r="CU34" s="680"/>
      <c r="CV34" s="680"/>
      <c r="CW34" s="680"/>
      <c r="CX34" s="680"/>
      <c r="CY34" s="681"/>
      <c r="CZ34" s="684">
        <v>11.2</v>
      </c>
      <c r="DA34" s="713"/>
      <c r="DB34" s="713"/>
      <c r="DC34" s="717"/>
      <c r="DD34" s="688">
        <v>1172330</v>
      </c>
      <c r="DE34" s="680"/>
      <c r="DF34" s="680"/>
      <c r="DG34" s="680"/>
      <c r="DH34" s="680"/>
      <c r="DI34" s="680"/>
      <c r="DJ34" s="680"/>
      <c r="DK34" s="681"/>
      <c r="DL34" s="688">
        <v>949684</v>
      </c>
      <c r="DM34" s="680"/>
      <c r="DN34" s="680"/>
      <c r="DO34" s="680"/>
      <c r="DP34" s="680"/>
      <c r="DQ34" s="680"/>
      <c r="DR34" s="680"/>
      <c r="DS34" s="680"/>
      <c r="DT34" s="680"/>
      <c r="DU34" s="680"/>
      <c r="DV34" s="681"/>
      <c r="DW34" s="684">
        <v>12.5</v>
      </c>
      <c r="DX34" s="713"/>
      <c r="DY34" s="713"/>
      <c r="DZ34" s="713"/>
      <c r="EA34" s="713"/>
      <c r="EB34" s="713"/>
      <c r="EC34" s="714"/>
    </row>
    <row r="35" spans="2:133" ht="11.25" customHeight="1" x14ac:dyDescent="0.15">
      <c r="B35" s="676" t="s">
        <v>327</v>
      </c>
      <c r="C35" s="677"/>
      <c r="D35" s="677"/>
      <c r="E35" s="677"/>
      <c r="F35" s="677"/>
      <c r="G35" s="677"/>
      <c r="H35" s="677"/>
      <c r="I35" s="677"/>
      <c r="J35" s="677"/>
      <c r="K35" s="677"/>
      <c r="L35" s="677"/>
      <c r="M35" s="677"/>
      <c r="N35" s="677"/>
      <c r="O35" s="677"/>
      <c r="P35" s="677"/>
      <c r="Q35" s="678"/>
      <c r="R35" s="679">
        <v>1838700</v>
      </c>
      <c r="S35" s="680"/>
      <c r="T35" s="680"/>
      <c r="U35" s="680"/>
      <c r="V35" s="680"/>
      <c r="W35" s="680"/>
      <c r="X35" s="680"/>
      <c r="Y35" s="681"/>
      <c r="Z35" s="682">
        <v>12.3</v>
      </c>
      <c r="AA35" s="682"/>
      <c r="AB35" s="682"/>
      <c r="AC35" s="682"/>
      <c r="AD35" s="683" t="s">
        <v>236</v>
      </c>
      <c r="AE35" s="683"/>
      <c r="AF35" s="683"/>
      <c r="AG35" s="683"/>
      <c r="AH35" s="683"/>
      <c r="AI35" s="683"/>
      <c r="AJ35" s="683"/>
      <c r="AK35" s="683"/>
      <c r="AL35" s="684" t="s">
        <v>174</v>
      </c>
      <c r="AM35" s="685"/>
      <c r="AN35" s="685"/>
      <c r="AO35" s="686"/>
      <c r="AP35" s="234"/>
      <c r="AQ35" s="752" t="s">
        <v>328</v>
      </c>
      <c r="AR35" s="753"/>
      <c r="AS35" s="753"/>
      <c r="AT35" s="753"/>
      <c r="AU35" s="753"/>
      <c r="AV35" s="753"/>
      <c r="AW35" s="753"/>
      <c r="AX35" s="753"/>
      <c r="AY35" s="754"/>
      <c r="AZ35" s="668">
        <v>1844157</v>
      </c>
      <c r="BA35" s="669"/>
      <c r="BB35" s="669"/>
      <c r="BC35" s="669"/>
      <c r="BD35" s="669"/>
      <c r="BE35" s="669"/>
      <c r="BF35" s="755"/>
      <c r="BG35" s="690" t="s">
        <v>329</v>
      </c>
      <c r="BH35" s="691"/>
      <c r="BI35" s="691"/>
      <c r="BJ35" s="691"/>
      <c r="BK35" s="691"/>
      <c r="BL35" s="691"/>
      <c r="BM35" s="691"/>
      <c r="BN35" s="691"/>
      <c r="BO35" s="691"/>
      <c r="BP35" s="691"/>
      <c r="BQ35" s="691"/>
      <c r="BR35" s="691"/>
      <c r="BS35" s="691"/>
      <c r="BT35" s="691"/>
      <c r="BU35" s="692"/>
      <c r="BV35" s="668">
        <v>-394853</v>
      </c>
      <c r="BW35" s="669"/>
      <c r="BX35" s="669"/>
      <c r="BY35" s="669"/>
      <c r="BZ35" s="669"/>
      <c r="CA35" s="669"/>
      <c r="CB35" s="755"/>
      <c r="CD35" s="694" t="s">
        <v>330</v>
      </c>
      <c r="CE35" s="695"/>
      <c r="CF35" s="695"/>
      <c r="CG35" s="695"/>
      <c r="CH35" s="695"/>
      <c r="CI35" s="695"/>
      <c r="CJ35" s="695"/>
      <c r="CK35" s="695"/>
      <c r="CL35" s="695"/>
      <c r="CM35" s="695"/>
      <c r="CN35" s="695"/>
      <c r="CO35" s="695"/>
      <c r="CP35" s="695"/>
      <c r="CQ35" s="696"/>
      <c r="CR35" s="679">
        <v>162196</v>
      </c>
      <c r="CS35" s="715"/>
      <c r="CT35" s="715"/>
      <c r="CU35" s="715"/>
      <c r="CV35" s="715"/>
      <c r="CW35" s="715"/>
      <c r="CX35" s="715"/>
      <c r="CY35" s="716"/>
      <c r="CZ35" s="684">
        <v>1.1000000000000001</v>
      </c>
      <c r="DA35" s="713"/>
      <c r="DB35" s="713"/>
      <c r="DC35" s="717"/>
      <c r="DD35" s="688">
        <v>14786</v>
      </c>
      <c r="DE35" s="715"/>
      <c r="DF35" s="715"/>
      <c r="DG35" s="715"/>
      <c r="DH35" s="715"/>
      <c r="DI35" s="715"/>
      <c r="DJ35" s="715"/>
      <c r="DK35" s="716"/>
      <c r="DL35" s="688">
        <v>10036</v>
      </c>
      <c r="DM35" s="715"/>
      <c r="DN35" s="715"/>
      <c r="DO35" s="715"/>
      <c r="DP35" s="715"/>
      <c r="DQ35" s="715"/>
      <c r="DR35" s="715"/>
      <c r="DS35" s="715"/>
      <c r="DT35" s="715"/>
      <c r="DU35" s="715"/>
      <c r="DV35" s="716"/>
      <c r="DW35" s="684">
        <v>0.1</v>
      </c>
      <c r="DX35" s="713"/>
      <c r="DY35" s="713"/>
      <c r="DZ35" s="713"/>
      <c r="EA35" s="713"/>
      <c r="EB35" s="713"/>
      <c r="EC35" s="714"/>
    </row>
    <row r="36" spans="2:133" ht="11.25" customHeight="1" x14ac:dyDescent="0.15">
      <c r="B36" s="676" t="s">
        <v>331</v>
      </c>
      <c r="C36" s="677"/>
      <c r="D36" s="677"/>
      <c r="E36" s="677"/>
      <c r="F36" s="677"/>
      <c r="G36" s="677"/>
      <c r="H36" s="677"/>
      <c r="I36" s="677"/>
      <c r="J36" s="677"/>
      <c r="K36" s="677"/>
      <c r="L36" s="677"/>
      <c r="M36" s="677"/>
      <c r="N36" s="677"/>
      <c r="O36" s="677"/>
      <c r="P36" s="677"/>
      <c r="Q36" s="678"/>
      <c r="R36" s="679" t="s">
        <v>127</v>
      </c>
      <c r="S36" s="680"/>
      <c r="T36" s="680"/>
      <c r="U36" s="680"/>
      <c r="V36" s="680"/>
      <c r="W36" s="680"/>
      <c r="X36" s="680"/>
      <c r="Y36" s="681"/>
      <c r="Z36" s="682" t="s">
        <v>174</v>
      </c>
      <c r="AA36" s="682"/>
      <c r="AB36" s="682"/>
      <c r="AC36" s="682"/>
      <c r="AD36" s="683" t="s">
        <v>127</v>
      </c>
      <c r="AE36" s="683"/>
      <c r="AF36" s="683"/>
      <c r="AG36" s="683"/>
      <c r="AH36" s="683"/>
      <c r="AI36" s="683"/>
      <c r="AJ36" s="683"/>
      <c r="AK36" s="683"/>
      <c r="AL36" s="684" t="s">
        <v>174</v>
      </c>
      <c r="AM36" s="685"/>
      <c r="AN36" s="685"/>
      <c r="AO36" s="686"/>
      <c r="AQ36" s="756" t="s">
        <v>332</v>
      </c>
      <c r="AR36" s="757"/>
      <c r="AS36" s="757"/>
      <c r="AT36" s="757"/>
      <c r="AU36" s="757"/>
      <c r="AV36" s="757"/>
      <c r="AW36" s="757"/>
      <c r="AX36" s="757"/>
      <c r="AY36" s="758"/>
      <c r="AZ36" s="679">
        <v>359496</v>
      </c>
      <c r="BA36" s="680"/>
      <c r="BB36" s="680"/>
      <c r="BC36" s="680"/>
      <c r="BD36" s="715"/>
      <c r="BE36" s="715"/>
      <c r="BF36" s="738"/>
      <c r="BG36" s="694" t="s">
        <v>333</v>
      </c>
      <c r="BH36" s="695"/>
      <c r="BI36" s="695"/>
      <c r="BJ36" s="695"/>
      <c r="BK36" s="695"/>
      <c r="BL36" s="695"/>
      <c r="BM36" s="695"/>
      <c r="BN36" s="695"/>
      <c r="BO36" s="695"/>
      <c r="BP36" s="695"/>
      <c r="BQ36" s="695"/>
      <c r="BR36" s="695"/>
      <c r="BS36" s="695"/>
      <c r="BT36" s="695"/>
      <c r="BU36" s="696"/>
      <c r="BV36" s="679">
        <v>-539053</v>
      </c>
      <c r="BW36" s="680"/>
      <c r="BX36" s="680"/>
      <c r="BY36" s="680"/>
      <c r="BZ36" s="680"/>
      <c r="CA36" s="680"/>
      <c r="CB36" s="689"/>
      <c r="CD36" s="694" t="s">
        <v>334</v>
      </c>
      <c r="CE36" s="695"/>
      <c r="CF36" s="695"/>
      <c r="CG36" s="695"/>
      <c r="CH36" s="695"/>
      <c r="CI36" s="695"/>
      <c r="CJ36" s="695"/>
      <c r="CK36" s="695"/>
      <c r="CL36" s="695"/>
      <c r="CM36" s="695"/>
      <c r="CN36" s="695"/>
      <c r="CO36" s="695"/>
      <c r="CP36" s="695"/>
      <c r="CQ36" s="696"/>
      <c r="CR36" s="679">
        <v>1662310</v>
      </c>
      <c r="CS36" s="680"/>
      <c r="CT36" s="680"/>
      <c r="CU36" s="680"/>
      <c r="CV36" s="680"/>
      <c r="CW36" s="680"/>
      <c r="CX36" s="680"/>
      <c r="CY36" s="681"/>
      <c r="CZ36" s="684">
        <v>11.5</v>
      </c>
      <c r="DA36" s="713"/>
      <c r="DB36" s="713"/>
      <c r="DC36" s="717"/>
      <c r="DD36" s="688">
        <v>1234717</v>
      </c>
      <c r="DE36" s="680"/>
      <c r="DF36" s="680"/>
      <c r="DG36" s="680"/>
      <c r="DH36" s="680"/>
      <c r="DI36" s="680"/>
      <c r="DJ36" s="680"/>
      <c r="DK36" s="681"/>
      <c r="DL36" s="688">
        <v>1069203</v>
      </c>
      <c r="DM36" s="680"/>
      <c r="DN36" s="680"/>
      <c r="DO36" s="680"/>
      <c r="DP36" s="680"/>
      <c r="DQ36" s="680"/>
      <c r="DR36" s="680"/>
      <c r="DS36" s="680"/>
      <c r="DT36" s="680"/>
      <c r="DU36" s="680"/>
      <c r="DV36" s="681"/>
      <c r="DW36" s="684">
        <v>14</v>
      </c>
      <c r="DX36" s="713"/>
      <c r="DY36" s="713"/>
      <c r="DZ36" s="713"/>
      <c r="EA36" s="713"/>
      <c r="EB36" s="713"/>
      <c r="EC36" s="714"/>
    </row>
    <row r="37" spans="2:133" ht="11.25" customHeight="1" x14ac:dyDescent="0.15">
      <c r="B37" s="676" t="s">
        <v>335</v>
      </c>
      <c r="C37" s="677"/>
      <c r="D37" s="677"/>
      <c r="E37" s="677"/>
      <c r="F37" s="677"/>
      <c r="G37" s="677"/>
      <c r="H37" s="677"/>
      <c r="I37" s="677"/>
      <c r="J37" s="677"/>
      <c r="K37" s="677"/>
      <c r="L37" s="677"/>
      <c r="M37" s="677"/>
      <c r="N37" s="677"/>
      <c r="O37" s="677"/>
      <c r="P37" s="677"/>
      <c r="Q37" s="678"/>
      <c r="R37" s="679">
        <v>386400</v>
      </c>
      <c r="S37" s="680"/>
      <c r="T37" s="680"/>
      <c r="U37" s="680"/>
      <c r="V37" s="680"/>
      <c r="W37" s="680"/>
      <c r="X37" s="680"/>
      <c r="Y37" s="681"/>
      <c r="Z37" s="682">
        <v>2.6</v>
      </c>
      <c r="AA37" s="682"/>
      <c r="AB37" s="682"/>
      <c r="AC37" s="682"/>
      <c r="AD37" s="683" t="s">
        <v>174</v>
      </c>
      <c r="AE37" s="683"/>
      <c r="AF37" s="683"/>
      <c r="AG37" s="683"/>
      <c r="AH37" s="683"/>
      <c r="AI37" s="683"/>
      <c r="AJ37" s="683"/>
      <c r="AK37" s="683"/>
      <c r="AL37" s="684" t="s">
        <v>127</v>
      </c>
      <c r="AM37" s="685"/>
      <c r="AN37" s="685"/>
      <c r="AO37" s="686"/>
      <c r="AQ37" s="756" t="s">
        <v>336</v>
      </c>
      <c r="AR37" s="757"/>
      <c r="AS37" s="757"/>
      <c r="AT37" s="757"/>
      <c r="AU37" s="757"/>
      <c r="AV37" s="757"/>
      <c r="AW37" s="757"/>
      <c r="AX37" s="757"/>
      <c r="AY37" s="758"/>
      <c r="AZ37" s="679">
        <v>11933</v>
      </c>
      <c r="BA37" s="680"/>
      <c r="BB37" s="680"/>
      <c r="BC37" s="680"/>
      <c r="BD37" s="715"/>
      <c r="BE37" s="715"/>
      <c r="BF37" s="738"/>
      <c r="BG37" s="694" t="s">
        <v>337</v>
      </c>
      <c r="BH37" s="695"/>
      <c r="BI37" s="695"/>
      <c r="BJ37" s="695"/>
      <c r="BK37" s="695"/>
      <c r="BL37" s="695"/>
      <c r="BM37" s="695"/>
      <c r="BN37" s="695"/>
      <c r="BO37" s="695"/>
      <c r="BP37" s="695"/>
      <c r="BQ37" s="695"/>
      <c r="BR37" s="695"/>
      <c r="BS37" s="695"/>
      <c r="BT37" s="695"/>
      <c r="BU37" s="696"/>
      <c r="BV37" s="679">
        <v>4233</v>
      </c>
      <c r="BW37" s="680"/>
      <c r="BX37" s="680"/>
      <c r="BY37" s="680"/>
      <c r="BZ37" s="680"/>
      <c r="CA37" s="680"/>
      <c r="CB37" s="689"/>
      <c r="CD37" s="694" t="s">
        <v>338</v>
      </c>
      <c r="CE37" s="695"/>
      <c r="CF37" s="695"/>
      <c r="CG37" s="695"/>
      <c r="CH37" s="695"/>
      <c r="CI37" s="695"/>
      <c r="CJ37" s="695"/>
      <c r="CK37" s="695"/>
      <c r="CL37" s="695"/>
      <c r="CM37" s="695"/>
      <c r="CN37" s="695"/>
      <c r="CO37" s="695"/>
      <c r="CP37" s="695"/>
      <c r="CQ37" s="696"/>
      <c r="CR37" s="679">
        <v>841774</v>
      </c>
      <c r="CS37" s="715"/>
      <c r="CT37" s="715"/>
      <c r="CU37" s="715"/>
      <c r="CV37" s="715"/>
      <c r="CW37" s="715"/>
      <c r="CX37" s="715"/>
      <c r="CY37" s="716"/>
      <c r="CZ37" s="684">
        <v>5.8</v>
      </c>
      <c r="DA37" s="713"/>
      <c r="DB37" s="713"/>
      <c r="DC37" s="717"/>
      <c r="DD37" s="688">
        <v>840914</v>
      </c>
      <c r="DE37" s="715"/>
      <c r="DF37" s="715"/>
      <c r="DG37" s="715"/>
      <c r="DH37" s="715"/>
      <c r="DI37" s="715"/>
      <c r="DJ37" s="715"/>
      <c r="DK37" s="716"/>
      <c r="DL37" s="688">
        <v>834448</v>
      </c>
      <c r="DM37" s="715"/>
      <c r="DN37" s="715"/>
      <c r="DO37" s="715"/>
      <c r="DP37" s="715"/>
      <c r="DQ37" s="715"/>
      <c r="DR37" s="715"/>
      <c r="DS37" s="715"/>
      <c r="DT37" s="715"/>
      <c r="DU37" s="715"/>
      <c r="DV37" s="716"/>
      <c r="DW37" s="684">
        <v>11</v>
      </c>
      <c r="DX37" s="713"/>
      <c r="DY37" s="713"/>
      <c r="DZ37" s="713"/>
      <c r="EA37" s="713"/>
      <c r="EB37" s="713"/>
      <c r="EC37" s="714"/>
    </row>
    <row r="38" spans="2:133" ht="11.25" customHeight="1" x14ac:dyDescent="0.15">
      <c r="B38" s="724" t="s">
        <v>339</v>
      </c>
      <c r="C38" s="725"/>
      <c r="D38" s="725"/>
      <c r="E38" s="725"/>
      <c r="F38" s="725"/>
      <c r="G38" s="725"/>
      <c r="H38" s="725"/>
      <c r="I38" s="725"/>
      <c r="J38" s="725"/>
      <c r="K38" s="725"/>
      <c r="L38" s="725"/>
      <c r="M38" s="725"/>
      <c r="N38" s="725"/>
      <c r="O38" s="725"/>
      <c r="P38" s="725"/>
      <c r="Q38" s="726"/>
      <c r="R38" s="759">
        <v>14904009</v>
      </c>
      <c r="S38" s="760"/>
      <c r="T38" s="760"/>
      <c r="U38" s="760"/>
      <c r="V38" s="760"/>
      <c r="W38" s="760"/>
      <c r="X38" s="760"/>
      <c r="Y38" s="761"/>
      <c r="Z38" s="762">
        <v>100</v>
      </c>
      <c r="AA38" s="762"/>
      <c r="AB38" s="762"/>
      <c r="AC38" s="762"/>
      <c r="AD38" s="763">
        <v>7234003</v>
      </c>
      <c r="AE38" s="763"/>
      <c r="AF38" s="763"/>
      <c r="AG38" s="763"/>
      <c r="AH38" s="763"/>
      <c r="AI38" s="763"/>
      <c r="AJ38" s="763"/>
      <c r="AK38" s="763"/>
      <c r="AL38" s="764">
        <v>100</v>
      </c>
      <c r="AM38" s="750"/>
      <c r="AN38" s="750"/>
      <c r="AO38" s="765"/>
      <c r="AQ38" s="756" t="s">
        <v>340</v>
      </c>
      <c r="AR38" s="757"/>
      <c r="AS38" s="757"/>
      <c r="AT38" s="757"/>
      <c r="AU38" s="757"/>
      <c r="AV38" s="757"/>
      <c r="AW38" s="757"/>
      <c r="AX38" s="757"/>
      <c r="AY38" s="758"/>
      <c r="AZ38" s="679" t="s">
        <v>236</v>
      </c>
      <c r="BA38" s="680"/>
      <c r="BB38" s="680"/>
      <c r="BC38" s="680"/>
      <c r="BD38" s="715"/>
      <c r="BE38" s="715"/>
      <c r="BF38" s="738"/>
      <c r="BG38" s="694" t="s">
        <v>341</v>
      </c>
      <c r="BH38" s="695"/>
      <c r="BI38" s="695"/>
      <c r="BJ38" s="695"/>
      <c r="BK38" s="695"/>
      <c r="BL38" s="695"/>
      <c r="BM38" s="695"/>
      <c r="BN38" s="695"/>
      <c r="BO38" s="695"/>
      <c r="BP38" s="695"/>
      <c r="BQ38" s="695"/>
      <c r="BR38" s="695"/>
      <c r="BS38" s="695"/>
      <c r="BT38" s="695"/>
      <c r="BU38" s="696"/>
      <c r="BV38" s="679">
        <v>4938</v>
      </c>
      <c r="BW38" s="680"/>
      <c r="BX38" s="680"/>
      <c r="BY38" s="680"/>
      <c r="BZ38" s="680"/>
      <c r="CA38" s="680"/>
      <c r="CB38" s="689"/>
      <c r="CD38" s="694" t="s">
        <v>342</v>
      </c>
      <c r="CE38" s="695"/>
      <c r="CF38" s="695"/>
      <c r="CG38" s="695"/>
      <c r="CH38" s="695"/>
      <c r="CI38" s="695"/>
      <c r="CJ38" s="695"/>
      <c r="CK38" s="695"/>
      <c r="CL38" s="695"/>
      <c r="CM38" s="695"/>
      <c r="CN38" s="695"/>
      <c r="CO38" s="695"/>
      <c r="CP38" s="695"/>
      <c r="CQ38" s="696"/>
      <c r="CR38" s="679">
        <v>1832224</v>
      </c>
      <c r="CS38" s="680"/>
      <c r="CT38" s="680"/>
      <c r="CU38" s="680"/>
      <c r="CV38" s="680"/>
      <c r="CW38" s="680"/>
      <c r="CX38" s="680"/>
      <c r="CY38" s="681"/>
      <c r="CZ38" s="684">
        <v>12.7</v>
      </c>
      <c r="DA38" s="713"/>
      <c r="DB38" s="713"/>
      <c r="DC38" s="717"/>
      <c r="DD38" s="688">
        <v>1584845</v>
      </c>
      <c r="DE38" s="680"/>
      <c r="DF38" s="680"/>
      <c r="DG38" s="680"/>
      <c r="DH38" s="680"/>
      <c r="DI38" s="680"/>
      <c r="DJ38" s="680"/>
      <c r="DK38" s="681"/>
      <c r="DL38" s="688">
        <v>1430237</v>
      </c>
      <c r="DM38" s="680"/>
      <c r="DN38" s="680"/>
      <c r="DO38" s="680"/>
      <c r="DP38" s="680"/>
      <c r="DQ38" s="680"/>
      <c r="DR38" s="680"/>
      <c r="DS38" s="680"/>
      <c r="DT38" s="680"/>
      <c r="DU38" s="680"/>
      <c r="DV38" s="681"/>
      <c r="DW38" s="684">
        <v>18.8</v>
      </c>
      <c r="DX38" s="713"/>
      <c r="DY38" s="713"/>
      <c r="DZ38" s="713"/>
      <c r="EA38" s="713"/>
      <c r="EB38" s="713"/>
      <c r="EC38" s="714"/>
    </row>
    <row r="39" spans="2:133" ht="11.25" customHeight="1" x14ac:dyDescent="0.15">
      <c r="AQ39" s="756" t="s">
        <v>343</v>
      </c>
      <c r="AR39" s="757"/>
      <c r="AS39" s="757"/>
      <c r="AT39" s="757"/>
      <c r="AU39" s="757"/>
      <c r="AV39" s="757"/>
      <c r="AW39" s="757"/>
      <c r="AX39" s="757"/>
      <c r="AY39" s="758"/>
      <c r="AZ39" s="679" t="s">
        <v>236</v>
      </c>
      <c r="BA39" s="680"/>
      <c r="BB39" s="680"/>
      <c r="BC39" s="680"/>
      <c r="BD39" s="715"/>
      <c r="BE39" s="715"/>
      <c r="BF39" s="738"/>
      <c r="BG39" s="770" t="s">
        <v>344</v>
      </c>
      <c r="BH39" s="771"/>
      <c r="BI39" s="771"/>
      <c r="BJ39" s="771"/>
      <c r="BK39" s="771"/>
      <c r="BL39" s="235"/>
      <c r="BM39" s="695" t="s">
        <v>345</v>
      </c>
      <c r="BN39" s="695"/>
      <c r="BO39" s="695"/>
      <c r="BP39" s="695"/>
      <c r="BQ39" s="695"/>
      <c r="BR39" s="695"/>
      <c r="BS39" s="695"/>
      <c r="BT39" s="695"/>
      <c r="BU39" s="696"/>
      <c r="BV39" s="679">
        <v>114</v>
      </c>
      <c r="BW39" s="680"/>
      <c r="BX39" s="680"/>
      <c r="BY39" s="680"/>
      <c r="BZ39" s="680"/>
      <c r="CA39" s="680"/>
      <c r="CB39" s="689"/>
      <c r="CD39" s="694" t="s">
        <v>346</v>
      </c>
      <c r="CE39" s="695"/>
      <c r="CF39" s="695"/>
      <c r="CG39" s="695"/>
      <c r="CH39" s="695"/>
      <c r="CI39" s="695"/>
      <c r="CJ39" s="695"/>
      <c r="CK39" s="695"/>
      <c r="CL39" s="695"/>
      <c r="CM39" s="695"/>
      <c r="CN39" s="695"/>
      <c r="CO39" s="695"/>
      <c r="CP39" s="695"/>
      <c r="CQ39" s="696"/>
      <c r="CR39" s="679">
        <v>641715</v>
      </c>
      <c r="CS39" s="715"/>
      <c r="CT39" s="715"/>
      <c r="CU39" s="715"/>
      <c r="CV39" s="715"/>
      <c r="CW39" s="715"/>
      <c r="CX39" s="715"/>
      <c r="CY39" s="716"/>
      <c r="CZ39" s="684">
        <v>4.4000000000000004</v>
      </c>
      <c r="DA39" s="713"/>
      <c r="DB39" s="713"/>
      <c r="DC39" s="717"/>
      <c r="DD39" s="688">
        <v>383996</v>
      </c>
      <c r="DE39" s="715"/>
      <c r="DF39" s="715"/>
      <c r="DG39" s="715"/>
      <c r="DH39" s="715"/>
      <c r="DI39" s="715"/>
      <c r="DJ39" s="715"/>
      <c r="DK39" s="716"/>
      <c r="DL39" s="688" t="s">
        <v>236</v>
      </c>
      <c r="DM39" s="715"/>
      <c r="DN39" s="715"/>
      <c r="DO39" s="715"/>
      <c r="DP39" s="715"/>
      <c r="DQ39" s="715"/>
      <c r="DR39" s="715"/>
      <c r="DS39" s="715"/>
      <c r="DT39" s="715"/>
      <c r="DU39" s="715"/>
      <c r="DV39" s="716"/>
      <c r="DW39" s="684" t="s">
        <v>127</v>
      </c>
      <c r="DX39" s="713"/>
      <c r="DY39" s="713"/>
      <c r="DZ39" s="713"/>
      <c r="EA39" s="713"/>
      <c r="EB39" s="713"/>
      <c r="EC39" s="714"/>
    </row>
    <row r="40" spans="2:133" ht="11.25" customHeight="1" x14ac:dyDescent="0.15">
      <c r="AQ40" s="756" t="s">
        <v>347</v>
      </c>
      <c r="AR40" s="757"/>
      <c r="AS40" s="757"/>
      <c r="AT40" s="757"/>
      <c r="AU40" s="757"/>
      <c r="AV40" s="757"/>
      <c r="AW40" s="757"/>
      <c r="AX40" s="757"/>
      <c r="AY40" s="758"/>
      <c r="AZ40" s="679">
        <v>416378</v>
      </c>
      <c r="BA40" s="680"/>
      <c r="BB40" s="680"/>
      <c r="BC40" s="680"/>
      <c r="BD40" s="715"/>
      <c r="BE40" s="715"/>
      <c r="BF40" s="738"/>
      <c r="BG40" s="770"/>
      <c r="BH40" s="771"/>
      <c r="BI40" s="771"/>
      <c r="BJ40" s="771"/>
      <c r="BK40" s="771"/>
      <c r="BL40" s="235"/>
      <c r="BM40" s="695" t="s">
        <v>348</v>
      </c>
      <c r="BN40" s="695"/>
      <c r="BO40" s="695"/>
      <c r="BP40" s="695"/>
      <c r="BQ40" s="695"/>
      <c r="BR40" s="695"/>
      <c r="BS40" s="695"/>
      <c r="BT40" s="695"/>
      <c r="BU40" s="696"/>
      <c r="BV40" s="679" t="s">
        <v>127</v>
      </c>
      <c r="BW40" s="680"/>
      <c r="BX40" s="680"/>
      <c r="BY40" s="680"/>
      <c r="BZ40" s="680"/>
      <c r="CA40" s="680"/>
      <c r="CB40" s="689"/>
      <c r="CD40" s="694" t="s">
        <v>349</v>
      </c>
      <c r="CE40" s="695"/>
      <c r="CF40" s="695"/>
      <c r="CG40" s="695"/>
      <c r="CH40" s="695"/>
      <c r="CI40" s="695"/>
      <c r="CJ40" s="695"/>
      <c r="CK40" s="695"/>
      <c r="CL40" s="695"/>
      <c r="CM40" s="695"/>
      <c r="CN40" s="695"/>
      <c r="CO40" s="695"/>
      <c r="CP40" s="695"/>
      <c r="CQ40" s="696"/>
      <c r="CR40" s="679" t="s">
        <v>127</v>
      </c>
      <c r="CS40" s="680"/>
      <c r="CT40" s="680"/>
      <c r="CU40" s="680"/>
      <c r="CV40" s="680"/>
      <c r="CW40" s="680"/>
      <c r="CX40" s="680"/>
      <c r="CY40" s="681"/>
      <c r="CZ40" s="684" t="s">
        <v>236</v>
      </c>
      <c r="DA40" s="713"/>
      <c r="DB40" s="713"/>
      <c r="DC40" s="717"/>
      <c r="DD40" s="688" t="s">
        <v>236</v>
      </c>
      <c r="DE40" s="680"/>
      <c r="DF40" s="680"/>
      <c r="DG40" s="680"/>
      <c r="DH40" s="680"/>
      <c r="DI40" s="680"/>
      <c r="DJ40" s="680"/>
      <c r="DK40" s="681"/>
      <c r="DL40" s="688" t="s">
        <v>236</v>
      </c>
      <c r="DM40" s="680"/>
      <c r="DN40" s="680"/>
      <c r="DO40" s="680"/>
      <c r="DP40" s="680"/>
      <c r="DQ40" s="680"/>
      <c r="DR40" s="680"/>
      <c r="DS40" s="680"/>
      <c r="DT40" s="680"/>
      <c r="DU40" s="680"/>
      <c r="DV40" s="681"/>
      <c r="DW40" s="684" t="s">
        <v>236</v>
      </c>
      <c r="DX40" s="713"/>
      <c r="DY40" s="713"/>
      <c r="DZ40" s="713"/>
      <c r="EA40" s="713"/>
      <c r="EB40" s="713"/>
      <c r="EC40" s="714"/>
    </row>
    <row r="41" spans="2:133" ht="11.25" customHeight="1" x14ac:dyDescent="0.15">
      <c r="AQ41" s="766" t="s">
        <v>350</v>
      </c>
      <c r="AR41" s="767"/>
      <c r="AS41" s="767"/>
      <c r="AT41" s="767"/>
      <c r="AU41" s="767"/>
      <c r="AV41" s="767"/>
      <c r="AW41" s="767"/>
      <c r="AX41" s="767"/>
      <c r="AY41" s="768"/>
      <c r="AZ41" s="759">
        <v>1056350</v>
      </c>
      <c r="BA41" s="760"/>
      <c r="BB41" s="760"/>
      <c r="BC41" s="760"/>
      <c r="BD41" s="749"/>
      <c r="BE41" s="749"/>
      <c r="BF41" s="751"/>
      <c r="BG41" s="772"/>
      <c r="BH41" s="773"/>
      <c r="BI41" s="773"/>
      <c r="BJ41" s="773"/>
      <c r="BK41" s="773"/>
      <c r="BL41" s="236"/>
      <c r="BM41" s="704" t="s">
        <v>351</v>
      </c>
      <c r="BN41" s="704"/>
      <c r="BO41" s="704"/>
      <c r="BP41" s="704"/>
      <c r="BQ41" s="704"/>
      <c r="BR41" s="704"/>
      <c r="BS41" s="704"/>
      <c r="BT41" s="704"/>
      <c r="BU41" s="705"/>
      <c r="BV41" s="759">
        <v>464</v>
      </c>
      <c r="BW41" s="760"/>
      <c r="BX41" s="760"/>
      <c r="BY41" s="760"/>
      <c r="BZ41" s="760"/>
      <c r="CA41" s="760"/>
      <c r="CB41" s="769"/>
      <c r="CD41" s="694" t="s">
        <v>352</v>
      </c>
      <c r="CE41" s="695"/>
      <c r="CF41" s="695"/>
      <c r="CG41" s="695"/>
      <c r="CH41" s="695"/>
      <c r="CI41" s="695"/>
      <c r="CJ41" s="695"/>
      <c r="CK41" s="695"/>
      <c r="CL41" s="695"/>
      <c r="CM41" s="695"/>
      <c r="CN41" s="695"/>
      <c r="CO41" s="695"/>
      <c r="CP41" s="695"/>
      <c r="CQ41" s="696"/>
      <c r="CR41" s="679" t="s">
        <v>236</v>
      </c>
      <c r="CS41" s="715"/>
      <c r="CT41" s="715"/>
      <c r="CU41" s="715"/>
      <c r="CV41" s="715"/>
      <c r="CW41" s="715"/>
      <c r="CX41" s="715"/>
      <c r="CY41" s="716"/>
      <c r="CZ41" s="684" t="s">
        <v>236</v>
      </c>
      <c r="DA41" s="713"/>
      <c r="DB41" s="713"/>
      <c r="DC41" s="717"/>
      <c r="DD41" s="688" t="s">
        <v>236</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354</v>
      </c>
      <c r="CE42" s="677"/>
      <c r="CF42" s="677"/>
      <c r="CG42" s="677"/>
      <c r="CH42" s="677"/>
      <c r="CI42" s="677"/>
      <c r="CJ42" s="677"/>
      <c r="CK42" s="677"/>
      <c r="CL42" s="677"/>
      <c r="CM42" s="677"/>
      <c r="CN42" s="677"/>
      <c r="CO42" s="677"/>
      <c r="CP42" s="677"/>
      <c r="CQ42" s="678"/>
      <c r="CR42" s="679">
        <v>1650243</v>
      </c>
      <c r="CS42" s="680"/>
      <c r="CT42" s="680"/>
      <c r="CU42" s="680"/>
      <c r="CV42" s="680"/>
      <c r="CW42" s="680"/>
      <c r="CX42" s="680"/>
      <c r="CY42" s="681"/>
      <c r="CZ42" s="684">
        <v>11.4</v>
      </c>
      <c r="DA42" s="685"/>
      <c r="DB42" s="685"/>
      <c r="DC42" s="780"/>
      <c r="DD42" s="688">
        <v>268045</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356</v>
      </c>
      <c r="CE43" s="677"/>
      <c r="CF43" s="677"/>
      <c r="CG43" s="677"/>
      <c r="CH43" s="677"/>
      <c r="CI43" s="677"/>
      <c r="CJ43" s="677"/>
      <c r="CK43" s="677"/>
      <c r="CL43" s="677"/>
      <c r="CM43" s="677"/>
      <c r="CN43" s="677"/>
      <c r="CO43" s="677"/>
      <c r="CP43" s="677"/>
      <c r="CQ43" s="678"/>
      <c r="CR43" s="679">
        <v>235478</v>
      </c>
      <c r="CS43" s="715"/>
      <c r="CT43" s="715"/>
      <c r="CU43" s="715"/>
      <c r="CV43" s="715"/>
      <c r="CW43" s="715"/>
      <c r="CX43" s="715"/>
      <c r="CY43" s="716"/>
      <c r="CZ43" s="684">
        <v>1.6</v>
      </c>
      <c r="DA43" s="713"/>
      <c r="DB43" s="713"/>
      <c r="DC43" s="717"/>
      <c r="DD43" s="688">
        <v>235478</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357</v>
      </c>
      <c r="CD44" s="791" t="s">
        <v>308</v>
      </c>
      <c r="CE44" s="792"/>
      <c r="CF44" s="676" t="s">
        <v>358</v>
      </c>
      <c r="CG44" s="677"/>
      <c r="CH44" s="677"/>
      <c r="CI44" s="677"/>
      <c r="CJ44" s="677"/>
      <c r="CK44" s="677"/>
      <c r="CL44" s="677"/>
      <c r="CM44" s="677"/>
      <c r="CN44" s="677"/>
      <c r="CO44" s="677"/>
      <c r="CP44" s="677"/>
      <c r="CQ44" s="678"/>
      <c r="CR44" s="679">
        <v>1595727</v>
      </c>
      <c r="CS44" s="680"/>
      <c r="CT44" s="680"/>
      <c r="CU44" s="680"/>
      <c r="CV44" s="680"/>
      <c r="CW44" s="680"/>
      <c r="CX44" s="680"/>
      <c r="CY44" s="681"/>
      <c r="CZ44" s="684">
        <v>11</v>
      </c>
      <c r="DA44" s="685"/>
      <c r="DB44" s="685"/>
      <c r="DC44" s="780"/>
      <c r="DD44" s="688">
        <v>256182</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359</v>
      </c>
      <c r="CG45" s="677"/>
      <c r="CH45" s="677"/>
      <c r="CI45" s="677"/>
      <c r="CJ45" s="677"/>
      <c r="CK45" s="677"/>
      <c r="CL45" s="677"/>
      <c r="CM45" s="677"/>
      <c r="CN45" s="677"/>
      <c r="CO45" s="677"/>
      <c r="CP45" s="677"/>
      <c r="CQ45" s="678"/>
      <c r="CR45" s="679">
        <v>386914</v>
      </c>
      <c r="CS45" s="715"/>
      <c r="CT45" s="715"/>
      <c r="CU45" s="715"/>
      <c r="CV45" s="715"/>
      <c r="CW45" s="715"/>
      <c r="CX45" s="715"/>
      <c r="CY45" s="716"/>
      <c r="CZ45" s="684">
        <v>2.7</v>
      </c>
      <c r="DA45" s="713"/>
      <c r="DB45" s="713"/>
      <c r="DC45" s="717"/>
      <c r="DD45" s="688">
        <v>4210</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360</v>
      </c>
      <c r="CG46" s="677"/>
      <c r="CH46" s="677"/>
      <c r="CI46" s="677"/>
      <c r="CJ46" s="677"/>
      <c r="CK46" s="677"/>
      <c r="CL46" s="677"/>
      <c r="CM46" s="677"/>
      <c r="CN46" s="677"/>
      <c r="CO46" s="677"/>
      <c r="CP46" s="677"/>
      <c r="CQ46" s="678"/>
      <c r="CR46" s="679">
        <v>1208813</v>
      </c>
      <c r="CS46" s="680"/>
      <c r="CT46" s="680"/>
      <c r="CU46" s="680"/>
      <c r="CV46" s="680"/>
      <c r="CW46" s="680"/>
      <c r="CX46" s="680"/>
      <c r="CY46" s="681"/>
      <c r="CZ46" s="684">
        <v>8.4</v>
      </c>
      <c r="DA46" s="685"/>
      <c r="DB46" s="685"/>
      <c r="DC46" s="780"/>
      <c r="DD46" s="688">
        <v>251972</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361</v>
      </c>
      <c r="CG47" s="677"/>
      <c r="CH47" s="677"/>
      <c r="CI47" s="677"/>
      <c r="CJ47" s="677"/>
      <c r="CK47" s="677"/>
      <c r="CL47" s="677"/>
      <c r="CM47" s="677"/>
      <c r="CN47" s="677"/>
      <c r="CO47" s="677"/>
      <c r="CP47" s="677"/>
      <c r="CQ47" s="678"/>
      <c r="CR47" s="679">
        <v>54516</v>
      </c>
      <c r="CS47" s="715"/>
      <c r="CT47" s="715"/>
      <c r="CU47" s="715"/>
      <c r="CV47" s="715"/>
      <c r="CW47" s="715"/>
      <c r="CX47" s="715"/>
      <c r="CY47" s="716"/>
      <c r="CZ47" s="684">
        <v>0.4</v>
      </c>
      <c r="DA47" s="713"/>
      <c r="DB47" s="713"/>
      <c r="DC47" s="717"/>
      <c r="DD47" s="688">
        <v>11863</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362</v>
      </c>
      <c r="CG48" s="677"/>
      <c r="CH48" s="677"/>
      <c r="CI48" s="677"/>
      <c r="CJ48" s="677"/>
      <c r="CK48" s="677"/>
      <c r="CL48" s="677"/>
      <c r="CM48" s="677"/>
      <c r="CN48" s="677"/>
      <c r="CO48" s="677"/>
      <c r="CP48" s="677"/>
      <c r="CQ48" s="678"/>
      <c r="CR48" s="679" t="s">
        <v>236</v>
      </c>
      <c r="CS48" s="680"/>
      <c r="CT48" s="680"/>
      <c r="CU48" s="680"/>
      <c r="CV48" s="680"/>
      <c r="CW48" s="680"/>
      <c r="CX48" s="680"/>
      <c r="CY48" s="681"/>
      <c r="CZ48" s="684" t="s">
        <v>236</v>
      </c>
      <c r="DA48" s="685"/>
      <c r="DB48" s="685"/>
      <c r="DC48" s="780"/>
      <c r="DD48" s="688" t="s">
        <v>127</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363</v>
      </c>
      <c r="CE49" s="725"/>
      <c r="CF49" s="725"/>
      <c r="CG49" s="725"/>
      <c r="CH49" s="725"/>
      <c r="CI49" s="725"/>
      <c r="CJ49" s="725"/>
      <c r="CK49" s="725"/>
      <c r="CL49" s="725"/>
      <c r="CM49" s="725"/>
      <c r="CN49" s="725"/>
      <c r="CO49" s="725"/>
      <c r="CP49" s="725"/>
      <c r="CQ49" s="726"/>
      <c r="CR49" s="759">
        <v>14476060</v>
      </c>
      <c r="CS49" s="749"/>
      <c r="CT49" s="749"/>
      <c r="CU49" s="749"/>
      <c r="CV49" s="749"/>
      <c r="CW49" s="749"/>
      <c r="CX49" s="749"/>
      <c r="CY49" s="781"/>
      <c r="CZ49" s="764">
        <v>100</v>
      </c>
      <c r="DA49" s="782"/>
      <c r="DB49" s="782"/>
      <c r="DC49" s="783"/>
      <c r="DD49" s="784">
        <v>9459485</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cJpA+0eQr+mWaOyn5tst3anMbyVOUU/Ec0xpW6lcN0PCk7EiPkxV9k78w6Srhi+bZFWC284clTSs0bUysVH54Q==" saltValue="iyprdBiT/OMoKAMIWHkp8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365</v>
      </c>
      <c r="DK2" s="827"/>
      <c r="DL2" s="827"/>
      <c r="DM2" s="827"/>
      <c r="DN2" s="827"/>
      <c r="DO2" s="828"/>
      <c r="DP2" s="249"/>
      <c r="DQ2" s="826" t="s">
        <v>366</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367</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369</v>
      </c>
      <c r="B5" s="821"/>
      <c r="C5" s="821"/>
      <c r="D5" s="821"/>
      <c r="E5" s="821"/>
      <c r="F5" s="821"/>
      <c r="G5" s="821"/>
      <c r="H5" s="821"/>
      <c r="I5" s="821"/>
      <c r="J5" s="821"/>
      <c r="K5" s="821"/>
      <c r="L5" s="821"/>
      <c r="M5" s="821"/>
      <c r="N5" s="821"/>
      <c r="O5" s="821"/>
      <c r="P5" s="822"/>
      <c r="Q5" s="797" t="s">
        <v>370</v>
      </c>
      <c r="R5" s="798"/>
      <c r="S5" s="798"/>
      <c r="T5" s="798"/>
      <c r="U5" s="799"/>
      <c r="V5" s="797" t="s">
        <v>371</v>
      </c>
      <c r="W5" s="798"/>
      <c r="X5" s="798"/>
      <c r="Y5" s="798"/>
      <c r="Z5" s="799"/>
      <c r="AA5" s="797" t="s">
        <v>372</v>
      </c>
      <c r="AB5" s="798"/>
      <c r="AC5" s="798"/>
      <c r="AD5" s="798"/>
      <c r="AE5" s="798"/>
      <c r="AF5" s="830" t="s">
        <v>373</v>
      </c>
      <c r="AG5" s="798"/>
      <c r="AH5" s="798"/>
      <c r="AI5" s="798"/>
      <c r="AJ5" s="809"/>
      <c r="AK5" s="798" t="s">
        <v>374</v>
      </c>
      <c r="AL5" s="798"/>
      <c r="AM5" s="798"/>
      <c r="AN5" s="798"/>
      <c r="AO5" s="799"/>
      <c r="AP5" s="797" t="s">
        <v>375</v>
      </c>
      <c r="AQ5" s="798"/>
      <c r="AR5" s="798"/>
      <c r="AS5" s="798"/>
      <c r="AT5" s="799"/>
      <c r="AU5" s="797" t="s">
        <v>376</v>
      </c>
      <c r="AV5" s="798"/>
      <c r="AW5" s="798"/>
      <c r="AX5" s="798"/>
      <c r="AY5" s="809"/>
      <c r="AZ5" s="256"/>
      <c r="BA5" s="256"/>
      <c r="BB5" s="256"/>
      <c r="BC5" s="256"/>
      <c r="BD5" s="256"/>
      <c r="BE5" s="257"/>
      <c r="BF5" s="257"/>
      <c r="BG5" s="257"/>
      <c r="BH5" s="257"/>
      <c r="BI5" s="257"/>
      <c r="BJ5" s="257"/>
      <c r="BK5" s="257"/>
      <c r="BL5" s="257"/>
      <c r="BM5" s="257"/>
      <c r="BN5" s="257"/>
      <c r="BO5" s="257"/>
      <c r="BP5" s="257"/>
      <c r="BQ5" s="820" t="s">
        <v>377</v>
      </c>
      <c r="BR5" s="821"/>
      <c r="BS5" s="821"/>
      <c r="BT5" s="821"/>
      <c r="BU5" s="821"/>
      <c r="BV5" s="821"/>
      <c r="BW5" s="821"/>
      <c r="BX5" s="821"/>
      <c r="BY5" s="821"/>
      <c r="BZ5" s="821"/>
      <c r="CA5" s="821"/>
      <c r="CB5" s="821"/>
      <c r="CC5" s="821"/>
      <c r="CD5" s="821"/>
      <c r="CE5" s="821"/>
      <c r="CF5" s="821"/>
      <c r="CG5" s="822"/>
      <c r="CH5" s="797" t="s">
        <v>378</v>
      </c>
      <c r="CI5" s="798"/>
      <c r="CJ5" s="798"/>
      <c r="CK5" s="798"/>
      <c r="CL5" s="799"/>
      <c r="CM5" s="797" t="s">
        <v>379</v>
      </c>
      <c r="CN5" s="798"/>
      <c r="CO5" s="798"/>
      <c r="CP5" s="798"/>
      <c r="CQ5" s="799"/>
      <c r="CR5" s="797" t="s">
        <v>380</v>
      </c>
      <c r="CS5" s="798"/>
      <c r="CT5" s="798"/>
      <c r="CU5" s="798"/>
      <c r="CV5" s="799"/>
      <c r="CW5" s="797" t="s">
        <v>381</v>
      </c>
      <c r="CX5" s="798"/>
      <c r="CY5" s="798"/>
      <c r="CZ5" s="798"/>
      <c r="DA5" s="799"/>
      <c r="DB5" s="797" t="s">
        <v>382</v>
      </c>
      <c r="DC5" s="798"/>
      <c r="DD5" s="798"/>
      <c r="DE5" s="798"/>
      <c r="DF5" s="799"/>
      <c r="DG5" s="803" t="s">
        <v>383</v>
      </c>
      <c r="DH5" s="804"/>
      <c r="DI5" s="804"/>
      <c r="DJ5" s="804"/>
      <c r="DK5" s="805"/>
      <c r="DL5" s="803" t="s">
        <v>384</v>
      </c>
      <c r="DM5" s="804"/>
      <c r="DN5" s="804"/>
      <c r="DO5" s="804"/>
      <c r="DP5" s="805"/>
      <c r="DQ5" s="797" t="s">
        <v>385</v>
      </c>
      <c r="DR5" s="798"/>
      <c r="DS5" s="798"/>
      <c r="DT5" s="798"/>
      <c r="DU5" s="799"/>
      <c r="DV5" s="797" t="s">
        <v>376</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386</v>
      </c>
      <c r="C7" s="812"/>
      <c r="D7" s="812"/>
      <c r="E7" s="812"/>
      <c r="F7" s="812"/>
      <c r="G7" s="812"/>
      <c r="H7" s="812"/>
      <c r="I7" s="812"/>
      <c r="J7" s="812"/>
      <c r="K7" s="812"/>
      <c r="L7" s="812"/>
      <c r="M7" s="812"/>
      <c r="N7" s="812"/>
      <c r="O7" s="812"/>
      <c r="P7" s="813"/>
      <c r="Q7" s="814">
        <v>14886</v>
      </c>
      <c r="R7" s="815"/>
      <c r="S7" s="815"/>
      <c r="T7" s="815"/>
      <c r="U7" s="815"/>
      <c r="V7" s="815">
        <v>14458</v>
      </c>
      <c r="W7" s="815"/>
      <c r="X7" s="815"/>
      <c r="Y7" s="815"/>
      <c r="Z7" s="815"/>
      <c r="AA7" s="815">
        <v>428</v>
      </c>
      <c r="AB7" s="815"/>
      <c r="AC7" s="815"/>
      <c r="AD7" s="815"/>
      <c r="AE7" s="816"/>
      <c r="AF7" s="817">
        <v>395</v>
      </c>
      <c r="AG7" s="818"/>
      <c r="AH7" s="818"/>
      <c r="AI7" s="818"/>
      <c r="AJ7" s="819"/>
      <c r="AK7" s="854"/>
      <c r="AL7" s="855"/>
      <c r="AM7" s="855"/>
      <c r="AN7" s="855"/>
      <c r="AO7" s="855"/>
      <c r="AP7" s="855">
        <v>18242</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t="s">
        <v>387</v>
      </c>
      <c r="C8" s="836"/>
      <c r="D8" s="836"/>
      <c r="E8" s="836"/>
      <c r="F8" s="836"/>
      <c r="G8" s="836"/>
      <c r="H8" s="836"/>
      <c r="I8" s="836"/>
      <c r="J8" s="836"/>
      <c r="K8" s="836"/>
      <c r="L8" s="836"/>
      <c r="M8" s="836"/>
      <c r="N8" s="836"/>
      <c r="O8" s="836"/>
      <c r="P8" s="837"/>
      <c r="Q8" s="838">
        <v>71</v>
      </c>
      <c r="R8" s="839"/>
      <c r="S8" s="839"/>
      <c r="T8" s="839"/>
      <c r="U8" s="839"/>
      <c r="V8" s="839">
        <v>72</v>
      </c>
      <c r="W8" s="839"/>
      <c r="X8" s="839"/>
      <c r="Y8" s="839"/>
      <c r="Z8" s="839"/>
      <c r="AA8" s="839">
        <v>-1</v>
      </c>
      <c r="AB8" s="839"/>
      <c r="AC8" s="839"/>
      <c r="AD8" s="839"/>
      <c r="AE8" s="840"/>
      <c r="AF8" s="841">
        <v>-1</v>
      </c>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388</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389</v>
      </c>
      <c r="B23" s="870" t="s">
        <v>390</v>
      </c>
      <c r="C23" s="871"/>
      <c r="D23" s="871"/>
      <c r="E23" s="871"/>
      <c r="F23" s="871"/>
      <c r="G23" s="871"/>
      <c r="H23" s="871"/>
      <c r="I23" s="871"/>
      <c r="J23" s="871"/>
      <c r="K23" s="871"/>
      <c r="L23" s="871"/>
      <c r="M23" s="871"/>
      <c r="N23" s="871"/>
      <c r="O23" s="871"/>
      <c r="P23" s="872"/>
      <c r="Q23" s="873">
        <v>14957</v>
      </c>
      <c r="R23" s="874"/>
      <c r="S23" s="874"/>
      <c r="T23" s="874"/>
      <c r="U23" s="874"/>
      <c r="V23" s="874">
        <v>14530</v>
      </c>
      <c r="W23" s="874"/>
      <c r="X23" s="874"/>
      <c r="Y23" s="874"/>
      <c r="Z23" s="874"/>
      <c r="AA23" s="874">
        <v>427</v>
      </c>
      <c r="AB23" s="874"/>
      <c r="AC23" s="874"/>
      <c r="AD23" s="874"/>
      <c r="AE23" s="875"/>
      <c r="AF23" s="876">
        <v>395</v>
      </c>
      <c r="AG23" s="874"/>
      <c r="AH23" s="874"/>
      <c r="AI23" s="874"/>
      <c r="AJ23" s="877"/>
      <c r="AK23" s="878"/>
      <c r="AL23" s="879"/>
      <c r="AM23" s="879"/>
      <c r="AN23" s="879"/>
      <c r="AO23" s="879"/>
      <c r="AP23" s="874">
        <v>18242</v>
      </c>
      <c r="AQ23" s="874"/>
      <c r="AR23" s="874"/>
      <c r="AS23" s="874"/>
      <c r="AT23" s="874"/>
      <c r="AU23" s="880"/>
      <c r="AV23" s="880"/>
      <c r="AW23" s="880"/>
      <c r="AX23" s="880"/>
      <c r="AY23" s="881"/>
      <c r="AZ23" s="889" t="s">
        <v>127</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391</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392</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369</v>
      </c>
      <c r="B26" s="821"/>
      <c r="C26" s="821"/>
      <c r="D26" s="821"/>
      <c r="E26" s="821"/>
      <c r="F26" s="821"/>
      <c r="G26" s="821"/>
      <c r="H26" s="821"/>
      <c r="I26" s="821"/>
      <c r="J26" s="821"/>
      <c r="K26" s="821"/>
      <c r="L26" s="821"/>
      <c r="M26" s="821"/>
      <c r="N26" s="821"/>
      <c r="O26" s="821"/>
      <c r="P26" s="822"/>
      <c r="Q26" s="797" t="s">
        <v>393</v>
      </c>
      <c r="R26" s="798"/>
      <c r="S26" s="798"/>
      <c r="T26" s="798"/>
      <c r="U26" s="799"/>
      <c r="V26" s="797" t="s">
        <v>394</v>
      </c>
      <c r="W26" s="798"/>
      <c r="X26" s="798"/>
      <c r="Y26" s="798"/>
      <c r="Z26" s="799"/>
      <c r="AA26" s="797" t="s">
        <v>395</v>
      </c>
      <c r="AB26" s="798"/>
      <c r="AC26" s="798"/>
      <c r="AD26" s="798"/>
      <c r="AE26" s="798"/>
      <c r="AF26" s="892" t="s">
        <v>396</v>
      </c>
      <c r="AG26" s="893"/>
      <c r="AH26" s="893"/>
      <c r="AI26" s="893"/>
      <c r="AJ26" s="894"/>
      <c r="AK26" s="798" t="s">
        <v>397</v>
      </c>
      <c r="AL26" s="798"/>
      <c r="AM26" s="798"/>
      <c r="AN26" s="798"/>
      <c r="AO26" s="799"/>
      <c r="AP26" s="797" t="s">
        <v>398</v>
      </c>
      <c r="AQ26" s="798"/>
      <c r="AR26" s="798"/>
      <c r="AS26" s="798"/>
      <c r="AT26" s="799"/>
      <c r="AU26" s="797" t="s">
        <v>399</v>
      </c>
      <c r="AV26" s="798"/>
      <c r="AW26" s="798"/>
      <c r="AX26" s="798"/>
      <c r="AY26" s="799"/>
      <c r="AZ26" s="797" t="s">
        <v>400</v>
      </c>
      <c r="BA26" s="798"/>
      <c r="BB26" s="798"/>
      <c r="BC26" s="798"/>
      <c r="BD26" s="799"/>
      <c r="BE26" s="797" t="s">
        <v>376</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401</v>
      </c>
      <c r="C28" s="812"/>
      <c r="D28" s="812"/>
      <c r="E28" s="812"/>
      <c r="F28" s="812"/>
      <c r="G28" s="812"/>
      <c r="H28" s="812"/>
      <c r="I28" s="812"/>
      <c r="J28" s="812"/>
      <c r="K28" s="812"/>
      <c r="L28" s="812"/>
      <c r="M28" s="812"/>
      <c r="N28" s="812"/>
      <c r="O28" s="812"/>
      <c r="P28" s="813"/>
      <c r="Q28" s="902">
        <v>3324</v>
      </c>
      <c r="R28" s="903"/>
      <c r="S28" s="903"/>
      <c r="T28" s="903"/>
      <c r="U28" s="903"/>
      <c r="V28" s="903">
        <v>3719</v>
      </c>
      <c r="W28" s="903"/>
      <c r="X28" s="903"/>
      <c r="Y28" s="903"/>
      <c r="Z28" s="903"/>
      <c r="AA28" s="903">
        <v>-395</v>
      </c>
      <c r="AB28" s="903"/>
      <c r="AC28" s="903"/>
      <c r="AD28" s="903"/>
      <c r="AE28" s="904"/>
      <c r="AF28" s="905">
        <v>-395</v>
      </c>
      <c r="AG28" s="903"/>
      <c r="AH28" s="903"/>
      <c r="AI28" s="903"/>
      <c r="AJ28" s="906"/>
      <c r="AK28" s="907"/>
      <c r="AL28" s="898"/>
      <c r="AM28" s="898"/>
      <c r="AN28" s="898"/>
      <c r="AO28" s="898"/>
      <c r="AP28" s="898"/>
      <c r="AQ28" s="898"/>
      <c r="AR28" s="898"/>
      <c r="AS28" s="898"/>
      <c r="AT28" s="898"/>
      <c r="AU28" s="898"/>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402</v>
      </c>
      <c r="C29" s="836"/>
      <c r="D29" s="836"/>
      <c r="E29" s="836"/>
      <c r="F29" s="836"/>
      <c r="G29" s="836"/>
      <c r="H29" s="836"/>
      <c r="I29" s="836"/>
      <c r="J29" s="836"/>
      <c r="K29" s="836"/>
      <c r="L29" s="836"/>
      <c r="M29" s="836"/>
      <c r="N29" s="836"/>
      <c r="O29" s="836"/>
      <c r="P29" s="837"/>
      <c r="Q29" s="838">
        <v>3537</v>
      </c>
      <c r="R29" s="839"/>
      <c r="S29" s="839"/>
      <c r="T29" s="839"/>
      <c r="U29" s="839"/>
      <c r="V29" s="839">
        <v>3478</v>
      </c>
      <c r="W29" s="839"/>
      <c r="X29" s="839"/>
      <c r="Y29" s="839"/>
      <c r="Z29" s="839"/>
      <c r="AA29" s="839">
        <v>59</v>
      </c>
      <c r="AB29" s="839"/>
      <c r="AC29" s="839"/>
      <c r="AD29" s="839"/>
      <c r="AE29" s="840"/>
      <c r="AF29" s="841">
        <v>59</v>
      </c>
      <c r="AG29" s="842"/>
      <c r="AH29" s="842"/>
      <c r="AI29" s="842"/>
      <c r="AJ29" s="843"/>
      <c r="AK29" s="910"/>
      <c r="AL29" s="911"/>
      <c r="AM29" s="911"/>
      <c r="AN29" s="911"/>
      <c r="AO29" s="911"/>
      <c r="AP29" s="911"/>
      <c r="AQ29" s="911"/>
      <c r="AR29" s="911"/>
      <c r="AS29" s="911"/>
      <c r="AT29" s="911"/>
      <c r="AU29" s="911"/>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403</v>
      </c>
      <c r="C30" s="836"/>
      <c r="D30" s="836"/>
      <c r="E30" s="836"/>
      <c r="F30" s="836"/>
      <c r="G30" s="836"/>
      <c r="H30" s="836"/>
      <c r="I30" s="836"/>
      <c r="J30" s="836"/>
      <c r="K30" s="836"/>
      <c r="L30" s="836"/>
      <c r="M30" s="836"/>
      <c r="N30" s="836"/>
      <c r="O30" s="836"/>
      <c r="P30" s="837"/>
      <c r="Q30" s="838">
        <v>420</v>
      </c>
      <c r="R30" s="839"/>
      <c r="S30" s="839"/>
      <c r="T30" s="839"/>
      <c r="U30" s="839"/>
      <c r="V30" s="839">
        <v>420</v>
      </c>
      <c r="W30" s="839"/>
      <c r="X30" s="839"/>
      <c r="Y30" s="839"/>
      <c r="Z30" s="839"/>
      <c r="AA30" s="839">
        <v>0</v>
      </c>
      <c r="AB30" s="839"/>
      <c r="AC30" s="839"/>
      <c r="AD30" s="839"/>
      <c r="AE30" s="840"/>
      <c r="AF30" s="841">
        <v>0</v>
      </c>
      <c r="AG30" s="842"/>
      <c r="AH30" s="842"/>
      <c r="AI30" s="842"/>
      <c r="AJ30" s="843"/>
      <c r="AK30" s="910"/>
      <c r="AL30" s="911"/>
      <c r="AM30" s="911"/>
      <c r="AN30" s="911"/>
      <c r="AO30" s="911"/>
      <c r="AP30" s="911"/>
      <c r="AQ30" s="911"/>
      <c r="AR30" s="911"/>
      <c r="AS30" s="911"/>
      <c r="AT30" s="911"/>
      <c r="AU30" s="911"/>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404</v>
      </c>
      <c r="C31" s="836"/>
      <c r="D31" s="836"/>
      <c r="E31" s="836"/>
      <c r="F31" s="836"/>
      <c r="G31" s="836"/>
      <c r="H31" s="836"/>
      <c r="I31" s="836"/>
      <c r="J31" s="836"/>
      <c r="K31" s="836"/>
      <c r="L31" s="836"/>
      <c r="M31" s="836"/>
      <c r="N31" s="836"/>
      <c r="O31" s="836"/>
      <c r="P31" s="837"/>
      <c r="Q31" s="838">
        <v>712</v>
      </c>
      <c r="R31" s="839"/>
      <c r="S31" s="839"/>
      <c r="T31" s="839"/>
      <c r="U31" s="839"/>
      <c r="V31" s="839">
        <v>113</v>
      </c>
      <c r="W31" s="839"/>
      <c r="X31" s="839"/>
      <c r="Y31" s="839"/>
      <c r="Z31" s="839"/>
      <c r="AA31" s="839">
        <v>599</v>
      </c>
      <c r="AB31" s="839"/>
      <c r="AC31" s="839"/>
      <c r="AD31" s="839"/>
      <c r="AE31" s="840"/>
      <c r="AF31" s="841">
        <v>599</v>
      </c>
      <c r="AG31" s="842"/>
      <c r="AH31" s="842"/>
      <c r="AI31" s="842"/>
      <c r="AJ31" s="843"/>
      <c r="AK31" s="910">
        <v>33</v>
      </c>
      <c r="AL31" s="911"/>
      <c r="AM31" s="911"/>
      <c r="AN31" s="911"/>
      <c r="AO31" s="911"/>
      <c r="AP31" s="911">
        <v>2260</v>
      </c>
      <c r="AQ31" s="911"/>
      <c r="AR31" s="911"/>
      <c r="AS31" s="911"/>
      <c r="AT31" s="911"/>
      <c r="AU31" s="911">
        <v>680</v>
      </c>
      <c r="AV31" s="911"/>
      <c r="AW31" s="911"/>
      <c r="AX31" s="911"/>
      <c r="AY31" s="911"/>
      <c r="AZ31" s="912"/>
      <c r="BA31" s="912"/>
      <c r="BB31" s="912"/>
      <c r="BC31" s="912"/>
      <c r="BD31" s="912"/>
      <c r="BE31" s="908" t="s">
        <v>405</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406</v>
      </c>
      <c r="C32" s="836"/>
      <c r="D32" s="836"/>
      <c r="E32" s="836"/>
      <c r="F32" s="836"/>
      <c r="G32" s="836"/>
      <c r="H32" s="836"/>
      <c r="I32" s="836"/>
      <c r="J32" s="836"/>
      <c r="K32" s="836"/>
      <c r="L32" s="836"/>
      <c r="M32" s="836"/>
      <c r="N32" s="836"/>
      <c r="O32" s="836"/>
      <c r="P32" s="837"/>
      <c r="Q32" s="838">
        <v>895</v>
      </c>
      <c r="R32" s="839"/>
      <c r="S32" s="839"/>
      <c r="T32" s="839"/>
      <c r="U32" s="839"/>
      <c r="V32" s="839">
        <v>895</v>
      </c>
      <c r="W32" s="839"/>
      <c r="X32" s="839"/>
      <c r="Y32" s="839"/>
      <c r="Z32" s="839"/>
      <c r="AA32" s="839">
        <v>0</v>
      </c>
      <c r="AB32" s="839"/>
      <c r="AC32" s="839"/>
      <c r="AD32" s="839"/>
      <c r="AE32" s="840"/>
      <c r="AF32" s="841" t="s">
        <v>127</v>
      </c>
      <c r="AG32" s="842"/>
      <c r="AH32" s="842"/>
      <c r="AI32" s="842"/>
      <c r="AJ32" s="843"/>
      <c r="AK32" s="910">
        <v>359</v>
      </c>
      <c r="AL32" s="911"/>
      <c r="AM32" s="911"/>
      <c r="AN32" s="911"/>
      <c r="AO32" s="911"/>
      <c r="AP32" s="911">
        <v>4440</v>
      </c>
      <c r="AQ32" s="911"/>
      <c r="AR32" s="911"/>
      <c r="AS32" s="911"/>
      <c r="AT32" s="911"/>
      <c r="AU32" s="911">
        <v>3869</v>
      </c>
      <c r="AV32" s="911"/>
      <c r="AW32" s="911"/>
      <c r="AX32" s="911"/>
      <c r="AY32" s="911"/>
      <c r="AZ32" s="912"/>
      <c r="BA32" s="912"/>
      <c r="BB32" s="912"/>
      <c r="BC32" s="912"/>
      <c r="BD32" s="912"/>
      <c r="BE32" s="908" t="s">
        <v>407</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408</v>
      </c>
      <c r="C33" s="836"/>
      <c r="D33" s="836"/>
      <c r="E33" s="836"/>
      <c r="F33" s="836"/>
      <c r="G33" s="836"/>
      <c r="H33" s="836"/>
      <c r="I33" s="836"/>
      <c r="J33" s="836"/>
      <c r="K33" s="836"/>
      <c r="L33" s="836"/>
      <c r="M33" s="836"/>
      <c r="N33" s="836"/>
      <c r="O33" s="836"/>
      <c r="P33" s="837"/>
      <c r="Q33" s="838">
        <v>89</v>
      </c>
      <c r="R33" s="839"/>
      <c r="S33" s="839"/>
      <c r="T33" s="839"/>
      <c r="U33" s="839"/>
      <c r="V33" s="839">
        <v>88</v>
      </c>
      <c r="W33" s="839"/>
      <c r="X33" s="839"/>
      <c r="Y33" s="839"/>
      <c r="Z33" s="839"/>
      <c r="AA33" s="839">
        <v>1</v>
      </c>
      <c r="AB33" s="839"/>
      <c r="AC33" s="839"/>
      <c r="AD33" s="839"/>
      <c r="AE33" s="840"/>
      <c r="AF33" s="841">
        <v>1</v>
      </c>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t="s">
        <v>407</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409</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389</v>
      </c>
      <c r="B63" s="870" t="s">
        <v>410</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264</v>
      </c>
      <c r="AG63" s="922"/>
      <c r="AH63" s="922"/>
      <c r="AI63" s="922"/>
      <c r="AJ63" s="923"/>
      <c r="AK63" s="924"/>
      <c r="AL63" s="919"/>
      <c r="AM63" s="919"/>
      <c r="AN63" s="919"/>
      <c r="AO63" s="919"/>
      <c r="AP63" s="922">
        <v>6700</v>
      </c>
      <c r="AQ63" s="922"/>
      <c r="AR63" s="922"/>
      <c r="AS63" s="922"/>
      <c r="AT63" s="922"/>
      <c r="AU63" s="922">
        <v>4549</v>
      </c>
      <c r="AV63" s="922"/>
      <c r="AW63" s="922"/>
      <c r="AX63" s="922"/>
      <c r="AY63" s="922"/>
      <c r="AZ63" s="926"/>
      <c r="BA63" s="926"/>
      <c r="BB63" s="926"/>
      <c r="BC63" s="926"/>
      <c r="BD63" s="926"/>
      <c r="BE63" s="927"/>
      <c r="BF63" s="927"/>
      <c r="BG63" s="927"/>
      <c r="BH63" s="927"/>
      <c r="BI63" s="928"/>
      <c r="BJ63" s="929" t="s">
        <v>411</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413</v>
      </c>
      <c r="B66" s="821"/>
      <c r="C66" s="821"/>
      <c r="D66" s="821"/>
      <c r="E66" s="821"/>
      <c r="F66" s="821"/>
      <c r="G66" s="821"/>
      <c r="H66" s="821"/>
      <c r="I66" s="821"/>
      <c r="J66" s="821"/>
      <c r="K66" s="821"/>
      <c r="L66" s="821"/>
      <c r="M66" s="821"/>
      <c r="N66" s="821"/>
      <c r="O66" s="821"/>
      <c r="P66" s="822"/>
      <c r="Q66" s="797" t="s">
        <v>414</v>
      </c>
      <c r="R66" s="798"/>
      <c r="S66" s="798"/>
      <c r="T66" s="798"/>
      <c r="U66" s="799"/>
      <c r="V66" s="797" t="s">
        <v>415</v>
      </c>
      <c r="W66" s="798"/>
      <c r="X66" s="798"/>
      <c r="Y66" s="798"/>
      <c r="Z66" s="799"/>
      <c r="AA66" s="797" t="s">
        <v>416</v>
      </c>
      <c r="AB66" s="798"/>
      <c r="AC66" s="798"/>
      <c r="AD66" s="798"/>
      <c r="AE66" s="799"/>
      <c r="AF66" s="932" t="s">
        <v>417</v>
      </c>
      <c r="AG66" s="893"/>
      <c r="AH66" s="893"/>
      <c r="AI66" s="893"/>
      <c r="AJ66" s="933"/>
      <c r="AK66" s="797" t="s">
        <v>418</v>
      </c>
      <c r="AL66" s="821"/>
      <c r="AM66" s="821"/>
      <c r="AN66" s="821"/>
      <c r="AO66" s="822"/>
      <c r="AP66" s="797" t="s">
        <v>419</v>
      </c>
      <c r="AQ66" s="798"/>
      <c r="AR66" s="798"/>
      <c r="AS66" s="798"/>
      <c r="AT66" s="799"/>
      <c r="AU66" s="797" t="s">
        <v>420</v>
      </c>
      <c r="AV66" s="798"/>
      <c r="AW66" s="798"/>
      <c r="AX66" s="798"/>
      <c r="AY66" s="799"/>
      <c r="AZ66" s="797" t="s">
        <v>376</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598</v>
      </c>
      <c r="C68" s="950"/>
      <c r="D68" s="950"/>
      <c r="E68" s="950"/>
      <c r="F68" s="950"/>
      <c r="G68" s="950"/>
      <c r="H68" s="950"/>
      <c r="I68" s="950"/>
      <c r="J68" s="950"/>
      <c r="K68" s="950"/>
      <c r="L68" s="950"/>
      <c r="M68" s="950"/>
      <c r="N68" s="950"/>
      <c r="O68" s="950"/>
      <c r="P68" s="951"/>
      <c r="Q68" s="952">
        <v>1457</v>
      </c>
      <c r="R68" s="946"/>
      <c r="S68" s="946"/>
      <c r="T68" s="946"/>
      <c r="U68" s="946"/>
      <c r="V68" s="946">
        <v>1449</v>
      </c>
      <c r="W68" s="946"/>
      <c r="X68" s="946"/>
      <c r="Y68" s="946"/>
      <c r="Z68" s="946"/>
      <c r="AA68" s="946">
        <v>8</v>
      </c>
      <c r="AB68" s="946"/>
      <c r="AC68" s="946"/>
      <c r="AD68" s="946"/>
      <c r="AE68" s="946"/>
      <c r="AF68" s="946">
        <v>8</v>
      </c>
      <c r="AG68" s="946"/>
      <c r="AH68" s="946"/>
      <c r="AI68" s="946"/>
      <c r="AJ68" s="946"/>
      <c r="AK68" s="946"/>
      <c r="AL68" s="946"/>
      <c r="AM68" s="946"/>
      <c r="AN68" s="946"/>
      <c r="AO68" s="946"/>
      <c r="AP68" s="946"/>
      <c r="AQ68" s="946"/>
      <c r="AR68" s="946"/>
      <c r="AS68" s="946"/>
      <c r="AT68" s="946"/>
      <c r="AU68" s="946"/>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599</v>
      </c>
      <c r="C69" s="954"/>
      <c r="D69" s="954"/>
      <c r="E69" s="954"/>
      <c r="F69" s="954"/>
      <c r="G69" s="954"/>
      <c r="H69" s="954"/>
      <c r="I69" s="954"/>
      <c r="J69" s="954"/>
      <c r="K69" s="954"/>
      <c r="L69" s="954"/>
      <c r="M69" s="954"/>
      <c r="N69" s="954"/>
      <c r="O69" s="954"/>
      <c r="P69" s="955"/>
      <c r="Q69" s="956">
        <v>4666</v>
      </c>
      <c r="R69" s="911"/>
      <c r="S69" s="911"/>
      <c r="T69" s="911"/>
      <c r="U69" s="911"/>
      <c r="V69" s="911">
        <v>4620</v>
      </c>
      <c r="W69" s="911"/>
      <c r="X69" s="911"/>
      <c r="Y69" s="911"/>
      <c r="Z69" s="911"/>
      <c r="AA69" s="911">
        <v>46</v>
      </c>
      <c r="AB69" s="911"/>
      <c r="AC69" s="911"/>
      <c r="AD69" s="911"/>
      <c r="AE69" s="911"/>
      <c r="AF69" s="911">
        <v>16</v>
      </c>
      <c r="AG69" s="911"/>
      <c r="AH69" s="911"/>
      <c r="AI69" s="911"/>
      <c r="AJ69" s="911"/>
      <c r="AK69" s="911"/>
      <c r="AL69" s="911"/>
      <c r="AM69" s="911"/>
      <c r="AN69" s="911"/>
      <c r="AO69" s="911"/>
      <c r="AP69" s="911"/>
      <c r="AQ69" s="911"/>
      <c r="AR69" s="911"/>
      <c r="AS69" s="911"/>
      <c r="AT69" s="911"/>
      <c r="AU69" s="911"/>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600</v>
      </c>
      <c r="C70" s="954"/>
      <c r="D70" s="954"/>
      <c r="E70" s="954"/>
      <c r="F70" s="954"/>
      <c r="G70" s="954"/>
      <c r="H70" s="954"/>
      <c r="I70" s="954"/>
      <c r="J70" s="954"/>
      <c r="K70" s="954"/>
      <c r="L70" s="954"/>
      <c r="M70" s="954"/>
      <c r="N70" s="954"/>
      <c r="O70" s="954"/>
      <c r="P70" s="955"/>
      <c r="Q70" s="956">
        <v>143</v>
      </c>
      <c r="R70" s="911"/>
      <c r="S70" s="911"/>
      <c r="T70" s="911"/>
      <c r="U70" s="911"/>
      <c r="V70" s="911">
        <v>98</v>
      </c>
      <c r="W70" s="911"/>
      <c r="X70" s="911"/>
      <c r="Y70" s="911"/>
      <c r="Z70" s="911"/>
      <c r="AA70" s="911">
        <v>45</v>
      </c>
      <c r="AB70" s="911"/>
      <c r="AC70" s="911"/>
      <c r="AD70" s="911"/>
      <c r="AE70" s="911"/>
      <c r="AF70" s="911">
        <v>43</v>
      </c>
      <c r="AG70" s="911"/>
      <c r="AH70" s="911"/>
      <c r="AI70" s="911"/>
      <c r="AJ70" s="911"/>
      <c r="AK70" s="911"/>
      <c r="AL70" s="911"/>
      <c r="AM70" s="911"/>
      <c r="AN70" s="911"/>
      <c r="AO70" s="911"/>
      <c r="AP70" s="911"/>
      <c r="AQ70" s="911"/>
      <c r="AR70" s="911"/>
      <c r="AS70" s="911"/>
      <c r="AT70" s="911"/>
      <c r="AU70" s="911"/>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601</v>
      </c>
      <c r="C71" s="954"/>
      <c r="D71" s="954"/>
      <c r="E71" s="954"/>
      <c r="F71" s="954"/>
      <c r="G71" s="954"/>
      <c r="H71" s="954"/>
      <c r="I71" s="954"/>
      <c r="J71" s="954"/>
      <c r="K71" s="954"/>
      <c r="L71" s="954"/>
      <c r="M71" s="954"/>
      <c r="N71" s="954"/>
      <c r="O71" s="954"/>
      <c r="P71" s="955"/>
      <c r="Q71" s="956">
        <v>123</v>
      </c>
      <c r="R71" s="911"/>
      <c r="S71" s="911"/>
      <c r="T71" s="911"/>
      <c r="U71" s="911"/>
      <c r="V71" s="911">
        <v>116</v>
      </c>
      <c r="W71" s="911"/>
      <c r="X71" s="911"/>
      <c r="Y71" s="911"/>
      <c r="Z71" s="911"/>
      <c r="AA71" s="911">
        <v>7</v>
      </c>
      <c r="AB71" s="911"/>
      <c r="AC71" s="911"/>
      <c r="AD71" s="911"/>
      <c r="AE71" s="911"/>
      <c r="AF71" s="911">
        <v>7</v>
      </c>
      <c r="AG71" s="911"/>
      <c r="AH71" s="911"/>
      <c r="AI71" s="911"/>
      <c r="AJ71" s="911"/>
      <c r="AK71" s="911"/>
      <c r="AL71" s="911"/>
      <c r="AM71" s="911"/>
      <c r="AN71" s="911"/>
      <c r="AO71" s="911"/>
      <c r="AP71" s="911"/>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602</v>
      </c>
      <c r="C72" s="954"/>
      <c r="D72" s="954"/>
      <c r="E72" s="954"/>
      <c r="F72" s="954"/>
      <c r="G72" s="954"/>
      <c r="H72" s="954"/>
      <c r="I72" s="954"/>
      <c r="J72" s="954"/>
      <c r="K72" s="954"/>
      <c r="L72" s="954"/>
      <c r="M72" s="954"/>
      <c r="N72" s="954"/>
      <c r="O72" s="954"/>
      <c r="P72" s="955"/>
      <c r="Q72" s="956">
        <v>218</v>
      </c>
      <c r="R72" s="911"/>
      <c r="S72" s="911"/>
      <c r="T72" s="911"/>
      <c r="U72" s="911"/>
      <c r="V72" s="911">
        <v>218</v>
      </c>
      <c r="W72" s="911"/>
      <c r="X72" s="911"/>
      <c r="Y72" s="911"/>
      <c r="Z72" s="911"/>
      <c r="AA72" s="911">
        <v>0</v>
      </c>
      <c r="AB72" s="911"/>
      <c r="AC72" s="911"/>
      <c r="AD72" s="911"/>
      <c r="AE72" s="911"/>
      <c r="AF72" s="911">
        <v>0</v>
      </c>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603</v>
      </c>
      <c r="C73" s="954"/>
      <c r="D73" s="954"/>
      <c r="E73" s="954"/>
      <c r="F73" s="954"/>
      <c r="G73" s="954"/>
      <c r="H73" s="954"/>
      <c r="I73" s="954"/>
      <c r="J73" s="954"/>
      <c r="K73" s="954"/>
      <c r="L73" s="954"/>
      <c r="M73" s="954"/>
      <c r="N73" s="954"/>
      <c r="O73" s="954"/>
      <c r="P73" s="955"/>
      <c r="Q73" s="956">
        <v>145</v>
      </c>
      <c r="R73" s="911"/>
      <c r="S73" s="911"/>
      <c r="T73" s="911"/>
      <c r="U73" s="911"/>
      <c r="V73" s="911">
        <v>102</v>
      </c>
      <c r="W73" s="911"/>
      <c r="X73" s="911"/>
      <c r="Y73" s="911"/>
      <c r="Z73" s="911"/>
      <c r="AA73" s="911">
        <v>43</v>
      </c>
      <c r="AB73" s="911"/>
      <c r="AC73" s="911"/>
      <c r="AD73" s="911"/>
      <c r="AE73" s="911"/>
      <c r="AF73" s="911">
        <v>43</v>
      </c>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604</v>
      </c>
      <c r="C74" s="954"/>
      <c r="D74" s="954"/>
      <c r="E74" s="954"/>
      <c r="F74" s="954"/>
      <c r="G74" s="954"/>
      <c r="H74" s="954"/>
      <c r="I74" s="954"/>
      <c r="J74" s="954"/>
      <c r="K74" s="954"/>
      <c r="L74" s="954"/>
      <c r="M74" s="954"/>
      <c r="N74" s="954"/>
      <c r="O74" s="954"/>
      <c r="P74" s="955"/>
      <c r="Q74" s="956">
        <v>752</v>
      </c>
      <c r="R74" s="911"/>
      <c r="S74" s="911"/>
      <c r="T74" s="911"/>
      <c r="U74" s="911"/>
      <c r="V74" s="911">
        <v>752</v>
      </c>
      <c r="W74" s="911"/>
      <c r="X74" s="911"/>
      <c r="Y74" s="911"/>
      <c r="Z74" s="911"/>
      <c r="AA74" s="911">
        <v>0</v>
      </c>
      <c r="AB74" s="911"/>
      <c r="AC74" s="911"/>
      <c r="AD74" s="911"/>
      <c r="AE74" s="911"/>
      <c r="AF74" s="911">
        <v>0</v>
      </c>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605</v>
      </c>
      <c r="C75" s="954"/>
      <c r="D75" s="954"/>
      <c r="E75" s="954"/>
      <c r="F75" s="954"/>
      <c r="G75" s="954"/>
      <c r="H75" s="954"/>
      <c r="I75" s="954"/>
      <c r="J75" s="954"/>
      <c r="K75" s="954"/>
      <c r="L75" s="954"/>
      <c r="M75" s="954"/>
      <c r="N75" s="954"/>
      <c r="O75" s="954"/>
      <c r="P75" s="955"/>
      <c r="Q75" s="959">
        <v>13981</v>
      </c>
      <c r="R75" s="960"/>
      <c r="S75" s="960"/>
      <c r="T75" s="960"/>
      <c r="U75" s="910"/>
      <c r="V75" s="961">
        <v>13645</v>
      </c>
      <c r="W75" s="960"/>
      <c r="X75" s="960"/>
      <c r="Y75" s="960"/>
      <c r="Z75" s="910"/>
      <c r="AA75" s="961">
        <v>336</v>
      </c>
      <c r="AB75" s="960"/>
      <c r="AC75" s="960"/>
      <c r="AD75" s="960"/>
      <c r="AE75" s="910"/>
      <c r="AF75" s="961">
        <v>320</v>
      </c>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389</v>
      </c>
      <c r="B88" s="870" t="s">
        <v>421</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437</v>
      </c>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870" t="s">
        <v>422</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423</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424</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427</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428</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429</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430</v>
      </c>
      <c r="AB109" s="975"/>
      <c r="AC109" s="975"/>
      <c r="AD109" s="975"/>
      <c r="AE109" s="976"/>
      <c r="AF109" s="974" t="s">
        <v>307</v>
      </c>
      <c r="AG109" s="975"/>
      <c r="AH109" s="975"/>
      <c r="AI109" s="975"/>
      <c r="AJ109" s="976"/>
      <c r="AK109" s="974" t="s">
        <v>306</v>
      </c>
      <c r="AL109" s="975"/>
      <c r="AM109" s="975"/>
      <c r="AN109" s="975"/>
      <c r="AO109" s="976"/>
      <c r="AP109" s="974" t="s">
        <v>431</v>
      </c>
      <c r="AQ109" s="975"/>
      <c r="AR109" s="975"/>
      <c r="AS109" s="975"/>
      <c r="AT109" s="977"/>
      <c r="AU109" s="994" t="s">
        <v>429</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430</v>
      </c>
      <c r="BR109" s="975"/>
      <c r="BS109" s="975"/>
      <c r="BT109" s="975"/>
      <c r="BU109" s="976"/>
      <c r="BV109" s="974" t="s">
        <v>307</v>
      </c>
      <c r="BW109" s="975"/>
      <c r="BX109" s="975"/>
      <c r="BY109" s="975"/>
      <c r="BZ109" s="976"/>
      <c r="CA109" s="974" t="s">
        <v>306</v>
      </c>
      <c r="CB109" s="975"/>
      <c r="CC109" s="975"/>
      <c r="CD109" s="975"/>
      <c r="CE109" s="976"/>
      <c r="CF109" s="995" t="s">
        <v>431</v>
      </c>
      <c r="CG109" s="995"/>
      <c r="CH109" s="995"/>
      <c r="CI109" s="995"/>
      <c r="CJ109" s="995"/>
      <c r="CK109" s="974" t="s">
        <v>432</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430</v>
      </c>
      <c r="DH109" s="975"/>
      <c r="DI109" s="975"/>
      <c r="DJ109" s="975"/>
      <c r="DK109" s="976"/>
      <c r="DL109" s="974" t="s">
        <v>307</v>
      </c>
      <c r="DM109" s="975"/>
      <c r="DN109" s="975"/>
      <c r="DO109" s="975"/>
      <c r="DP109" s="976"/>
      <c r="DQ109" s="974" t="s">
        <v>306</v>
      </c>
      <c r="DR109" s="975"/>
      <c r="DS109" s="975"/>
      <c r="DT109" s="975"/>
      <c r="DU109" s="976"/>
      <c r="DV109" s="974" t="s">
        <v>431</v>
      </c>
      <c r="DW109" s="975"/>
      <c r="DX109" s="975"/>
      <c r="DY109" s="975"/>
      <c r="DZ109" s="977"/>
    </row>
    <row r="110" spans="1:131" s="246" customFormat="1" ht="26.25" customHeight="1" x14ac:dyDescent="0.15">
      <c r="A110" s="978" t="s">
        <v>433</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1894727</v>
      </c>
      <c r="AB110" s="982"/>
      <c r="AC110" s="982"/>
      <c r="AD110" s="982"/>
      <c r="AE110" s="983"/>
      <c r="AF110" s="984">
        <v>1889543</v>
      </c>
      <c r="AG110" s="982"/>
      <c r="AH110" s="982"/>
      <c r="AI110" s="982"/>
      <c r="AJ110" s="983"/>
      <c r="AK110" s="984">
        <v>1814595</v>
      </c>
      <c r="AL110" s="982"/>
      <c r="AM110" s="982"/>
      <c r="AN110" s="982"/>
      <c r="AO110" s="983"/>
      <c r="AP110" s="985">
        <v>28.7</v>
      </c>
      <c r="AQ110" s="986"/>
      <c r="AR110" s="986"/>
      <c r="AS110" s="986"/>
      <c r="AT110" s="987"/>
      <c r="AU110" s="988" t="s">
        <v>72</v>
      </c>
      <c r="AV110" s="989"/>
      <c r="AW110" s="989"/>
      <c r="AX110" s="989"/>
      <c r="AY110" s="989"/>
      <c r="AZ110" s="1030" t="s">
        <v>434</v>
      </c>
      <c r="BA110" s="979"/>
      <c r="BB110" s="979"/>
      <c r="BC110" s="979"/>
      <c r="BD110" s="979"/>
      <c r="BE110" s="979"/>
      <c r="BF110" s="979"/>
      <c r="BG110" s="979"/>
      <c r="BH110" s="979"/>
      <c r="BI110" s="979"/>
      <c r="BJ110" s="979"/>
      <c r="BK110" s="979"/>
      <c r="BL110" s="979"/>
      <c r="BM110" s="979"/>
      <c r="BN110" s="979"/>
      <c r="BO110" s="979"/>
      <c r="BP110" s="980"/>
      <c r="BQ110" s="1016">
        <v>17900246</v>
      </c>
      <c r="BR110" s="1017"/>
      <c r="BS110" s="1017"/>
      <c r="BT110" s="1017"/>
      <c r="BU110" s="1017"/>
      <c r="BV110" s="1017">
        <v>18077860</v>
      </c>
      <c r="BW110" s="1017"/>
      <c r="BX110" s="1017"/>
      <c r="BY110" s="1017"/>
      <c r="BZ110" s="1017"/>
      <c r="CA110" s="1017">
        <v>18242496</v>
      </c>
      <c r="CB110" s="1017"/>
      <c r="CC110" s="1017"/>
      <c r="CD110" s="1017"/>
      <c r="CE110" s="1017"/>
      <c r="CF110" s="1031">
        <v>288.8</v>
      </c>
      <c r="CG110" s="1032"/>
      <c r="CH110" s="1032"/>
      <c r="CI110" s="1032"/>
      <c r="CJ110" s="1032"/>
      <c r="CK110" s="1033" t="s">
        <v>435</v>
      </c>
      <c r="CL110" s="1034"/>
      <c r="CM110" s="1013" t="s">
        <v>436</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437</v>
      </c>
      <c r="DH110" s="1017"/>
      <c r="DI110" s="1017"/>
      <c r="DJ110" s="1017"/>
      <c r="DK110" s="1017"/>
      <c r="DL110" s="1017" t="s">
        <v>437</v>
      </c>
      <c r="DM110" s="1017"/>
      <c r="DN110" s="1017"/>
      <c r="DO110" s="1017"/>
      <c r="DP110" s="1017"/>
      <c r="DQ110" s="1017" t="s">
        <v>437</v>
      </c>
      <c r="DR110" s="1017"/>
      <c r="DS110" s="1017"/>
      <c r="DT110" s="1017"/>
      <c r="DU110" s="1017"/>
      <c r="DV110" s="1018" t="s">
        <v>437</v>
      </c>
      <c r="DW110" s="1018"/>
      <c r="DX110" s="1018"/>
      <c r="DY110" s="1018"/>
      <c r="DZ110" s="1019"/>
    </row>
    <row r="111" spans="1:131" s="246" customFormat="1" ht="26.25" customHeight="1" x14ac:dyDescent="0.15">
      <c r="A111" s="1020" t="s">
        <v>438</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439</v>
      </c>
      <c r="AB111" s="1024"/>
      <c r="AC111" s="1024"/>
      <c r="AD111" s="1024"/>
      <c r="AE111" s="1025"/>
      <c r="AF111" s="1026" t="s">
        <v>440</v>
      </c>
      <c r="AG111" s="1024"/>
      <c r="AH111" s="1024"/>
      <c r="AI111" s="1024"/>
      <c r="AJ111" s="1025"/>
      <c r="AK111" s="1026" t="s">
        <v>441</v>
      </c>
      <c r="AL111" s="1024"/>
      <c r="AM111" s="1024"/>
      <c r="AN111" s="1024"/>
      <c r="AO111" s="1025"/>
      <c r="AP111" s="1027" t="s">
        <v>440</v>
      </c>
      <c r="AQ111" s="1028"/>
      <c r="AR111" s="1028"/>
      <c r="AS111" s="1028"/>
      <c r="AT111" s="1029"/>
      <c r="AU111" s="990"/>
      <c r="AV111" s="991"/>
      <c r="AW111" s="991"/>
      <c r="AX111" s="991"/>
      <c r="AY111" s="991"/>
      <c r="AZ111" s="1039" t="s">
        <v>442</v>
      </c>
      <c r="BA111" s="1040"/>
      <c r="BB111" s="1040"/>
      <c r="BC111" s="1040"/>
      <c r="BD111" s="1040"/>
      <c r="BE111" s="1040"/>
      <c r="BF111" s="1040"/>
      <c r="BG111" s="1040"/>
      <c r="BH111" s="1040"/>
      <c r="BI111" s="1040"/>
      <c r="BJ111" s="1040"/>
      <c r="BK111" s="1040"/>
      <c r="BL111" s="1040"/>
      <c r="BM111" s="1040"/>
      <c r="BN111" s="1040"/>
      <c r="BO111" s="1040"/>
      <c r="BP111" s="1041"/>
      <c r="BQ111" s="1009" t="s">
        <v>441</v>
      </c>
      <c r="BR111" s="1010"/>
      <c r="BS111" s="1010"/>
      <c r="BT111" s="1010"/>
      <c r="BU111" s="1010"/>
      <c r="BV111" s="1010" t="s">
        <v>441</v>
      </c>
      <c r="BW111" s="1010"/>
      <c r="BX111" s="1010"/>
      <c r="BY111" s="1010"/>
      <c r="BZ111" s="1010"/>
      <c r="CA111" s="1010" t="s">
        <v>439</v>
      </c>
      <c r="CB111" s="1010"/>
      <c r="CC111" s="1010"/>
      <c r="CD111" s="1010"/>
      <c r="CE111" s="1010"/>
      <c r="CF111" s="1004" t="s">
        <v>439</v>
      </c>
      <c r="CG111" s="1005"/>
      <c r="CH111" s="1005"/>
      <c r="CI111" s="1005"/>
      <c r="CJ111" s="1005"/>
      <c r="CK111" s="1035"/>
      <c r="CL111" s="1036"/>
      <c r="CM111" s="1006" t="s">
        <v>443</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444</v>
      </c>
      <c r="DH111" s="1010"/>
      <c r="DI111" s="1010"/>
      <c r="DJ111" s="1010"/>
      <c r="DK111" s="1010"/>
      <c r="DL111" s="1010" t="s">
        <v>440</v>
      </c>
      <c r="DM111" s="1010"/>
      <c r="DN111" s="1010"/>
      <c r="DO111" s="1010"/>
      <c r="DP111" s="1010"/>
      <c r="DQ111" s="1010" t="s">
        <v>441</v>
      </c>
      <c r="DR111" s="1010"/>
      <c r="DS111" s="1010"/>
      <c r="DT111" s="1010"/>
      <c r="DU111" s="1010"/>
      <c r="DV111" s="1011" t="s">
        <v>439</v>
      </c>
      <c r="DW111" s="1011"/>
      <c r="DX111" s="1011"/>
      <c r="DY111" s="1011"/>
      <c r="DZ111" s="1012"/>
    </row>
    <row r="112" spans="1:131" s="246" customFormat="1" ht="26.25" customHeight="1" x14ac:dyDescent="0.15">
      <c r="A112" s="1042" t="s">
        <v>445</v>
      </c>
      <c r="B112" s="1043"/>
      <c r="C112" s="1040" t="s">
        <v>446</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440</v>
      </c>
      <c r="AB112" s="1049"/>
      <c r="AC112" s="1049"/>
      <c r="AD112" s="1049"/>
      <c r="AE112" s="1050"/>
      <c r="AF112" s="1051" t="s">
        <v>441</v>
      </c>
      <c r="AG112" s="1049"/>
      <c r="AH112" s="1049"/>
      <c r="AI112" s="1049"/>
      <c r="AJ112" s="1050"/>
      <c r="AK112" s="1051" t="s">
        <v>441</v>
      </c>
      <c r="AL112" s="1049"/>
      <c r="AM112" s="1049"/>
      <c r="AN112" s="1049"/>
      <c r="AO112" s="1050"/>
      <c r="AP112" s="1052" t="s">
        <v>439</v>
      </c>
      <c r="AQ112" s="1053"/>
      <c r="AR112" s="1053"/>
      <c r="AS112" s="1053"/>
      <c r="AT112" s="1054"/>
      <c r="AU112" s="990"/>
      <c r="AV112" s="991"/>
      <c r="AW112" s="991"/>
      <c r="AX112" s="991"/>
      <c r="AY112" s="991"/>
      <c r="AZ112" s="1039" t="s">
        <v>447</v>
      </c>
      <c r="BA112" s="1040"/>
      <c r="BB112" s="1040"/>
      <c r="BC112" s="1040"/>
      <c r="BD112" s="1040"/>
      <c r="BE112" s="1040"/>
      <c r="BF112" s="1040"/>
      <c r="BG112" s="1040"/>
      <c r="BH112" s="1040"/>
      <c r="BI112" s="1040"/>
      <c r="BJ112" s="1040"/>
      <c r="BK112" s="1040"/>
      <c r="BL112" s="1040"/>
      <c r="BM112" s="1040"/>
      <c r="BN112" s="1040"/>
      <c r="BO112" s="1040"/>
      <c r="BP112" s="1041"/>
      <c r="BQ112" s="1009">
        <v>3851032</v>
      </c>
      <c r="BR112" s="1010"/>
      <c r="BS112" s="1010"/>
      <c r="BT112" s="1010"/>
      <c r="BU112" s="1010"/>
      <c r="BV112" s="1010">
        <v>4032109</v>
      </c>
      <c r="BW112" s="1010"/>
      <c r="BX112" s="1010"/>
      <c r="BY112" s="1010"/>
      <c r="BZ112" s="1010"/>
      <c r="CA112" s="1010">
        <v>3975634</v>
      </c>
      <c r="CB112" s="1010"/>
      <c r="CC112" s="1010"/>
      <c r="CD112" s="1010"/>
      <c r="CE112" s="1010"/>
      <c r="CF112" s="1004">
        <v>62.9</v>
      </c>
      <c r="CG112" s="1005"/>
      <c r="CH112" s="1005"/>
      <c r="CI112" s="1005"/>
      <c r="CJ112" s="1005"/>
      <c r="CK112" s="1035"/>
      <c r="CL112" s="1036"/>
      <c r="CM112" s="1006" t="s">
        <v>448</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439</v>
      </c>
      <c r="DH112" s="1010"/>
      <c r="DI112" s="1010"/>
      <c r="DJ112" s="1010"/>
      <c r="DK112" s="1010"/>
      <c r="DL112" s="1010" t="s">
        <v>440</v>
      </c>
      <c r="DM112" s="1010"/>
      <c r="DN112" s="1010"/>
      <c r="DO112" s="1010"/>
      <c r="DP112" s="1010"/>
      <c r="DQ112" s="1010" t="s">
        <v>439</v>
      </c>
      <c r="DR112" s="1010"/>
      <c r="DS112" s="1010"/>
      <c r="DT112" s="1010"/>
      <c r="DU112" s="1010"/>
      <c r="DV112" s="1011" t="s">
        <v>441</v>
      </c>
      <c r="DW112" s="1011"/>
      <c r="DX112" s="1011"/>
      <c r="DY112" s="1011"/>
      <c r="DZ112" s="1012"/>
    </row>
    <row r="113" spans="1:130" s="246" customFormat="1" ht="26.25" customHeight="1" x14ac:dyDescent="0.15">
      <c r="A113" s="1044"/>
      <c r="B113" s="1045"/>
      <c r="C113" s="1040" t="s">
        <v>449</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316319</v>
      </c>
      <c r="AB113" s="1024"/>
      <c r="AC113" s="1024"/>
      <c r="AD113" s="1024"/>
      <c r="AE113" s="1025"/>
      <c r="AF113" s="1026">
        <v>363526</v>
      </c>
      <c r="AG113" s="1024"/>
      <c r="AH113" s="1024"/>
      <c r="AI113" s="1024"/>
      <c r="AJ113" s="1025"/>
      <c r="AK113" s="1026">
        <v>353061</v>
      </c>
      <c r="AL113" s="1024"/>
      <c r="AM113" s="1024"/>
      <c r="AN113" s="1024"/>
      <c r="AO113" s="1025"/>
      <c r="AP113" s="1027">
        <v>5.6</v>
      </c>
      <c r="AQ113" s="1028"/>
      <c r="AR113" s="1028"/>
      <c r="AS113" s="1028"/>
      <c r="AT113" s="1029"/>
      <c r="AU113" s="990"/>
      <c r="AV113" s="991"/>
      <c r="AW113" s="991"/>
      <c r="AX113" s="991"/>
      <c r="AY113" s="991"/>
      <c r="AZ113" s="1039" t="s">
        <v>450</v>
      </c>
      <c r="BA113" s="1040"/>
      <c r="BB113" s="1040"/>
      <c r="BC113" s="1040"/>
      <c r="BD113" s="1040"/>
      <c r="BE113" s="1040"/>
      <c r="BF113" s="1040"/>
      <c r="BG113" s="1040"/>
      <c r="BH113" s="1040"/>
      <c r="BI113" s="1040"/>
      <c r="BJ113" s="1040"/>
      <c r="BK113" s="1040"/>
      <c r="BL113" s="1040"/>
      <c r="BM113" s="1040"/>
      <c r="BN113" s="1040"/>
      <c r="BO113" s="1040"/>
      <c r="BP113" s="1041"/>
      <c r="BQ113" s="1009">
        <v>201960</v>
      </c>
      <c r="BR113" s="1010"/>
      <c r="BS113" s="1010"/>
      <c r="BT113" s="1010"/>
      <c r="BU113" s="1010"/>
      <c r="BV113" s="1010">
        <v>152445</v>
      </c>
      <c r="BW113" s="1010"/>
      <c r="BX113" s="1010"/>
      <c r="BY113" s="1010"/>
      <c r="BZ113" s="1010"/>
      <c r="CA113" s="1010">
        <v>133946</v>
      </c>
      <c r="CB113" s="1010"/>
      <c r="CC113" s="1010"/>
      <c r="CD113" s="1010"/>
      <c r="CE113" s="1010"/>
      <c r="CF113" s="1004">
        <v>2.1</v>
      </c>
      <c r="CG113" s="1005"/>
      <c r="CH113" s="1005"/>
      <c r="CI113" s="1005"/>
      <c r="CJ113" s="1005"/>
      <c r="CK113" s="1035"/>
      <c r="CL113" s="1036"/>
      <c r="CM113" s="1006" t="s">
        <v>451</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439</v>
      </c>
      <c r="DH113" s="1049"/>
      <c r="DI113" s="1049"/>
      <c r="DJ113" s="1049"/>
      <c r="DK113" s="1050"/>
      <c r="DL113" s="1051" t="s">
        <v>441</v>
      </c>
      <c r="DM113" s="1049"/>
      <c r="DN113" s="1049"/>
      <c r="DO113" s="1049"/>
      <c r="DP113" s="1050"/>
      <c r="DQ113" s="1051" t="s">
        <v>440</v>
      </c>
      <c r="DR113" s="1049"/>
      <c r="DS113" s="1049"/>
      <c r="DT113" s="1049"/>
      <c r="DU113" s="1050"/>
      <c r="DV113" s="1052" t="s">
        <v>441</v>
      </c>
      <c r="DW113" s="1053"/>
      <c r="DX113" s="1053"/>
      <c r="DY113" s="1053"/>
      <c r="DZ113" s="1054"/>
    </row>
    <row r="114" spans="1:130" s="246" customFormat="1" ht="26.25" customHeight="1" x14ac:dyDescent="0.15">
      <c r="A114" s="1044"/>
      <c r="B114" s="1045"/>
      <c r="C114" s="1040" t="s">
        <v>452</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96280</v>
      </c>
      <c r="AB114" s="1049"/>
      <c r="AC114" s="1049"/>
      <c r="AD114" s="1049"/>
      <c r="AE114" s="1050"/>
      <c r="AF114" s="1051">
        <v>60324</v>
      </c>
      <c r="AG114" s="1049"/>
      <c r="AH114" s="1049"/>
      <c r="AI114" s="1049"/>
      <c r="AJ114" s="1050"/>
      <c r="AK114" s="1051">
        <v>56005</v>
      </c>
      <c r="AL114" s="1049"/>
      <c r="AM114" s="1049"/>
      <c r="AN114" s="1049"/>
      <c r="AO114" s="1050"/>
      <c r="AP114" s="1052">
        <v>0.9</v>
      </c>
      <c r="AQ114" s="1053"/>
      <c r="AR114" s="1053"/>
      <c r="AS114" s="1053"/>
      <c r="AT114" s="1054"/>
      <c r="AU114" s="990"/>
      <c r="AV114" s="991"/>
      <c r="AW114" s="991"/>
      <c r="AX114" s="991"/>
      <c r="AY114" s="991"/>
      <c r="AZ114" s="1039" t="s">
        <v>453</v>
      </c>
      <c r="BA114" s="1040"/>
      <c r="BB114" s="1040"/>
      <c r="BC114" s="1040"/>
      <c r="BD114" s="1040"/>
      <c r="BE114" s="1040"/>
      <c r="BF114" s="1040"/>
      <c r="BG114" s="1040"/>
      <c r="BH114" s="1040"/>
      <c r="BI114" s="1040"/>
      <c r="BJ114" s="1040"/>
      <c r="BK114" s="1040"/>
      <c r="BL114" s="1040"/>
      <c r="BM114" s="1040"/>
      <c r="BN114" s="1040"/>
      <c r="BO114" s="1040"/>
      <c r="BP114" s="1041"/>
      <c r="BQ114" s="1009">
        <v>2733827</v>
      </c>
      <c r="BR114" s="1010"/>
      <c r="BS114" s="1010"/>
      <c r="BT114" s="1010"/>
      <c r="BU114" s="1010"/>
      <c r="BV114" s="1010">
        <v>2588659</v>
      </c>
      <c r="BW114" s="1010"/>
      <c r="BX114" s="1010"/>
      <c r="BY114" s="1010"/>
      <c r="BZ114" s="1010"/>
      <c r="CA114" s="1010">
        <v>2760845</v>
      </c>
      <c r="CB114" s="1010"/>
      <c r="CC114" s="1010"/>
      <c r="CD114" s="1010"/>
      <c r="CE114" s="1010"/>
      <c r="CF114" s="1004">
        <v>43.7</v>
      </c>
      <c r="CG114" s="1005"/>
      <c r="CH114" s="1005"/>
      <c r="CI114" s="1005"/>
      <c r="CJ114" s="1005"/>
      <c r="CK114" s="1035"/>
      <c r="CL114" s="1036"/>
      <c r="CM114" s="1006" t="s">
        <v>454</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440</v>
      </c>
      <c r="DH114" s="1049"/>
      <c r="DI114" s="1049"/>
      <c r="DJ114" s="1049"/>
      <c r="DK114" s="1050"/>
      <c r="DL114" s="1051" t="s">
        <v>439</v>
      </c>
      <c r="DM114" s="1049"/>
      <c r="DN114" s="1049"/>
      <c r="DO114" s="1049"/>
      <c r="DP114" s="1050"/>
      <c r="DQ114" s="1051" t="s">
        <v>441</v>
      </c>
      <c r="DR114" s="1049"/>
      <c r="DS114" s="1049"/>
      <c r="DT114" s="1049"/>
      <c r="DU114" s="1050"/>
      <c r="DV114" s="1052" t="s">
        <v>441</v>
      </c>
      <c r="DW114" s="1053"/>
      <c r="DX114" s="1053"/>
      <c r="DY114" s="1053"/>
      <c r="DZ114" s="1054"/>
    </row>
    <row r="115" spans="1:130" s="246" customFormat="1" ht="26.25" customHeight="1" x14ac:dyDescent="0.15">
      <c r="A115" s="1044"/>
      <c r="B115" s="1045"/>
      <c r="C115" s="1040" t="s">
        <v>455</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440</v>
      </c>
      <c r="AB115" s="1024"/>
      <c r="AC115" s="1024"/>
      <c r="AD115" s="1024"/>
      <c r="AE115" s="1025"/>
      <c r="AF115" s="1026" t="s">
        <v>439</v>
      </c>
      <c r="AG115" s="1024"/>
      <c r="AH115" s="1024"/>
      <c r="AI115" s="1024"/>
      <c r="AJ115" s="1025"/>
      <c r="AK115" s="1026" t="s">
        <v>439</v>
      </c>
      <c r="AL115" s="1024"/>
      <c r="AM115" s="1024"/>
      <c r="AN115" s="1024"/>
      <c r="AO115" s="1025"/>
      <c r="AP115" s="1027" t="s">
        <v>441</v>
      </c>
      <c r="AQ115" s="1028"/>
      <c r="AR115" s="1028"/>
      <c r="AS115" s="1028"/>
      <c r="AT115" s="1029"/>
      <c r="AU115" s="990"/>
      <c r="AV115" s="991"/>
      <c r="AW115" s="991"/>
      <c r="AX115" s="991"/>
      <c r="AY115" s="991"/>
      <c r="AZ115" s="1039" t="s">
        <v>456</v>
      </c>
      <c r="BA115" s="1040"/>
      <c r="BB115" s="1040"/>
      <c r="BC115" s="1040"/>
      <c r="BD115" s="1040"/>
      <c r="BE115" s="1040"/>
      <c r="BF115" s="1040"/>
      <c r="BG115" s="1040"/>
      <c r="BH115" s="1040"/>
      <c r="BI115" s="1040"/>
      <c r="BJ115" s="1040"/>
      <c r="BK115" s="1040"/>
      <c r="BL115" s="1040"/>
      <c r="BM115" s="1040"/>
      <c r="BN115" s="1040"/>
      <c r="BO115" s="1040"/>
      <c r="BP115" s="1041"/>
      <c r="BQ115" s="1009" t="s">
        <v>441</v>
      </c>
      <c r="BR115" s="1010"/>
      <c r="BS115" s="1010"/>
      <c r="BT115" s="1010"/>
      <c r="BU115" s="1010"/>
      <c r="BV115" s="1010" t="s">
        <v>441</v>
      </c>
      <c r="BW115" s="1010"/>
      <c r="BX115" s="1010"/>
      <c r="BY115" s="1010"/>
      <c r="BZ115" s="1010"/>
      <c r="CA115" s="1010" t="s">
        <v>441</v>
      </c>
      <c r="CB115" s="1010"/>
      <c r="CC115" s="1010"/>
      <c r="CD115" s="1010"/>
      <c r="CE115" s="1010"/>
      <c r="CF115" s="1004" t="s">
        <v>441</v>
      </c>
      <c r="CG115" s="1005"/>
      <c r="CH115" s="1005"/>
      <c r="CI115" s="1005"/>
      <c r="CJ115" s="1005"/>
      <c r="CK115" s="1035"/>
      <c r="CL115" s="1036"/>
      <c r="CM115" s="1039" t="s">
        <v>457</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441</v>
      </c>
      <c r="DH115" s="1049"/>
      <c r="DI115" s="1049"/>
      <c r="DJ115" s="1049"/>
      <c r="DK115" s="1050"/>
      <c r="DL115" s="1051" t="s">
        <v>441</v>
      </c>
      <c r="DM115" s="1049"/>
      <c r="DN115" s="1049"/>
      <c r="DO115" s="1049"/>
      <c r="DP115" s="1050"/>
      <c r="DQ115" s="1051" t="s">
        <v>440</v>
      </c>
      <c r="DR115" s="1049"/>
      <c r="DS115" s="1049"/>
      <c r="DT115" s="1049"/>
      <c r="DU115" s="1050"/>
      <c r="DV115" s="1052" t="s">
        <v>441</v>
      </c>
      <c r="DW115" s="1053"/>
      <c r="DX115" s="1053"/>
      <c r="DY115" s="1053"/>
      <c r="DZ115" s="1054"/>
    </row>
    <row r="116" spans="1:130" s="246" customFormat="1" ht="26.25" customHeight="1" x14ac:dyDescent="0.15">
      <c r="A116" s="1046"/>
      <c r="B116" s="1047"/>
      <c r="C116" s="1055" t="s">
        <v>458</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31</v>
      </c>
      <c r="AB116" s="1049"/>
      <c r="AC116" s="1049"/>
      <c r="AD116" s="1049"/>
      <c r="AE116" s="1050"/>
      <c r="AF116" s="1051">
        <v>4</v>
      </c>
      <c r="AG116" s="1049"/>
      <c r="AH116" s="1049"/>
      <c r="AI116" s="1049"/>
      <c r="AJ116" s="1050"/>
      <c r="AK116" s="1051">
        <v>101</v>
      </c>
      <c r="AL116" s="1049"/>
      <c r="AM116" s="1049"/>
      <c r="AN116" s="1049"/>
      <c r="AO116" s="1050"/>
      <c r="AP116" s="1052">
        <v>0</v>
      </c>
      <c r="AQ116" s="1053"/>
      <c r="AR116" s="1053"/>
      <c r="AS116" s="1053"/>
      <c r="AT116" s="1054"/>
      <c r="AU116" s="990"/>
      <c r="AV116" s="991"/>
      <c r="AW116" s="991"/>
      <c r="AX116" s="991"/>
      <c r="AY116" s="991"/>
      <c r="AZ116" s="1057" t="s">
        <v>459</v>
      </c>
      <c r="BA116" s="1058"/>
      <c r="BB116" s="1058"/>
      <c r="BC116" s="1058"/>
      <c r="BD116" s="1058"/>
      <c r="BE116" s="1058"/>
      <c r="BF116" s="1058"/>
      <c r="BG116" s="1058"/>
      <c r="BH116" s="1058"/>
      <c r="BI116" s="1058"/>
      <c r="BJ116" s="1058"/>
      <c r="BK116" s="1058"/>
      <c r="BL116" s="1058"/>
      <c r="BM116" s="1058"/>
      <c r="BN116" s="1058"/>
      <c r="BO116" s="1058"/>
      <c r="BP116" s="1059"/>
      <c r="BQ116" s="1009" t="s">
        <v>441</v>
      </c>
      <c r="BR116" s="1010"/>
      <c r="BS116" s="1010"/>
      <c r="BT116" s="1010"/>
      <c r="BU116" s="1010"/>
      <c r="BV116" s="1010" t="s">
        <v>439</v>
      </c>
      <c r="BW116" s="1010"/>
      <c r="BX116" s="1010"/>
      <c r="BY116" s="1010"/>
      <c r="BZ116" s="1010"/>
      <c r="CA116" s="1010" t="s">
        <v>441</v>
      </c>
      <c r="CB116" s="1010"/>
      <c r="CC116" s="1010"/>
      <c r="CD116" s="1010"/>
      <c r="CE116" s="1010"/>
      <c r="CF116" s="1004" t="s">
        <v>439</v>
      </c>
      <c r="CG116" s="1005"/>
      <c r="CH116" s="1005"/>
      <c r="CI116" s="1005"/>
      <c r="CJ116" s="1005"/>
      <c r="CK116" s="1035"/>
      <c r="CL116" s="1036"/>
      <c r="CM116" s="1006" t="s">
        <v>460</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441</v>
      </c>
      <c r="DH116" s="1049"/>
      <c r="DI116" s="1049"/>
      <c r="DJ116" s="1049"/>
      <c r="DK116" s="1050"/>
      <c r="DL116" s="1051" t="s">
        <v>441</v>
      </c>
      <c r="DM116" s="1049"/>
      <c r="DN116" s="1049"/>
      <c r="DO116" s="1049"/>
      <c r="DP116" s="1050"/>
      <c r="DQ116" s="1051" t="s">
        <v>441</v>
      </c>
      <c r="DR116" s="1049"/>
      <c r="DS116" s="1049"/>
      <c r="DT116" s="1049"/>
      <c r="DU116" s="1050"/>
      <c r="DV116" s="1052" t="s">
        <v>440</v>
      </c>
      <c r="DW116" s="1053"/>
      <c r="DX116" s="1053"/>
      <c r="DY116" s="1053"/>
      <c r="DZ116" s="1054"/>
    </row>
    <row r="117" spans="1:130" s="246" customFormat="1" ht="26.25" customHeight="1" x14ac:dyDescent="0.15">
      <c r="A117" s="994" t="s">
        <v>187</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461</v>
      </c>
      <c r="Z117" s="976"/>
      <c r="AA117" s="1066">
        <v>2307357</v>
      </c>
      <c r="AB117" s="1067"/>
      <c r="AC117" s="1067"/>
      <c r="AD117" s="1067"/>
      <c r="AE117" s="1068"/>
      <c r="AF117" s="1069">
        <v>2313397</v>
      </c>
      <c r="AG117" s="1067"/>
      <c r="AH117" s="1067"/>
      <c r="AI117" s="1067"/>
      <c r="AJ117" s="1068"/>
      <c r="AK117" s="1069">
        <v>2223762</v>
      </c>
      <c r="AL117" s="1067"/>
      <c r="AM117" s="1067"/>
      <c r="AN117" s="1067"/>
      <c r="AO117" s="1068"/>
      <c r="AP117" s="1070"/>
      <c r="AQ117" s="1071"/>
      <c r="AR117" s="1071"/>
      <c r="AS117" s="1071"/>
      <c r="AT117" s="1072"/>
      <c r="AU117" s="990"/>
      <c r="AV117" s="991"/>
      <c r="AW117" s="991"/>
      <c r="AX117" s="991"/>
      <c r="AY117" s="991"/>
      <c r="AZ117" s="1057" t="s">
        <v>462</v>
      </c>
      <c r="BA117" s="1058"/>
      <c r="BB117" s="1058"/>
      <c r="BC117" s="1058"/>
      <c r="BD117" s="1058"/>
      <c r="BE117" s="1058"/>
      <c r="BF117" s="1058"/>
      <c r="BG117" s="1058"/>
      <c r="BH117" s="1058"/>
      <c r="BI117" s="1058"/>
      <c r="BJ117" s="1058"/>
      <c r="BK117" s="1058"/>
      <c r="BL117" s="1058"/>
      <c r="BM117" s="1058"/>
      <c r="BN117" s="1058"/>
      <c r="BO117" s="1058"/>
      <c r="BP117" s="1059"/>
      <c r="BQ117" s="1009" t="s">
        <v>440</v>
      </c>
      <c r="BR117" s="1010"/>
      <c r="BS117" s="1010"/>
      <c r="BT117" s="1010"/>
      <c r="BU117" s="1010"/>
      <c r="BV117" s="1010" t="s">
        <v>440</v>
      </c>
      <c r="BW117" s="1010"/>
      <c r="BX117" s="1010"/>
      <c r="BY117" s="1010"/>
      <c r="BZ117" s="1010"/>
      <c r="CA117" s="1010" t="s">
        <v>440</v>
      </c>
      <c r="CB117" s="1010"/>
      <c r="CC117" s="1010"/>
      <c r="CD117" s="1010"/>
      <c r="CE117" s="1010"/>
      <c r="CF117" s="1004" t="s">
        <v>440</v>
      </c>
      <c r="CG117" s="1005"/>
      <c r="CH117" s="1005"/>
      <c r="CI117" s="1005"/>
      <c r="CJ117" s="1005"/>
      <c r="CK117" s="1035"/>
      <c r="CL117" s="1036"/>
      <c r="CM117" s="1006" t="s">
        <v>463</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440</v>
      </c>
      <c r="DH117" s="1049"/>
      <c r="DI117" s="1049"/>
      <c r="DJ117" s="1049"/>
      <c r="DK117" s="1050"/>
      <c r="DL117" s="1051" t="s">
        <v>440</v>
      </c>
      <c r="DM117" s="1049"/>
      <c r="DN117" s="1049"/>
      <c r="DO117" s="1049"/>
      <c r="DP117" s="1050"/>
      <c r="DQ117" s="1051" t="s">
        <v>440</v>
      </c>
      <c r="DR117" s="1049"/>
      <c r="DS117" s="1049"/>
      <c r="DT117" s="1049"/>
      <c r="DU117" s="1050"/>
      <c r="DV117" s="1052" t="s">
        <v>440</v>
      </c>
      <c r="DW117" s="1053"/>
      <c r="DX117" s="1053"/>
      <c r="DY117" s="1053"/>
      <c r="DZ117" s="1054"/>
    </row>
    <row r="118" spans="1:130" s="246" customFormat="1" ht="26.25" customHeight="1" x14ac:dyDescent="0.15">
      <c r="A118" s="994" t="s">
        <v>432</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430</v>
      </c>
      <c r="AB118" s="975"/>
      <c r="AC118" s="975"/>
      <c r="AD118" s="975"/>
      <c r="AE118" s="976"/>
      <c r="AF118" s="974" t="s">
        <v>307</v>
      </c>
      <c r="AG118" s="975"/>
      <c r="AH118" s="975"/>
      <c r="AI118" s="975"/>
      <c r="AJ118" s="976"/>
      <c r="AK118" s="974" t="s">
        <v>306</v>
      </c>
      <c r="AL118" s="975"/>
      <c r="AM118" s="975"/>
      <c r="AN118" s="975"/>
      <c r="AO118" s="976"/>
      <c r="AP118" s="1061" t="s">
        <v>431</v>
      </c>
      <c r="AQ118" s="1062"/>
      <c r="AR118" s="1062"/>
      <c r="AS118" s="1062"/>
      <c r="AT118" s="1063"/>
      <c r="AU118" s="990"/>
      <c r="AV118" s="991"/>
      <c r="AW118" s="991"/>
      <c r="AX118" s="991"/>
      <c r="AY118" s="991"/>
      <c r="AZ118" s="1064" t="s">
        <v>464</v>
      </c>
      <c r="BA118" s="1055"/>
      <c r="BB118" s="1055"/>
      <c r="BC118" s="1055"/>
      <c r="BD118" s="1055"/>
      <c r="BE118" s="1055"/>
      <c r="BF118" s="1055"/>
      <c r="BG118" s="1055"/>
      <c r="BH118" s="1055"/>
      <c r="BI118" s="1055"/>
      <c r="BJ118" s="1055"/>
      <c r="BK118" s="1055"/>
      <c r="BL118" s="1055"/>
      <c r="BM118" s="1055"/>
      <c r="BN118" s="1055"/>
      <c r="BO118" s="1055"/>
      <c r="BP118" s="1056"/>
      <c r="BQ118" s="1087" t="s">
        <v>127</v>
      </c>
      <c r="BR118" s="1088"/>
      <c r="BS118" s="1088"/>
      <c r="BT118" s="1088"/>
      <c r="BU118" s="1088"/>
      <c r="BV118" s="1088" t="s">
        <v>439</v>
      </c>
      <c r="BW118" s="1088"/>
      <c r="BX118" s="1088"/>
      <c r="BY118" s="1088"/>
      <c r="BZ118" s="1088"/>
      <c r="CA118" s="1088" t="s">
        <v>127</v>
      </c>
      <c r="CB118" s="1088"/>
      <c r="CC118" s="1088"/>
      <c r="CD118" s="1088"/>
      <c r="CE118" s="1088"/>
      <c r="CF118" s="1004" t="s">
        <v>444</v>
      </c>
      <c r="CG118" s="1005"/>
      <c r="CH118" s="1005"/>
      <c r="CI118" s="1005"/>
      <c r="CJ118" s="1005"/>
      <c r="CK118" s="1035"/>
      <c r="CL118" s="1036"/>
      <c r="CM118" s="1006" t="s">
        <v>465</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127</v>
      </c>
      <c r="DH118" s="1049"/>
      <c r="DI118" s="1049"/>
      <c r="DJ118" s="1049"/>
      <c r="DK118" s="1050"/>
      <c r="DL118" s="1051" t="s">
        <v>127</v>
      </c>
      <c r="DM118" s="1049"/>
      <c r="DN118" s="1049"/>
      <c r="DO118" s="1049"/>
      <c r="DP118" s="1050"/>
      <c r="DQ118" s="1051" t="s">
        <v>127</v>
      </c>
      <c r="DR118" s="1049"/>
      <c r="DS118" s="1049"/>
      <c r="DT118" s="1049"/>
      <c r="DU118" s="1050"/>
      <c r="DV118" s="1052" t="s">
        <v>466</v>
      </c>
      <c r="DW118" s="1053"/>
      <c r="DX118" s="1053"/>
      <c r="DY118" s="1053"/>
      <c r="DZ118" s="1054"/>
    </row>
    <row r="119" spans="1:130" s="246" customFormat="1" ht="26.25" customHeight="1" x14ac:dyDescent="0.15">
      <c r="A119" s="1148" t="s">
        <v>435</v>
      </c>
      <c r="B119" s="1034"/>
      <c r="C119" s="1013" t="s">
        <v>436</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127</v>
      </c>
      <c r="AB119" s="982"/>
      <c r="AC119" s="982"/>
      <c r="AD119" s="982"/>
      <c r="AE119" s="983"/>
      <c r="AF119" s="984" t="s">
        <v>127</v>
      </c>
      <c r="AG119" s="982"/>
      <c r="AH119" s="982"/>
      <c r="AI119" s="982"/>
      <c r="AJ119" s="983"/>
      <c r="AK119" s="984" t="s">
        <v>127</v>
      </c>
      <c r="AL119" s="982"/>
      <c r="AM119" s="982"/>
      <c r="AN119" s="982"/>
      <c r="AO119" s="983"/>
      <c r="AP119" s="985" t="s">
        <v>127</v>
      </c>
      <c r="AQ119" s="986"/>
      <c r="AR119" s="986"/>
      <c r="AS119" s="986"/>
      <c r="AT119" s="987"/>
      <c r="AU119" s="992"/>
      <c r="AV119" s="993"/>
      <c r="AW119" s="993"/>
      <c r="AX119" s="993"/>
      <c r="AY119" s="993"/>
      <c r="AZ119" s="277" t="s">
        <v>187</v>
      </c>
      <c r="BA119" s="277"/>
      <c r="BB119" s="277"/>
      <c r="BC119" s="277"/>
      <c r="BD119" s="277"/>
      <c r="BE119" s="277"/>
      <c r="BF119" s="277"/>
      <c r="BG119" s="277"/>
      <c r="BH119" s="277"/>
      <c r="BI119" s="277"/>
      <c r="BJ119" s="277"/>
      <c r="BK119" s="277"/>
      <c r="BL119" s="277"/>
      <c r="BM119" s="277"/>
      <c r="BN119" s="277"/>
      <c r="BO119" s="1065" t="s">
        <v>467</v>
      </c>
      <c r="BP119" s="1096"/>
      <c r="BQ119" s="1087">
        <v>24687065</v>
      </c>
      <c r="BR119" s="1088"/>
      <c r="BS119" s="1088"/>
      <c r="BT119" s="1088"/>
      <c r="BU119" s="1088"/>
      <c r="BV119" s="1088">
        <v>24851073</v>
      </c>
      <c r="BW119" s="1088"/>
      <c r="BX119" s="1088"/>
      <c r="BY119" s="1088"/>
      <c r="BZ119" s="1088"/>
      <c r="CA119" s="1088">
        <v>25112921</v>
      </c>
      <c r="CB119" s="1088"/>
      <c r="CC119" s="1088"/>
      <c r="CD119" s="1088"/>
      <c r="CE119" s="1088"/>
      <c r="CF119" s="1089"/>
      <c r="CG119" s="1090"/>
      <c r="CH119" s="1090"/>
      <c r="CI119" s="1090"/>
      <c r="CJ119" s="1091"/>
      <c r="CK119" s="1037"/>
      <c r="CL119" s="1038"/>
      <c r="CM119" s="1092" t="s">
        <v>468</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469</v>
      </c>
      <c r="DH119" s="1074"/>
      <c r="DI119" s="1074"/>
      <c r="DJ119" s="1074"/>
      <c r="DK119" s="1075"/>
      <c r="DL119" s="1073" t="s">
        <v>470</v>
      </c>
      <c r="DM119" s="1074"/>
      <c r="DN119" s="1074"/>
      <c r="DO119" s="1074"/>
      <c r="DP119" s="1075"/>
      <c r="DQ119" s="1073" t="s">
        <v>469</v>
      </c>
      <c r="DR119" s="1074"/>
      <c r="DS119" s="1074"/>
      <c r="DT119" s="1074"/>
      <c r="DU119" s="1075"/>
      <c r="DV119" s="1076" t="s">
        <v>127</v>
      </c>
      <c r="DW119" s="1077"/>
      <c r="DX119" s="1077"/>
      <c r="DY119" s="1077"/>
      <c r="DZ119" s="1078"/>
    </row>
    <row r="120" spans="1:130" s="246" customFormat="1" ht="26.25" customHeight="1" x14ac:dyDescent="0.15">
      <c r="A120" s="1149"/>
      <c r="B120" s="1036"/>
      <c r="C120" s="1006" t="s">
        <v>443</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469</v>
      </c>
      <c r="AB120" s="1049"/>
      <c r="AC120" s="1049"/>
      <c r="AD120" s="1049"/>
      <c r="AE120" s="1050"/>
      <c r="AF120" s="1051" t="s">
        <v>469</v>
      </c>
      <c r="AG120" s="1049"/>
      <c r="AH120" s="1049"/>
      <c r="AI120" s="1049"/>
      <c r="AJ120" s="1050"/>
      <c r="AK120" s="1051" t="s">
        <v>469</v>
      </c>
      <c r="AL120" s="1049"/>
      <c r="AM120" s="1049"/>
      <c r="AN120" s="1049"/>
      <c r="AO120" s="1050"/>
      <c r="AP120" s="1052" t="s">
        <v>127</v>
      </c>
      <c r="AQ120" s="1053"/>
      <c r="AR120" s="1053"/>
      <c r="AS120" s="1053"/>
      <c r="AT120" s="1054"/>
      <c r="AU120" s="1079" t="s">
        <v>471</v>
      </c>
      <c r="AV120" s="1080"/>
      <c r="AW120" s="1080"/>
      <c r="AX120" s="1080"/>
      <c r="AY120" s="1081"/>
      <c r="AZ120" s="1030" t="s">
        <v>472</v>
      </c>
      <c r="BA120" s="979"/>
      <c r="BB120" s="979"/>
      <c r="BC120" s="979"/>
      <c r="BD120" s="979"/>
      <c r="BE120" s="979"/>
      <c r="BF120" s="979"/>
      <c r="BG120" s="979"/>
      <c r="BH120" s="979"/>
      <c r="BI120" s="979"/>
      <c r="BJ120" s="979"/>
      <c r="BK120" s="979"/>
      <c r="BL120" s="979"/>
      <c r="BM120" s="979"/>
      <c r="BN120" s="979"/>
      <c r="BO120" s="979"/>
      <c r="BP120" s="980"/>
      <c r="BQ120" s="1016">
        <v>3529056</v>
      </c>
      <c r="BR120" s="1017"/>
      <c r="BS120" s="1017"/>
      <c r="BT120" s="1017"/>
      <c r="BU120" s="1017"/>
      <c r="BV120" s="1017">
        <v>3928738</v>
      </c>
      <c r="BW120" s="1017"/>
      <c r="BX120" s="1017"/>
      <c r="BY120" s="1017"/>
      <c r="BZ120" s="1017"/>
      <c r="CA120" s="1017">
        <v>4523458</v>
      </c>
      <c r="CB120" s="1017"/>
      <c r="CC120" s="1017"/>
      <c r="CD120" s="1017"/>
      <c r="CE120" s="1017"/>
      <c r="CF120" s="1031">
        <v>71.599999999999994</v>
      </c>
      <c r="CG120" s="1032"/>
      <c r="CH120" s="1032"/>
      <c r="CI120" s="1032"/>
      <c r="CJ120" s="1032"/>
      <c r="CK120" s="1097" t="s">
        <v>473</v>
      </c>
      <c r="CL120" s="1098"/>
      <c r="CM120" s="1098"/>
      <c r="CN120" s="1098"/>
      <c r="CO120" s="1099"/>
      <c r="CP120" s="1105" t="s">
        <v>474</v>
      </c>
      <c r="CQ120" s="1106"/>
      <c r="CR120" s="1106"/>
      <c r="CS120" s="1106"/>
      <c r="CT120" s="1106"/>
      <c r="CU120" s="1106"/>
      <c r="CV120" s="1106"/>
      <c r="CW120" s="1106"/>
      <c r="CX120" s="1106"/>
      <c r="CY120" s="1106"/>
      <c r="CZ120" s="1106"/>
      <c r="DA120" s="1106"/>
      <c r="DB120" s="1106"/>
      <c r="DC120" s="1106"/>
      <c r="DD120" s="1106"/>
      <c r="DE120" s="1106"/>
      <c r="DF120" s="1107"/>
      <c r="DG120" s="1016">
        <v>3553632</v>
      </c>
      <c r="DH120" s="1017"/>
      <c r="DI120" s="1017"/>
      <c r="DJ120" s="1017"/>
      <c r="DK120" s="1017"/>
      <c r="DL120" s="1017">
        <v>3861047</v>
      </c>
      <c r="DM120" s="1017"/>
      <c r="DN120" s="1017"/>
      <c r="DO120" s="1017"/>
      <c r="DP120" s="1017"/>
      <c r="DQ120" s="1017">
        <v>3869392</v>
      </c>
      <c r="DR120" s="1017"/>
      <c r="DS120" s="1017"/>
      <c r="DT120" s="1017"/>
      <c r="DU120" s="1017"/>
      <c r="DV120" s="1018">
        <v>61.3</v>
      </c>
      <c r="DW120" s="1018"/>
      <c r="DX120" s="1018"/>
      <c r="DY120" s="1018"/>
      <c r="DZ120" s="1019"/>
    </row>
    <row r="121" spans="1:130" s="246" customFormat="1" ht="26.25" customHeight="1" x14ac:dyDescent="0.15">
      <c r="A121" s="1149"/>
      <c r="B121" s="1036"/>
      <c r="C121" s="1057" t="s">
        <v>475</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127</v>
      </c>
      <c r="AB121" s="1049"/>
      <c r="AC121" s="1049"/>
      <c r="AD121" s="1049"/>
      <c r="AE121" s="1050"/>
      <c r="AF121" s="1051" t="s">
        <v>469</v>
      </c>
      <c r="AG121" s="1049"/>
      <c r="AH121" s="1049"/>
      <c r="AI121" s="1049"/>
      <c r="AJ121" s="1050"/>
      <c r="AK121" s="1051" t="s">
        <v>469</v>
      </c>
      <c r="AL121" s="1049"/>
      <c r="AM121" s="1049"/>
      <c r="AN121" s="1049"/>
      <c r="AO121" s="1050"/>
      <c r="AP121" s="1052" t="s">
        <v>469</v>
      </c>
      <c r="AQ121" s="1053"/>
      <c r="AR121" s="1053"/>
      <c r="AS121" s="1053"/>
      <c r="AT121" s="1054"/>
      <c r="AU121" s="1082"/>
      <c r="AV121" s="1083"/>
      <c r="AW121" s="1083"/>
      <c r="AX121" s="1083"/>
      <c r="AY121" s="1084"/>
      <c r="AZ121" s="1039" t="s">
        <v>476</v>
      </c>
      <c r="BA121" s="1040"/>
      <c r="BB121" s="1040"/>
      <c r="BC121" s="1040"/>
      <c r="BD121" s="1040"/>
      <c r="BE121" s="1040"/>
      <c r="BF121" s="1040"/>
      <c r="BG121" s="1040"/>
      <c r="BH121" s="1040"/>
      <c r="BI121" s="1040"/>
      <c r="BJ121" s="1040"/>
      <c r="BK121" s="1040"/>
      <c r="BL121" s="1040"/>
      <c r="BM121" s="1040"/>
      <c r="BN121" s="1040"/>
      <c r="BO121" s="1040"/>
      <c r="BP121" s="1041"/>
      <c r="BQ121" s="1009">
        <v>1301990</v>
      </c>
      <c r="BR121" s="1010"/>
      <c r="BS121" s="1010"/>
      <c r="BT121" s="1010"/>
      <c r="BU121" s="1010"/>
      <c r="BV121" s="1010">
        <v>1241188</v>
      </c>
      <c r="BW121" s="1010"/>
      <c r="BX121" s="1010"/>
      <c r="BY121" s="1010"/>
      <c r="BZ121" s="1010"/>
      <c r="CA121" s="1010">
        <v>1214266</v>
      </c>
      <c r="CB121" s="1010"/>
      <c r="CC121" s="1010"/>
      <c r="CD121" s="1010"/>
      <c r="CE121" s="1010"/>
      <c r="CF121" s="1004">
        <v>19.2</v>
      </c>
      <c r="CG121" s="1005"/>
      <c r="CH121" s="1005"/>
      <c r="CI121" s="1005"/>
      <c r="CJ121" s="1005"/>
      <c r="CK121" s="1100"/>
      <c r="CL121" s="1101"/>
      <c r="CM121" s="1101"/>
      <c r="CN121" s="1101"/>
      <c r="CO121" s="1102"/>
      <c r="CP121" s="1110" t="s">
        <v>477</v>
      </c>
      <c r="CQ121" s="1111"/>
      <c r="CR121" s="1111"/>
      <c r="CS121" s="1111"/>
      <c r="CT121" s="1111"/>
      <c r="CU121" s="1111"/>
      <c r="CV121" s="1111"/>
      <c r="CW121" s="1111"/>
      <c r="CX121" s="1111"/>
      <c r="CY121" s="1111"/>
      <c r="CZ121" s="1111"/>
      <c r="DA121" s="1111"/>
      <c r="DB121" s="1111"/>
      <c r="DC121" s="1111"/>
      <c r="DD121" s="1111"/>
      <c r="DE121" s="1111"/>
      <c r="DF121" s="1112"/>
      <c r="DG121" s="1009">
        <v>297400</v>
      </c>
      <c r="DH121" s="1010"/>
      <c r="DI121" s="1010"/>
      <c r="DJ121" s="1010"/>
      <c r="DK121" s="1010"/>
      <c r="DL121" s="1010">
        <v>171062</v>
      </c>
      <c r="DM121" s="1010"/>
      <c r="DN121" s="1010"/>
      <c r="DO121" s="1010"/>
      <c r="DP121" s="1010"/>
      <c r="DQ121" s="1010">
        <v>106242</v>
      </c>
      <c r="DR121" s="1010"/>
      <c r="DS121" s="1010"/>
      <c r="DT121" s="1010"/>
      <c r="DU121" s="1010"/>
      <c r="DV121" s="1011">
        <v>1.7</v>
      </c>
      <c r="DW121" s="1011"/>
      <c r="DX121" s="1011"/>
      <c r="DY121" s="1011"/>
      <c r="DZ121" s="1012"/>
    </row>
    <row r="122" spans="1:130" s="246" customFormat="1" ht="26.25" customHeight="1" x14ac:dyDescent="0.15">
      <c r="A122" s="1149"/>
      <c r="B122" s="1036"/>
      <c r="C122" s="1006" t="s">
        <v>454</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469</v>
      </c>
      <c r="AB122" s="1049"/>
      <c r="AC122" s="1049"/>
      <c r="AD122" s="1049"/>
      <c r="AE122" s="1050"/>
      <c r="AF122" s="1051" t="s">
        <v>469</v>
      </c>
      <c r="AG122" s="1049"/>
      <c r="AH122" s="1049"/>
      <c r="AI122" s="1049"/>
      <c r="AJ122" s="1050"/>
      <c r="AK122" s="1051" t="s">
        <v>444</v>
      </c>
      <c r="AL122" s="1049"/>
      <c r="AM122" s="1049"/>
      <c r="AN122" s="1049"/>
      <c r="AO122" s="1050"/>
      <c r="AP122" s="1052" t="s">
        <v>439</v>
      </c>
      <c r="AQ122" s="1053"/>
      <c r="AR122" s="1053"/>
      <c r="AS122" s="1053"/>
      <c r="AT122" s="1054"/>
      <c r="AU122" s="1082"/>
      <c r="AV122" s="1083"/>
      <c r="AW122" s="1083"/>
      <c r="AX122" s="1083"/>
      <c r="AY122" s="1084"/>
      <c r="AZ122" s="1064" t="s">
        <v>478</v>
      </c>
      <c r="BA122" s="1055"/>
      <c r="BB122" s="1055"/>
      <c r="BC122" s="1055"/>
      <c r="BD122" s="1055"/>
      <c r="BE122" s="1055"/>
      <c r="BF122" s="1055"/>
      <c r="BG122" s="1055"/>
      <c r="BH122" s="1055"/>
      <c r="BI122" s="1055"/>
      <c r="BJ122" s="1055"/>
      <c r="BK122" s="1055"/>
      <c r="BL122" s="1055"/>
      <c r="BM122" s="1055"/>
      <c r="BN122" s="1055"/>
      <c r="BO122" s="1055"/>
      <c r="BP122" s="1056"/>
      <c r="BQ122" s="1087">
        <v>11896114</v>
      </c>
      <c r="BR122" s="1088"/>
      <c r="BS122" s="1088"/>
      <c r="BT122" s="1088"/>
      <c r="BU122" s="1088"/>
      <c r="BV122" s="1088">
        <v>11535950</v>
      </c>
      <c r="BW122" s="1088"/>
      <c r="BX122" s="1088"/>
      <c r="BY122" s="1088"/>
      <c r="BZ122" s="1088"/>
      <c r="CA122" s="1088">
        <v>12194445</v>
      </c>
      <c r="CB122" s="1088"/>
      <c r="CC122" s="1088"/>
      <c r="CD122" s="1088"/>
      <c r="CE122" s="1088"/>
      <c r="CF122" s="1108">
        <v>193.1</v>
      </c>
      <c r="CG122" s="1109"/>
      <c r="CH122" s="1109"/>
      <c r="CI122" s="1109"/>
      <c r="CJ122" s="1109"/>
      <c r="CK122" s="1100"/>
      <c r="CL122" s="1101"/>
      <c r="CM122" s="1101"/>
      <c r="CN122" s="1101"/>
      <c r="CO122" s="1102"/>
      <c r="CP122" s="1110" t="s">
        <v>479</v>
      </c>
      <c r="CQ122" s="1111"/>
      <c r="CR122" s="1111"/>
      <c r="CS122" s="1111"/>
      <c r="CT122" s="1111"/>
      <c r="CU122" s="1111"/>
      <c r="CV122" s="1111"/>
      <c r="CW122" s="1111"/>
      <c r="CX122" s="1111"/>
      <c r="CY122" s="1111"/>
      <c r="CZ122" s="1111"/>
      <c r="DA122" s="1111"/>
      <c r="DB122" s="1111"/>
      <c r="DC122" s="1111"/>
      <c r="DD122" s="1111"/>
      <c r="DE122" s="1111"/>
      <c r="DF122" s="1112"/>
      <c r="DG122" s="1009" t="s">
        <v>466</v>
      </c>
      <c r="DH122" s="1010"/>
      <c r="DI122" s="1010"/>
      <c r="DJ122" s="1010"/>
      <c r="DK122" s="1010"/>
      <c r="DL122" s="1010" t="s">
        <v>469</v>
      </c>
      <c r="DM122" s="1010"/>
      <c r="DN122" s="1010"/>
      <c r="DO122" s="1010"/>
      <c r="DP122" s="1010"/>
      <c r="DQ122" s="1010" t="s">
        <v>470</v>
      </c>
      <c r="DR122" s="1010"/>
      <c r="DS122" s="1010"/>
      <c r="DT122" s="1010"/>
      <c r="DU122" s="1010"/>
      <c r="DV122" s="1011" t="s">
        <v>439</v>
      </c>
      <c r="DW122" s="1011"/>
      <c r="DX122" s="1011"/>
      <c r="DY122" s="1011"/>
      <c r="DZ122" s="1012"/>
    </row>
    <row r="123" spans="1:130" s="246" customFormat="1" ht="26.25" customHeight="1" x14ac:dyDescent="0.15">
      <c r="A123" s="1149"/>
      <c r="B123" s="1036"/>
      <c r="C123" s="1006" t="s">
        <v>460</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469</v>
      </c>
      <c r="AB123" s="1049"/>
      <c r="AC123" s="1049"/>
      <c r="AD123" s="1049"/>
      <c r="AE123" s="1050"/>
      <c r="AF123" s="1051" t="s">
        <v>466</v>
      </c>
      <c r="AG123" s="1049"/>
      <c r="AH123" s="1049"/>
      <c r="AI123" s="1049"/>
      <c r="AJ123" s="1050"/>
      <c r="AK123" s="1051" t="s">
        <v>469</v>
      </c>
      <c r="AL123" s="1049"/>
      <c r="AM123" s="1049"/>
      <c r="AN123" s="1049"/>
      <c r="AO123" s="1050"/>
      <c r="AP123" s="1052" t="s">
        <v>444</v>
      </c>
      <c r="AQ123" s="1053"/>
      <c r="AR123" s="1053"/>
      <c r="AS123" s="1053"/>
      <c r="AT123" s="1054"/>
      <c r="AU123" s="1085"/>
      <c r="AV123" s="1086"/>
      <c r="AW123" s="1086"/>
      <c r="AX123" s="1086"/>
      <c r="AY123" s="1086"/>
      <c r="AZ123" s="277" t="s">
        <v>187</v>
      </c>
      <c r="BA123" s="277"/>
      <c r="BB123" s="277"/>
      <c r="BC123" s="277"/>
      <c r="BD123" s="277"/>
      <c r="BE123" s="277"/>
      <c r="BF123" s="277"/>
      <c r="BG123" s="277"/>
      <c r="BH123" s="277"/>
      <c r="BI123" s="277"/>
      <c r="BJ123" s="277"/>
      <c r="BK123" s="277"/>
      <c r="BL123" s="277"/>
      <c r="BM123" s="277"/>
      <c r="BN123" s="277"/>
      <c r="BO123" s="1065" t="s">
        <v>480</v>
      </c>
      <c r="BP123" s="1096"/>
      <c r="BQ123" s="1155">
        <v>16727160</v>
      </c>
      <c r="BR123" s="1156"/>
      <c r="BS123" s="1156"/>
      <c r="BT123" s="1156"/>
      <c r="BU123" s="1156"/>
      <c r="BV123" s="1156">
        <v>16705876</v>
      </c>
      <c r="BW123" s="1156"/>
      <c r="BX123" s="1156"/>
      <c r="BY123" s="1156"/>
      <c r="BZ123" s="1156"/>
      <c r="CA123" s="1156">
        <v>17932169</v>
      </c>
      <c r="CB123" s="1156"/>
      <c r="CC123" s="1156"/>
      <c r="CD123" s="1156"/>
      <c r="CE123" s="1156"/>
      <c r="CF123" s="1089"/>
      <c r="CG123" s="1090"/>
      <c r="CH123" s="1090"/>
      <c r="CI123" s="1090"/>
      <c r="CJ123" s="1091"/>
      <c r="CK123" s="1100"/>
      <c r="CL123" s="1101"/>
      <c r="CM123" s="1101"/>
      <c r="CN123" s="1101"/>
      <c r="CO123" s="1102"/>
      <c r="CP123" s="1110"/>
      <c r="CQ123" s="1111"/>
      <c r="CR123" s="1111"/>
      <c r="CS123" s="1111"/>
      <c r="CT123" s="1111"/>
      <c r="CU123" s="1111"/>
      <c r="CV123" s="1111"/>
      <c r="CW123" s="1111"/>
      <c r="CX123" s="1111"/>
      <c r="CY123" s="1111"/>
      <c r="CZ123" s="1111"/>
      <c r="DA123" s="1111"/>
      <c r="DB123" s="1111"/>
      <c r="DC123" s="1111"/>
      <c r="DD123" s="1111"/>
      <c r="DE123" s="1111"/>
      <c r="DF123" s="1112"/>
      <c r="DG123" s="1048"/>
      <c r="DH123" s="1049"/>
      <c r="DI123" s="1049"/>
      <c r="DJ123" s="1049"/>
      <c r="DK123" s="1050"/>
      <c r="DL123" s="1051"/>
      <c r="DM123" s="1049"/>
      <c r="DN123" s="1049"/>
      <c r="DO123" s="1049"/>
      <c r="DP123" s="1050"/>
      <c r="DQ123" s="1051"/>
      <c r="DR123" s="1049"/>
      <c r="DS123" s="1049"/>
      <c r="DT123" s="1049"/>
      <c r="DU123" s="1050"/>
      <c r="DV123" s="1052"/>
      <c r="DW123" s="1053"/>
      <c r="DX123" s="1053"/>
      <c r="DY123" s="1053"/>
      <c r="DZ123" s="1054"/>
    </row>
    <row r="124" spans="1:130" s="246" customFormat="1" ht="26.25" customHeight="1" thickBot="1" x14ac:dyDescent="0.2">
      <c r="A124" s="1149"/>
      <c r="B124" s="1036"/>
      <c r="C124" s="1006" t="s">
        <v>463</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469</v>
      </c>
      <c r="AB124" s="1049"/>
      <c r="AC124" s="1049"/>
      <c r="AD124" s="1049"/>
      <c r="AE124" s="1050"/>
      <c r="AF124" s="1051" t="s">
        <v>469</v>
      </c>
      <c r="AG124" s="1049"/>
      <c r="AH124" s="1049"/>
      <c r="AI124" s="1049"/>
      <c r="AJ124" s="1050"/>
      <c r="AK124" s="1051" t="s">
        <v>469</v>
      </c>
      <c r="AL124" s="1049"/>
      <c r="AM124" s="1049"/>
      <c r="AN124" s="1049"/>
      <c r="AO124" s="1050"/>
      <c r="AP124" s="1052" t="s">
        <v>469</v>
      </c>
      <c r="AQ124" s="1053"/>
      <c r="AR124" s="1053"/>
      <c r="AS124" s="1053"/>
      <c r="AT124" s="1054"/>
      <c r="AU124" s="1151" t="s">
        <v>481</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125.9</v>
      </c>
      <c r="BR124" s="1118"/>
      <c r="BS124" s="1118"/>
      <c r="BT124" s="1118"/>
      <c r="BU124" s="1118"/>
      <c r="BV124" s="1118">
        <v>128.1</v>
      </c>
      <c r="BW124" s="1118"/>
      <c r="BX124" s="1118"/>
      <c r="BY124" s="1118"/>
      <c r="BZ124" s="1118"/>
      <c r="CA124" s="1118">
        <v>113.6</v>
      </c>
      <c r="CB124" s="1118"/>
      <c r="CC124" s="1118"/>
      <c r="CD124" s="1118"/>
      <c r="CE124" s="1118"/>
      <c r="CF124" s="1119"/>
      <c r="CG124" s="1120"/>
      <c r="CH124" s="1120"/>
      <c r="CI124" s="1120"/>
      <c r="CJ124" s="1121"/>
      <c r="CK124" s="1103"/>
      <c r="CL124" s="1103"/>
      <c r="CM124" s="1103"/>
      <c r="CN124" s="1103"/>
      <c r="CO124" s="1104"/>
      <c r="CP124" s="1110" t="s">
        <v>482</v>
      </c>
      <c r="CQ124" s="1111"/>
      <c r="CR124" s="1111"/>
      <c r="CS124" s="1111"/>
      <c r="CT124" s="1111"/>
      <c r="CU124" s="1111"/>
      <c r="CV124" s="1111"/>
      <c r="CW124" s="1111"/>
      <c r="CX124" s="1111"/>
      <c r="CY124" s="1111"/>
      <c r="CZ124" s="1111"/>
      <c r="DA124" s="1111"/>
      <c r="DB124" s="1111"/>
      <c r="DC124" s="1111"/>
      <c r="DD124" s="1111"/>
      <c r="DE124" s="1111"/>
      <c r="DF124" s="1112"/>
      <c r="DG124" s="1095" t="s">
        <v>466</v>
      </c>
      <c r="DH124" s="1074"/>
      <c r="DI124" s="1074"/>
      <c r="DJ124" s="1074"/>
      <c r="DK124" s="1075"/>
      <c r="DL124" s="1073" t="s">
        <v>466</v>
      </c>
      <c r="DM124" s="1074"/>
      <c r="DN124" s="1074"/>
      <c r="DO124" s="1074"/>
      <c r="DP124" s="1075"/>
      <c r="DQ124" s="1073" t="s">
        <v>466</v>
      </c>
      <c r="DR124" s="1074"/>
      <c r="DS124" s="1074"/>
      <c r="DT124" s="1074"/>
      <c r="DU124" s="1075"/>
      <c r="DV124" s="1076" t="s">
        <v>469</v>
      </c>
      <c r="DW124" s="1077"/>
      <c r="DX124" s="1077"/>
      <c r="DY124" s="1077"/>
      <c r="DZ124" s="1078"/>
    </row>
    <row r="125" spans="1:130" s="246" customFormat="1" ht="26.25" customHeight="1" x14ac:dyDescent="0.15">
      <c r="A125" s="1149"/>
      <c r="B125" s="1036"/>
      <c r="C125" s="1006" t="s">
        <v>465</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466</v>
      </c>
      <c r="AB125" s="1049"/>
      <c r="AC125" s="1049"/>
      <c r="AD125" s="1049"/>
      <c r="AE125" s="1050"/>
      <c r="AF125" s="1051" t="s">
        <v>469</v>
      </c>
      <c r="AG125" s="1049"/>
      <c r="AH125" s="1049"/>
      <c r="AI125" s="1049"/>
      <c r="AJ125" s="1050"/>
      <c r="AK125" s="1051" t="s">
        <v>483</v>
      </c>
      <c r="AL125" s="1049"/>
      <c r="AM125" s="1049"/>
      <c r="AN125" s="1049"/>
      <c r="AO125" s="1050"/>
      <c r="AP125" s="1052" t="s">
        <v>469</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484</v>
      </c>
      <c r="CL125" s="1098"/>
      <c r="CM125" s="1098"/>
      <c r="CN125" s="1098"/>
      <c r="CO125" s="1099"/>
      <c r="CP125" s="1030" t="s">
        <v>485</v>
      </c>
      <c r="CQ125" s="979"/>
      <c r="CR125" s="979"/>
      <c r="CS125" s="979"/>
      <c r="CT125" s="979"/>
      <c r="CU125" s="979"/>
      <c r="CV125" s="979"/>
      <c r="CW125" s="979"/>
      <c r="CX125" s="979"/>
      <c r="CY125" s="979"/>
      <c r="CZ125" s="979"/>
      <c r="DA125" s="979"/>
      <c r="DB125" s="979"/>
      <c r="DC125" s="979"/>
      <c r="DD125" s="979"/>
      <c r="DE125" s="979"/>
      <c r="DF125" s="980"/>
      <c r="DG125" s="1016" t="s">
        <v>470</v>
      </c>
      <c r="DH125" s="1017"/>
      <c r="DI125" s="1017"/>
      <c r="DJ125" s="1017"/>
      <c r="DK125" s="1017"/>
      <c r="DL125" s="1017" t="s">
        <v>466</v>
      </c>
      <c r="DM125" s="1017"/>
      <c r="DN125" s="1017"/>
      <c r="DO125" s="1017"/>
      <c r="DP125" s="1017"/>
      <c r="DQ125" s="1017" t="s">
        <v>466</v>
      </c>
      <c r="DR125" s="1017"/>
      <c r="DS125" s="1017"/>
      <c r="DT125" s="1017"/>
      <c r="DU125" s="1017"/>
      <c r="DV125" s="1018" t="s">
        <v>469</v>
      </c>
      <c r="DW125" s="1018"/>
      <c r="DX125" s="1018"/>
      <c r="DY125" s="1018"/>
      <c r="DZ125" s="1019"/>
    </row>
    <row r="126" spans="1:130" s="246" customFormat="1" ht="26.25" customHeight="1" thickBot="1" x14ac:dyDescent="0.2">
      <c r="A126" s="1149"/>
      <c r="B126" s="1036"/>
      <c r="C126" s="1006" t="s">
        <v>468</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466</v>
      </c>
      <c r="AB126" s="1049"/>
      <c r="AC126" s="1049"/>
      <c r="AD126" s="1049"/>
      <c r="AE126" s="1050"/>
      <c r="AF126" s="1051" t="s">
        <v>466</v>
      </c>
      <c r="AG126" s="1049"/>
      <c r="AH126" s="1049"/>
      <c r="AI126" s="1049"/>
      <c r="AJ126" s="1050"/>
      <c r="AK126" s="1051" t="s">
        <v>469</v>
      </c>
      <c r="AL126" s="1049"/>
      <c r="AM126" s="1049"/>
      <c r="AN126" s="1049"/>
      <c r="AO126" s="1050"/>
      <c r="AP126" s="1052" t="s">
        <v>466</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486</v>
      </c>
      <c r="CQ126" s="1040"/>
      <c r="CR126" s="1040"/>
      <c r="CS126" s="1040"/>
      <c r="CT126" s="1040"/>
      <c r="CU126" s="1040"/>
      <c r="CV126" s="1040"/>
      <c r="CW126" s="1040"/>
      <c r="CX126" s="1040"/>
      <c r="CY126" s="1040"/>
      <c r="CZ126" s="1040"/>
      <c r="DA126" s="1040"/>
      <c r="DB126" s="1040"/>
      <c r="DC126" s="1040"/>
      <c r="DD126" s="1040"/>
      <c r="DE126" s="1040"/>
      <c r="DF126" s="1041"/>
      <c r="DG126" s="1009" t="s">
        <v>466</v>
      </c>
      <c r="DH126" s="1010"/>
      <c r="DI126" s="1010"/>
      <c r="DJ126" s="1010"/>
      <c r="DK126" s="1010"/>
      <c r="DL126" s="1010" t="s">
        <v>466</v>
      </c>
      <c r="DM126" s="1010"/>
      <c r="DN126" s="1010"/>
      <c r="DO126" s="1010"/>
      <c r="DP126" s="1010"/>
      <c r="DQ126" s="1010" t="s">
        <v>469</v>
      </c>
      <c r="DR126" s="1010"/>
      <c r="DS126" s="1010"/>
      <c r="DT126" s="1010"/>
      <c r="DU126" s="1010"/>
      <c r="DV126" s="1011" t="s">
        <v>483</v>
      </c>
      <c r="DW126" s="1011"/>
      <c r="DX126" s="1011"/>
      <c r="DY126" s="1011"/>
      <c r="DZ126" s="1012"/>
    </row>
    <row r="127" spans="1:130" s="246" customFormat="1" ht="26.25" customHeight="1" x14ac:dyDescent="0.15">
      <c r="A127" s="1150"/>
      <c r="B127" s="1038"/>
      <c r="C127" s="1092" t="s">
        <v>487</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466</v>
      </c>
      <c r="AB127" s="1049"/>
      <c r="AC127" s="1049"/>
      <c r="AD127" s="1049"/>
      <c r="AE127" s="1050"/>
      <c r="AF127" s="1051" t="s">
        <v>469</v>
      </c>
      <c r="AG127" s="1049"/>
      <c r="AH127" s="1049"/>
      <c r="AI127" s="1049"/>
      <c r="AJ127" s="1050"/>
      <c r="AK127" s="1051" t="s">
        <v>469</v>
      </c>
      <c r="AL127" s="1049"/>
      <c r="AM127" s="1049"/>
      <c r="AN127" s="1049"/>
      <c r="AO127" s="1050"/>
      <c r="AP127" s="1052" t="s">
        <v>466</v>
      </c>
      <c r="AQ127" s="1053"/>
      <c r="AR127" s="1053"/>
      <c r="AS127" s="1053"/>
      <c r="AT127" s="1054"/>
      <c r="AU127" s="282"/>
      <c r="AV127" s="282"/>
      <c r="AW127" s="282"/>
      <c r="AX127" s="1122" t="s">
        <v>488</v>
      </c>
      <c r="AY127" s="1123"/>
      <c r="AZ127" s="1123"/>
      <c r="BA127" s="1123"/>
      <c r="BB127" s="1123"/>
      <c r="BC127" s="1123"/>
      <c r="BD127" s="1123"/>
      <c r="BE127" s="1124"/>
      <c r="BF127" s="1125" t="s">
        <v>489</v>
      </c>
      <c r="BG127" s="1123"/>
      <c r="BH127" s="1123"/>
      <c r="BI127" s="1123"/>
      <c r="BJ127" s="1123"/>
      <c r="BK127" s="1123"/>
      <c r="BL127" s="1124"/>
      <c r="BM127" s="1125" t="s">
        <v>490</v>
      </c>
      <c r="BN127" s="1123"/>
      <c r="BO127" s="1123"/>
      <c r="BP127" s="1123"/>
      <c r="BQ127" s="1123"/>
      <c r="BR127" s="1123"/>
      <c r="BS127" s="1124"/>
      <c r="BT127" s="1125" t="s">
        <v>491</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492</v>
      </c>
      <c r="CQ127" s="1040"/>
      <c r="CR127" s="1040"/>
      <c r="CS127" s="1040"/>
      <c r="CT127" s="1040"/>
      <c r="CU127" s="1040"/>
      <c r="CV127" s="1040"/>
      <c r="CW127" s="1040"/>
      <c r="CX127" s="1040"/>
      <c r="CY127" s="1040"/>
      <c r="CZ127" s="1040"/>
      <c r="DA127" s="1040"/>
      <c r="DB127" s="1040"/>
      <c r="DC127" s="1040"/>
      <c r="DD127" s="1040"/>
      <c r="DE127" s="1040"/>
      <c r="DF127" s="1041"/>
      <c r="DG127" s="1009" t="s">
        <v>469</v>
      </c>
      <c r="DH127" s="1010"/>
      <c r="DI127" s="1010"/>
      <c r="DJ127" s="1010"/>
      <c r="DK127" s="1010"/>
      <c r="DL127" s="1010" t="s">
        <v>469</v>
      </c>
      <c r="DM127" s="1010"/>
      <c r="DN127" s="1010"/>
      <c r="DO127" s="1010"/>
      <c r="DP127" s="1010"/>
      <c r="DQ127" s="1010" t="s">
        <v>466</v>
      </c>
      <c r="DR127" s="1010"/>
      <c r="DS127" s="1010"/>
      <c r="DT127" s="1010"/>
      <c r="DU127" s="1010"/>
      <c r="DV127" s="1011" t="s">
        <v>466</v>
      </c>
      <c r="DW127" s="1011"/>
      <c r="DX127" s="1011"/>
      <c r="DY127" s="1011"/>
      <c r="DZ127" s="1012"/>
    </row>
    <row r="128" spans="1:130" s="246" customFormat="1" ht="26.25" customHeight="1" thickBot="1" x14ac:dyDescent="0.2">
      <c r="A128" s="1133" t="s">
        <v>493</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494</v>
      </c>
      <c r="X128" s="1135"/>
      <c r="Y128" s="1135"/>
      <c r="Z128" s="1136"/>
      <c r="AA128" s="1137">
        <v>247777</v>
      </c>
      <c r="AB128" s="1138"/>
      <c r="AC128" s="1138"/>
      <c r="AD128" s="1138"/>
      <c r="AE128" s="1139"/>
      <c r="AF128" s="1140">
        <v>227333</v>
      </c>
      <c r="AG128" s="1138"/>
      <c r="AH128" s="1138"/>
      <c r="AI128" s="1138"/>
      <c r="AJ128" s="1139"/>
      <c r="AK128" s="1140">
        <v>175282</v>
      </c>
      <c r="AL128" s="1138"/>
      <c r="AM128" s="1138"/>
      <c r="AN128" s="1138"/>
      <c r="AO128" s="1139"/>
      <c r="AP128" s="1141"/>
      <c r="AQ128" s="1142"/>
      <c r="AR128" s="1142"/>
      <c r="AS128" s="1142"/>
      <c r="AT128" s="1143"/>
      <c r="AU128" s="282"/>
      <c r="AV128" s="282"/>
      <c r="AW128" s="282"/>
      <c r="AX128" s="978" t="s">
        <v>495</v>
      </c>
      <c r="AY128" s="979"/>
      <c r="AZ128" s="979"/>
      <c r="BA128" s="979"/>
      <c r="BB128" s="979"/>
      <c r="BC128" s="979"/>
      <c r="BD128" s="979"/>
      <c r="BE128" s="980"/>
      <c r="BF128" s="1144" t="s">
        <v>466</v>
      </c>
      <c r="BG128" s="1145"/>
      <c r="BH128" s="1145"/>
      <c r="BI128" s="1145"/>
      <c r="BJ128" s="1145"/>
      <c r="BK128" s="1145"/>
      <c r="BL128" s="1146"/>
      <c r="BM128" s="1144">
        <v>13.89</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496</v>
      </c>
      <c r="CQ128" s="1127"/>
      <c r="CR128" s="1127"/>
      <c r="CS128" s="1127"/>
      <c r="CT128" s="1127"/>
      <c r="CU128" s="1127"/>
      <c r="CV128" s="1127"/>
      <c r="CW128" s="1127"/>
      <c r="CX128" s="1127"/>
      <c r="CY128" s="1127"/>
      <c r="CZ128" s="1127"/>
      <c r="DA128" s="1127"/>
      <c r="DB128" s="1127"/>
      <c r="DC128" s="1127"/>
      <c r="DD128" s="1127"/>
      <c r="DE128" s="1127"/>
      <c r="DF128" s="1128"/>
      <c r="DG128" s="1129" t="s">
        <v>497</v>
      </c>
      <c r="DH128" s="1130"/>
      <c r="DI128" s="1130"/>
      <c r="DJ128" s="1130"/>
      <c r="DK128" s="1130"/>
      <c r="DL128" s="1130" t="s">
        <v>498</v>
      </c>
      <c r="DM128" s="1130"/>
      <c r="DN128" s="1130"/>
      <c r="DO128" s="1130"/>
      <c r="DP128" s="1130"/>
      <c r="DQ128" s="1130" t="s">
        <v>499</v>
      </c>
      <c r="DR128" s="1130"/>
      <c r="DS128" s="1130"/>
      <c r="DT128" s="1130"/>
      <c r="DU128" s="1130"/>
      <c r="DV128" s="1131" t="s">
        <v>500</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501</v>
      </c>
      <c r="X129" s="1164"/>
      <c r="Y129" s="1164"/>
      <c r="Z129" s="1165"/>
      <c r="AA129" s="1048">
        <v>7540970</v>
      </c>
      <c r="AB129" s="1049"/>
      <c r="AC129" s="1049"/>
      <c r="AD129" s="1049"/>
      <c r="AE129" s="1050"/>
      <c r="AF129" s="1051">
        <v>7583080</v>
      </c>
      <c r="AG129" s="1049"/>
      <c r="AH129" s="1049"/>
      <c r="AI129" s="1049"/>
      <c r="AJ129" s="1050"/>
      <c r="AK129" s="1051">
        <v>7491360</v>
      </c>
      <c r="AL129" s="1049"/>
      <c r="AM129" s="1049"/>
      <c r="AN129" s="1049"/>
      <c r="AO129" s="1050"/>
      <c r="AP129" s="1166"/>
      <c r="AQ129" s="1167"/>
      <c r="AR129" s="1167"/>
      <c r="AS129" s="1167"/>
      <c r="AT129" s="1168"/>
      <c r="AU129" s="284"/>
      <c r="AV129" s="284"/>
      <c r="AW129" s="284"/>
      <c r="AX129" s="1157" t="s">
        <v>502</v>
      </c>
      <c r="AY129" s="1040"/>
      <c r="AZ129" s="1040"/>
      <c r="BA129" s="1040"/>
      <c r="BB129" s="1040"/>
      <c r="BC129" s="1040"/>
      <c r="BD129" s="1040"/>
      <c r="BE129" s="1041"/>
      <c r="BF129" s="1158" t="s">
        <v>503</v>
      </c>
      <c r="BG129" s="1159"/>
      <c r="BH129" s="1159"/>
      <c r="BI129" s="1159"/>
      <c r="BJ129" s="1159"/>
      <c r="BK129" s="1159"/>
      <c r="BL129" s="1160"/>
      <c r="BM129" s="1158">
        <v>18.89</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504</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505</v>
      </c>
      <c r="X130" s="1164"/>
      <c r="Y130" s="1164"/>
      <c r="Z130" s="1165"/>
      <c r="AA130" s="1048">
        <v>1219169</v>
      </c>
      <c r="AB130" s="1049"/>
      <c r="AC130" s="1049"/>
      <c r="AD130" s="1049"/>
      <c r="AE130" s="1050"/>
      <c r="AF130" s="1051">
        <v>1227022</v>
      </c>
      <c r="AG130" s="1049"/>
      <c r="AH130" s="1049"/>
      <c r="AI130" s="1049"/>
      <c r="AJ130" s="1050"/>
      <c r="AK130" s="1051">
        <v>1174869</v>
      </c>
      <c r="AL130" s="1049"/>
      <c r="AM130" s="1049"/>
      <c r="AN130" s="1049"/>
      <c r="AO130" s="1050"/>
      <c r="AP130" s="1166"/>
      <c r="AQ130" s="1167"/>
      <c r="AR130" s="1167"/>
      <c r="AS130" s="1167"/>
      <c r="AT130" s="1168"/>
      <c r="AU130" s="284"/>
      <c r="AV130" s="284"/>
      <c r="AW130" s="284"/>
      <c r="AX130" s="1157" t="s">
        <v>506</v>
      </c>
      <c r="AY130" s="1040"/>
      <c r="AZ130" s="1040"/>
      <c r="BA130" s="1040"/>
      <c r="BB130" s="1040"/>
      <c r="BC130" s="1040"/>
      <c r="BD130" s="1040"/>
      <c r="BE130" s="1041"/>
      <c r="BF130" s="1194">
        <v>13.5</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507</v>
      </c>
      <c r="X131" s="1202"/>
      <c r="Y131" s="1202"/>
      <c r="Z131" s="1203"/>
      <c r="AA131" s="1095">
        <v>6321801</v>
      </c>
      <c r="AB131" s="1074"/>
      <c r="AC131" s="1074"/>
      <c r="AD131" s="1074"/>
      <c r="AE131" s="1075"/>
      <c r="AF131" s="1073">
        <v>6356058</v>
      </c>
      <c r="AG131" s="1074"/>
      <c r="AH131" s="1074"/>
      <c r="AI131" s="1074"/>
      <c r="AJ131" s="1075"/>
      <c r="AK131" s="1073">
        <v>6316491</v>
      </c>
      <c r="AL131" s="1074"/>
      <c r="AM131" s="1074"/>
      <c r="AN131" s="1074"/>
      <c r="AO131" s="1075"/>
      <c r="AP131" s="1204"/>
      <c r="AQ131" s="1205"/>
      <c r="AR131" s="1205"/>
      <c r="AS131" s="1205"/>
      <c r="AT131" s="1206"/>
      <c r="AU131" s="284"/>
      <c r="AV131" s="284"/>
      <c r="AW131" s="284"/>
      <c r="AX131" s="1176" t="s">
        <v>508</v>
      </c>
      <c r="AY131" s="1127"/>
      <c r="AZ131" s="1127"/>
      <c r="BA131" s="1127"/>
      <c r="BB131" s="1127"/>
      <c r="BC131" s="1127"/>
      <c r="BD131" s="1127"/>
      <c r="BE131" s="1128"/>
      <c r="BF131" s="1177">
        <v>113.6</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509</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510</v>
      </c>
      <c r="W132" s="1187"/>
      <c r="X132" s="1187"/>
      <c r="Y132" s="1187"/>
      <c r="Z132" s="1188"/>
      <c r="AA132" s="1189">
        <v>13.293854079999999</v>
      </c>
      <c r="AB132" s="1190"/>
      <c r="AC132" s="1190"/>
      <c r="AD132" s="1190"/>
      <c r="AE132" s="1191"/>
      <c r="AF132" s="1192">
        <v>13.51532664</v>
      </c>
      <c r="AG132" s="1190"/>
      <c r="AH132" s="1190"/>
      <c r="AI132" s="1190"/>
      <c r="AJ132" s="1191"/>
      <c r="AK132" s="1192">
        <v>13.83063793</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511</v>
      </c>
      <c r="W133" s="1170"/>
      <c r="X133" s="1170"/>
      <c r="Y133" s="1170"/>
      <c r="Z133" s="1171"/>
      <c r="AA133" s="1172">
        <v>14</v>
      </c>
      <c r="AB133" s="1173"/>
      <c r="AC133" s="1173"/>
      <c r="AD133" s="1173"/>
      <c r="AE133" s="1174"/>
      <c r="AF133" s="1172">
        <v>13.3</v>
      </c>
      <c r="AG133" s="1173"/>
      <c r="AH133" s="1173"/>
      <c r="AI133" s="1173"/>
      <c r="AJ133" s="1174"/>
      <c r="AK133" s="1172">
        <v>13.5</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RyqWeh54FwYwuEM4yM7eoFT28F+0Mbw6rzKDx6jE5LD2hzWSLRc0CKteeVtbuDjTHYI828cjTqk6rVSScwY9cw==" saltValue="ptCKhZF/qFcY6i7hvZ7a8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512</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vpzjGHT4RFynKV4w9Gxkj7UvJHzJu7Dfs+B0/kciAtD86H1yqK7LzAv3hPzyyYEZOP8nzbpQTGAXdgTXXODExw==" saltValue="24xtiriz0qnWg3GXdFNjL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tRVwA0GpihCbVmB18LeIuenhRnr9AHFguONLXPbK1f0WYiu2ZRtInld0RDRlG8Hm0BBKG4J4qSD7cBm+mHqAcg==" saltValue="JB6yWNeupKT9OcL7wUw5t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514</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515</v>
      </c>
      <c r="AP7" s="303"/>
      <c r="AQ7" s="304" t="s">
        <v>516</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517</v>
      </c>
      <c r="AQ8" s="310" t="s">
        <v>518</v>
      </c>
      <c r="AR8" s="311" t="s">
        <v>519</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520</v>
      </c>
      <c r="AL9" s="1213"/>
      <c r="AM9" s="1213"/>
      <c r="AN9" s="1214"/>
      <c r="AO9" s="312">
        <v>2546962</v>
      </c>
      <c r="AP9" s="312">
        <v>97971</v>
      </c>
      <c r="AQ9" s="313">
        <v>69548</v>
      </c>
      <c r="AR9" s="314">
        <v>40.9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521</v>
      </c>
      <c r="AL10" s="1213"/>
      <c r="AM10" s="1213"/>
      <c r="AN10" s="1214"/>
      <c r="AO10" s="315">
        <v>253367</v>
      </c>
      <c r="AP10" s="315">
        <v>9746</v>
      </c>
      <c r="AQ10" s="316">
        <v>8149</v>
      </c>
      <c r="AR10" s="317">
        <v>19.600000000000001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522</v>
      </c>
      <c r="AL11" s="1213"/>
      <c r="AM11" s="1213"/>
      <c r="AN11" s="1214"/>
      <c r="AO11" s="315">
        <v>311764</v>
      </c>
      <c r="AP11" s="315">
        <v>11992</v>
      </c>
      <c r="AQ11" s="316">
        <v>8204</v>
      </c>
      <c r="AR11" s="317">
        <v>46.2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523</v>
      </c>
      <c r="AL12" s="1213"/>
      <c r="AM12" s="1213"/>
      <c r="AN12" s="1214"/>
      <c r="AO12" s="315" t="s">
        <v>524</v>
      </c>
      <c r="AP12" s="315" t="s">
        <v>524</v>
      </c>
      <c r="AQ12" s="316">
        <v>1139</v>
      </c>
      <c r="AR12" s="317" t="s">
        <v>524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525</v>
      </c>
      <c r="AL13" s="1213"/>
      <c r="AM13" s="1213"/>
      <c r="AN13" s="1214"/>
      <c r="AO13" s="315" t="s">
        <v>524</v>
      </c>
      <c r="AP13" s="315" t="s">
        <v>524</v>
      </c>
      <c r="AQ13" s="316">
        <v>20</v>
      </c>
      <c r="AR13" s="317" t="s">
        <v>524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526</v>
      </c>
      <c r="AL14" s="1213"/>
      <c r="AM14" s="1213"/>
      <c r="AN14" s="1214"/>
      <c r="AO14" s="315">
        <v>97998</v>
      </c>
      <c r="AP14" s="315">
        <v>3770</v>
      </c>
      <c r="AQ14" s="316">
        <v>3114</v>
      </c>
      <c r="AR14" s="317">
        <v>21.1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527</v>
      </c>
      <c r="AL15" s="1213"/>
      <c r="AM15" s="1213"/>
      <c r="AN15" s="1214"/>
      <c r="AO15" s="315">
        <v>235478</v>
      </c>
      <c r="AP15" s="315">
        <v>9058</v>
      </c>
      <c r="AQ15" s="316">
        <v>1605</v>
      </c>
      <c r="AR15" s="317">
        <v>464.4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528</v>
      </c>
      <c r="AL16" s="1216"/>
      <c r="AM16" s="1216"/>
      <c r="AN16" s="1217"/>
      <c r="AO16" s="315">
        <v>-319565</v>
      </c>
      <c r="AP16" s="315">
        <v>-12292</v>
      </c>
      <c r="AQ16" s="316">
        <v>-6253</v>
      </c>
      <c r="AR16" s="317">
        <v>96.6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187</v>
      </c>
      <c r="AL17" s="1216"/>
      <c r="AM17" s="1216"/>
      <c r="AN17" s="1217"/>
      <c r="AO17" s="315">
        <v>3126004</v>
      </c>
      <c r="AP17" s="315">
        <v>120245</v>
      </c>
      <c r="AQ17" s="316">
        <v>85527</v>
      </c>
      <c r="AR17" s="317">
        <v>40.6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529</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530</v>
      </c>
      <c r="AP20" s="323" t="s">
        <v>531</v>
      </c>
      <c r="AQ20" s="324" t="s">
        <v>532</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533</v>
      </c>
      <c r="AL21" s="1208"/>
      <c r="AM21" s="1208"/>
      <c r="AN21" s="1209"/>
      <c r="AO21" s="327">
        <v>11.12</v>
      </c>
      <c r="AP21" s="328">
        <v>8.08</v>
      </c>
      <c r="AQ21" s="329">
        <v>3.04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534</v>
      </c>
      <c r="AL22" s="1208"/>
      <c r="AM22" s="1208"/>
      <c r="AN22" s="1209"/>
      <c r="AO22" s="332">
        <v>98.7</v>
      </c>
      <c r="AP22" s="333">
        <v>97.7</v>
      </c>
      <c r="AQ22" s="334">
        <v>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537</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515</v>
      </c>
      <c r="AP30" s="303"/>
      <c r="AQ30" s="304" t="s">
        <v>516</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517</v>
      </c>
      <c r="AQ31" s="310" t="s">
        <v>518</v>
      </c>
      <c r="AR31" s="311" t="s">
        <v>519</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538</v>
      </c>
      <c r="AL32" s="1224"/>
      <c r="AM32" s="1224"/>
      <c r="AN32" s="1225"/>
      <c r="AO32" s="342">
        <v>1814595</v>
      </c>
      <c r="AP32" s="342">
        <v>69800</v>
      </c>
      <c r="AQ32" s="343">
        <v>49196</v>
      </c>
      <c r="AR32" s="344">
        <v>41.9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539</v>
      </c>
      <c r="AL33" s="1224"/>
      <c r="AM33" s="1224"/>
      <c r="AN33" s="1225"/>
      <c r="AO33" s="342" t="s">
        <v>524</v>
      </c>
      <c r="AP33" s="342" t="s">
        <v>524</v>
      </c>
      <c r="AQ33" s="343" t="s">
        <v>524</v>
      </c>
      <c r="AR33" s="344" t="s">
        <v>524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540</v>
      </c>
      <c r="AL34" s="1224"/>
      <c r="AM34" s="1224"/>
      <c r="AN34" s="1225"/>
      <c r="AO34" s="342" t="s">
        <v>524</v>
      </c>
      <c r="AP34" s="342" t="s">
        <v>524</v>
      </c>
      <c r="AQ34" s="343">
        <v>53</v>
      </c>
      <c r="AR34" s="344" t="s">
        <v>524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541</v>
      </c>
      <c r="AL35" s="1224"/>
      <c r="AM35" s="1224"/>
      <c r="AN35" s="1225"/>
      <c r="AO35" s="342">
        <v>353061</v>
      </c>
      <c r="AP35" s="342">
        <v>13581</v>
      </c>
      <c r="AQ35" s="343">
        <v>20035</v>
      </c>
      <c r="AR35" s="344">
        <v>-32.200000000000003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542</v>
      </c>
      <c r="AL36" s="1224"/>
      <c r="AM36" s="1224"/>
      <c r="AN36" s="1225"/>
      <c r="AO36" s="342">
        <v>56005</v>
      </c>
      <c r="AP36" s="342">
        <v>2154</v>
      </c>
      <c r="AQ36" s="343">
        <v>2549</v>
      </c>
      <c r="AR36" s="344">
        <v>-15.5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543</v>
      </c>
      <c r="AL37" s="1224"/>
      <c r="AM37" s="1224"/>
      <c r="AN37" s="1225"/>
      <c r="AO37" s="342" t="s">
        <v>524</v>
      </c>
      <c r="AP37" s="342" t="s">
        <v>524</v>
      </c>
      <c r="AQ37" s="343">
        <v>540</v>
      </c>
      <c r="AR37" s="344" t="s">
        <v>524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544</v>
      </c>
      <c r="AL38" s="1227"/>
      <c r="AM38" s="1227"/>
      <c r="AN38" s="1228"/>
      <c r="AO38" s="345">
        <v>101</v>
      </c>
      <c r="AP38" s="345">
        <v>4</v>
      </c>
      <c r="AQ38" s="346">
        <v>3</v>
      </c>
      <c r="AR38" s="334">
        <v>33.299999999999997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545</v>
      </c>
      <c r="AL39" s="1227"/>
      <c r="AM39" s="1227"/>
      <c r="AN39" s="1228"/>
      <c r="AO39" s="342">
        <v>-175282</v>
      </c>
      <c r="AP39" s="342">
        <v>-6742</v>
      </c>
      <c r="AQ39" s="343">
        <v>-4452</v>
      </c>
      <c r="AR39" s="344">
        <v>51.4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546</v>
      </c>
      <c r="AL40" s="1224"/>
      <c r="AM40" s="1224"/>
      <c r="AN40" s="1225"/>
      <c r="AO40" s="342">
        <v>-1174869</v>
      </c>
      <c r="AP40" s="342">
        <v>-45192</v>
      </c>
      <c r="AQ40" s="343">
        <v>-46845</v>
      </c>
      <c r="AR40" s="344">
        <v>-3.5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301</v>
      </c>
      <c r="AL41" s="1230"/>
      <c r="AM41" s="1230"/>
      <c r="AN41" s="1231"/>
      <c r="AO41" s="342">
        <v>873611</v>
      </c>
      <c r="AP41" s="342">
        <v>33604</v>
      </c>
      <c r="AQ41" s="343">
        <v>21079</v>
      </c>
      <c r="AR41" s="344">
        <v>59.4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547</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549</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515</v>
      </c>
      <c r="AN49" s="1220" t="s">
        <v>550</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551</v>
      </c>
      <c r="AO50" s="359" t="s">
        <v>552</v>
      </c>
      <c r="AP50" s="360" t="s">
        <v>553</v>
      </c>
      <c r="AQ50" s="361" t="s">
        <v>554</v>
      </c>
      <c r="AR50" s="362" t="s">
        <v>555</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556</v>
      </c>
      <c r="AL51" s="355"/>
      <c r="AM51" s="363">
        <v>1458363</v>
      </c>
      <c r="AN51" s="364">
        <v>52123</v>
      </c>
      <c r="AO51" s="365">
        <v>61.9</v>
      </c>
      <c r="AP51" s="366">
        <v>106614</v>
      </c>
      <c r="AQ51" s="367">
        <v>17.2</v>
      </c>
      <c r="AR51" s="368">
        <v>44.7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557</v>
      </c>
      <c r="AM52" s="371">
        <v>732047</v>
      </c>
      <c r="AN52" s="372">
        <v>26164</v>
      </c>
      <c r="AO52" s="373">
        <v>24</v>
      </c>
      <c r="AP52" s="374">
        <v>45545</v>
      </c>
      <c r="AQ52" s="375">
        <v>20.7</v>
      </c>
      <c r="AR52" s="376">
        <v>3.3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558</v>
      </c>
      <c r="AL53" s="355"/>
      <c r="AM53" s="363">
        <v>1010263</v>
      </c>
      <c r="AN53" s="364">
        <v>36782</v>
      </c>
      <c r="AO53" s="365">
        <v>-29.4</v>
      </c>
      <c r="AP53" s="366">
        <v>81768</v>
      </c>
      <c r="AQ53" s="367">
        <v>-23.3</v>
      </c>
      <c r="AR53" s="368">
        <v>-6.1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557</v>
      </c>
      <c r="AM54" s="371">
        <v>395921</v>
      </c>
      <c r="AN54" s="372">
        <v>14415</v>
      </c>
      <c r="AO54" s="373">
        <v>-44.9</v>
      </c>
      <c r="AP54" s="374">
        <v>37917</v>
      </c>
      <c r="AQ54" s="375">
        <v>-16.7</v>
      </c>
      <c r="AR54" s="376">
        <v>-28.2</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559</v>
      </c>
      <c r="AL55" s="355"/>
      <c r="AM55" s="363">
        <v>866795</v>
      </c>
      <c r="AN55" s="364">
        <v>32026</v>
      </c>
      <c r="AO55" s="365">
        <v>-12.9</v>
      </c>
      <c r="AP55" s="366">
        <v>65876</v>
      </c>
      <c r="AQ55" s="367">
        <v>-19.399999999999999</v>
      </c>
      <c r="AR55" s="368">
        <v>6.5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557</v>
      </c>
      <c r="AM56" s="371">
        <v>627725</v>
      </c>
      <c r="AN56" s="372">
        <v>23193</v>
      </c>
      <c r="AO56" s="373">
        <v>60.9</v>
      </c>
      <c r="AP56" s="374">
        <v>36484</v>
      </c>
      <c r="AQ56" s="375">
        <v>-3.8</v>
      </c>
      <c r="AR56" s="376">
        <v>64.7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560</v>
      </c>
      <c r="AL57" s="355"/>
      <c r="AM57" s="363">
        <v>1562751</v>
      </c>
      <c r="AN57" s="364">
        <v>58994</v>
      </c>
      <c r="AO57" s="365">
        <v>84.2</v>
      </c>
      <c r="AP57" s="366">
        <v>68468</v>
      </c>
      <c r="AQ57" s="367">
        <v>3.9</v>
      </c>
      <c r="AR57" s="368">
        <v>80.3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557</v>
      </c>
      <c r="AM58" s="371">
        <v>1068625</v>
      </c>
      <c r="AN58" s="372">
        <v>40341</v>
      </c>
      <c r="AO58" s="373">
        <v>73.900000000000006</v>
      </c>
      <c r="AP58" s="374">
        <v>34140</v>
      </c>
      <c r="AQ58" s="375">
        <v>-6.4</v>
      </c>
      <c r="AR58" s="376">
        <v>80.3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561</v>
      </c>
      <c r="AL59" s="355"/>
      <c r="AM59" s="363">
        <v>1595727</v>
      </c>
      <c r="AN59" s="364">
        <v>61381</v>
      </c>
      <c r="AO59" s="365">
        <v>4</v>
      </c>
      <c r="AP59" s="366">
        <v>69729</v>
      </c>
      <c r="AQ59" s="367">
        <v>1.8</v>
      </c>
      <c r="AR59" s="368">
        <v>2.2000000000000002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557</v>
      </c>
      <c r="AM60" s="371">
        <v>1208813</v>
      </c>
      <c r="AN60" s="372">
        <v>46498</v>
      </c>
      <c r="AO60" s="373">
        <v>15.3</v>
      </c>
      <c r="AP60" s="374">
        <v>38908</v>
      </c>
      <c r="AQ60" s="375">
        <v>14</v>
      </c>
      <c r="AR60" s="376">
        <v>1.3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562</v>
      </c>
      <c r="AL61" s="377"/>
      <c r="AM61" s="378">
        <v>1298780</v>
      </c>
      <c r="AN61" s="379">
        <v>48261</v>
      </c>
      <c r="AO61" s="380">
        <v>21.6</v>
      </c>
      <c r="AP61" s="381">
        <v>78491</v>
      </c>
      <c r="AQ61" s="382">
        <v>-4</v>
      </c>
      <c r="AR61" s="368">
        <v>25.6</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557</v>
      </c>
      <c r="AM62" s="371">
        <v>806626</v>
      </c>
      <c r="AN62" s="372">
        <v>30122</v>
      </c>
      <c r="AO62" s="373">
        <v>25.8</v>
      </c>
      <c r="AP62" s="374">
        <v>38599</v>
      </c>
      <c r="AQ62" s="375">
        <v>1.6</v>
      </c>
      <c r="AR62" s="376">
        <v>24.2</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2TMu2k0Ef1n4TTLqCKuXy/9/Q4d4m59a6OJ7hjgIoiBTFVqLUY3uReqFhFk/urapJqswDUbuoOeWMe/9ZLu7g==" saltValue="KH2OdmPpe7p8Jq5LOiM99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8HJY/aMMqXeGmzGzJFaUugcpM4LUatzzHF2ZJdrH7Vc4WXa6Zcg9qJhlSLqVcVztDvLGY9GCarZPyAQYp5n90w==" saltValue="B/S6dU16JpkdhQMXFMbC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cbjU7F2L86gPh4KJG05qsAAY0UGE/Z2Yyre+D+zbLpZi9aS8cIj7KD0zqFIb1gHhf2VBMQbRiYYtiaJd/H/9NQ==" saltValue="/o7Aq+LDrxhCV1EbCF0f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232" t="s">
        <v>3</v>
      </c>
      <c r="D47" s="1232"/>
      <c r="E47" s="1233"/>
      <c r="F47" s="11">
        <v>6.15</v>
      </c>
      <c r="G47" s="12">
        <v>9.7100000000000009</v>
      </c>
      <c r="H47" s="12">
        <v>17.54</v>
      </c>
      <c r="I47" s="12">
        <v>21.38</v>
      </c>
      <c r="J47" s="13">
        <v>26.77</v>
      </c>
    </row>
    <row r="48" spans="2:10" ht="57.75" customHeight="1" x14ac:dyDescent="0.15">
      <c r="B48" s="14"/>
      <c r="C48" s="1234" t="s">
        <v>4</v>
      </c>
      <c r="D48" s="1234"/>
      <c r="E48" s="1235"/>
      <c r="F48" s="15">
        <v>7.43</v>
      </c>
      <c r="G48" s="16">
        <v>14.48</v>
      </c>
      <c r="H48" s="16">
        <v>7.92</v>
      </c>
      <c r="I48" s="16">
        <v>10.119999999999999</v>
      </c>
      <c r="J48" s="17">
        <v>5.27</v>
      </c>
    </row>
    <row r="49" spans="2:10" ht="57.75" customHeight="1" thickBot="1" x14ac:dyDescent="0.2">
      <c r="B49" s="18"/>
      <c r="C49" s="1236" t="s">
        <v>5</v>
      </c>
      <c r="D49" s="1236"/>
      <c r="E49" s="1237"/>
      <c r="F49" s="19">
        <v>1.25</v>
      </c>
      <c r="G49" s="20">
        <v>10.82</v>
      </c>
      <c r="H49" s="20">
        <v>0.43</v>
      </c>
      <c r="I49" s="20">
        <v>6.19</v>
      </c>
      <c r="J49" s="21">
        <v>0.15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TCcajHp8f5/tJp/YOjqlnOK2zml5EsabjhWuOP3fsHunirFM1HlOmaK6m4DyJk7z//F6lkjkw5DGwWtMlDBytQ==" saltValue="rvUeEORwNQiChkHIhvwF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2020-03-05T00:48:04Z</cp:lastPrinted>
  <dcterms:created xsi:type="dcterms:W3CDTF">2020-02-10T04:57:24Z</dcterms:created>
  <dcterms:modified xsi:type="dcterms:W3CDTF">2020-09-10T01:05:20Z</dcterms:modified>
  <cp:category/>
</cp:coreProperties>
</file>