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R2(H30決算）\05平成３０年度財政状況資料集の作成について(２回目)\04_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U34" i="10"/>
  <c r="U35" i="10" s="1"/>
  <c r="C34" i="10"/>
  <c r="U36" i="10" l="1"/>
  <c r="AM34" i="10"/>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c r="CO35" i="10" s="1"/>
</calcChain>
</file>

<file path=xl/sharedStrings.xml><?xml version="1.0" encoding="utf-8"?>
<sst xmlns="http://schemas.openxmlformats.org/spreadsheetml/2006/main" count="1103" uniqueCount="617">
  <si>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</si>
  <si>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</si>
  <si>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</si>
  <si>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</si>
  <si>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</si>
  <si>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</si>
  <si>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</si>
  <si>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</si>
  <si>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</si>
  <si>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</si>
  <si>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</si>
  <si>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</si>
  <si>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</si>
  <si>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</si>
  <si>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</si>
  <si>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</si>
  <si>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</si>
  <si>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</si>
  <si>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</si>
  <si>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</si>
  <si>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</si>
  <si>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</si>
  <si>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</si>
  <si>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</si>
  <si>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</si>
  <si>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</si>
  <si>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</si>
  <si>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</si>
  <si>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</si>
  <si>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</si>
  <si>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</si>
  <si>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</si>
  <si>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</si>
  <si>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</si>
  <si>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</si>
  <si>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</si>
  <si>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</si>
  <si>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</si>
  <si>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</si>
  <si>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</si>
  <si>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</si>
  <si>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</si>
  <si>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</si>
  <si>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</si>
  <si>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</si>
  <si>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</si>
  <si>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</si>
  <si>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</si>
  <si>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</si>
  <si>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</si>
  <si>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</si>
  <si>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</si>
  <si>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</si>
  <si>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</si>
  <si>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</si>
  <si>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</si>
  <si>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</si>
  <si>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</si>
  <si>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</si>
  <si>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</si>
  <si>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</si>
  <si>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</si>
  <si>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</si>
  <si>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</si>
  <si>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</si>
  <si>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</si>
  <si>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</si>
  <si>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</si>
  <si>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</si>
  <si>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</si>
  <si>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</si>
  <si>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</si>
  <si>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</si>
  <si>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</si>
  <si>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</si>
  <si>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</si>
  <si>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</si>
  <si>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</si>
  <si>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</si>
  <si>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</si>
  <si>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</si>
  <si>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</si>
  <si>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</si>
  <si>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</si>
  <si>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</si>
  <si>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</si>
  <si>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</si>
  <si>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</si>
  <si>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</si>
  <si>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</si>
  <si>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</si>
  <si>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</si>
  <si>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</si>
  <si>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</si>
  <si>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</si>
  <si>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</si>
  <si>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</si>
  <si>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五條市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</si>
  <si>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</si>
  <si>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</si>
  <si>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</si>
  <si>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</si>
  <si>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</si>
  <si>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</si>
  <si>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</si>
  <si>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</si>
  <si>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</si>
  <si>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</si>
  <si>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</si>
  <si>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</si>
  <si>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</si>
  <si>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</si>
  <si>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</si>
  <si>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</si>
  <si>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</si>
  <si>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</si>
  <si>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</si>
  <si>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</si>
  <si>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</si>
  <si>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</si>
  <si>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</si>
  <si>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</si>
  <si>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</si>
  <si>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</si>
  <si>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</si>
  <si>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</si>
  <si>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</si>
  <si>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</si>
  <si>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</si>
  <si>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</si>
  <si>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</si>
  <si>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</si>
  <si>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</si>
  <si>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</si>
  <si>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</si>
  <si>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</si>
  <si>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</si>
  <si>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</si>
  <si>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</si>
  <si>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</si>
  <si>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</si>
  <si>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</si>
  <si>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</si>
  <si>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</si>
  <si>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</si>
  <si>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</si>
  <si>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</si>
  <si>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</si>
  <si>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</si>
  <si>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</si>
  <si>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4"/>
  </si>
  <si>
    <t>うち日本人(％)</t>
    <phoneticPr fontId="5"/>
  </si>
  <si>
    <t>-1.9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</si>
  <si>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</si>
  <si>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</si>
  <si>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</si>
  <si>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</si>
  <si>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</si>
  <si>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</si>
  <si>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</si>
  <si>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</si>
  <si>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</si>
  <si>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</si>
  <si>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</si>
  <si>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</si>
  <si>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</si>
  <si>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</si>
  <si>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</si>
  <si>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</si>
  <si>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</si>
  <si>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</si>
  <si>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</si>
  <si>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</si>
  <si>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</si>
  <si>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</si>
  <si>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</si>
  <si>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</si>
  <si>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</si>
  <si>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</si>
  <si>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</si>
  <si>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</si>
  <si>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</si>
  <si>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</si>
  <si>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</si>
  <si>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</si>
  <si>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</si>
  <si>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</si>
  <si>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</si>
  <si>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</si>
  <si>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</si>
  <si>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</si>
  <si>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</si>
  <si>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</si>
  <si>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</si>
  <si>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</si>
  <si>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</si>
  <si>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</si>
  <si>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</si>
  <si>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</si>
  <si>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</si>
  <si>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</si>
  <si>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</si>
  <si>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</si>
  <si>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</si>
  <si>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</si>
  <si>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</si>
  <si>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</si>
  <si>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</si>
  <si>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</si>
  <si>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</si>
  <si>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</si>
  <si>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</si>
  <si>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</si>
  <si>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奈良県五條市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</si>
  <si>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</si>
  <si>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</si>
  <si>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</si>
  <si>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</si>
  <si>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</si>
  <si>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</si>
  <si>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</si>
  <si>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</si>
  <si>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</si>
  <si>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</si>
  <si>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</si>
  <si>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</si>
  <si>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</si>
  <si>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</si>
  <si>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</si>
  <si>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</si>
  <si>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</si>
  <si>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</si>
  <si>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</si>
  <si>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</si>
  <si>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</si>
  <si>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</si>
  <si>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</si>
  <si>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</si>
  <si>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</si>
  <si>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</si>
  <si>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</si>
  <si>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</si>
  <si>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</si>
  <si>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</si>
  <si>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</si>
  <si>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</si>
  <si>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</si>
  <si>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</si>
  <si>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</si>
  <si>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</si>
  <si>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</si>
  <si>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</si>
  <si>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</si>
  <si>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</si>
  <si>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</si>
  <si>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</si>
  <si>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</si>
  <si>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</si>
  <si>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</si>
  <si>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</si>
  <si>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</si>
  <si>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</si>
  <si>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</si>
  <si>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</si>
  <si>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</si>
  <si>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</si>
  <si>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</si>
  <si>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</si>
  <si>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</si>
  <si>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</si>
  <si>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</si>
  <si>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</si>
  <si>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</si>
  <si>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</si>
  <si>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</si>
  <si>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</si>
  <si>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</si>
  <si>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</si>
  <si>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</si>
  <si>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</si>
  <si>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</si>
  <si>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</si>
  <si>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</si>
  <si>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</si>
  <si>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</si>
  <si>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</si>
  <si>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</si>
  <si>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</si>
  <si>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</si>
  <si>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</si>
  <si>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</si>
  <si>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</si>
  <si>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</si>
  <si>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</si>
  <si>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</si>
  <si>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</si>
  <si>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</si>
  <si>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</si>
  <si>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</si>
  <si>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</si>
  <si>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</si>
  <si>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</si>
  <si>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</si>
  <si>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</si>
  <si>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</si>
  <si>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</si>
  <si>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</si>
  <si>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</si>
  <si>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</si>
  <si>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</si>
  <si>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</si>
  <si>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</si>
  <si>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</si>
  <si>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</si>
  <si>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</si>
  <si>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</si>
  <si>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</si>
  <si>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</si>
  <si>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</si>
  <si>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</si>
  <si>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</si>
  <si>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</si>
  <si>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</si>
  <si>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</si>
  <si>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</si>
  <si>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</si>
  <si>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</si>
  <si>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</si>
  <si>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</si>
  <si>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</si>
  <si>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</si>
  <si>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</si>
  <si>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</si>
  <si>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</si>
  <si>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</si>
  <si>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</si>
  <si>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</si>
  <si>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</si>
  <si>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</si>
  <si>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</si>
  <si>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</si>
  <si>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</si>
  <si>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</si>
  <si>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</si>
  <si>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</si>
  <si>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</si>
  <si>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</si>
  <si>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</si>
  <si>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</si>
  <si>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</si>
  <si>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</si>
  <si>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</si>
  <si>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</si>
  <si>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</si>
  <si>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</si>
  <si>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</si>
  <si>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</si>
  <si>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</si>
  <si>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</si>
  <si>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</si>
  <si>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</si>
  <si>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</si>
  <si>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</si>
  <si>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奈良県五條市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</si>
  <si>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</si>
  <si>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</si>
  <si>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</si>
  <si>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</si>
  <si>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</si>
  <si>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</si>
  <si>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</si>
  <si>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</si>
  <si>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</si>
  <si>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</si>
  <si>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</si>
  <si>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</si>
  <si>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</si>
  <si>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</si>
  <si>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</si>
  <si>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</si>
  <si>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</si>
  <si>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</si>
  <si>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</si>
  <si>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</si>
  <si>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大塔診療所特別会計</t>
    <phoneticPr fontId="5"/>
  </si>
  <si>
    <t>-</t>
    <phoneticPr fontId="5"/>
  </si>
  <si>
    <t>墓地事業特別会計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</si>
  <si>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</si>
  <si>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</si>
  <si>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</si>
  <si>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</si>
  <si>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</si>
  <si>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</si>
  <si>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</si>
  <si>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</si>
  <si>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</si>
  <si>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</si>
  <si>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</si>
  <si>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</si>
  <si>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</si>
  <si>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</si>
  <si>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</si>
  <si>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</si>
  <si>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</si>
  <si>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</si>
  <si>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</si>
  <si>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</si>
  <si>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</si>
  <si>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</si>
  <si>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</si>
  <si>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</si>
  <si>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</si>
  <si>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</si>
  <si>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</si>
  <si>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</si>
  <si>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</si>
  <si>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</si>
  <si>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</si>
  <si>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</si>
  <si>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</si>
  <si>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</si>
  <si>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</si>
  <si>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</si>
  <si>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</si>
  <si>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</si>
  <si>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</si>
  <si>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</si>
  <si>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</si>
  <si>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</si>
  <si>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</si>
  <si>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</si>
  <si>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</si>
  <si>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</si>
  <si>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</si>
  <si>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</si>
  <si>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</si>
  <si>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</si>
  <si>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</si>
  <si>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</si>
  <si>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</si>
  <si>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</si>
  <si>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</si>
  <si>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</si>
  <si>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</si>
  <si>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</si>
  <si>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</si>
  <si>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</si>
  <si>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</si>
  <si>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</si>
  <si>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</si>
  <si>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</si>
  <si>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</si>
  <si>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</si>
  <si>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</si>
  <si>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</si>
  <si>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</si>
  <si>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</si>
  <si>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</si>
  <si>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</si>
  <si>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</si>
  <si>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</si>
  <si>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</si>
  <si>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</si>
  <si>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</si>
  <si>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</si>
  <si>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</si>
  <si>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</si>
  <si>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</si>
  <si>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</si>
  <si>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</si>
  <si>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</si>
  <si>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</si>
  <si>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</si>
  <si>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</si>
  <si>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</si>
  <si>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</si>
  <si>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</si>
  <si>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</si>
  <si>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</si>
  <si>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</si>
  <si>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</si>
  <si>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</si>
  <si>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</si>
  <si>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</si>
  <si>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</si>
  <si>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</si>
  <si>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</si>
  <si>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</si>
  <si>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</si>
  <si>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</si>
  <si>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</si>
  <si>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</si>
  <si>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</si>
  <si>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</si>
  <si>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</si>
  <si>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</si>
  <si>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</si>
  <si>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</si>
  <si>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</si>
  <si>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</si>
  <si>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</si>
  <si>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</si>
  <si>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</si>
  <si>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</si>
  <si>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</si>
  <si>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</si>
  <si>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</si>
  <si>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</si>
  <si>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</si>
  <si>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</si>
  <si>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</si>
  <si>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</si>
  <si>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</si>
  <si>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</si>
  <si>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</si>
  <si>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</si>
  <si>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</si>
  <si>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</si>
  <si>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</si>
  <si>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</si>
  <si>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</si>
  <si>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</si>
  <si>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</si>
  <si>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</si>
  <si>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</si>
  <si>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</si>
  <si>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</si>
  <si>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</si>
  <si>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</si>
  <si>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</si>
  <si>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</si>
  <si>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</si>
  <si>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</si>
  <si>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</si>
  <si>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</si>
  <si>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</si>
  <si>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</si>
  <si>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</si>
  <si>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</si>
  <si>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</si>
  <si>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</si>
  <si>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</si>
  <si>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</si>
  <si>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</si>
  <si>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</si>
  <si>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</si>
  <si>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</si>
  <si>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</si>
  <si>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</si>
  <si>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</si>
  <si>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</si>
  <si>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</si>
  <si>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</si>
  <si>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</si>
  <si>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</si>
  <si>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</si>
  <si>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</si>
  <si>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</si>
  <si>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</si>
  <si>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</si>
  <si>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</si>
  <si>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</si>
  <si>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</si>
  <si>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</si>
  <si>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</si>
  <si>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1.55</t>
  </si>
  <si>
    <t>▲ 2.03</t>
  </si>
  <si>
    <t>▲ 2.45</t>
  </si>
  <si>
    <t>▲ 11.81</t>
  </si>
  <si>
    <t>一般会計</t>
  </si>
  <si>
    <t>水道事業会計</t>
  </si>
  <si>
    <t>介護保険特別会計</t>
  </si>
  <si>
    <t>下水道事業特別会計</t>
  </si>
  <si>
    <t>国民健康保険特別会計</t>
  </si>
  <si>
    <t>後期高齢者医療特別会計</t>
  </si>
  <si>
    <t>大塔診療所特別会計</t>
  </si>
  <si>
    <t>墓地事業特別会計</t>
  </si>
  <si>
    <t>その他会計（赤字）</t>
  </si>
  <si>
    <t>その他会計（黒字）</t>
  </si>
  <si>
    <t>H25末</t>
    <phoneticPr fontId="5"/>
  </si>
  <si>
    <t>H26末</t>
    <phoneticPr fontId="5"/>
  </si>
  <si>
    <t>H27末</t>
    <phoneticPr fontId="5"/>
  </si>
  <si>
    <t>H28末</t>
    <phoneticPr fontId="5"/>
  </si>
  <si>
    <t>H29末</t>
    <phoneticPr fontId="5"/>
  </si>
  <si>
    <t>大塔ふるさとセンター</t>
  </si>
  <si>
    <t>五條市土地開発公社</t>
  </si>
  <si>
    <t>○</t>
  </si>
  <si>
    <t>-</t>
    <phoneticPr fontId="2"/>
  </si>
  <si>
    <t>-</t>
    <phoneticPr fontId="2"/>
  </si>
  <si>
    <t>-</t>
    <phoneticPr fontId="2"/>
  </si>
  <si>
    <t>奈良県市町村総合事務組合</t>
  </si>
  <si>
    <t>奈良広域水質検査センター組合</t>
  </si>
  <si>
    <t>奈良県住宅新築資金等貸付金回収管理組合</t>
  </si>
  <si>
    <t>奈良県後期高齢者医療広域連合</t>
  </si>
  <si>
    <t>やまと広域環境衛生事務組合</t>
  </si>
  <si>
    <t>南和広域医療組合</t>
  </si>
  <si>
    <t>奈良県広域消防組合</t>
  </si>
  <si>
    <t>地域振興基金</t>
    <rPh sb="0" eb="2">
      <t>チイキ</t>
    </rPh>
    <rPh sb="2" eb="4">
      <t>シンコウ</t>
    </rPh>
    <rPh sb="4" eb="6">
      <t>キキン</t>
    </rPh>
    <phoneticPr fontId="18"/>
  </si>
  <si>
    <t>公共施設整備基金</t>
    <rPh sb="0" eb="2">
      <t>コウキョウ</t>
    </rPh>
    <rPh sb="2" eb="4">
      <t>シセツ</t>
    </rPh>
    <rPh sb="4" eb="6">
      <t>セイビ</t>
    </rPh>
    <rPh sb="6" eb="8">
      <t>キキン</t>
    </rPh>
    <phoneticPr fontId="18"/>
  </si>
  <si>
    <t>職員退職手当基金</t>
    <rPh sb="0" eb="2">
      <t>ショクイン</t>
    </rPh>
    <rPh sb="2" eb="4">
      <t>タイショク</t>
    </rPh>
    <rPh sb="4" eb="6">
      <t>テアテ</t>
    </rPh>
    <rPh sb="6" eb="8">
      <t>キキン</t>
    </rPh>
    <phoneticPr fontId="18"/>
  </si>
  <si>
    <t>ふるさと五條市応援基金</t>
    <phoneticPr fontId="2"/>
  </si>
  <si>
    <t>文化財保存基金</t>
    <rPh sb="0" eb="3">
      <t>ブンカザイ</t>
    </rPh>
    <rPh sb="3" eb="5">
      <t>ホゾン</t>
    </rPh>
    <rPh sb="5" eb="7">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</si>
  <si>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</si>
  <si>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</si>
  <si>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</si>
  <si>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</si>
  <si>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</si>
  <si>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類似団体と比較すると、将来負担比率の数値は高くなっている。その要因は、基金を取り崩しによる充当可能特定財源の減少等である。今後も、歳入の減少が見込まれることから基金の繰り入れにより、数値が上昇する見込みである。
　有形固定資産減価償却率の改善のため、施設のコスト削減等できるところから優先的に取り組んでいく。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</si>
  <si>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</si>
  <si>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</si>
  <si>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</si>
  <si>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</si>
  <si>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</si>
  <si>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</si>
  <si>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実質公債比率については、減債基金の繰り入れや標準税収入等の増加により、単年度では数値は改善した。今後は大規模事業が予定されており、市債の増加が見込まれるため数値の悪化が予想される。</t>
    <rPh sb="0" eb="2">
      <t>ジッシツ</t>
    </rPh>
    <rPh sb="2" eb="4">
      <t>コウサイ</t>
    </rPh>
    <rPh sb="4" eb="6">
      <t>ヒリツ</t>
    </rPh>
    <rPh sb="12" eb="14">
      <t>ゲンサイ</t>
    </rPh>
    <rPh sb="14" eb="16">
      <t>キキン</t>
    </rPh>
    <rPh sb="17" eb="18">
      <t>ク</t>
    </rPh>
    <rPh sb="19" eb="20">
      <t>イ</t>
    </rPh>
    <rPh sb="22" eb="24">
      <t>ヒョウジュン</t>
    </rPh>
    <rPh sb="24" eb="25">
      <t>ゼイ</t>
    </rPh>
    <rPh sb="25" eb="27">
      <t>シュウニュウ</t>
    </rPh>
    <rPh sb="27" eb="28">
      <t>トウ</t>
    </rPh>
    <rPh sb="29" eb="31">
      <t>ゾウカ</t>
    </rPh>
    <rPh sb="35" eb="38">
      <t>タンネンド</t>
    </rPh>
    <rPh sb="40" eb="42">
      <t>スウチ</t>
    </rPh>
    <rPh sb="43" eb="45">
      <t>カイゼン</t>
    </rPh>
    <rPh sb="48" eb="50">
      <t>コンゴ</t>
    </rPh>
    <rPh sb="51" eb="54">
      <t>ダイキボ</t>
    </rPh>
    <rPh sb="54" eb="56">
      <t>ジギョウ</t>
    </rPh>
    <rPh sb="57" eb="59">
      <t>ヨテイ</t>
    </rPh>
    <rPh sb="65" eb="67">
      <t>シサイ</t>
    </rPh>
    <rPh sb="68" eb="70">
      <t>ゾウカ</t>
    </rPh>
    <rPh sb="71" eb="73">
      <t>ミコ</t>
    </rPh>
    <rPh sb="78" eb="80">
      <t>スウチ</t>
    </rPh>
    <rPh sb="81" eb="83">
      <t>アッカ</t>
    </rPh>
    <rPh sb="84" eb="86">
      <t>ヨソウ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</si>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</sst>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xmlns:c16r2="http://schemas.microsoft.com/office/drawing/2015/06/chart">
            <c:ext xmlns:c16="http://schemas.microsoft.com/office/drawing/2014/chart" uri="{C3380CC4-5D6E-409C-BE32-E72D297353CC}">
              <c16:uniqueId val="{00000000-E670-4C2F-AFE6-BA9E7EC3F6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64687</c:v>
                </c:pt>
                <c:pt idx="1">
                  <c:v>94828</c:v>
                </c:pt>
                <c:pt idx="2">
                  <c:v>94333</c:v>
                </c:pt>
                <c:pt idx="3">
                  <c:v>62239</c:v>
                </c:pt>
                <c:pt idx="4">
                  <c:v>89228</c:v>
                </c:pt>
              </c:numCache>
            </c:numRef>
          </c:val>
          <c:smooth val="0"/>
          <c:extLst xmlns:c16r2="http://schemas.microsoft.com/office/drawing/2015/06/chart">
            <c:ext xmlns:c16="http://schemas.microsoft.com/office/drawing/2014/chart" uri="{C3380CC4-5D6E-409C-BE32-E72D297353CC}">
              <c16:uniqueId val="{00000001-E670-4C2F-AFE6-BA9E7EC3F671}"/>
            </c:ext>
          </c:extLst>
        </c:ser>
        <c:dLbls>
          <c:showLegendKey val="0"/>
          <c:showVal val="0"/>
          <c:showCatName val="0"/>
          <c:showSerName val="0"/>
          <c:showPercent val="0"/>
          <c:showBubbleSize val="0"/>
        </c:dLbls>
        <c:marker val="1"/>
        <c:smooth val="0"/>
        <c:axId val="425773776"/>
        <c:axId val="425776912"/>
      </c:lineChart>
      <c:catAx>
        <c:axId val="4257737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776912"/>
        <c:crosses val="autoZero"/>
        <c:auto val="1"/>
        <c:lblAlgn val="ctr"/>
        <c:lblOffset val="100"/>
        <c:tickLblSkip val="1"/>
        <c:tickMarkSkip val="1"/>
        <c:noMultiLvlLbl val="0"/>
      </c:catAx>
      <c:valAx>
        <c:axId val="42577691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773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3.01</c:v>
                </c:pt>
                <c:pt idx="1">
                  <c:v>5.45</c:v>
                </c:pt>
                <c:pt idx="2">
                  <c:v>3.55</c:v>
                </c:pt>
                <c:pt idx="3">
                  <c:v>1.1499999999999999</c:v>
                </c:pt>
                <c:pt idx="4">
                  <c:v>2.81</c:v>
                </c:pt>
              </c:numCache>
            </c:numRef>
          </c:val>
          <c:extLst xmlns:c16r2="http://schemas.microsoft.com/office/drawing/2015/06/chart">
            <c:ext xmlns:c16="http://schemas.microsoft.com/office/drawing/2014/chart" uri="{C3380CC4-5D6E-409C-BE32-E72D297353CC}">
              <c16:uniqueId val="{00000000-3945-43D3-A18D-9AD3BA9F61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23.2</c:v>
                </c:pt>
                <c:pt idx="1">
                  <c:v>22.9</c:v>
                </c:pt>
                <c:pt idx="2">
                  <c:v>27.15</c:v>
                </c:pt>
                <c:pt idx="3">
                  <c:v>27.61</c:v>
                </c:pt>
                <c:pt idx="4">
                  <c:v>13.95</c:v>
                </c:pt>
              </c:numCache>
            </c:numRef>
          </c:val>
          <c:extLst xmlns:c16r2="http://schemas.microsoft.com/office/drawing/2015/06/chart">
            <c:ext xmlns:c16="http://schemas.microsoft.com/office/drawing/2014/chart" uri="{C3380CC4-5D6E-409C-BE32-E72D297353CC}">
              <c16:uniqueId val="{00000001-3945-43D3-A18D-9AD3BA9F616C}"/>
            </c:ext>
          </c:extLst>
        </c:ser>
        <c:dLbls>
          <c:showLegendKey val="0"/>
          <c:showVal val="0"/>
          <c:showCatName val="0"/>
          <c:showSerName val="0"/>
          <c:showPercent val="0"/>
          <c:showBubbleSize val="0"/>
        </c:dLbls>
        <c:gapWidth val="250"/>
        <c:overlap val="100"/>
        <c:axId val="425779264"/>
        <c:axId val="4257796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-1.55</c:v>
                </c:pt>
                <c:pt idx="1">
                  <c:v>2.72</c:v>
                </c:pt>
                <c:pt idx="2">
                  <c:v>-2.0299999999999998</c:v>
                </c:pt>
                <c:pt idx="3">
                  <c:v>-2.4500000000000002</c:v>
                </c:pt>
                <c:pt idx="4">
                  <c:v>-11.81</c:v>
                </c:pt>
              </c:numCache>
            </c:numRef>
          </c:val>
          <c:smooth val="0"/>
          <c:extLst xmlns:c16r2="http://schemas.microsoft.com/office/drawing/2015/06/chart">
            <c:ext xmlns:c16="http://schemas.microsoft.com/office/drawing/2014/chart" uri="{C3380CC4-5D6E-409C-BE32-E72D297353CC}">
              <c16:uniqueId val="{00000002-3945-43D3-A18D-9AD3BA9F616C}"/>
            </c:ext>
          </c:extLst>
        </c:ser>
        <c:dLbls>
          <c:showLegendKey val="0"/>
          <c:showVal val="0"/>
          <c:showCatName val="0"/>
          <c:showSerName val="0"/>
          <c:showPercent val="0"/>
          <c:showBubbleSize val="0"/>
        </c:dLbls>
        <c:marker val="1"/>
        <c:smooth val="0"/>
        <c:axId val="425779264"/>
        <c:axId val="425779656"/>
      </c:lineChart>
      <c:catAx>
        <c:axId val="425779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5779656"/>
        <c:crosses val="autoZero"/>
        <c:auto val="1"/>
        <c:lblAlgn val="ctr"/>
        <c:lblOffset val="100"/>
        <c:tickLblSkip val="1"/>
        <c:tickMarkSkip val="1"/>
        <c:noMultiLvlLbl val="0"/>
      </c:catAx>
      <c:valAx>
        <c:axId val="425779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779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0.11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F2C1-4167-9DA7-46B341C8AF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2C1-4167-9DA7-46B341C8AF82}"/>
            </c:ext>
          </c:extLst>
        </c:ser>
        <c:ser>
          <c:idx val="2"/>
          <c:order val="2"/>
          <c:tx>
            <c:strRef>
              <c:f>データシート!$A$29</c:f>
              <c:strCache>
                <c:ptCount val="1"/>
                <c:pt idx="0">
                  <c:v>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F2C1-4167-9DA7-46B341C8AF82}"/>
            </c:ext>
          </c:extLst>
        </c:ser>
        <c:ser>
          <c:idx val="3"/>
          <c:order val="3"/>
          <c:tx>
            <c:strRef>
              <c:f>データシート!$A$30</c:f>
              <c:strCache>
                <c:ptCount val="1"/>
                <c:pt idx="0">
                  <c:v>大塔診療所特別会計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F2C1-4167-9DA7-46B341C8AF8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F2C1-4167-9DA7-46B341C8AF8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0.55000000000000004</c:v>
                </c:pt>
                <c:pt idx="2">
                  <c:v>#N/A</c:v>
                </c:pt>
                <c:pt idx="3">
                  <c:v>0.78</c:v>
                </c:pt>
                <c:pt idx="4">
                  <c:v>#N/A</c:v>
                </c:pt>
                <c:pt idx="5">
                  <c:v>1.03</c:v>
                </c:pt>
                <c:pt idx="6">
                  <c:v>#N/A</c:v>
                </c:pt>
                <c:pt idx="7">
                  <c:v>1.46</c:v>
                </c:pt>
                <c:pt idx="8">
                  <c:v>#N/A</c:v>
                </c:pt>
                <c:pt idx="9">
                  <c:v>0.04</c:v>
                </c:pt>
              </c:numCache>
            </c:numRef>
          </c:val>
          <c:extLst xmlns:c16r2="http://schemas.microsoft.com/office/drawing/2015/06/chart">
            <c:ext xmlns:c16="http://schemas.microsoft.com/office/drawing/2014/chart" uri="{C3380CC4-5D6E-409C-BE32-E72D297353CC}">
              <c16:uniqueId val="{00000005-F2C1-4167-9DA7-46B341C8AF82}"/>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0.24</c:v>
                </c:pt>
              </c:numCache>
            </c:numRef>
          </c:val>
          <c:extLst xmlns:c16r2="http://schemas.microsoft.com/office/drawing/2015/06/chart">
            <c:ext xmlns:c16="http://schemas.microsoft.com/office/drawing/2014/chart" uri="{C3380CC4-5D6E-409C-BE32-E72D297353CC}">
              <c16:uniqueId val="{00000006-F2C1-4167-9DA7-46B341C8AF8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0.69</c:v>
                </c:pt>
                <c:pt idx="2">
                  <c:v>#N/A</c:v>
                </c:pt>
                <c:pt idx="3">
                  <c:v>0.43</c:v>
                </c:pt>
                <c:pt idx="4">
                  <c:v>#N/A</c:v>
                </c:pt>
                <c:pt idx="5">
                  <c:v>0.51</c:v>
                </c:pt>
                <c:pt idx="6">
                  <c:v>#N/A</c:v>
                </c:pt>
                <c:pt idx="7">
                  <c:v>0.55000000000000004</c:v>
                </c:pt>
                <c:pt idx="8">
                  <c:v>#N/A</c:v>
                </c:pt>
                <c:pt idx="9">
                  <c:v>0.62</c:v>
                </c:pt>
              </c:numCache>
            </c:numRef>
          </c:val>
          <c:extLst xmlns:c16r2="http://schemas.microsoft.com/office/drawing/2015/06/chart">
            <c:ext xmlns:c16="http://schemas.microsoft.com/office/drawing/2014/chart" uri="{C3380CC4-5D6E-409C-BE32-E72D297353CC}">
              <c16:uniqueId val="{00000007-F2C1-4167-9DA7-46B341C8AF8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3.58</c:v>
                </c:pt>
                <c:pt idx="2">
                  <c:v>#N/A</c:v>
                </c:pt>
                <c:pt idx="3">
                  <c:v>4.1100000000000003</c:v>
                </c:pt>
                <c:pt idx="4">
                  <c:v>#N/A</c:v>
                </c:pt>
                <c:pt idx="5">
                  <c:v>4.25</c:v>
                </c:pt>
                <c:pt idx="6">
                  <c:v>#N/A</c:v>
                </c:pt>
                <c:pt idx="7">
                  <c:v>2.92</c:v>
                </c:pt>
                <c:pt idx="8">
                  <c:v>#N/A</c:v>
                </c:pt>
                <c:pt idx="9">
                  <c:v>2.75</c:v>
                </c:pt>
              </c:numCache>
            </c:numRef>
          </c:val>
          <c:extLst xmlns:c16r2="http://schemas.microsoft.com/office/drawing/2015/06/chart">
            <c:ext xmlns:c16="http://schemas.microsoft.com/office/drawing/2014/chart" uri="{C3380CC4-5D6E-409C-BE32-E72D297353CC}">
              <c16:uniqueId val="{00000008-F2C1-4167-9DA7-46B341C8AF8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c:v>
                </c:pt>
                <c:pt idx="2">
                  <c:v>#N/A</c:v>
                </c:pt>
                <c:pt idx="3">
                  <c:v>5.44</c:v>
                </c:pt>
                <c:pt idx="4">
                  <c:v>#N/A</c:v>
                </c:pt>
                <c:pt idx="5">
                  <c:v>3.54</c:v>
                </c:pt>
                <c:pt idx="6">
                  <c:v>#N/A</c:v>
                </c:pt>
                <c:pt idx="7">
                  <c:v>1.1499999999999999</c:v>
                </c:pt>
                <c:pt idx="8">
                  <c:v>#N/A</c:v>
                </c:pt>
                <c:pt idx="9">
                  <c:v>2.81</c:v>
                </c:pt>
              </c:numCache>
            </c:numRef>
          </c:val>
          <c:extLst xmlns:c16r2="http://schemas.microsoft.com/office/drawing/2015/06/chart">
            <c:ext xmlns:c16="http://schemas.microsoft.com/office/drawing/2014/chart" uri="{C3380CC4-5D6E-409C-BE32-E72D297353CC}">
              <c16:uniqueId val="{00000009-F2C1-4167-9DA7-46B341C8AF82}"/>
            </c:ext>
          </c:extLst>
        </c:ser>
        <c:dLbls>
          <c:showLegendKey val="0"/>
          <c:showVal val="0"/>
          <c:showCatName val="0"/>
          <c:showSerName val="0"/>
          <c:showPercent val="0"/>
          <c:showBubbleSize val="0"/>
        </c:dLbls>
        <c:gapWidth val="150"/>
        <c:overlap val="100"/>
        <c:axId val="425772600"/>
        <c:axId val="425774560"/>
      </c:barChart>
      <c:catAx>
        <c:axId val="425772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774560"/>
        <c:crosses val="autoZero"/>
        <c:auto val="1"/>
        <c:lblAlgn val="ctr"/>
        <c:lblOffset val="100"/>
        <c:tickLblSkip val="1"/>
        <c:tickMarkSkip val="1"/>
        <c:noMultiLvlLbl val="0"/>
      </c:catAx>
      <c:valAx>
        <c:axId val="425774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7726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2637</c:v>
                </c:pt>
                <c:pt idx="5">
                  <c:v>2560</c:v>
                </c:pt>
                <c:pt idx="8">
                  <c:v>2598</c:v>
                </c:pt>
                <c:pt idx="11">
                  <c:v>2671</c:v>
                </c:pt>
                <c:pt idx="14">
                  <c:v>2783</c:v>
                </c:pt>
              </c:numCache>
            </c:numRef>
          </c:val>
          <c:extLst xmlns:c16r2="http://schemas.microsoft.com/office/drawing/2015/06/chart">
            <c:ext xmlns:c16="http://schemas.microsoft.com/office/drawing/2014/chart" uri="{C3380CC4-5D6E-409C-BE32-E72D297353CC}">
              <c16:uniqueId val="{00000000-092E-44B0-9CA4-04EFFB2A3D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92E-44B0-9CA4-04EFFB2A3D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092E-44B0-9CA4-04EFFB2A3D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2</c:v>
                </c:pt>
                <c:pt idx="6">
                  <c:v>22</c:v>
                </c:pt>
                <c:pt idx="9">
                  <c:v>137</c:v>
                </c:pt>
                <c:pt idx="12">
                  <c:v>186</c:v>
                </c:pt>
              </c:numCache>
            </c:numRef>
          </c:val>
          <c:extLst xmlns:c16r2="http://schemas.microsoft.com/office/drawing/2015/06/chart">
            <c:ext xmlns:c16="http://schemas.microsoft.com/office/drawing/2014/chart" uri="{C3380CC4-5D6E-409C-BE32-E72D297353CC}">
              <c16:uniqueId val="{00000003-092E-44B0-9CA4-04EFFB2A3D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841</c:v>
                </c:pt>
                <c:pt idx="3">
                  <c:v>832</c:v>
                </c:pt>
                <c:pt idx="6">
                  <c:v>836</c:v>
                </c:pt>
                <c:pt idx="9">
                  <c:v>876</c:v>
                </c:pt>
                <c:pt idx="12">
                  <c:v>905</c:v>
                </c:pt>
              </c:numCache>
            </c:numRef>
          </c:val>
          <c:extLst xmlns:c16r2="http://schemas.microsoft.com/office/drawing/2015/06/chart">
            <c:ext xmlns:c16="http://schemas.microsoft.com/office/drawing/2014/chart" uri="{C3380CC4-5D6E-409C-BE32-E72D297353CC}">
              <c16:uniqueId val="{00000004-092E-44B0-9CA4-04EFFB2A3D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92E-44B0-9CA4-04EFFB2A3D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92E-44B0-9CA4-04EFFB2A3D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3049</c:v>
                </c:pt>
                <c:pt idx="3">
                  <c:v>2837</c:v>
                </c:pt>
                <c:pt idx="6">
                  <c:v>2945</c:v>
                </c:pt>
                <c:pt idx="9">
                  <c:v>2965</c:v>
                </c:pt>
                <c:pt idx="12">
                  <c:v>2980</c:v>
                </c:pt>
              </c:numCache>
            </c:numRef>
          </c:val>
          <c:extLst xmlns:c16r2="http://schemas.microsoft.com/office/drawing/2015/06/chart">
            <c:ext xmlns:c16="http://schemas.microsoft.com/office/drawing/2014/chart" uri="{C3380CC4-5D6E-409C-BE32-E72D297353CC}">
              <c16:uniqueId val="{00000007-092E-44B0-9CA4-04EFFB2A3D2D}"/>
            </c:ext>
          </c:extLst>
        </c:ser>
        <c:dLbls>
          <c:showLegendKey val="0"/>
          <c:showVal val="0"/>
          <c:showCatName val="0"/>
          <c:showSerName val="0"/>
          <c:showPercent val="0"/>
          <c:showBubbleSize val="0"/>
        </c:dLbls>
        <c:gapWidth val="100"/>
        <c:overlap val="100"/>
        <c:axId val="425775344"/>
        <c:axId val="4321601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1253</c:v>
                </c:pt>
                <c:pt idx="2">
                  <c:v>#N/A</c:v>
                </c:pt>
                <c:pt idx="3">
                  <c:v>#N/A</c:v>
                </c:pt>
                <c:pt idx="4">
                  <c:v>1111</c:v>
                </c:pt>
                <c:pt idx="5">
                  <c:v>#N/A</c:v>
                </c:pt>
                <c:pt idx="6">
                  <c:v>#N/A</c:v>
                </c:pt>
                <c:pt idx="7">
                  <c:v>1205</c:v>
                </c:pt>
                <c:pt idx="8">
                  <c:v>#N/A</c:v>
                </c:pt>
                <c:pt idx="9">
                  <c:v>#N/A</c:v>
                </c:pt>
                <c:pt idx="10">
                  <c:v>1307</c:v>
                </c:pt>
                <c:pt idx="11">
                  <c:v>#N/A</c:v>
                </c:pt>
                <c:pt idx="12">
                  <c:v>#N/A</c:v>
                </c:pt>
                <c:pt idx="13">
                  <c:v>1288</c:v>
                </c:pt>
                <c:pt idx="14">
                  <c:v>#N/A</c:v>
                </c:pt>
              </c:numCache>
            </c:numRef>
          </c:val>
          <c:smooth val="0"/>
          <c:extLst xmlns:c16r2="http://schemas.microsoft.com/office/drawing/2015/06/chart">
            <c:ext xmlns:c16="http://schemas.microsoft.com/office/drawing/2014/chart" uri="{C3380CC4-5D6E-409C-BE32-E72D297353CC}">
              <c16:uniqueId val="{00000008-092E-44B0-9CA4-04EFFB2A3D2D}"/>
            </c:ext>
          </c:extLst>
        </c:ser>
        <c:dLbls>
          <c:showLegendKey val="0"/>
          <c:showVal val="0"/>
          <c:showCatName val="0"/>
          <c:showSerName val="0"/>
          <c:showPercent val="0"/>
          <c:showBubbleSize val="0"/>
        </c:dLbls>
        <c:marker val="1"/>
        <c:smooth val="0"/>
        <c:axId val="425775344"/>
        <c:axId val="432160192"/>
      </c:lineChart>
      <c:catAx>
        <c:axId val="425775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2160192"/>
        <c:crosses val="autoZero"/>
        <c:auto val="1"/>
        <c:lblAlgn val="ctr"/>
        <c:lblOffset val="100"/>
        <c:tickLblSkip val="1"/>
        <c:tickMarkSkip val="1"/>
        <c:noMultiLvlLbl val="0"/>
      </c:catAx>
      <c:valAx>
        <c:axId val="432160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775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22054</c:v>
                </c:pt>
                <c:pt idx="5">
                  <c:v>23082</c:v>
                </c:pt>
                <c:pt idx="8">
                  <c:v>23764</c:v>
                </c:pt>
                <c:pt idx="11">
                  <c:v>23810</c:v>
                </c:pt>
                <c:pt idx="14">
                  <c:v>23539</c:v>
                </c:pt>
              </c:numCache>
            </c:numRef>
          </c:val>
          <c:extLst xmlns:c16r2="http://schemas.microsoft.com/office/drawing/2015/06/chart">
            <c:ext xmlns:c16="http://schemas.microsoft.com/office/drawing/2014/chart" uri="{C3380CC4-5D6E-409C-BE32-E72D297353CC}">
              <c16:uniqueId val="{00000000-45E6-45F3-A8D9-D79DC8BCA3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1393</c:v>
                </c:pt>
                <c:pt idx="5">
                  <c:v>1847</c:v>
                </c:pt>
                <c:pt idx="8">
                  <c:v>2112</c:v>
                </c:pt>
                <c:pt idx="11">
                  <c:v>2062</c:v>
                </c:pt>
                <c:pt idx="14">
                  <c:v>1807</c:v>
                </c:pt>
              </c:numCache>
            </c:numRef>
          </c:val>
          <c:extLst xmlns:c16r2="http://schemas.microsoft.com/office/drawing/2015/06/chart">
            <c:ext xmlns:c16="http://schemas.microsoft.com/office/drawing/2014/chart" uri="{C3380CC4-5D6E-409C-BE32-E72D297353CC}">
              <c16:uniqueId val="{00000001-45E6-45F3-A8D9-D79DC8BCA3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3552</c:v>
                </c:pt>
                <c:pt idx="5">
                  <c:v>3572</c:v>
                </c:pt>
                <c:pt idx="8">
                  <c:v>3836</c:v>
                </c:pt>
                <c:pt idx="11">
                  <c:v>3960</c:v>
                </c:pt>
                <c:pt idx="14">
                  <c:v>3356</c:v>
                </c:pt>
              </c:numCache>
            </c:numRef>
          </c:val>
          <c:extLst xmlns:c16r2="http://schemas.microsoft.com/office/drawing/2015/06/chart">
            <c:ext xmlns:c16="http://schemas.microsoft.com/office/drawing/2014/chart" uri="{C3380CC4-5D6E-409C-BE32-E72D297353CC}">
              <c16:uniqueId val="{00000002-45E6-45F3-A8D9-D79DC8BCA3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5E6-45F3-A8D9-D79DC8BCA3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5E6-45F3-A8D9-D79DC8BCA3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2059</c:v>
                </c:pt>
                <c:pt idx="3">
                  <c:v>2000</c:v>
                </c:pt>
                <c:pt idx="6">
                  <c:v>1994</c:v>
                </c:pt>
                <c:pt idx="9">
                  <c:v>2008</c:v>
                </c:pt>
                <c:pt idx="12">
                  <c:v>1840</c:v>
                </c:pt>
              </c:numCache>
            </c:numRef>
          </c:val>
          <c:extLst xmlns:c16r2="http://schemas.microsoft.com/office/drawing/2015/06/chart">
            <c:ext xmlns:c16="http://schemas.microsoft.com/office/drawing/2014/chart" uri="{C3380CC4-5D6E-409C-BE32-E72D297353CC}">
              <c16:uniqueId val="{00000005-45E6-45F3-A8D9-D79DC8BCA3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3164</c:v>
                </c:pt>
                <c:pt idx="3">
                  <c:v>2883</c:v>
                </c:pt>
                <c:pt idx="6">
                  <c:v>2796</c:v>
                </c:pt>
                <c:pt idx="9">
                  <c:v>2672</c:v>
                </c:pt>
                <c:pt idx="12">
                  <c:v>2715</c:v>
                </c:pt>
              </c:numCache>
            </c:numRef>
          </c:val>
          <c:extLst xmlns:c16r2="http://schemas.microsoft.com/office/drawing/2015/06/chart">
            <c:ext xmlns:c16="http://schemas.microsoft.com/office/drawing/2014/chart" uri="{C3380CC4-5D6E-409C-BE32-E72D297353CC}">
              <c16:uniqueId val="{00000006-45E6-45F3-A8D9-D79DC8BCA3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243</c:v>
                </c:pt>
                <c:pt idx="3">
                  <c:v>1091</c:v>
                </c:pt>
                <c:pt idx="6">
                  <c:v>1943</c:v>
                </c:pt>
                <c:pt idx="9">
                  <c:v>1973</c:v>
                </c:pt>
                <c:pt idx="12">
                  <c:v>1718</c:v>
                </c:pt>
              </c:numCache>
            </c:numRef>
          </c:val>
          <c:extLst xmlns:c16r2="http://schemas.microsoft.com/office/drawing/2015/06/chart">
            <c:ext xmlns:c16="http://schemas.microsoft.com/office/drawing/2014/chart" uri="{C3380CC4-5D6E-409C-BE32-E72D297353CC}">
              <c16:uniqueId val="{00000007-45E6-45F3-A8D9-D79DC8BCA3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8138</c:v>
                </c:pt>
                <c:pt idx="3">
                  <c:v>7724</c:v>
                </c:pt>
                <c:pt idx="6">
                  <c:v>7150</c:v>
                </c:pt>
                <c:pt idx="9">
                  <c:v>6473</c:v>
                </c:pt>
                <c:pt idx="12">
                  <c:v>6275</c:v>
                </c:pt>
              </c:numCache>
            </c:numRef>
          </c:val>
          <c:extLst xmlns:c16r2="http://schemas.microsoft.com/office/drawing/2015/06/chart">
            <c:ext xmlns:c16="http://schemas.microsoft.com/office/drawing/2014/chart" uri="{C3380CC4-5D6E-409C-BE32-E72D297353CC}">
              <c16:uniqueId val="{00000008-45E6-45F3-A8D9-D79DC8BCA3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45E6-45F3-A8D9-D79DC8BCA3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24048</c:v>
                </c:pt>
                <c:pt idx="3">
                  <c:v>25250</c:v>
                </c:pt>
                <c:pt idx="6">
                  <c:v>26440</c:v>
                </c:pt>
                <c:pt idx="9">
                  <c:v>26525</c:v>
                </c:pt>
                <c:pt idx="12">
                  <c:v>26255</c:v>
                </c:pt>
              </c:numCache>
            </c:numRef>
          </c:val>
          <c:extLst xmlns:c16r2="http://schemas.microsoft.com/office/drawing/2015/06/chart">
            <c:ext xmlns:c16="http://schemas.microsoft.com/office/drawing/2014/chart" uri="{C3380CC4-5D6E-409C-BE32-E72D297353CC}">
              <c16:uniqueId val="{0000000A-45E6-45F3-A8D9-D79DC8BCA3C9}"/>
            </c:ext>
          </c:extLst>
        </c:ser>
        <c:dLbls>
          <c:showLegendKey val="0"/>
          <c:showVal val="0"/>
          <c:showCatName val="0"/>
          <c:showSerName val="0"/>
          <c:showPercent val="0"/>
          <c:showBubbleSize val="0"/>
        </c:dLbls>
        <c:gapWidth val="100"/>
        <c:overlap val="100"/>
        <c:axId val="432161760"/>
        <c:axId val="4321621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10654</c:v>
                </c:pt>
                <c:pt idx="2">
                  <c:v>#N/A</c:v>
                </c:pt>
                <c:pt idx="3">
                  <c:v>#N/A</c:v>
                </c:pt>
                <c:pt idx="4">
                  <c:v>10447</c:v>
                </c:pt>
                <c:pt idx="5">
                  <c:v>#N/A</c:v>
                </c:pt>
                <c:pt idx="6">
                  <c:v>#N/A</c:v>
                </c:pt>
                <c:pt idx="7">
                  <c:v>10613</c:v>
                </c:pt>
                <c:pt idx="8">
                  <c:v>#N/A</c:v>
                </c:pt>
                <c:pt idx="9">
                  <c:v>#N/A</c:v>
                </c:pt>
                <c:pt idx="10">
                  <c:v>9818</c:v>
                </c:pt>
                <c:pt idx="11">
                  <c:v>#N/A</c:v>
                </c:pt>
                <c:pt idx="12">
                  <c:v>#N/A</c:v>
                </c:pt>
                <c:pt idx="13">
                  <c:v>10101</c:v>
                </c:pt>
                <c:pt idx="14">
                  <c:v>#N/A</c:v>
                </c:pt>
              </c:numCache>
            </c:numRef>
          </c:val>
          <c:smooth val="0"/>
          <c:extLst xmlns:c16r2="http://schemas.microsoft.com/office/drawing/2015/06/chart">
            <c:ext xmlns:c16="http://schemas.microsoft.com/office/drawing/2014/chart" uri="{C3380CC4-5D6E-409C-BE32-E72D297353CC}">
              <c16:uniqueId val="{0000000B-45E6-45F3-A8D9-D79DC8BCA3C9}"/>
            </c:ext>
          </c:extLst>
        </c:ser>
        <c:dLbls>
          <c:showLegendKey val="0"/>
          <c:showVal val="0"/>
          <c:showCatName val="0"/>
          <c:showSerName val="0"/>
          <c:showPercent val="0"/>
          <c:showBubbleSize val="0"/>
        </c:dLbls>
        <c:marker val="1"/>
        <c:smooth val="0"/>
        <c:axId val="432161760"/>
        <c:axId val="432162152"/>
      </c:lineChart>
      <c:catAx>
        <c:axId val="432161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2162152"/>
        <c:crosses val="autoZero"/>
        <c:auto val="1"/>
        <c:lblAlgn val="ctr"/>
        <c:lblOffset val="100"/>
        <c:tickLblSkip val="1"/>
        <c:tickMarkSkip val="1"/>
        <c:noMultiLvlLbl val="0"/>
      </c:catAx>
      <c:valAx>
        <c:axId val="432162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2161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2947</c:v>
                </c:pt>
                <c:pt idx="1">
                  <c:v>2947</c:v>
                </c:pt>
                <c:pt idx="2">
                  <c:v>1499</c:v>
                </c:pt>
              </c:numCache>
            </c:numRef>
          </c:val>
          <c:extLst xmlns:c16r2="http://schemas.microsoft.com/office/drawing/2015/06/chart">
            <c:ext xmlns:c16="http://schemas.microsoft.com/office/drawing/2014/chart" uri="{C3380CC4-5D6E-409C-BE32-E72D297353CC}">
              <c16:uniqueId val="{00000000-5F12-4764-BE15-EBFDA28CC4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297</c:v>
                </c:pt>
                <c:pt idx="1">
                  <c:v>297</c:v>
                </c:pt>
                <c:pt idx="2">
                  <c:v>932</c:v>
                </c:pt>
              </c:numCache>
            </c:numRef>
          </c:val>
          <c:extLst xmlns:c16r2="http://schemas.microsoft.com/office/drawing/2015/06/chart">
            <c:ext xmlns:c16="http://schemas.microsoft.com/office/drawing/2014/chart" uri="{C3380CC4-5D6E-409C-BE32-E72D297353CC}">
              <c16:uniqueId val="{00000001-5F12-4764-BE15-EBFDA28CC4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2406</c:v>
                </c:pt>
                <c:pt idx="1">
                  <c:v>2427</c:v>
                </c:pt>
                <c:pt idx="2">
                  <c:v>2562</c:v>
                </c:pt>
              </c:numCache>
            </c:numRef>
          </c:val>
          <c:extLst xmlns:c16r2="http://schemas.microsoft.com/office/drawing/2015/06/chart">
            <c:ext xmlns:c16="http://schemas.microsoft.com/office/drawing/2014/chart" uri="{C3380CC4-5D6E-409C-BE32-E72D297353CC}">
              <c16:uniqueId val="{00000002-5F12-4764-BE15-EBFDA28CC40F}"/>
            </c:ext>
          </c:extLst>
        </c:ser>
        <c:dLbls>
          <c:showLegendKey val="0"/>
          <c:showVal val="0"/>
          <c:showCatName val="0"/>
          <c:showSerName val="0"/>
          <c:showPercent val="0"/>
          <c:showBubbleSize val="0"/>
        </c:dLbls>
        <c:gapWidth val="120"/>
        <c:overlap val="100"/>
        <c:axId val="432167640"/>
        <c:axId val="432165680"/>
      </c:barChart>
      <c:catAx>
        <c:axId val="432167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2165680"/>
        <c:crosses val="autoZero"/>
        <c:auto val="1"/>
        <c:lblAlgn val="ctr"/>
        <c:lblOffset val="100"/>
        <c:tickLblSkip val="1"/>
        <c:tickMarkSkip val="1"/>
        <c:noMultiLvlLbl val="0"/>
      </c:catAx>
      <c:valAx>
        <c:axId val="4321656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2167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0AF-4B67-B2C5-19E8F03879E5}"/>
                </c:ext>
                <c:ext xmlns:c15="http://schemas.microsoft.com/office/drawing/2012/chart" uri="{CE6537A1-D6FC-4f65-9D91-7224C49458BB}">
                  <c15:dlblFieldTable>
                    <c15:dlblFTEntry>
                      <c15:txfldGUID>{6FF8E036-4253-4114-BBF8-D492DBACCCAE}</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0AF-4B67-B2C5-19E8F03879E5}"/>
                </c:ext>
                <c:ext xmlns:c15="http://schemas.microsoft.com/office/drawing/2012/chart" uri="{CE6537A1-D6FC-4f65-9D91-7224C49458BB}">
                  <c15:dlblFieldTable>
                    <c15:dlblFTEntry>
                      <c15:txfldGUID>{37503AE3-A9B0-40CC-8F65-3B6E875A74C0}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0AF-4B67-B2C5-19E8F03879E5}"/>
                </c:ext>
                <c:ext xmlns:c15="http://schemas.microsoft.com/office/drawing/2012/chart" uri="{CE6537A1-D6FC-4f65-9D91-7224C49458BB}">
                  <c15:dlblFieldTable>
                    <c15:dlblFTEntry>
                      <c15:txfldGUID>{F721540F-ACE7-47C8-8B21-E0796701D33B}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0AF-4B67-B2C5-19E8F03879E5}"/>
                </c:ext>
                <c:ext xmlns:c15="http://schemas.microsoft.com/office/drawing/2012/chart" uri="{CE6537A1-D6FC-4f65-9D91-7224C49458BB}">
                  <c15:dlblFieldTable>
                    <c15:dlblFTEntry>
                      <c15:txfldGUID>{A40752E3-C999-4D05-B59F-D669EB010E2F}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0AF-4B67-B2C5-19E8F03879E5}"/>
                </c:ext>
                <c:ext xmlns:c15="http://schemas.microsoft.com/office/drawing/2012/chart" uri="{CE6537A1-D6FC-4f65-9D91-7224C49458BB}">
                  <c15:dlblFieldTable>
                    <c15:dlblFTEntry>
                      <c15:txfldGUID>{F23ADB18-9819-4D19-9B57-738E9749FA55}</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0AF-4B67-B2C5-19E8F03879E5}"/>
                </c:ext>
                <c:ext xmlns:c15="http://schemas.microsoft.com/office/drawing/2012/chart" uri="{CE6537A1-D6FC-4f65-9D91-7224C49458BB}">
                  <c15:layout/>
                  <c15:dlblFieldTable>
                    <c15:dlblFTEntry>
                      <c15:txfldGUID>{1F3540C3-9B84-426D-B626-4060992AB348}</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0AF-4B67-B2C5-19E8F03879E5}"/>
                </c:ext>
                <c:ext xmlns:c15="http://schemas.microsoft.com/office/drawing/2012/chart" uri="{CE6537A1-D6FC-4f65-9D91-7224C49458BB}">
                  <c15:layout/>
                  <c15:dlblFieldTable>
                    <c15:dlblFTEntry>
                      <c15:txfldGUID>{52AB1A7A-C306-4FB1-AFBB-261EC74A4701}</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0AF-4B67-B2C5-19E8F03879E5}"/>
                </c:ext>
                <c:ext xmlns:c15="http://schemas.microsoft.com/office/drawing/2012/chart" uri="{CE6537A1-D6FC-4f65-9D91-7224C49458BB}">
                  <c15:layout/>
                  <c15:dlblFieldTable>
                    <c15:dlblFTEntry>
                      <c15:txfldGUID>{DD26F282-43E1-4DBF-A216-5E79AA3FAFFD}</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0AF-4B67-B2C5-19E8F03879E5}"/>
                </c:ext>
                <c:ext xmlns:c15="http://schemas.microsoft.com/office/drawing/2012/chart" uri="{CE6537A1-D6FC-4f65-9D91-7224C49458BB}">
                  <c15:layout/>
                  <c15:dlblFieldTable>
                    <c15:dlblFTEntry>
                      <c15:txfldGUID>{A83B2807-4128-45FA-84D6-20C48BF0F38C}</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54.1</c:v>
                </c:pt>
                <c:pt idx="16">
                  <c:v>54.1</c:v>
                </c:pt>
                <c:pt idx="24">
                  <c:v>55.9</c:v>
                </c:pt>
                <c:pt idx="32">
                  <c:v>57.7</c:v>
                </c:pt>
              </c:numCache>
            </c:numRef>
          </c:xVal>
          <c:yVal>
            <c:numRef>
              <c:f>公会計指標分析・財政指標組合せ分析表!$BP$51:$DC$51</c:f>
              <c:numCache>
                <c:formatCode>#,##0.0;"▲ "#,##0.0</c:formatCode>
                <c:ptCount val="40"/>
                <c:pt idx="8">
                  <c:v>119.7</c:v>
                </c:pt>
                <c:pt idx="16">
                  <c:v>126</c:v>
                </c:pt>
                <c:pt idx="24">
                  <c:v>119.6</c:v>
                </c:pt>
                <c:pt idx="32">
                  <c:v>123.1</c:v>
                </c:pt>
              </c:numCache>
            </c:numRef>
          </c:yVal>
          <c:smooth val="0"/>
          <c:extLst xmlns:c16r2="http://schemas.microsoft.com/office/drawing/2015/06/chart">
            <c:ext xmlns:c16="http://schemas.microsoft.com/office/drawing/2014/chart" uri="{C3380CC4-5D6E-409C-BE32-E72D297353CC}">
              <c16:uniqueId val="{00000009-20AF-4B67-B2C5-19E8F03879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0AF-4B67-B2C5-19E8F03879E5}"/>
                </c:ext>
                <c:ext xmlns:c15="http://schemas.microsoft.com/office/drawing/2012/chart" uri="{CE6537A1-D6FC-4f65-9D91-7224C49458BB}">
                  <c15:dlblFieldTable>
                    <c15:dlblFTEntry>
                      <c15:txfldGUID>{6EB4ED04-7804-4325-8E61-DF341795F655}</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0AF-4B67-B2C5-19E8F03879E5}"/>
                </c:ext>
                <c:ext xmlns:c15="http://schemas.microsoft.com/office/drawing/2012/chart" uri="{CE6537A1-D6FC-4f65-9D91-7224C49458BB}">
                  <c15:dlblFieldTable>
                    <c15:dlblFTEntry>
                      <c15:txfldGUID>{D63A23B9-3C36-4931-92E4-1FF3D2A398A1}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0AF-4B67-B2C5-19E8F03879E5}"/>
                </c:ext>
                <c:ext xmlns:c15="http://schemas.microsoft.com/office/drawing/2012/chart" uri="{CE6537A1-D6FC-4f65-9D91-7224C49458BB}">
                  <c15:dlblFieldTable>
                    <c15:dlblFTEntry>
                      <c15:txfldGUID>{B5C8A256-8B08-4BE2-A973-C003156BE951}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0AF-4B67-B2C5-19E8F03879E5}"/>
                </c:ext>
                <c:ext xmlns:c15="http://schemas.microsoft.com/office/drawing/2012/chart" uri="{CE6537A1-D6FC-4f65-9D91-7224C49458BB}">
                  <c15:dlblFieldTable>
                    <c15:dlblFTEntry>
                      <c15:txfldGUID>{A1AB5038-5A88-4FAF-A022-44F42A040533}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0AF-4B67-B2C5-19E8F03879E5}"/>
                </c:ext>
                <c:ext xmlns:c15="http://schemas.microsoft.com/office/drawing/2012/chart" uri="{CE6537A1-D6FC-4f65-9D91-7224C49458BB}">
                  <c15:dlblFieldTable>
                    <c15:dlblFTEntry>
                      <c15:txfldGUID>{33EBE83F-38AF-4634-9793-CD623453F9CE}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0AF-4B67-B2C5-19E8F03879E5}"/>
                </c:ext>
                <c:ext xmlns:c15="http://schemas.microsoft.com/office/drawing/2012/chart" uri="{CE6537A1-D6FC-4f65-9D91-7224C49458BB}">
                  <c15:layout/>
                  <c15:dlblFieldTable>
                    <c15:dlblFTEntry>
                      <c15:txfldGUID>{1D90E60C-6A7E-4B66-B0AF-70EF00D7EABE}</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0AF-4B67-B2C5-19E8F03879E5}"/>
                </c:ext>
                <c:ext xmlns:c15="http://schemas.microsoft.com/office/drawing/2012/chart" uri="{CE6537A1-D6FC-4f65-9D91-7224C49458BB}">
                  <c15:layout/>
                  <c15:dlblFieldTable>
                    <c15:dlblFTEntry>
                      <c15:txfldGUID>{4F04DE9B-FF01-4622-9107-FE33091437F7}</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0AF-4B67-B2C5-19E8F03879E5}"/>
                </c:ext>
                <c:ext xmlns:c15="http://schemas.microsoft.com/office/drawing/2012/chart" uri="{CE6537A1-D6FC-4f65-9D91-7224C49458BB}">
                  <c15:layout/>
                  <c15:dlblFieldTable>
                    <c15:dlblFTEntry>
                      <c15:txfldGUID>{2D580B4D-ECD6-4552-B3FC-97696CF8ACD7}</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0AF-4B67-B2C5-19E8F03879E5}"/>
                </c:ext>
                <c:ext xmlns:c15="http://schemas.microsoft.com/office/drawing/2012/chart" uri="{CE6537A1-D6FC-4f65-9D91-7224C49458BB}">
                  <c15:layout/>
                  <c15:dlblFieldTable>
                    <c15:dlblFTEntry>
                      <c15:txfldGUID>{30CD7476-6BD1-4AE1-8B43-6EB42A2F04CC}</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52.9</c:v>
                </c:pt>
                <c:pt idx="16">
                  <c:v>58.3</c:v>
                </c:pt>
                <c:pt idx="24">
                  <c:v>59.6</c:v>
                </c:pt>
                <c:pt idx="32">
                  <c:v>60.5</c:v>
                </c:pt>
              </c:numCache>
            </c:numRef>
          </c:xVal>
          <c:yVal>
            <c:numRef>
              <c:f>公会計指標分析・財政指標組合せ分析表!$BP$55:$DC$55</c:f>
              <c:numCache>
                <c:formatCode>#,##0.0;"▲ "#,##0.0</c:formatCode>
                <c:ptCount val="40"/>
                <c:pt idx="8">
                  <c:v>58.5</c:v>
                </c:pt>
                <c:pt idx="16">
                  <c:v>54.6</c:v>
                </c:pt>
                <c:pt idx="24">
                  <c:v>53.2</c:v>
                </c:pt>
                <c:pt idx="32">
                  <c:v>47.9</c:v>
                </c:pt>
              </c:numCache>
            </c:numRef>
          </c:yVal>
          <c:smooth val="0"/>
          <c:extLst xmlns:c16r2="http://schemas.microsoft.com/office/drawing/2015/06/chart">
            <c:ext xmlns:c16="http://schemas.microsoft.com/office/drawing/2014/chart" uri="{C3380CC4-5D6E-409C-BE32-E72D297353CC}">
              <c16:uniqueId val="{00000013-20AF-4B67-B2C5-19E8F03879E5}"/>
            </c:ext>
          </c:extLst>
        </c:ser>
        <c:dLbls>
          <c:showLegendKey val="0"/>
          <c:showVal val="1"/>
          <c:showCatName val="0"/>
          <c:showSerName val="0"/>
          <c:showPercent val="0"/>
          <c:showBubbleSize val="0"/>
        </c:dLbls>
        <c:axId val="432164896"/>
        <c:axId val="432164112"/>
      </c:scatterChart>
      <c:valAx>
        <c:axId val="432164896"/>
        <c:scaling>
          <c:orientation val="minMax"/>
          <c:max val="61.2"/>
          <c:min val="52.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2164112"/>
        <c:crosses val="autoZero"/>
        <c:crossBetween val="midCat"/>
      </c:valAx>
      <c:valAx>
        <c:axId val="432164112"/>
        <c:scaling>
          <c:orientation val="minMax"/>
          <c:max val="140"/>
          <c:min val="3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21648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4560494375982136E-2"/>
                  <c:y val="-7.2934954075841801E-2"/>
                </c:manualLayout>
              </c:layout>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57B-48FD-93E2-6CD4CD266A1A}"/>
                </c:ext>
                <c:ext xmlns:c15="http://schemas.microsoft.com/office/drawing/2012/chart" uri="{CE6537A1-D6FC-4f65-9D91-7224C49458BB}">
                  <c15:layout/>
                  <c15:dlblFieldTable>
                    <c15:dlblFTEntry>
                      <c15:txfldGUID>{EF54ECE2-6A6C-40E5-A120-163BA5611FCE}</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57B-48FD-93E2-6CD4CD266A1A}"/>
                </c:ext>
                <c:ext xmlns:c15="http://schemas.microsoft.com/office/drawing/2012/chart" uri="{CE6537A1-D6FC-4f65-9D91-7224C49458BB}">
                  <c15:dlblFieldTable>
                    <c15:dlblFTEntry>
                      <c15:txfldGUID>{8500A26E-FAA6-4975-AE10-0DC2D6359A56}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57B-48FD-93E2-6CD4CD266A1A}"/>
                </c:ext>
                <c:ext xmlns:c15="http://schemas.microsoft.com/office/drawing/2012/chart" uri="{CE6537A1-D6FC-4f65-9D91-7224C49458BB}">
                  <c15:dlblFieldTable>
                    <c15:dlblFTEntry>
                      <c15:txfldGUID>{6C09EFF7-1BF2-4284-A681-8B4876A1D552}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57B-48FD-93E2-6CD4CD266A1A}"/>
                </c:ext>
                <c:ext xmlns:c15="http://schemas.microsoft.com/office/drawing/2012/chart" uri="{CE6537A1-D6FC-4f65-9D91-7224C49458BB}">
                  <c15:dlblFieldTable>
                    <c15:dlblFTEntry>
                      <c15:txfldGUID>{F0F13ED9-D707-4C7E-8CD4-63D987986ABB}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57B-48FD-93E2-6CD4CD266A1A}"/>
                </c:ext>
                <c:ext xmlns:c15="http://schemas.microsoft.com/office/drawing/2012/chart" uri="{CE6537A1-D6FC-4f65-9D91-7224C49458BB}">
                  <c15:dlblFieldTable>
                    <c15:dlblFTEntry>
                      <c15:txfldGUID>{DF97245F-E11C-4D52-97B6-CBC66BC101C9}</c15:txfldGUID>
                      <c15:f>#REF!</c15:f>
                      <c15:dlblFieldTableCache>
                        <c:ptCount val="1"/>
                        <c:pt idx="0">
                          <c:v>#REF!</c:v>
                        </c:pt>
                      </c15:dlblFieldTableCache>
                    </c15:dlblFTEntry>
                  </c15:dlblFieldTable>
                  <c15:showDataLabelsRange val="0"/>
                </c:ext>
              </c:extLst>
            </c:dLbl>
            <c:dLbl>
              <c:idx val="8"/>
              <c:layout>
                <c:manualLayout>
                  <c:x val="-3.2510550776978286E-2"/>
                  <c:y val="-7.8375197872193242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57B-48FD-93E2-6CD4CD266A1A}"/>
                </c:ext>
                <c:ext xmlns:c15="http://schemas.microsoft.com/office/drawing/2012/chart" uri="{CE6537A1-D6FC-4f65-9D91-7224C49458BB}">
                  <c15:layout/>
                  <c15:dlblFieldTable>
                    <c15:dlblFTEntry>
                      <c15:txfldGUID>{949A1FD5-D6C6-4993-8383-30833EDE803F}</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3.1697991619110633E-2"/>
                  <c:y val="-6.7577249783719096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57B-48FD-93E2-6CD4CD266A1A}"/>
                </c:ext>
                <c:ext xmlns:c15="http://schemas.microsoft.com/office/drawing/2012/chart" uri="{CE6537A1-D6FC-4f65-9D91-7224C49458BB}">
                  <c15:layout/>
                  <c15:dlblFieldTable>
                    <c15:dlblFTEntry>
                      <c15:txfldGUID>{85BD3E78-EE35-4148-9E19-A54297201C8F}</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3.0885432461242982E-2"/>
                  <c:y val="-4.1297493607469517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57B-48FD-93E2-6CD4CD266A1A}"/>
                </c:ext>
                <c:ext xmlns:c15="http://schemas.microsoft.com/office/drawing/2012/chart" uri="{CE6537A1-D6FC-4f65-9D91-7224C49458BB}">
                  <c15:layout/>
                  <c15:dlblFieldTable>
                    <c15:dlblFTEntry>
                      <c15:txfldGUID>{405E6538-23D3-4D6B-BB7C-91B0142EFE2A}</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8835488862239129E-2"/>
                  <c:y val="-5.189834009974608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57B-48FD-93E2-6CD4CD266A1A}"/>
                </c:ext>
                <c:ext xmlns:c15="http://schemas.microsoft.com/office/drawing/2012/chart" uri="{CE6537A1-D6FC-4f65-9D91-7224C49458BB}">
                  <c15:layout/>
                  <c15:dlblFieldTable>
                    <c15:dlblFTEntry>
                      <c15:txfldGUID>{E8265D78-A067-4233-933B-54006C0BB4E4}</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15.4</c:v>
                </c:pt>
                <c:pt idx="8">
                  <c:v>14.1</c:v>
                </c:pt>
                <c:pt idx="16">
                  <c:v>13.9</c:v>
                </c:pt>
                <c:pt idx="24">
                  <c:v>14.3</c:v>
                </c:pt>
                <c:pt idx="32">
                  <c:v>15.3</c:v>
                </c:pt>
              </c:numCache>
            </c:numRef>
          </c:xVal>
          <c:yVal>
            <c:numRef>
              <c:f>公会計指標分析・財政指標組合せ分析表!$BP$73:$DC$73</c:f>
              <c:numCache>
                <c:formatCode>#,##0.0;"▲ "#,##0.0</c:formatCode>
                <c:ptCount val="40"/>
                <c:pt idx="0">
                  <c:v>125.3</c:v>
                </c:pt>
                <c:pt idx="8">
                  <c:v>119.7</c:v>
                </c:pt>
                <c:pt idx="16">
                  <c:v>126</c:v>
                </c:pt>
                <c:pt idx="24">
                  <c:v>119.6</c:v>
                </c:pt>
                <c:pt idx="32">
                  <c:v>123.1</c:v>
                </c:pt>
              </c:numCache>
            </c:numRef>
          </c:yVal>
          <c:smooth val="0"/>
          <c:extLst xmlns:c16r2="http://schemas.microsoft.com/office/drawing/2015/06/chart">
            <c:ext xmlns:c16="http://schemas.microsoft.com/office/drawing/2014/chart" uri="{C3380CC4-5D6E-409C-BE32-E72D297353CC}">
              <c16:uniqueId val="{00000009-957B-48FD-93E2-6CD4CD266A1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57B-48FD-93E2-6CD4CD266A1A}"/>
                </c:ext>
                <c:ext xmlns:c15="http://schemas.microsoft.com/office/drawing/2012/chart" uri="{CE6537A1-D6FC-4f65-9D91-7224C49458BB}">
                  <c15:layout/>
                  <c15:dlblFieldTable>
                    <c15:dlblFTEntry>
                      <c15:txfldGUID>{1778B87F-0B3C-4236-8EF4-B7CE5456B41F}</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57B-48FD-93E2-6CD4CD266A1A}"/>
                </c:ext>
                <c:ext xmlns:c15="http://schemas.microsoft.com/office/drawing/2012/chart" uri="{CE6537A1-D6FC-4f65-9D91-7224C49458BB}">
                  <c15:dlblFieldTable>
                    <c15:dlblFTEntry>
                      <c15:txfldGUID>{837C64F6-4F47-4F99-8D0D-3805681B2C4F}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57B-48FD-93E2-6CD4CD266A1A}"/>
                </c:ext>
                <c:ext xmlns:c15="http://schemas.microsoft.com/office/drawing/2012/chart" uri="{CE6537A1-D6FC-4f65-9D91-7224C49458BB}">
                  <c15:dlblFieldTable>
                    <c15:dlblFTEntry>
                      <c15:txfldGUID>{F323CA99-34C8-46B0-9CC1-67B753C0753D}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57B-48FD-93E2-6CD4CD266A1A}"/>
                </c:ext>
                <c:ext xmlns:c15="http://schemas.microsoft.com/office/drawing/2012/chart" uri="{CE6537A1-D6FC-4f65-9D91-7224C49458BB}">
                  <c15:dlblFieldTable>
                    <c15:dlblFTEntry>
                      <c15:txfldGUID>{04BABDA5-0793-40B0-B6C2-C514A1BC3028}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57B-48FD-93E2-6CD4CD266A1A}"/>
                </c:ext>
                <c:ext xmlns:c15="http://schemas.microsoft.com/office/drawing/2012/chart" uri="{CE6537A1-D6FC-4f65-9D91-7224C49458BB}">
                  <c15:dlblFieldTable>
                    <c15:dlblFTEntry>
                      <c15:txfldGUID>{1764FAB1-A606-4ABC-9535-FC603580B24F}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57B-48FD-93E2-6CD4CD266A1A}"/>
                </c:ext>
                <c:ext xmlns:c15="http://schemas.microsoft.com/office/drawing/2012/chart" uri="{CE6537A1-D6FC-4f65-9D91-7224C49458BB}">
                  <c15:layout/>
                  <c15:dlblFieldTable>
                    <c15:dlblFTEntry>
                      <c15:txfldGUID>{96F0548D-F6E5-4311-9681-D80DFEF3E801}</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3.0885432461242982E-2"/>
                  <c:y val="-7.8723165242717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57B-48FD-93E2-6CD4CD266A1A}"/>
                </c:ext>
                <c:ext xmlns:c15="http://schemas.microsoft.com/office/drawing/2012/chart" uri="{CE6537A1-D6FC-4f65-9D91-7224C49458BB}">
                  <c15:layout/>
                  <c15:dlblFieldTable>
                    <c15:dlblFTEntry>
                      <c15:txfldGUID>{795EA94C-721F-4FF7-B775-979308BBD60A}</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3.2510550776978286E-2"/>
                  <c:y val="-5.2941728479964818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57B-48FD-93E2-6CD4CD266A1A}"/>
                </c:ext>
                <c:ext xmlns:c15="http://schemas.microsoft.com/office/drawing/2012/chart" uri="{CE6537A1-D6FC-4f65-9D91-7224C49458BB}">
                  <c15:layout/>
                  <c15:dlblFieldTable>
                    <c15:dlblFTEntry>
                      <c15:txfldGUID>{5A9E81C3-2B53-4DCD-B615-53384D08CC84}</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1697991619110633E-2"/>
                  <c:y val="-5.558504754069951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57B-48FD-93E2-6CD4CD266A1A}"/>
                </c:ext>
                <c:ext xmlns:c15="http://schemas.microsoft.com/office/drawing/2012/chart" uri="{CE6537A1-D6FC-4f65-9D91-7224C49458BB}">
                  <c15:layout/>
                  <c15:dlblFieldTable>
                    <c15:dlblFTEntry>
                      <c15:txfldGUID>{78AAD789-9B66-4FCD-9245-1CF6E86E38C8}</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xmlns:c16r2="http://schemas.microsoft.com/office/drawing/2015/06/chart">
            <c:ext xmlns:c16="http://schemas.microsoft.com/office/drawing/2014/chart" uri="{C3380CC4-5D6E-409C-BE32-E72D297353CC}">
              <c16:uniqueId val="{00000013-957B-48FD-93E2-6CD4CD266A1A}"/>
            </c:ext>
          </c:extLst>
        </c:ser>
        <c:dLbls>
          <c:showLegendKey val="0"/>
          <c:showVal val="1"/>
          <c:showCatName val="0"/>
          <c:showSerName val="0"/>
          <c:showPercent val="0"/>
          <c:showBubbleSize val="0"/>
        </c:dLbls>
        <c:axId val="432167248"/>
        <c:axId val="432166072"/>
      </c:scatterChart>
      <c:valAx>
        <c:axId val="432167248"/>
        <c:scaling>
          <c:orientation val="minMax"/>
          <c:max val="15.9"/>
          <c:min val="9.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2166072"/>
        <c:crosses val="autoZero"/>
        <c:crossBetween val="midCat"/>
      </c:valAx>
      <c:valAx>
        <c:axId val="432166072"/>
        <c:scaling>
          <c:orientation val="minMax"/>
          <c:max val="140"/>
          <c:min val="3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216724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市全体の公共事業の継続的な縮小により市債の新規発行を抑制するとともに、市債発行にあたっては交付税算入割合の大きい事業債の活用に努めてきた。その結果、元利償還金等の額及び実質公債費比率の分子の額は徐々に減少してきていたものの、平成２８年度以降の実質公債費率は上昇する結果となった。これ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消防庁舎建設事業や防災行政無線整備事業</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年度に南和広域医療体制整備にかかる医療機器整備事業等、平成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年度に総合体育館整備事業、広域塵芥処理施設整備事業等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にかかる元金償還が開始になったことによる増加である。今後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庁舎建設事業等の大規模事業が控えていることから、一般会計、企業会計ともに緊急度・優先度等の的確な把握に基づく事業の選択と計画的実施の徹底等による起債に大きく頼ることのない財政運営と、有利な事業債の活用等により、実質的な公債費の削減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般会計、特別会計ともに普通建設事業の縮小などにより市債の新規発行を抑制し、市債残高の縮減に努めてきた。また、職員定数の適正化により、職員数の削減を図り、土地開発公社については、経営健全化計画に基づき公社の負債の縮減に努めた結果として、将来負担額、将来負担比率ともに減少し続けていたが平成２８年度及び平成</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２９</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年度においては、南和広域医療企業団の病院整備事業、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やまと広域環境衛生事務組合における広域塵芥処理施設建設事業等における市債発行額の増加により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平成３０年度においては、ごみ中継施設整備事業等の影響を受け地方債残高は結果的に微減に留まったことに加えて、基金取崩により基金残高が減少したこと等を受け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将来負担率は増加となった。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においても、新庁舎建設事業等の大規模な施設整備事業の実施が複数予定されているが、後世への負担を少しでも軽減するよう、新規事業等の厳しい選択と計画的な事業実施等による市債新規発行の抑制及び交付税算入率の高い市債の活用、職員定数の適正化、土地開発公社の健全化を継続して行い、将来負担の縮減・抑制、財政の健全化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奈良県五條市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０年度において基金の在り方について整理を行った結果として、今後予定されている新庁舎整備事業等の公共施設整備に伴う一般財源確保に備えるため、またそれらの整備に伴う公債費償還財源の確保のため、財政調整基金から公共施設整備基金に２億円、減債基金に６億円の積替え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普通交付税の合併算定替による特例措置の縮減及び景気動向による市民税等の変動により、財政調整基金を６．５億円、公債費の増加分に対して減債基金を１．６億円、疾病予防対策等として保健・医療支援基金を０．５億円、ふるさと納税寄付金充当分としてふるさと五條応援基金を０．６億円を取り崩したこと等により、基金全体では６．８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新庁舎整備事業等に要する一般財源に対応するため公共施設整備基金への積立及び今後予定している公債費増加に対する償還財源確保のため減債基金への積み立てていくことを予定している。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①地域振興基金　　　 　　：　合併特例債を原資に造成した基金であり、償還終了分は合併による財政需要に活用可能</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②公共施設整備基金　　 　：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新庁舎整備事業を含め</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公共施設の整備の財源として活用</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③職員退職手当基金　 　　：　職員の退職手当支給の資金として活用</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④</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文化財保存基金　　　　</a:t>
          </a:r>
          <a:r>
            <a:rPr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伝統的建造物群保存地区における伝統的建造物、指定文化財及び登録文化財の保存活用事業に活用</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⑤ふるさと五條市応援基金</a:t>
          </a:r>
          <a:r>
            <a:rPr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ふるさと納税寄附金等の適正な運用に活用</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①預金利子相当額</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０．２</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②</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億円を積み替えたことによる増加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③水道局</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からの</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繰入金相当額</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３百万円</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を積立てたことによる増加</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④</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文化博物館展示魅力化事業に２５百万円の取崩しによる減少</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⑤</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平成３０年度ふるさと納税寄附金４３百万円を積立て、平成２９年度寄附金分６２百万円を取崩したことにより１９百万円の減少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各基金の条例の規定に基づく管理・運用に向け、適正額の確保等に努める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普通交付税の合併算定替による特例措置の縮減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景気動向による市民税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の変動</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による一般財源の不足により６．５億円の減少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・減債基金及び公共施設整備基金に積み替えのため、８億円の減少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財政調整基金の残高については、標準財政規模の１０％の１０億円の保有に努める。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・財政調整基金から６億円を積み替えたことによる増加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・県公債費補助金を１．９億円を積立てたことによる増加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・償還のため１．６億円を取り崩したことによる減少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域塵芥処理施設整備事業や南和広域医療体制整備に伴う病院整備事業、また今後予定している新庁舎整備事業による公債費の増加が今後数年間予定されているため、減債基金を活用し年度毎の公債費負担の平準化を図ると共に、将来負担に対する備えとして減債基金の残高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0713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6211550" y="190500"/>
          <a:ext cx="3740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6227425" y="215900"/>
          <a:ext cx="370522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6252825" y="241300"/>
          <a:ext cx="36480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3550900"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3576300"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3601700" y="241300"/>
          <a:ext cx="2435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8764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30,729
30,406
292.02
20,938,960
20,489,935
302,290
10,744,184
26,254,997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1432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5910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5182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7851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5910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5817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0550525"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801350"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801350" y="1219200"/>
          <a:ext cx="126682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801350" y="1562100"/>
          <a:ext cx="13843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62355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6775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6775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7219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642600" y="15621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7219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642600" y="19431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31900" y="4254500"/>
          <a:ext cx="40322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19464" y="4624642"/>
          <a:ext cx="164747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665214" y="4607971"/>
          <a:ext cx="80709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2133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2133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6611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6611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2359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2359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31900" y="4953000"/>
          <a:ext cx="40322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521325"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521325" y="5016500"/>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588000" y="5245100"/>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有形固定資産減価償却率は前年度よりも</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％増加したが、類似団体と比較するとやや低い数値となってる。事業用資産の建物等の老朽化割合が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％を超えており、耐用年数を超えて資産を使用している場合が多いため、総合管理計画等をもとに統廃合・長寿命化について検討し、減少に向けて取り組んでいく。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03325"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31900" y="71120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7935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31900" y="6752167"/>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37581"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31900" y="6392333"/>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37581"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31900" y="60325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37581"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31900" y="5672667"/>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37581"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31900" y="5312833"/>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86286"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31900" y="49530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86286"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31900" y="4953000"/>
          <a:ext cx="40322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xdr:cNvCxnSpPr/>
      </xdr:nvCxnSpPr>
      <xdr:spPr>
        <a:xfrm flipV="1">
          <a:off x="455104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xdr:cNvSpPr txBox="1"/>
      </xdr:nvSpPr>
      <xdr:spPr>
        <a:xfrm>
          <a:off x="460375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xdr:cNvCxnSpPr/>
      </xdr:nvCxnSpPr>
      <xdr:spPr>
        <a:xfrm>
          <a:off x="446405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xdr:cNvSpPr txBox="1"/>
      </xdr:nvSpPr>
      <xdr:spPr>
        <a:xfrm>
          <a:off x="460375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xdr:cNvCxnSpPr/>
      </xdr:nvCxnSpPr>
      <xdr:spPr>
        <a:xfrm>
          <a:off x="446405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80556</xdr:rowOff>
    </xdr:from>
    <xdr:ext cx="405111" cy="259045"/>
    <xdr:sp macro="" textlink="">
      <xdr:nvSpPr>
        <xdr:cNvPr id="69" name="有形固定資産減価償却率平均値テキスト"/>
        <xdr:cNvSpPr txBox="1"/>
      </xdr:nvSpPr>
      <xdr:spPr>
        <a:xfrm>
          <a:off x="4603750" y="5824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xdr:cNvSpPr/>
      </xdr:nvSpPr>
      <xdr:spPr>
        <a:xfrm>
          <a:off x="450215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xdr:cNvSpPr/>
      </xdr:nvSpPr>
      <xdr:spPr>
        <a:xfrm>
          <a:off x="3829050" y="598889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xdr:cNvSpPr/>
      </xdr:nvSpPr>
      <xdr:spPr>
        <a:xfrm>
          <a:off x="3105150" y="601228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xdr:cNvSpPr/>
      </xdr:nvSpPr>
      <xdr:spPr>
        <a:xfrm>
          <a:off x="2381250" y="610944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3846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711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29876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2637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39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108056</xdr:rowOff>
    </xdr:from>
    <xdr:to>
      <xdr:col>23</xdr:col>
      <xdr:colOff>136525</xdr:colOff>
      <xdr:row>31</xdr:row>
      <xdr:rowOff>38206</xdr:rowOff>
    </xdr:to>
    <xdr:sp macro="" textlink="">
      <xdr:nvSpPr>
        <xdr:cNvPr id="79" name="楕円 78"/>
        <xdr:cNvSpPr/>
      </xdr:nvSpPr>
      <xdr:spPr>
        <a:xfrm>
          <a:off x="4502150" y="602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86483</xdr:rowOff>
    </xdr:from>
    <xdr:ext cx="405111" cy="259045"/>
    <xdr:sp macro="" textlink="">
      <xdr:nvSpPr>
        <xdr:cNvPr id="80" name="有形固定資産減価償却率該当値テキスト"/>
        <xdr:cNvSpPr txBox="1"/>
      </xdr:nvSpPr>
      <xdr:spPr>
        <a:xfrm>
          <a:off x="4603750" y="6001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140441</xdr:rowOff>
    </xdr:from>
    <xdr:to>
      <xdr:col>19</xdr:col>
      <xdr:colOff>187325</xdr:colOff>
      <xdr:row>31</xdr:row>
      <xdr:rowOff>70591</xdr:rowOff>
    </xdr:to>
    <xdr:sp macro="" textlink="">
      <xdr:nvSpPr>
        <xdr:cNvPr id="81" name="楕円 80"/>
        <xdr:cNvSpPr/>
      </xdr:nvSpPr>
      <xdr:spPr>
        <a:xfrm>
          <a:off x="3829050" y="605546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158856</xdr:rowOff>
    </xdr:from>
    <xdr:to>
      <xdr:col>23</xdr:col>
      <xdr:colOff>85725</xdr:colOff>
      <xdr:row>31</xdr:row>
      <xdr:rowOff>19791</xdr:rowOff>
    </xdr:to>
    <xdr:cxnSp macro="">
      <xdr:nvCxnSpPr>
        <xdr:cNvPr id="82" name="直線コネクタ 81"/>
        <xdr:cNvCxnSpPr/>
      </xdr:nvCxnSpPr>
      <xdr:spPr>
        <a:xfrm flipV="1">
          <a:off x="3879850" y="6073881"/>
          <a:ext cx="673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1376</xdr:rowOff>
    </xdr:from>
    <xdr:to>
      <xdr:col>15</xdr:col>
      <xdr:colOff>187325</xdr:colOff>
      <xdr:row>31</xdr:row>
      <xdr:rowOff>102976</xdr:rowOff>
    </xdr:to>
    <xdr:sp macro="" textlink="">
      <xdr:nvSpPr>
        <xdr:cNvPr id="83" name="楕円 82"/>
        <xdr:cNvSpPr/>
      </xdr:nvSpPr>
      <xdr:spPr>
        <a:xfrm>
          <a:off x="3105150" y="608785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19791</xdr:rowOff>
    </xdr:from>
    <xdr:to>
      <xdr:col>19</xdr:col>
      <xdr:colOff>136525</xdr:colOff>
      <xdr:row>31</xdr:row>
      <xdr:rowOff>52176</xdr:rowOff>
    </xdr:to>
    <xdr:cxnSp macro="">
      <xdr:nvCxnSpPr>
        <xdr:cNvPr id="84" name="直線コネクタ 83"/>
        <xdr:cNvCxnSpPr/>
      </xdr:nvCxnSpPr>
      <xdr:spPr>
        <a:xfrm flipV="1">
          <a:off x="3155950" y="6106266"/>
          <a:ext cx="7239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1376</xdr:rowOff>
    </xdr:from>
    <xdr:to>
      <xdr:col>11</xdr:col>
      <xdr:colOff>187325</xdr:colOff>
      <xdr:row>31</xdr:row>
      <xdr:rowOff>102976</xdr:rowOff>
    </xdr:to>
    <xdr:sp macro="" textlink="">
      <xdr:nvSpPr>
        <xdr:cNvPr id="85" name="楕円 84"/>
        <xdr:cNvSpPr/>
      </xdr:nvSpPr>
      <xdr:spPr>
        <a:xfrm>
          <a:off x="2381250" y="608785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52176</xdr:rowOff>
    </xdr:from>
    <xdr:to>
      <xdr:col>15</xdr:col>
      <xdr:colOff>136525</xdr:colOff>
      <xdr:row>31</xdr:row>
      <xdr:rowOff>52176</xdr:rowOff>
    </xdr:to>
    <xdr:cxnSp macro="">
      <xdr:nvCxnSpPr>
        <xdr:cNvPr id="86" name="直線コネクタ 85"/>
        <xdr:cNvCxnSpPr/>
      </xdr:nvCxnSpPr>
      <xdr:spPr>
        <a:xfrm>
          <a:off x="2432050" y="613865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20549</xdr:rowOff>
    </xdr:from>
    <xdr:ext cx="405111" cy="259045"/>
    <xdr:sp macro="" textlink="">
      <xdr:nvSpPr>
        <xdr:cNvPr id="87" name="n_1aveValue有形固定資産減価償却率"/>
        <xdr:cNvSpPr txBox="1"/>
      </xdr:nvSpPr>
      <xdr:spPr>
        <a:xfrm>
          <a:off x="3674119"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88" name="n_2aveValue有形固定資産減価償却率"/>
        <xdr:cNvSpPr txBox="1"/>
      </xdr:nvSpPr>
      <xdr:spPr>
        <a:xfrm>
          <a:off x="2962919"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115693</xdr:rowOff>
    </xdr:from>
    <xdr:ext cx="405111" cy="259045"/>
    <xdr:sp macro="" textlink="">
      <xdr:nvSpPr>
        <xdr:cNvPr id="89" name="n_3aveValue有形固定資産減価償却率"/>
        <xdr:cNvSpPr txBox="1"/>
      </xdr:nvSpPr>
      <xdr:spPr>
        <a:xfrm>
          <a:off x="2239019" y="62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61718</xdr:rowOff>
    </xdr:from>
    <xdr:ext cx="405111" cy="259045"/>
    <xdr:sp macro="" textlink="">
      <xdr:nvSpPr>
        <xdr:cNvPr id="90" name="n_1mainValue有形固定資産減価償却率"/>
        <xdr:cNvSpPr txBox="1"/>
      </xdr:nvSpPr>
      <xdr:spPr>
        <a:xfrm>
          <a:off x="3674119"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94103</xdr:rowOff>
    </xdr:from>
    <xdr:ext cx="405111" cy="259045"/>
    <xdr:sp macro="" textlink="">
      <xdr:nvSpPr>
        <xdr:cNvPr id="91" name="n_2mainValue有形固定資産減価償却率"/>
        <xdr:cNvSpPr txBox="1"/>
      </xdr:nvSpPr>
      <xdr:spPr>
        <a:xfrm>
          <a:off x="2962919" y="6180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119503</xdr:rowOff>
    </xdr:from>
    <xdr:ext cx="405111" cy="259045"/>
    <xdr:sp macro="" textlink="">
      <xdr:nvSpPr>
        <xdr:cNvPr id="92" name="n_3mainValue有形固定資産減価償却率"/>
        <xdr:cNvSpPr txBox="1"/>
      </xdr:nvSpPr>
      <xdr:spPr>
        <a:xfrm>
          <a:off x="2239019" y="5863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0769600" y="4254500"/>
          <a:ext cx="40227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1782693" y="4624642"/>
          <a:ext cx="98688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151390" y="4607971"/>
          <a:ext cx="9006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47510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47510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61988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61988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7764125"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7764125"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0769600" y="4953000"/>
          <a:ext cx="402272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049500"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049500" y="5016500"/>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125700" y="5245100"/>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226.3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％高くなっている。主な要因は、大規模事業による市債の借入れである。平成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ごみ中継処理施設整備事業や体育館整備事業等が実施された。今後も認定こども園整備事業や、養護老人ホーム建設事業等で比率の悪化が予想されるなか、将来世代への過度な負担がないよう、市債の借入れ等は慎重に検討していく必要がある。</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0731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0769600" y="71120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xdr:cNvCxnSpPr/>
      </xdr:nvCxnSpPr>
      <xdr:spPr>
        <a:xfrm>
          <a:off x="10769600" y="6803572"/>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9" name="テキスト ボックス 108"/>
        <xdr:cNvSpPr txBox="1"/>
      </xdr:nvSpPr>
      <xdr:spPr>
        <a:xfrm>
          <a:off x="1041705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xdr:cNvCxnSpPr/>
      </xdr:nvCxnSpPr>
      <xdr:spPr>
        <a:xfrm>
          <a:off x="10769600" y="6495143"/>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1" name="テキスト ボックス 110"/>
        <xdr:cNvSpPr txBox="1"/>
      </xdr:nvSpPr>
      <xdr:spPr>
        <a:xfrm>
          <a:off x="1031446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xdr:cNvCxnSpPr/>
      </xdr:nvCxnSpPr>
      <xdr:spPr>
        <a:xfrm>
          <a:off x="10769600" y="6186714"/>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3" name="テキスト ボックス 112"/>
        <xdr:cNvSpPr txBox="1"/>
      </xdr:nvSpPr>
      <xdr:spPr>
        <a:xfrm>
          <a:off x="1031446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xdr:cNvCxnSpPr/>
      </xdr:nvCxnSpPr>
      <xdr:spPr>
        <a:xfrm>
          <a:off x="10769600" y="5878286"/>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5" name="テキスト ボックス 114"/>
        <xdr:cNvSpPr txBox="1"/>
      </xdr:nvSpPr>
      <xdr:spPr>
        <a:xfrm>
          <a:off x="1031446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xdr:cNvCxnSpPr/>
      </xdr:nvCxnSpPr>
      <xdr:spPr>
        <a:xfrm>
          <a:off x="10769600" y="5569857"/>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7" name="テキスト ボックス 116"/>
        <xdr:cNvSpPr txBox="1"/>
      </xdr:nvSpPr>
      <xdr:spPr>
        <a:xfrm>
          <a:off x="10251851"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xdr:cNvCxnSpPr/>
      </xdr:nvCxnSpPr>
      <xdr:spPr>
        <a:xfrm>
          <a:off x="10769600" y="5261428"/>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9" name="テキスト ボックス 118"/>
        <xdr:cNvSpPr txBox="1"/>
      </xdr:nvSpPr>
      <xdr:spPr>
        <a:xfrm>
          <a:off x="10251851"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0769600" y="49530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251851"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0769600" y="4953000"/>
          <a:ext cx="402272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3" name="直線コネクタ 122"/>
        <xdr:cNvCxnSpPr/>
      </xdr:nvCxnSpPr>
      <xdr:spPr>
        <a:xfrm flipV="1">
          <a:off x="14079220"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4" name="債務償還比率最小値テキスト"/>
        <xdr:cNvSpPr txBox="1"/>
      </xdr:nvSpPr>
      <xdr:spPr>
        <a:xfrm>
          <a:off x="14131925"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5" name="直線コネクタ 124"/>
        <xdr:cNvCxnSpPr/>
      </xdr:nvCxnSpPr>
      <xdr:spPr>
        <a:xfrm>
          <a:off x="14001750" y="663259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6" name="債務償還比率最大値テキスト"/>
        <xdr:cNvSpPr txBox="1"/>
      </xdr:nvSpPr>
      <xdr:spPr>
        <a:xfrm>
          <a:off x="14131925"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7" name="直線コネクタ 126"/>
        <xdr:cNvCxnSpPr/>
      </xdr:nvCxnSpPr>
      <xdr:spPr>
        <a:xfrm>
          <a:off x="14001750" y="528219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28" name="債務償還比率平均値テキスト"/>
        <xdr:cNvSpPr txBox="1"/>
      </xdr:nvSpPr>
      <xdr:spPr>
        <a:xfrm>
          <a:off x="14131925" y="601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9" name="フローチャート: 判断 128"/>
        <xdr:cNvSpPr/>
      </xdr:nvSpPr>
      <xdr:spPr>
        <a:xfrm>
          <a:off x="14039850" y="604009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0" name="フローチャート: 判断 129"/>
        <xdr:cNvSpPr/>
      </xdr:nvSpPr>
      <xdr:spPr>
        <a:xfrm>
          <a:off x="13357225"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39128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2397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25158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17919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0680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63554</xdr:rowOff>
    </xdr:from>
    <xdr:to>
      <xdr:col>76</xdr:col>
      <xdr:colOff>73025</xdr:colOff>
      <xdr:row>29</xdr:row>
      <xdr:rowOff>165154</xdr:rowOff>
    </xdr:to>
    <xdr:sp macro="" textlink="">
      <xdr:nvSpPr>
        <xdr:cNvPr id="136" name="楕円 135"/>
        <xdr:cNvSpPr/>
      </xdr:nvSpPr>
      <xdr:spPr>
        <a:xfrm>
          <a:off x="14039850" y="580712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86431</xdr:rowOff>
    </xdr:from>
    <xdr:ext cx="469744" cy="259045"/>
    <xdr:sp macro="" textlink="">
      <xdr:nvSpPr>
        <xdr:cNvPr id="137" name="債務償還比率該当値テキスト"/>
        <xdr:cNvSpPr txBox="1"/>
      </xdr:nvSpPr>
      <xdr:spPr>
        <a:xfrm>
          <a:off x="14131925" y="565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108174</xdr:rowOff>
    </xdr:from>
    <xdr:to>
      <xdr:col>72</xdr:col>
      <xdr:colOff>123825</xdr:colOff>
      <xdr:row>30</xdr:row>
      <xdr:rowOff>38324</xdr:rowOff>
    </xdr:to>
    <xdr:sp macro="" textlink="">
      <xdr:nvSpPr>
        <xdr:cNvPr id="138" name="楕円 137"/>
        <xdr:cNvSpPr/>
      </xdr:nvSpPr>
      <xdr:spPr>
        <a:xfrm>
          <a:off x="13357225" y="585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114354</xdr:rowOff>
    </xdr:from>
    <xdr:to>
      <xdr:col>76</xdr:col>
      <xdr:colOff>22225</xdr:colOff>
      <xdr:row>29</xdr:row>
      <xdr:rowOff>158974</xdr:rowOff>
    </xdr:to>
    <xdr:cxnSp macro="">
      <xdr:nvCxnSpPr>
        <xdr:cNvPr id="139" name="直線コネクタ 138"/>
        <xdr:cNvCxnSpPr/>
      </xdr:nvCxnSpPr>
      <xdr:spPr>
        <a:xfrm flipV="1">
          <a:off x="13408025" y="5857929"/>
          <a:ext cx="673100" cy="4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40" name="n_1aveValue債務償還比率"/>
        <xdr:cNvSpPr txBox="1"/>
      </xdr:nvSpPr>
      <xdr:spPr>
        <a:xfrm>
          <a:off x="13169977" y="614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54851</xdr:rowOff>
    </xdr:from>
    <xdr:ext cx="469744" cy="259045"/>
    <xdr:sp macro="" textlink="">
      <xdr:nvSpPr>
        <xdr:cNvPr id="141" name="n_1mainValue債務償還比率"/>
        <xdr:cNvSpPr txBox="1"/>
      </xdr:nvSpPr>
      <xdr:spPr>
        <a:xfrm>
          <a:off x="13169977" y="562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31900" y="800100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31900" y="1181100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89535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66115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89535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66115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30,729
30,406
292.02
20,938,960
20,489,935
302,290
10,744,184
26,254,997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8230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6992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23900"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040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23900"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494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23900"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494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23900"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494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23900"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494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23900"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8529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8529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4062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4450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327525" y="719872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4450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327525" y="570465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95630</xdr:rowOff>
    </xdr:from>
    <xdr:ext cx="405111" cy="259045"/>
    <xdr:sp macro="" textlink="">
      <xdr:nvSpPr>
        <xdr:cNvPr id="62" name="【道路】&#10;有形固定資産減価償却率平均値テキスト"/>
        <xdr:cNvSpPr txBox="1"/>
      </xdr:nvSpPr>
      <xdr:spPr>
        <a:xfrm>
          <a:off x="44450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3561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565525" y="62661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714625"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87325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72" name="楕円 71"/>
        <xdr:cNvSpPr/>
      </xdr:nvSpPr>
      <xdr:spPr>
        <a:xfrm>
          <a:off x="43561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95267</xdr:rowOff>
    </xdr:from>
    <xdr:ext cx="405111" cy="259045"/>
    <xdr:sp macro="" textlink="">
      <xdr:nvSpPr>
        <xdr:cNvPr id="73" name="【道路】&#10;有形固定資産減価償却率該当値テキスト"/>
        <xdr:cNvSpPr txBox="1"/>
      </xdr:nvSpPr>
      <xdr:spPr>
        <a:xfrm>
          <a:off x="4445000"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144599</xdr:rowOff>
    </xdr:from>
    <xdr:to>
      <xdr:col>20</xdr:col>
      <xdr:colOff>38100</xdr:colOff>
      <xdr:row>37</xdr:row>
      <xdr:rowOff>74749</xdr:rowOff>
    </xdr:to>
    <xdr:sp macro="" textlink="">
      <xdr:nvSpPr>
        <xdr:cNvPr id="74" name="楕円 73"/>
        <xdr:cNvSpPr/>
      </xdr:nvSpPr>
      <xdr:spPr>
        <a:xfrm>
          <a:off x="3565525" y="631679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167640</xdr:rowOff>
    </xdr:from>
    <xdr:to>
      <xdr:col>24</xdr:col>
      <xdr:colOff>63500</xdr:colOff>
      <xdr:row>37</xdr:row>
      <xdr:rowOff>23949</xdr:rowOff>
    </xdr:to>
    <xdr:cxnSp macro="">
      <xdr:nvCxnSpPr>
        <xdr:cNvPr id="75" name="直線コネクタ 74"/>
        <xdr:cNvCxnSpPr/>
      </xdr:nvCxnSpPr>
      <xdr:spPr>
        <a:xfrm flipV="1">
          <a:off x="3616325" y="6339840"/>
          <a:ext cx="790575"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xdr:rowOff>
    </xdr:from>
    <xdr:to>
      <xdr:col>15</xdr:col>
      <xdr:colOff>101600</xdr:colOff>
      <xdr:row>37</xdr:row>
      <xdr:rowOff>104140</xdr:rowOff>
    </xdr:to>
    <xdr:sp macro="" textlink="">
      <xdr:nvSpPr>
        <xdr:cNvPr id="76" name="楕円 75"/>
        <xdr:cNvSpPr/>
      </xdr:nvSpPr>
      <xdr:spPr>
        <a:xfrm>
          <a:off x="2714625"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23949</xdr:rowOff>
    </xdr:from>
    <xdr:to>
      <xdr:col>19</xdr:col>
      <xdr:colOff>177800</xdr:colOff>
      <xdr:row>37</xdr:row>
      <xdr:rowOff>53340</xdr:rowOff>
    </xdr:to>
    <xdr:cxnSp macro="">
      <xdr:nvCxnSpPr>
        <xdr:cNvPr id="77" name="直線コネクタ 76"/>
        <xdr:cNvCxnSpPr/>
      </xdr:nvCxnSpPr>
      <xdr:spPr>
        <a:xfrm flipV="1">
          <a:off x="2765425" y="6367599"/>
          <a:ext cx="8509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33564</xdr:rowOff>
    </xdr:from>
    <xdr:to>
      <xdr:col>10</xdr:col>
      <xdr:colOff>165100</xdr:colOff>
      <xdr:row>37</xdr:row>
      <xdr:rowOff>135164</xdr:rowOff>
    </xdr:to>
    <xdr:sp macro="" textlink="">
      <xdr:nvSpPr>
        <xdr:cNvPr id="78" name="楕円 77"/>
        <xdr:cNvSpPr/>
      </xdr:nvSpPr>
      <xdr:spPr>
        <a:xfrm>
          <a:off x="187325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53340</xdr:rowOff>
    </xdr:from>
    <xdr:to>
      <xdr:col>15</xdr:col>
      <xdr:colOff>50800</xdr:colOff>
      <xdr:row>37</xdr:row>
      <xdr:rowOff>84364</xdr:rowOff>
    </xdr:to>
    <xdr:cxnSp macro="">
      <xdr:nvCxnSpPr>
        <xdr:cNvPr id="79" name="直線コネクタ 78"/>
        <xdr:cNvCxnSpPr/>
      </xdr:nvCxnSpPr>
      <xdr:spPr>
        <a:xfrm flipV="1">
          <a:off x="1924050" y="6396990"/>
          <a:ext cx="84137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80" name="n_1aveValue【道路】&#10;有形固定資産減価償却率"/>
        <xdr:cNvSpPr txBox="1"/>
      </xdr:nvSpPr>
      <xdr:spPr>
        <a:xfrm>
          <a:off x="341059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1" name="n_2aveValue【道路】&#10;有形固定資産減価償却率"/>
        <xdr:cNvSpPr txBox="1"/>
      </xdr:nvSpPr>
      <xdr:spPr>
        <a:xfrm>
          <a:off x="257239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8726</xdr:rowOff>
    </xdr:from>
    <xdr:ext cx="405111" cy="259045"/>
    <xdr:sp macro="" textlink="">
      <xdr:nvSpPr>
        <xdr:cNvPr id="82" name="n_3aveValue【道路】&#10;有形固定資産減価償却率"/>
        <xdr:cNvSpPr txBox="1"/>
      </xdr:nvSpPr>
      <xdr:spPr>
        <a:xfrm>
          <a:off x="1731019"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65876</xdr:rowOff>
    </xdr:from>
    <xdr:ext cx="405111" cy="259045"/>
    <xdr:sp macro="" textlink="">
      <xdr:nvSpPr>
        <xdr:cNvPr id="83" name="n_1mainValue【道路】&#10;有形固定資産減価償却率"/>
        <xdr:cNvSpPr txBox="1"/>
      </xdr:nvSpPr>
      <xdr:spPr>
        <a:xfrm>
          <a:off x="341059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95267</xdr:rowOff>
    </xdr:from>
    <xdr:ext cx="405111" cy="259045"/>
    <xdr:sp macro="" textlink="">
      <xdr:nvSpPr>
        <xdr:cNvPr id="84" name="n_2mainValue【道路】&#10;有形固定資産減価償却率"/>
        <xdr:cNvSpPr txBox="1"/>
      </xdr:nvSpPr>
      <xdr:spPr>
        <a:xfrm>
          <a:off x="257239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151691</xdr:rowOff>
    </xdr:from>
    <xdr:ext cx="405111" cy="259045"/>
    <xdr:sp macro="" textlink="">
      <xdr:nvSpPr>
        <xdr:cNvPr id="85" name="n_3mainValue【道路】&#10;有形固定資産減価償却率"/>
        <xdr:cNvSpPr txBox="1"/>
      </xdr:nvSpPr>
      <xdr:spPr>
        <a:xfrm>
          <a:off x="1731019"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2420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280150" y="723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58320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280150" y="685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5777426"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280150" y="647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5777426"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280150" y="609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5777426"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280150" y="571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5777426"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571330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9" name="直線コネクタ 108"/>
        <xdr:cNvCxnSpPr/>
      </xdr:nvCxnSpPr>
      <xdr:spPr>
        <a:xfrm flipV="1">
          <a:off x="9952990"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10" name="【道路】&#10;一人当たり延長最小値テキスト"/>
        <xdr:cNvSpPr txBox="1"/>
      </xdr:nvSpPr>
      <xdr:spPr>
        <a:xfrm>
          <a:off x="9991725"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11" name="直線コネクタ 110"/>
        <xdr:cNvCxnSpPr/>
      </xdr:nvCxnSpPr>
      <xdr:spPr>
        <a:xfrm>
          <a:off x="9874250" y="720149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12" name="【道路】&#10;一人当たり延長最大値テキスト"/>
        <xdr:cNvSpPr txBox="1"/>
      </xdr:nvSpPr>
      <xdr:spPr>
        <a:xfrm>
          <a:off x="9991725"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3" name="直線コネクタ 112"/>
        <xdr:cNvCxnSpPr/>
      </xdr:nvCxnSpPr>
      <xdr:spPr>
        <a:xfrm>
          <a:off x="9874250" y="591738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22172</xdr:rowOff>
    </xdr:from>
    <xdr:ext cx="534377" cy="259045"/>
    <xdr:sp macro="" textlink="">
      <xdr:nvSpPr>
        <xdr:cNvPr id="114" name="【道路】&#10;一人当たり延長平均値テキスト"/>
        <xdr:cNvSpPr txBox="1"/>
      </xdr:nvSpPr>
      <xdr:spPr>
        <a:xfrm>
          <a:off x="9991725" y="6708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5" name="フローチャート: 判断 114"/>
        <xdr:cNvSpPr/>
      </xdr:nvSpPr>
      <xdr:spPr>
        <a:xfrm>
          <a:off x="9912350" y="673029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6" name="フローチャート: 判断 115"/>
        <xdr:cNvSpPr/>
      </xdr:nvSpPr>
      <xdr:spPr>
        <a:xfrm>
          <a:off x="911225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7" name="フローチャート: 判断 116"/>
        <xdr:cNvSpPr/>
      </xdr:nvSpPr>
      <xdr:spPr>
        <a:xfrm>
          <a:off x="8270875" y="673869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8" name="フローチャート: 判断 117"/>
        <xdr:cNvSpPr/>
      </xdr:nvSpPr>
      <xdr:spPr>
        <a:xfrm>
          <a:off x="7419975"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132290</xdr:rowOff>
    </xdr:from>
    <xdr:to>
      <xdr:col>55</xdr:col>
      <xdr:colOff>50800</xdr:colOff>
      <xdr:row>39</xdr:row>
      <xdr:rowOff>62440</xdr:rowOff>
    </xdr:to>
    <xdr:sp macro="" textlink="">
      <xdr:nvSpPr>
        <xdr:cNvPr id="124" name="楕円 123"/>
        <xdr:cNvSpPr/>
      </xdr:nvSpPr>
      <xdr:spPr>
        <a:xfrm>
          <a:off x="9912350" y="664739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155167</xdr:rowOff>
    </xdr:from>
    <xdr:ext cx="534377" cy="259045"/>
    <xdr:sp macro="" textlink="">
      <xdr:nvSpPr>
        <xdr:cNvPr id="125" name="【道路】&#10;一人当たり延長該当値テキスト"/>
        <xdr:cNvSpPr txBox="1"/>
      </xdr:nvSpPr>
      <xdr:spPr>
        <a:xfrm>
          <a:off x="9991725" y="649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144367</xdr:rowOff>
    </xdr:from>
    <xdr:to>
      <xdr:col>50</xdr:col>
      <xdr:colOff>165100</xdr:colOff>
      <xdr:row>39</xdr:row>
      <xdr:rowOff>74517</xdr:rowOff>
    </xdr:to>
    <xdr:sp macro="" textlink="">
      <xdr:nvSpPr>
        <xdr:cNvPr id="126" name="楕円 125"/>
        <xdr:cNvSpPr/>
      </xdr:nvSpPr>
      <xdr:spPr>
        <a:xfrm>
          <a:off x="9112250" y="665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11640</xdr:rowOff>
    </xdr:from>
    <xdr:to>
      <xdr:col>55</xdr:col>
      <xdr:colOff>0</xdr:colOff>
      <xdr:row>39</xdr:row>
      <xdr:rowOff>23717</xdr:rowOff>
    </xdr:to>
    <xdr:cxnSp macro="">
      <xdr:nvCxnSpPr>
        <xdr:cNvPr id="127" name="直線コネクタ 126"/>
        <xdr:cNvCxnSpPr/>
      </xdr:nvCxnSpPr>
      <xdr:spPr>
        <a:xfrm flipV="1">
          <a:off x="9163050" y="6698190"/>
          <a:ext cx="790575" cy="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154463</xdr:rowOff>
    </xdr:from>
    <xdr:to>
      <xdr:col>46</xdr:col>
      <xdr:colOff>38100</xdr:colOff>
      <xdr:row>39</xdr:row>
      <xdr:rowOff>84613</xdr:rowOff>
    </xdr:to>
    <xdr:sp macro="" textlink="">
      <xdr:nvSpPr>
        <xdr:cNvPr id="128" name="楕円 127"/>
        <xdr:cNvSpPr/>
      </xdr:nvSpPr>
      <xdr:spPr>
        <a:xfrm>
          <a:off x="8270875" y="666956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23717</xdr:rowOff>
    </xdr:from>
    <xdr:to>
      <xdr:col>50</xdr:col>
      <xdr:colOff>114300</xdr:colOff>
      <xdr:row>39</xdr:row>
      <xdr:rowOff>33813</xdr:rowOff>
    </xdr:to>
    <xdr:cxnSp macro="">
      <xdr:nvCxnSpPr>
        <xdr:cNvPr id="129" name="直線コネクタ 128"/>
        <xdr:cNvCxnSpPr/>
      </xdr:nvCxnSpPr>
      <xdr:spPr>
        <a:xfrm flipV="1">
          <a:off x="8321675" y="6710267"/>
          <a:ext cx="841375"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165036</xdr:rowOff>
    </xdr:from>
    <xdr:to>
      <xdr:col>41</xdr:col>
      <xdr:colOff>101600</xdr:colOff>
      <xdr:row>39</xdr:row>
      <xdr:rowOff>95186</xdr:rowOff>
    </xdr:to>
    <xdr:sp macro="" textlink="">
      <xdr:nvSpPr>
        <xdr:cNvPr id="130" name="楕円 129"/>
        <xdr:cNvSpPr/>
      </xdr:nvSpPr>
      <xdr:spPr>
        <a:xfrm>
          <a:off x="7419975" y="668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33813</xdr:rowOff>
    </xdr:from>
    <xdr:to>
      <xdr:col>45</xdr:col>
      <xdr:colOff>177800</xdr:colOff>
      <xdr:row>39</xdr:row>
      <xdr:rowOff>44386</xdr:rowOff>
    </xdr:to>
    <xdr:cxnSp macro="">
      <xdr:nvCxnSpPr>
        <xdr:cNvPr id="131" name="直線コネクタ 130"/>
        <xdr:cNvCxnSpPr/>
      </xdr:nvCxnSpPr>
      <xdr:spPr>
        <a:xfrm flipV="1">
          <a:off x="7470775" y="6720363"/>
          <a:ext cx="8509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150531</xdr:rowOff>
    </xdr:from>
    <xdr:ext cx="534377" cy="259045"/>
    <xdr:sp macro="" textlink="">
      <xdr:nvSpPr>
        <xdr:cNvPr id="132" name="n_1aveValue【道路】&#10;一人当たり延長"/>
        <xdr:cNvSpPr txBox="1"/>
      </xdr:nvSpPr>
      <xdr:spPr>
        <a:xfrm>
          <a:off x="8892686" y="68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144873</xdr:rowOff>
    </xdr:from>
    <xdr:ext cx="534377" cy="259045"/>
    <xdr:sp macro="" textlink="">
      <xdr:nvSpPr>
        <xdr:cNvPr id="133" name="n_2aveValue【道路】&#10;一人当たり延長"/>
        <xdr:cNvSpPr txBox="1"/>
      </xdr:nvSpPr>
      <xdr:spPr>
        <a:xfrm>
          <a:off x="8064011" y="68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12723</xdr:rowOff>
    </xdr:from>
    <xdr:ext cx="534377" cy="259045"/>
    <xdr:sp macro="" textlink="">
      <xdr:nvSpPr>
        <xdr:cNvPr id="134" name="n_3aveValue【道路】&#10;一人当たり延長"/>
        <xdr:cNvSpPr txBox="1"/>
      </xdr:nvSpPr>
      <xdr:spPr>
        <a:xfrm>
          <a:off x="7222636" y="687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91044</xdr:rowOff>
    </xdr:from>
    <xdr:ext cx="534377" cy="259045"/>
    <xdr:sp macro="" textlink="">
      <xdr:nvSpPr>
        <xdr:cNvPr id="135" name="n_1mainValue【道路】&#10;一人当たり延長"/>
        <xdr:cNvSpPr txBox="1"/>
      </xdr:nvSpPr>
      <xdr:spPr>
        <a:xfrm>
          <a:off x="8892686" y="643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101141</xdr:rowOff>
    </xdr:from>
    <xdr:ext cx="534377" cy="259045"/>
    <xdr:sp macro="" textlink="">
      <xdr:nvSpPr>
        <xdr:cNvPr id="136" name="n_2mainValue【道路】&#10;一人当たり延長"/>
        <xdr:cNvSpPr txBox="1"/>
      </xdr:nvSpPr>
      <xdr:spPr>
        <a:xfrm>
          <a:off x="8064011" y="644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111713</xdr:rowOff>
    </xdr:from>
    <xdr:ext cx="534377" cy="259045"/>
    <xdr:sp macro="" textlink="">
      <xdr:nvSpPr>
        <xdr:cNvPr id="137" name="n_3mainValue【道路】&#10;一人当たり延長"/>
        <xdr:cNvSpPr txBox="1"/>
      </xdr:nvSpPr>
      <xdr:spPr>
        <a:xfrm>
          <a:off x="7222636" y="645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23900" y="1110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040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23900" y="1077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494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23900" y="1045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494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23900" y="1012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494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23900" y="979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494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23900" y="947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8529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852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63" name="直線コネクタ 162"/>
        <xdr:cNvCxnSpPr/>
      </xdr:nvCxnSpPr>
      <xdr:spPr>
        <a:xfrm flipV="1">
          <a:off x="44062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4450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327525" y="110756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6" name="【橋りょう・トンネル】&#10;有形固定資産減価償却率最大値テキスト"/>
        <xdr:cNvSpPr txBox="1"/>
      </xdr:nvSpPr>
      <xdr:spPr>
        <a:xfrm>
          <a:off x="44450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7" name="直線コネクタ 166"/>
        <xdr:cNvCxnSpPr/>
      </xdr:nvCxnSpPr>
      <xdr:spPr>
        <a:xfrm>
          <a:off x="4327525" y="94869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8" name="【橋りょう・トンネル】&#10;有形固定資産減価償却率平均値テキスト"/>
        <xdr:cNvSpPr txBox="1"/>
      </xdr:nvSpPr>
      <xdr:spPr>
        <a:xfrm>
          <a:off x="44450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xdr:cNvSpPr/>
      </xdr:nvSpPr>
      <xdr:spPr>
        <a:xfrm>
          <a:off x="43561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70" name="フローチャート: 判断 169"/>
        <xdr:cNvSpPr/>
      </xdr:nvSpPr>
      <xdr:spPr>
        <a:xfrm>
          <a:off x="3565525" y="1011210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71" name="フローチャート: 判断 170"/>
        <xdr:cNvSpPr/>
      </xdr:nvSpPr>
      <xdr:spPr>
        <a:xfrm>
          <a:off x="2714625"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72" name="フローチャート: 判断 171"/>
        <xdr:cNvSpPr/>
      </xdr:nvSpPr>
      <xdr:spPr>
        <a:xfrm>
          <a:off x="187325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8" name="楕円 177"/>
        <xdr:cNvSpPr/>
      </xdr:nvSpPr>
      <xdr:spPr>
        <a:xfrm>
          <a:off x="43561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167657</xdr:rowOff>
    </xdr:from>
    <xdr:ext cx="405111" cy="259045"/>
    <xdr:sp macro="" textlink="">
      <xdr:nvSpPr>
        <xdr:cNvPr id="179" name="【橋りょう・トンネル】&#10;有形固定資産減価償却率該当値テキスト"/>
        <xdr:cNvSpPr txBox="1"/>
      </xdr:nvSpPr>
      <xdr:spPr>
        <a:xfrm>
          <a:off x="44450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42273</xdr:rowOff>
    </xdr:from>
    <xdr:to>
      <xdr:col>20</xdr:col>
      <xdr:colOff>38100</xdr:colOff>
      <xdr:row>60</xdr:row>
      <xdr:rowOff>143873</xdr:rowOff>
    </xdr:to>
    <xdr:sp macro="" textlink="">
      <xdr:nvSpPr>
        <xdr:cNvPr id="180" name="楕円 179"/>
        <xdr:cNvSpPr/>
      </xdr:nvSpPr>
      <xdr:spPr>
        <a:xfrm>
          <a:off x="3565525" y="1032927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68580</xdr:rowOff>
    </xdr:from>
    <xdr:to>
      <xdr:col>24</xdr:col>
      <xdr:colOff>63500</xdr:colOff>
      <xdr:row>60</xdr:row>
      <xdr:rowOff>93073</xdr:rowOff>
    </xdr:to>
    <xdr:cxnSp macro="">
      <xdr:nvCxnSpPr>
        <xdr:cNvPr id="181" name="直線コネクタ 180"/>
        <xdr:cNvCxnSpPr/>
      </xdr:nvCxnSpPr>
      <xdr:spPr>
        <a:xfrm flipV="1">
          <a:off x="3616325" y="10355580"/>
          <a:ext cx="790575"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68399</xdr:rowOff>
    </xdr:from>
    <xdr:to>
      <xdr:col>15</xdr:col>
      <xdr:colOff>101600</xdr:colOff>
      <xdr:row>60</xdr:row>
      <xdr:rowOff>169999</xdr:rowOff>
    </xdr:to>
    <xdr:sp macro="" textlink="">
      <xdr:nvSpPr>
        <xdr:cNvPr id="182" name="楕円 181"/>
        <xdr:cNvSpPr/>
      </xdr:nvSpPr>
      <xdr:spPr>
        <a:xfrm>
          <a:off x="2714625"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93073</xdr:rowOff>
    </xdr:from>
    <xdr:to>
      <xdr:col>19</xdr:col>
      <xdr:colOff>177800</xdr:colOff>
      <xdr:row>60</xdr:row>
      <xdr:rowOff>119199</xdr:rowOff>
    </xdr:to>
    <xdr:cxnSp macro="">
      <xdr:nvCxnSpPr>
        <xdr:cNvPr id="183" name="直線コネクタ 182"/>
        <xdr:cNvCxnSpPr/>
      </xdr:nvCxnSpPr>
      <xdr:spPr>
        <a:xfrm flipV="1">
          <a:off x="2765425" y="10380073"/>
          <a:ext cx="8509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94524</xdr:rowOff>
    </xdr:from>
    <xdr:to>
      <xdr:col>10</xdr:col>
      <xdr:colOff>165100</xdr:colOff>
      <xdr:row>61</xdr:row>
      <xdr:rowOff>24674</xdr:rowOff>
    </xdr:to>
    <xdr:sp macro="" textlink="">
      <xdr:nvSpPr>
        <xdr:cNvPr id="184" name="楕円 183"/>
        <xdr:cNvSpPr/>
      </xdr:nvSpPr>
      <xdr:spPr>
        <a:xfrm>
          <a:off x="187325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119199</xdr:rowOff>
    </xdr:from>
    <xdr:to>
      <xdr:col>15</xdr:col>
      <xdr:colOff>50800</xdr:colOff>
      <xdr:row>60</xdr:row>
      <xdr:rowOff>145324</xdr:rowOff>
    </xdr:to>
    <xdr:cxnSp macro="">
      <xdr:nvCxnSpPr>
        <xdr:cNvPr id="185" name="直線コネクタ 184"/>
        <xdr:cNvCxnSpPr/>
      </xdr:nvCxnSpPr>
      <xdr:spPr>
        <a:xfrm flipV="1">
          <a:off x="1924050" y="10406199"/>
          <a:ext cx="841375"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86" name="n_1aveValue【橋りょう・トンネル】&#10;有形固定資産減価償却率"/>
        <xdr:cNvSpPr txBox="1"/>
      </xdr:nvSpPr>
      <xdr:spPr>
        <a:xfrm>
          <a:off x="341059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187" name="n_2aveValue【橋りょう・トンネル】&#10;有形固定資産減価償却率"/>
        <xdr:cNvSpPr txBox="1"/>
      </xdr:nvSpPr>
      <xdr:spPr>
        <a:xfrm>
          <a:off x="257239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88" name="n_3aveValue【橋りょう・トンネル】&#10;有形固定資産減価償却率"/>
        <xdr:cNvSpPr txBox="1"/>
      </xdr:nvSpPr>
      <xdr:spPr>
        <a:xfrm>
          <a:off x="1731019"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135000</xdr:rowOff>
    </xdr:from>
    <xdr:ext cx="405111" cy="259045"/>
    <xdr:sp macro="" textlink="">
      <xdr:nvSpPr>
        <xdr:cNvPr id="189" name="n_1mainValue【橋りょう・トンネル】&#10;有形固定資産減価償却率"/>
        <xdr:cNvSpPr txBox="1"/>
      </xdr:nvSpPr>
      <xdr:spPr>
        <a:xfrm>
          <a:off x="341059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161126</xdr:rowOff>
    </xdr:from>
    <xdr:ext cx="405111" cy="259045"/>
    <xdr:sp macro="" textlink="">
      <xdr:nvSpPr>
        <xdr:cNvPr id="190" name="n_2mainValue【橋りょう・トンネル】&#10;有形固定資産減価償却率"/>
        <xdr:cNvSpPr txBox="1"/>
      </xdr:nvSpPr>
      <xdr:spPr>
        <a:xfrm>
          <a:off x="257239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15801</xdr:rowOff>
    </xdr:from>
    <xdr:ext cx="405111" cy="259045"/>
    <xdr:sp macro="" textlink="">
      <xdr:nvSpPr>
        <xdr:cNvPr id="191" name="n_3mainValue【橋りょう・トンネル】&#10;有形固定資産減価償却率"/>
        <xdr:cNvSpPr txBox="1"/>
      </xdr:nvSpPr>
      <xdr:spPr>
        <a:xfrm>
          <a:off x="1731019"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xdr:cNvCxnSpPr/>
      </xdr:nvCxnSpPr>
      <xdr:spPr>
        <a:xfrm>
          <a:off x="6280150" y="1097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xdr:cNvSpPr txBox="1"/>
      </xdr:nvSpPr>
      <xdr:spPr>
        <a:xfrm>
          <a:off x="6040889"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xdr:cNvCxnSpPr/>
      </xdr:nvCxnSpPr>
      <xdr:spPr>
        <a:xfrm>
          <a:off x="6280150" y="1051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5" name="テキスト ボックス 204"/>
        <xdr:cNvSpPr txBox="1"/>
      </xdr:nvSpPr>
      <xdr:spPr>
        <a:xfrm>
          <a:off x="5713306"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xdr:cNvCxnSpPr/>
      </xdr:nvCxnSpPr>
      <xdr:spPr>
        <a:xfrm>
          <a:off x="6280150" y="1005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xdr:cNvSpPr txBox="1"/>
      </xdr:nvSpPr>
      <xdr:spPr>
        <a:xfrm>
          <a:off x="5623153"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xdr:cNvCxnSpPr/>
      </xdr:nvCxnSpPr>
      <xdr:spPr>
        <a:xfrm>
          <a:off x="6280150" y="960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xdr:cNvSpPr txBox="1"/>
      </xdr:nvSpPr>
      <xdr:spPr>
        <a:xfrm>
          <a:off x="5623153"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62315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13" name="直線コネクタ 212"/>
        <xdr:cNvCxnSpPr/>
      </xdr:nvCxnSpPr>
      <xdr:spPr>
        <a:xfrm flipV="1">
          <a:off x="9952990"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14" name="【橋りょう・トンネル】&#10;一人当たり有形固定資産（償却資産）額最小値テキスト"/>
        <xdr:cNvSpPr txBox="1"/>
      </xdr:nvSpPr>
      <xdr:spPr>
        <a:xfrm>
          <a:off x="9991725"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15" name="直線コネクタ 214"/>
        <xdr:cNvCxnSpPr/>
      </xdr:nvCxnSpPr>
      <xdr:spPr>
        <a:xfrm>
          <a:off x="9874250" y="1097175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16" name="【橋りょう・トンネル】&#10;一人当たり有形固定資産（償却資産）額最大値テキスト"/>
        <xdr:cNvSpPr txBox="1"/>
      </xdr:nvSpPr>
      <xdr:spPr>
        <a:xfrm>
          <a:off x="9991725"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17" name="直線コネクタ 216"/>
        <xdr:cNvCxnSpPr/>
      </xdr:nvCxnSpPr>
      <xdr:spPr>
        <a:xfrm>
          <a:off x="9874250" y="951185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101459</xdr:rowOff>
    </xdr:from>
    <xdr:ext cx="599010" cy="259045"/>
    <xdr:sp macro="" textlink="">
      <xdr:nvSpPr>
        <xdr:cNvPr id="218" name="【橋りょう・トンネル】&#10;一人当たり有形固定資産（償却資産）額平均値テキスト"/>
        <xdr:cNvSpPr txBox="1"/>
      </xdr:nvSpPr>
      <xdr:spPr>
        <a:xfrm>
          <a:off x="9991725" y="10559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9" name="フローチャート: 判断 218"/>
        <xdr:cNvSpPr/>
      </xdr:nvSpPr>
      <xdr:spPr>
        <a:xfrm>
          <a:off x="9912350" y="1058148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20" name="フローチャート: 判断 219"/>
        <xdr:cNvSpPr/>
      </xdr:nvSpPr>
      <xdr:spPr>
        <a:xfrm>
          <a:off x="911225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21" name="フローチャート: 判断 220"/>
        <xdr:cNvSpPr/>
      </xdr:nvSpPr>
      <xdr:spPr>
        <a:xfrm>
          <a:off x="8270875" y="1060576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22" name="フローチャート: 判断 221"/>
        <xdr:cNvSpPr/>
      </xdr:nvSpPr>
      <xdr:spPr>
        <a:xfrm>
          <a:off x="7419975"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30907</xdr:rowOff>
    </xdr:from>
    <xdr:to>
      <xdr:col>55</xdr:col>
      <xdr:colOff>50800</xdr:colOff>
      <xdr:row>60</xdr:row>
      <xdr:rowOff>132507</xdr:rowOff>
    </xdr:to>
    <xdr:sp macro="" textlink="">
      <xdr:nvSpPr>
        <xdr:cNvPr id="228" name="楕円 227"/>
        <xdr:cNvSpPr/>
      </xdr:nvSpPr>
      <xdr:spPr>
        <a:xfrm>
          <a:off x="9912350" y="1031790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53784</xdr:rowOff>
    </xdr:from>
    <xdr:ext cx="599010" cy="259045"/>
    <xdr:sp macro="" textlink="">
      <xdr:nvSpPr>
        <xdr:cNvPr id="229" name="【橋りょう・トンネル】&#10;一人当たり有形固定資産（償却資産）額該当値テキスト"/>
        <xdr:cNvSpPr txBox="1"/>
      </xdr:nvSpPr>
      <xdr:spPr>
        <a:xfrm>
          <a:off x="9991725" y="1016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43172</xdr:rowOff>
    </xdr:from>
    <xdr:to>
      <xdr:col>50</xdr:col>
      <xdr:colOff>165100</xdr:colOff>
      <xdr:row>60</xdr:row>
      <xdr:rowOff>144772</xdr:rowOff>
    </xdr:to>
    <xdr:sp macro="" textlink="">
      <xdr:nvSpPr>
        <xdr:cNvPr id="230" name="楕円 229"/>
        <xdr:cNvSpPr/>
      </xdr:nvSpPr>
      <xdr:spPr>
        <a:xfrm>
          <a:off x="9112250" y="1033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81707</xdr:rowOff>
    </xdr:from>
    <xdr:to>
      <xdr:col>55</xdr:col>
      <xdr:colOff>0</xdr:colOff>
      <xdr:row>60</xdr:row>
      <xdr:rowOff>93972</xdr:rowOff>
    </xdr:to>
    <xdr:cxnSp macro="">
      <xdr:nvCxnSpPr>
        <xdr:cNvPr id="231" name="直線コネクタ 230"/>
        <xdr:cNvCxnSpPr/>
      </xdr:nvCxnSpPr>
      <xdr:spPr>
        <a:xfrm flipV="1">
          <a:off x="9163050" y="10368707"/>
          <a:ext cx="790575" cy="1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54654</xdr:rowOff>
    </xdr:from>
    <xdr:to>
      <xdr:col>46</xdr:col>
      <xdr:colOff>38100</xdr:colOff>
      <xdr:row>60</xdr:row>
      <xdr:rowOff>156254</xdr:rowOff>
    </xdr:to>
    <xdr:sp macro="" textlink="">
      <xdr:nvSpPr>
        <xdr:cNvPr id="232" name="楕円 231"/>
        <xdr:cNvSpPr/>
      </xdr:nvSpPr>
      <xdr:spPr>
        <a:xfrm>
          <a:off x="8270875" y="1034165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93972</xdr:rowOff>
    </xdr:from>
    <xdr:to>
      <xdr:col>50</xdr:col>
      <xdr:colOff>114300</xdr:colOff>
      <xdr:row>60</xdr:row>
      <xdr:rowOff>105454</xdr:rowOff>
    </xdr:to>
    <xdr:cxnSp macro="">
      <xdr:nvCxnSpPr>
        <xdr:cNvPr id="233" name="直線コネクタ 232"/>
        <xdr:cNvCxnSpPr/>
      </xdr:nvCxnSpPr>
      <xdr:spPr>
        <a:xfrm flipV="1">
          <a:off x="8321675" y="10380972"/>
          <a:ext cx="841375" cy="1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66501</xdr:rowOff>
    </xdr:from>
    <xdr:to>
      <xdr:col>41</xdr:col>
      <xdr:colOff>101600</xdr:colOff>
      <xdr:row>60</xdr:row>
      <xdr:rowOff>168101</xdr:rowOff>
    </xdr:to>
    <xdr:sp macro="" textlink="">
      <xdr:nvSpPr>
        <xdr:cNvPr id="234" name="楕円 233"/>
        <xdr:cNvSpPr/>
      </xdr:nvSpPr>
      <xdr:spPr>
        <a:xfrm>
          <a:off x="7419975" y="1035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105454</xdr:rowOff>
    </xdr:from>
    <xdr:to>
      <xdr:col>45</xdr:col>
      <xdr:colOff>177800</xdr:colOff>
      <xdr:row>60</xdr:row>
      <xdr:rowOff>117301</xdr:rowOff>
    </xdr:to>
    <xdr:cxnSp macro="">
      <xdr:nvCxnSpPr>
        <xdr:cNvPr id="235" name="直線コネクタ 234"/>
        <xdr:cNvCxnSpPr/>
      </xdr:nvCxnSpPr>
      <xdr:spPr>
        <a:xfrm flipV="1">
          <a:off x="7470775" y="10392454"/>
          <a:ext cx="850900" cy="1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58996</xdr:rowOff>
    </xdr:from>
    <xdr:ext cx="599010" cy="259045"/>
    <xdr:sp macro="" textlink="">
      <xdr:nvSpPr>
        <xdr:cNvPr id="236" name="n_1aveValue【橋りょう・トンネル】&#10;一人当たり有形固定資産（償却資産）額"/>
        <xdr:cNvSpPr txBox="1"/>
      </xdr:nvSpPr>
      <xdr:spPr>
        <a:xfrm>
          <a:off x="88698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68594</xdr:rowOff>
    </xdr:from>
    <xdr:ext cx="599010" cy="259045"/>
    <xdr:sp macro="" textlink="">
      <xdr:nvSpPr>
        <xdr:cNvPr id="237" name="n_2aveValue【橋りょう・トンネル】&#10;一人当たり有形固定資産（償却資産）額"/>
        <xdr:cNvSpPr txBox="1"/>
      </xdr:nvSpPr>
      <xdr:spPr>
        <a:xfrm>
          <a:off x="80316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138136</xdr:rowOff>
    </xdr:from>
    <xdr:ext cx="599010" cy="259045"/>
    <xdr:sp macro="" textlink="">
      <xdr:nvSpPr>
        <xdr:cNvPr id="238" name="n_3aveValue【橋りょう・トンネル】&#10;一人当たり有形固定資産（償却資産）額"/>
        <xdr:cNvSpPr txBox="1"/>
      </xdr:nvSpPr>
      <xdr:spPr>
        <a:xfrm>
          <a:off x="7190320" y="1076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161299</xdr:rowOff>
    </xdr:from>
    <xdr:ext cx="599010" cy="259045"/>
    <xdr:sp macro="" textlink="">
      <xdr:nvSpPr>
        <xdr:cNvPr id="239" name="n_1mainValue【橋りょう・トンネル】&#10;一人当たり有形固定資産（償却資産）額"/>
        <xdr:cNvSpPr txBox="1"/>
      </xdr:nvSpPr>
      <xdr:spPr>
        <a:xfrm>
          <a:off x="8869895" y="10105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1331</xdr:rowOff>
    </xdr:from>
    <xdr:ext cx="599010" cy="259045"/>
    <xdr:sp macro="" textlink="">
      <xdr:nvSpPr>
        <xdr:cNvPr id="240" name="n_2mainValue【橋りょう・トンネル】&#10;一人当たり有形固定資産（償却資産）額"/>
        <xdr:cNvSpPr txBox="1"/>
      </xdr:nvSpPr>
      <xdr:spPr>
        <a:xfrm>
          <a:off x="8031695" y="1011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13178</xdr:rowOff>
    </xdr:from>
    <xdr:ext cx="599010" cy="259045"/>
    <xdr:sp macro="" textlink="">
      <xdr:nvSpPr>
        <xdr:cNvPr id="241" name="n_3mainValue【橋りょう・トンネル】&#10;一人当たり有形固定資産（償却資産）額"/>
        <xdr:cNvSpPr txBox="1"/>
      </xdr:nvSpPr>
      <xdr:spPr>
        <a:xfrm>
          <a:off x="7190320" y="1012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040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239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494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239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494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239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494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239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494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239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8529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852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66" name="直線コネクタ 265"/>
        <xdr:cNvCxnSpPr/>
      </xdr:nvCxnSpPr>
      <xdr:spPr>
        <a:xfrm flipV="1">
          <a:off x="44062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67" name="【公営住宅】&#10;有形固定資産減価償却率最小値テキスト"/>
        <xdr:cNvSpPr txBox="1"/>
      </xdr:nvSpPr>
      <xdr:spPr>
        <a:xfrm>
          <a:off x="44450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68" name="直線コネクタ 267"/>
        <xdr:cNvCxnSpPr/>
      </xdr:nvCxnSpPr>
      <xdr:spPr>
        <a:xfrm>
          <a:off x="4327525" y="1465135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69" name="【公営住宅】&#10;有形固定資産減価償却率最大値テキスト"/>
        <xdr:cNvSpPr txBox="1"/>
      </xdr:nvSpPr>
      <xdr:spPr>
        <a:xfrm>
          <a:off x="44450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0" name="直線コネクタ 269"/>
        <xdr:cNvCxnSpPr/>
      </xdr:nvCxnSpPr>
      <xdr:spPr>
        <a:xfrm>
          <a:off x="4327525" y="1333690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71138</xdr:rowOff>
    </xdr:from>
    <xdr:ext cx="405111" cy="259045"/>
    <xdr:sp macro="" textlink="">
      <xdr:nvSpPr>
        <xdr:cNvPr id="271" name="【公営住宅】&#10;有形固定資産減価償却率平均値テキスト"/>
        <xdr:cNvSpPr txBox="1"/>
      </xdr:nvSpPr>
      <xdr:spPr>
        <a:xfrm>
          <a:off x="44450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72" name="フローチャート: 判断 271"/>
        <xdr:cNvSpPr/>
      </xdr:nvSpPr>
      <xdr:spPr>
        <a:xfrm>
          <a:off x="43561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73" name="フローチャート: 判断 272"/>
        <xdr:cNvSpPr/>
      </xdr:nvSpPr>
      <xdr:spPr>
        <a:xfrm>
          <a:off x="3565525" y="1394904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4" name="フローチャート: 判断 273"/>
        <xdr:cNvSpPr/>
      </xdr:nvSpPr>
      <xdr:spPr>
        <a:xfrm>
          <a:off x="2714625"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75" name="フローチャート: 判断 274"/>
        <xdr:cNvSpPr/>
      </xdr:nvSpPr>
      <xdr:spPr>
        <a:xfrm>
          <a:off x="187325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74930</xdr:rowOff>
    </xdr:from>
    <xdr:to>
      <xdr:col>24</xdr:col>
      <xdr:colOff>114300</xdr:colOff>
      <xdr:row>82</xdr:row>
      <xdr:rowOff>5080</xdr:rowOff>
    </xdr:to>
    <xdr:sp macro="" textlink="">
      <xdr:nvSpPr>
        <xdr:cNvPr id="281" name="楕円 280"/>
        <xdr:cNvSpPr/>
      </xdr:nvSpPr>
      <xdr:spPr>
        <a:xfrm>
          <a:off x="43561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53357</xdr:rowOff>
    </xdr:from>
    <xdr:ext cx="405111" cy="259045"/>
    <xdr:sp macro="" textlink="">
      <xdr:nvSpPr>
        <xdr:cNvPr id="282" name="【公営住宅】&#10;有形固定資産減価償却率該当値テキスト"/>
        <xdr:cNvSpPr txBox="1"/>
      </xdr:nvSpPr>
      <xdr:spPr>
        <a:xfrm>
          <a:off x="4445000" y="1394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111125</xdr:rowOff>
    </xdr:from>
    <xdr:to>
      <xdr:col>20</xdr:col>
      <xdr:colOff>38100</xdr:colOff>
      <xdr:row>82</xdr:row>
      <xdr:rowOff>41275</xdr:rowOff>
    </xdr:to>
    <xdr:sp macro="" textlink="">
      <xdr:nvSpPr>
        <xdr:cNvPr id="283" name="楕円 282"/>
        <xdr:cNvSpPr/>
      </xdr:nvSpPr>
      <xdr:spPr>
        <a:xfrm>
          <a:off x="3565525" y="1399857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125730</xdr:rowOff>
    </xdr:from>
    <xdr:to>
      <xdr:col>24</xdr:col>
      <xdr:colOff>63500</xdr:colOff>
      <xdr:row>81</xdr:row>
      <xdr:rowOff>161925</xdr:rowOff>
    </xdr:to>
    <xdr:cxnSp macro="">
      <xdr:nvCxnSpPr>
        <xdr:cNvPr id="284" name="直線コネクタ 283"/>
        <xdr:cNvCxnSpPr/>
      </xdr:nvCxnSpPr>
      <xdr:spPr>
        <a:xfrm flipV="1">
          <a:off x="3616325" y="14013180"/>
          <a:ext cx="7905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149225</xdr:rowOff>
    </xdr:from>
    <xdr:to>
      <xdr:col>15</xdr:col>
      <xdr:colOff>101600</xdr:colOff>
      <xdr:row>82</xdr:row>
      <xdr:rowOff>79375</xdr:rowOff>
    </xdr:to>
    <xdr:sp macro="" textlink="">
      <xdr:nvSpPr>
        <xdr:cNvPr id="285" name="楕円 284"/>
        <xdr:cNvSpPr/>
      </xdr:nvSpPr>
      <xdr:spPr>
        <a:xfrm>
          <a:off x="2714625"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161925</xdr:rowOff>
    </xdr:from>
    <xdr:to>
      <xdr:col>19</xdr:col>
      <xdr:colOff>177800</xdr:colOff>
      <xdr:row>82</xdr:row>
      <xdr:rowOff>28575</xdr:rowOff>
    </xdr:to>
    <xdr:cxnSp macro="">
      <xdr:nvCxnSpPr>
        <xdr:cNvPr id="286" name="直線コネクタ 285"/>
        <xdr:cNvCxnSpPr/>
      </xdr:nvCxnSpPr>
      <xdr:spPr>
        <a:xfrm flipV="1">
          <a:off x="2765425" y="14049375"/>
          <a:ext cx="8509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12064</xdr:rowOff>
    </xdr:from>
    <xdr:to>
      <xdr:col>10</xdr:col>
      <xdr:colOff>165100</xdr:colOff>
      <xdr:row>82</xdr:row>
      <xdr:rowOff>113664</xdr:rowOff>
    </xdr:to>
    <xdr:sp macro="" textlink="">
      <xdr:nvSpPr>
        <xdr:cNvPr id="287" name="楕円 286"/>
        <xdr:cNvSpPr/>
      </xdr:nvSpPr>
      <xdr:spPr>
        <a:xfrm>
          <a:off x="187325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28575</xdr:rowOff>
    </xdr:from>
    <xdr:to>
      <xdr:col>15</xdr:col>
      <xdr:colOff>50800</xdr:colOff>
      <xdr:row>82</xdr:row>
      <xdr:rowOff>62864</xdr:rowOff>
    </xdr:to>
    <xdr:cxnSp macro="">
      <xdr:nvCxnSpPr>
        <xdr:cNvPr id="288" name="直線コネクタ 287"/>
        <xdr:cNvCxnSpPr/>
      </xdr:nvCxnSpPr>
      <xdr:spPr>
        <a:xfrm flipV="1">
          <a:off x="1924050" y="14087475"/>
          <a:ext cx="8413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289" name="n_1aveValue【公営住宅】&#10;有形固定資産減価償却率"/>
        <xdr:cNvSpPr txBox="1"/>
      </xdr:nvSpPr>
      <xdr:spPr>
        <a:xfrm>
          <a:off x="341059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90" name="n_2aveValue【公営住宅】&#10;有形固定資産減価償却率"/>
        <xdr:cNvSpPr txBox="1"/>
      </xdr:nvSpPr>
      <xdr:spPr>
        <a:xfrm>
          <a:off x="257239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91" name="n_3aveValue【公営住宅】&#10;有形固定資産減価償却率"/>
        <xdr:cNvSpPr txBox="1"/>
      </xdr:nvSpPr>
      <xdr:spPr>
        <a:xfrm>
          <a:off x="1731019"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32402</xdr:rowOff>
    </xdr:from>
    <xdr:ext cx="405111" cy="259045"/>
    <xdr:sp macro="" textlink="">
      <xdr:nvSpPr>
        <xdr:cNvPr id="292" name="n_1mainValue【公営住宅】&#10;有形固定資産減価償却率"/>
        <xdr:cNvSpPr txBox="1"/>
      </xdr:nvSpPr>
      <xdr:spPr>
        <a:xfrm>
          <a:off x="341059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70502</xdr:rowOff>
    </xdr:from>
    <xdr:ext cx="405111" cy="259045"/>
    <xdr:sp macro="" textlink="">
      <xdr:nvSpPr>
        <xdr:cNvPr id="293" name="n_2mainValue【公営住宅】&#10;有形固定資産減価償却率"/>
        <xdr:cNvSpPr txBox="1"/>
      </xdr:nvSpPr>
      <xdr:spPr>
        <a:xfrm>
          <a:off x="257239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104791</xdr:rowOff>
    </xdr:from>
    <xdr:ext cx="405111" cy="259045"/>
    <xdr:sp macro="" textlink="">
      <xdr:nvSpPr>
        <xdr:cNvPr id="294" name="n_3mainValue【公営住宅】&#10;有形固定資産減価償却率"/>
        <xdr:cNvSpPr txBox="1"/>
      </xdr:nvSpPr>
      <xdr:spPr>
        <a:xfrm>
          <a:off x="1731019"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280150" y="1295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303" name="正方形/長方形 302"/>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4" name="正方形/長方形 303"/>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5" name="正方形/長方形 304"/>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6" name="正方形/長方形 305"/>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7" name="正方形/長方形 306"/>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8" name="正方形/長方形 307"/>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9" name="正方形/長方形 308"/>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0" name="正方形/長方形 309"/>
        <xdr:cNvSpPr/>
      </xdr:nvSpPr>
      <xdr:spPr>
        <a:xfrm>
          <a:off x="723900" y="1676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1" name="正方形/長方形 310"/>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2" name="正方形/長方形 311"/>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3" name="正方形/長方形 312"/>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4" name="正方形/長方形 313"/>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5" name="正方形/長方形 314"/>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6" name="正方形/長方形 315"/>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7" name="正方形/長方形 316"/>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8" name="正方形/長方形 317"/>
        <xdr:cNvSpPr/>
      </xdr:nvSpPr>
      <xdr:spPr>
        <a:xfrm>
          <a:off x="6280150" y="1676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9" name="正方形/長方形 318"/>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0" name="正方形/長方形 319"/>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1" name="正方形/長方形 320"/>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2" name="正方形/長方形 321"/>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3" name="正方形/長方形 322"/>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4" name="正方形/長方形 323"/>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5" name="正方形/長方形 324"/>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6" name="正方形/長方形 325"/>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7" name="テキスト ボックス 326"/>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8" name="直線コネクタ 327"/>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9" name="直線コネクタ 328"/>
        <xdr:cNvCxnSpPr/>
      </xdr:nvCxnSpPr>
      <xdr:spPr>
        <a:xfrm>
          <a:off x="11826875"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30" name="テキスト ボックス 329"/>
        <xdr:cNvSpPr txBox="1"/>
      </xdr:nvSpPr>
      <xdr:spPr>
        <a:xfrm>
          <a:off x="1150698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1" name="直線コネクタ 330"/>
        <xdr:cNvCxnSpPr/>
      </xdr:nvCxnSpPr>
      <xdr:spPr>
        <a:xfrm>
          <a:off x="11826875"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2" name="テキスト ボックス 331"/>
        <xdr:cNvSpPr txBox="1"/>
      </xdr:nvSpPr>
      <xdr:spPr>
        <a:xfrm>
          <a:off x="1144286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3" name="直線コネクタ 332"/>
        <xdr:cNvCxnSpPr/>
      </xdr:nvCxnSpPr>
      <xdr:spPr>
        <a:xfrm>
          <a:off x="11826875"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4" name="テキスト ボックス 333"/>
        <xdr:cNvSpPr txBox="1"/>
      </xdr:nvSpPr>
      <xdr:spPr>
        <a:xfrm>
          <a:off x="1144286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5" name="直線コネクタ 334"/>
        <xdr:cNvCxnSpPr/>
      </xdr:nvCxnSpPr>
      <xdr:spPr>
        <a:xfrm>
          <a:off x="11826875"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6" name="テキスト ボックス 335"/>
        <xdr:cNvSpPr txBox="1"/>
      </xdr:nvSpPr>
      <xdr:spPr>
        <a:xfrm>
          <a:off x="1144286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7" name="直線コネクタ 336"/>
        <xdr:cNvCxnSpPr/>
      </xdr:nvCxnSpPr>
      <xdr:spPr>
        <a:xfrm>
          <a:off x="11826875"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8" name="テキスト ボックス 337"/>
        <xdr:cNvSpPr txBox="1"/>
      </xdr:nvSpPr>
      <xdr:spPr>
        <a:xfrm>
          <a:off x="1144286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9" name="直線コネクタ 338"/>
        <xdr:cNvCxnSpPr/>
      </xdr:nvCxnSpPr>
      <xdr:spPr>
        <a:xfrm>
          <a:off x="11826875"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40" name="テキスト ボックス 339"/>
        <xdr:cNvSpPr txBox="1"/>
      </xdr:nvSpPr>
      <xdr:spPr>
        <a:xfrm>
          <a:off x="1138827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1" name="直線コネクタ 340"/>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2" name="テキスト ボックス 341"/>
        <xdr:cNvSpPr txBox="1"/>
      </xdr:nvSpPr>
      <xdr:spPr>
        <a:xfrm>
          <a:off x="113882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3" name="【認定こども園・幼稚園・保育所】&#10;有形固定資産減価償却率グラフ枠"/>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344" name="直線コネクタ 343"/>
        <xdr:cNvCxnSpPr/>
      </xdr:nvCxnSpPr>
      <xdr:spPr>
        <a:xfrm flipV="1">
          <a:off x="15509239"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345" name="【認定こども園・幼稚園・保育所】&#10;有形固定資産減価償却率最小値テキスト"/>
        <xdr:cNvSpPr txBox="1"/>
      </xdr:nvSpPr>
      <xdr:spPr>
        <a:xfrm>
          <a:off x="15547975"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346" name="直線コネクタ 345"/>
        <xdr:cNvCxnSpPr/>
      </xdr:nvCxnSpPr>
      <xdr:spPr>
        <a:xfrm>
          <a:off x="15420975" y="706156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7" name="【認定こども園・幼稚園・保育所】&#10;有形固定資産減価償却率最大値テキスト"/>
        <xdr:cNvSpPr txBox="1"/>
      </xdr:nvSpPr>
      <xdr:spPr>
        <a:xfrm>
          <a:off x="15547975"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8" name="直線コネクタ 347"/>
        <xdr:cNvCxnSpPr/>
      </xdr:nvCxnSpPr>
      <xdr:spPr>
        <a:xfrm>
          <a:off x="15420975" y="566057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349" name="【認定こども園・幼稚園・保育所】&#10;有形固定資産減価償却率平均値テキスト"/>
        <xdr:cNvSpPr txBox="1"/>
      </xdr:nvSpPr>
      <xdr:spPr>
        <a:xfrm>
          <a:off x="15547975" y="62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350" name="フローチャート: 判断 349"/>
        <xdr:cNvSpPr/>
      </xdr:nvSpPr>
      <xdr:spPr>
        <a:xfrm>
          <a:off x="15459075"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51" name="フローチャート: 判断 350"/>
        <xdr:cNvSpPr/>
      </xdr:nvSpPr>
      <xdr:spPr>
        <a:xfrm>
          <a:off x="14658975"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52" name="フローチャート: 判断 351"/>
        <xdr:cNvSpPr/>
      </xdr:nvSpPr>
      <xdr:spPr>
        <a:xfrm>
          <a:off x="138176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353" name="フローチャート: 判断 352"/>
        <xdr:cNvSpPr/>
      </xdr:nvSpPr>
      <xdr:spPr>
        <a:xfrm>
          <a:off x="12976225" y="624658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4" name="テキスト ボックス 353"/>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5" name="テキスト ボックス 354"/>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6" name="テキスト ボックス 355"/>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7" name="テキスト ボックス 356"/>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8" name="テキスト ボックス 357"/>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93980</xdr:rowOff>
    </xdr:from>
    <xdr:to>
      <xdr:col>85</xdr:col>
      <xdr:colOff>177800</xdr:colOff>
      <xdr:row>34</xdr:row>
      <xdr:rowOff>24130</xdr:rowOff>
    </xdr:to>
    <xdr:sp macro="" textlink="">
      <xdr:nvSpPr>
        <xdr:cNvPr id="359" name="楕円 358"/>
        <xdr:cNvSpPr/>
      </xdr:nvSpPr>
      <xdr:spPr>
        <a:xfrm>
          <a:off x="15459075"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116857</xdr:rowOff>
    </xdr:from>
    <xdr:ext cx="405111" cy="259045"/>
    <xdr:sp macro="" textlink="">
      <xdr:nvSpPr>
        <xdr:cNvPr id="360" name="【認定こども園・幼稚園・保育所】&#10;有形固定資産減価償却率該当値テキスト"/>
        <xdr:cNvSpPr txBox="1"/>
      </xdr:nvSpPr>
      <xdr:spPr>
        <a:xfrm>
          <a:off x="15547975" y="56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100511</xdr:rowOff>
    </xdr:from>
    <xdr:to>
      <xdr:col>81</xdr:col>
      <xdr:colOff>101600</xdr:colOff>
      <xdr:row>34</xdr:row>
      <xdr:rowOff>30661</xdr:rowOff>
    </xdr:to>
    <xdr:sp macro="" textlink="">
      <xdr:nvSpPr>
        <xdr:cNvPr id="361" name="楕円 360"/>
        <xdr:cNvSpPr/>
      </xdr:nvSpPr>
      <xdr:spPr>
        <a:xfrm>
          <a:off x="14658975" y="575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144780</xdr:rowOff>
    </xdr:from>
    <xdr:to>
      <xdr:col>85</xdr:col>
      <xdr:colOff>127000</xdr:colOff>
      <xdr:row>33</xdr:row>
      <xdr:rowOff>151311</xdr:rowOff>
    </xdr:to>
    <xdr:cxnSp macro="">
      <xdr:nvCxnSpPr>
        <xdr:cNvPr id="362" name="直線コネクタ 361"/>
        <xdr:cNvCxnSpPr/>
      </xdr:nvCxnSpPr>
      <xdr:spPr>
        <a:xfrm flipV="1">
          <a:off x="14709775" y="5802630"/>
          <a:ext cx="8001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110308</xdr:rowOff>
    </xdr:from>
    <xdr:to>
      <xdr:col>76</xdr:col>
      <xdr:colOff>165100</xdr:colOff>
      <xdr:row>34</xdr:row>
      <xdr:rowOff>40458</xdr:rowOff>
    </xdr:to>
    <xdr:sp macro="" textlink="">
      <xdr:nvSpPr>
        <xdr:cNvPr id="363" name="楕円 362"/>
        <xdr:cNvSpPr/>
      </xdr:nvSpPr>
      <xdr:spPr>
        <a:xfrm>
          <a:off x="13817600" y="576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151311</xdr:rowOff>
    </xdr:from>
    <xdr:to>
      <xdr:col>81</xdr:col>
      <xdr:colOff>50800</xdr:colOff>
      <xdr:row>33</xdr:row>
      <xdr:rowOff>161108</xdr:rowOff>
    </xdr:to>
    <xdr:cxnSp macro="">
      <xdr:nvCxnSpPr>
        <xdr:cNvPr id="364" name="直線コネクタ 363"/>
        <xdr:cNvCxnSpPr/>
      </xdr:nvCxnSpPr>
      <xdr:spPr>
        <a:xfrm flipV="1">
          <a:off x="13868400" y="5809161"/>
          <a:ext cx="841375"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123372</xdr:rowOff>
    </xdr:from>
    <xdr:to>
      <xdr:col>72</xdr:col>
      <xdr:colOff>38100</xdr:colOff>
      <xdr:row>34</xdr:row>
      <xdr:rowOff>53522</xdr:rowOff>
    </xdr:to>
    <xdr:sp macro="" textlink="">
      <xdr:nvSpPr>
        <xdr:cNvPr id="365" name="楕円 364"/>
        <xdr:cNvSpPr/>
      </xdr:nvSpPr>
      <xdr:spPr>
        <a:xfrm>
          <a:off x="12976225" y="578122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161108</xdr:rowOff>
    </xdr:from>
    <xdr:to>
      <xdr:col>76</xdr:col>
      <xdr:colOff>114300</xdr:colOff>
      <xdr:row>34</xdr:row>
      <xdr:rowOff>2722</xdr:rowOff>
    </xdr:to>
    <xdr:cxnSp macro="">
      <xdr:nvCxnSpPr>
        <xdr:cNvPr id="366" name="直線コネクタ 365"/>
        <xdr:cNvCxnSpPr/>
      </xdr:nvCxnSpPr>
      <xdr:spPr>
        <a:xfrm flipV="1">
          <a:off x="13027025" y="5818958"/>
          <a:ext cx="841375"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49547</xdr:rowOff>
    </xdr:from>
    <xdr:ext cx="405111" cy="259045"/>
    <xdr:sp macro="" textlink="">
      <xdr:nvSpPr>
        <xdr:cNvPr id="367" name="n_1aveValue【認定こども園・幼稚園・保育所】&#10;有形固定資産減価償却率"/>
        <xdr:cNvSpPr txBox="1"/>
      </xdr:nvSpPr>
      <xdr:spPr>
        <a:xfrm>
          <a:off x="14504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368" name="n_2aveValue【認定こども園・幼稚園・保育所】&#10;有形固定資産減価償却率"/>
        <xdr:cNvSpPr txBox="1"/>
      </xdr:nvSpPr>
      <xdr:spPr>
        <a:xfrm>
          <a:off x="13675369"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167113</xdr:rowOff>
    </xdr:from>
    <xdr:ext cx="405111" cy="259045"/>
    <xdr:sp macro="" textlink="">
      <xdr:nvSpPr>
        <xdr:cNvPr id="369" name="n_3aveValue【認定こども園・幼稚園・保育所】&#10;有形固定資産減価償却率"/>
        <xdr:cNvSpPr txBox="1"/>
      </xdr:nvSpPr>
      <xdr:spPr>
        <a:xfrm>
          <a:off x="12833994" y="633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47188</xdr:rowOff>
    </xdr:from>
    <xdr:ext cx="405111" cy="259045"/>
    <xdr:sp macro="" textlink="">
      <xdr:nvSpPr>
        <xdr:cNvPr id="370" name="n_1mainValue【認定こども園・幼稚園・保育所】&#10;有形固定資産減価償却率"/>
        <xdr:cNvSpPr txBox="1"/>
      </xdr:nvSpPr>
      <xdr:spPr>
        <a:xfrm>
          <a:off x="14504044" y="55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56985</xdr:rowOff>
    </xdr:from>
    <xdr:ext cx="405111" cy="259045"/>
    <xdr:sp macro="" textlink="">
      <xdr:nvSpPr>
        <xdr:cNvPr id="371" name="n_2mainValue【認定こども園・幼稚園・保育所】&#10;有形固定資産減価償却率"/>
        <xdr:cNvSpPr txBox="1"/>
      </xdr:nvSpPr>
      <xdr:spPr>
        <a:xfrm>
          <a:off x="13675369" y="5543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70049</xdr:rowOff>
    </xdr:from>
    <xdr:ext cx="405111" cy="259045"/>
    <xdr:sp macro="" textlink="">
      <xdr:nvSpPr>
        <xdr:cNvPr id="372" name="n_3mainValue【認定こども園・幼稚園・保育所】&#10;有形固定資産減価償却率"/>
        <xdr:cNvSpPr txBox="1"/>
      </xdr:nvSpPr>
      <xdr:spPr>
        <a:xfrm>
          <a:off x="12833994" y="555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3" name="正方形/長方形 372"/>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4" name="正方形/長方形 373"/>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5" name="正方形/長方形 374"/>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6" name="正方形/長方形 375"/>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7" name="正方形/長方形 376"/>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8" name="正方形/長方形 377"/>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9" name="正方形/長方形 378"/>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0" name="正方形/長方形 379"/>
        <xdr:cNvSpPr/>
      </xdr:nvSpPr>
      <xdr:spPr>
        <a:xfrm>
          <a:off x="17373600" y="533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1" name="テキスト ボックス 390"/>
        <xdr:cNvSpPr txBox="1"/>
      </xdr:nvSpPr>
      <xdr:spPr>
        <a:xfrm>
          <a:off x="1150698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2" name="直線コネクタ 391"/>
        <xdr:cNvCxnSpPr/>
      </xdr:nvCxnSpPr>
      <xdr:spPr>
        <a:xfrm>
          <a:off x="11826875"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3" name="テキスト ボックス 392"/>
        <xdr:cNvSpPr txBox="1"/>
      </xdr:nvSpPr>
      <xdr:spPr>
        <a:xfrm>
          <a:off x="1144286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4" name="直線コネクタ 393"/>
        <xdr:cNvCxnSpPr/>
      </xdr:nvCxnSpPr>
      <xdr:spPr>
        <a:xfrm>
          <a:off x="11826875"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5" name="テキスト ボックス 394"/>
        <xdr:cNvSpPr txBox="1"/>
      </xdr:nvSpPr>
      <xdr:spPr>
        <a:xfrm>
          <a:off x="1144286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6" name="直線コネクタ 395"/>
        <xdr:cNvCxnSpPr/>
      </xdr:nvCxnSpPr>
      <xdr:spPr>
        <a:xfrm>
          <a:off x="11826875"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7" name="テキスト ボックス 396"/>
        <xdr:cNvSpPr txBox="1"/>
      </xdr:nvSpPr>
      <xdr:spPr>
        <a:xfrm>
          <a:off x="1144286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8" name="直線コネクタ 397"/>
        <xdr:cNvCxnSpPr/>
      </xdr:nvCxnSpPr>
      <xdr:spPr>
        <a:xfrm>
          <a:off x="11826875"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9" name="テキスト ボックス 398"/>
        <xdr:cNvSpPr txBox="1"/>
      </xdr:nvSpPr>
      <xdr:spPr>
        <a:xfrm>
          <a:off x="1144286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0" name="直線コネクタ 399"/>
        <xdr:cNvCxnSpPr/>
      </xdr:nvCxnSpPr>
      <xdr:spPr>
        <a:xfrm>
          <a:off x="11826875"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1" name="テキスト ボックス 400"/>
        <xdr:cNvSpPr txBox="1"/>
      </xdr:nvSpPr>
      <xdr:spPr>
        <a:xfrm>
          <a:off x="1138827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2" name="直線コネクタ 401"/>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3" name="テキスト ボックス 402"/>
        <xdr:cNvSpPr txBox="1"/>
      </xdr:nvSpPr>
      <xdr:spPr>
        <a:xfrm>
          <a:off x="113882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4" name="【学校施設】&#10;有形固定資産減価償却率グラフ枠"/>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05" name="直線コネクタ 404"/>
        <xdr:cNvCxnSpPr/>
      </xdr:nvCxnSpPr>
      <xdr:spPr>
        <a:xfrm flipV="1">
          <a:off x="15509239"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06" name="【学校施設】&#10;有形固定資産減価償却率最小値テキスト"/>
        <xdr:cNvSpPr txBox="1"/>
      </xdr:nvSpPr>
      <xdr:spPr>
        <a:xfrm>
          <a:off x="15547975"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07" name="直線コネクタ 406"/>
        <xdr:cNvCxnSpPr/>
      </xdr:nvCxnSpPr>
      <xdr:spPr>
        <a:xfrm>
          <a:off x="15420975" y="1079373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08" name="【学校施設】&#10;有形固定資産減価償却率最大値テキスト"/>
        <xdr:cNvSpPr txBox="1"/>
      </xdr:nvSpPr>
      <xdr:spPr>
        <a:xfrm>
          <a:off x="15547975"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09" name="直線コネクタ 408"/>
        <xdr:cNvCxnSpPr/>
      </xdr:nvCxnSpPr>
      <xdr:spPr>
        <a:xfrm>
          <a:off x="15420975" y="974788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137812</xdr:rowOff>
    </xdr:from>
    <xdr:ext cx="405111" cy="259045"/>
    <xdr:sp macro="" textlink="">
      <xdr:nvSpPr>
        <xdr:cNvPr id="410" name="【学校施設】&#10;有形固定資産減価償却率平均値テキスト"/>
        <xdr:cNvSpPr txBox="1"/>
      </xdr:nvSpPr>
      <xdr:spPr>
        <a:xfrm>
          <a:off x="15547975" y="1008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11" name="フローチャート: 判断 410"/>
        <xdr:cNvSpPr/>
      </xdr:nvSpPr>
      <xdr:spPr>
        <a:xfrm>
          <a:off x="15459075"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12" name="フローチャート: 判断 411"/>
        <xdr:cNvSpPr/>
      </xdr:nvSpPr>
      <xdr:spPr>
        <a:xfrm>
          <a:off x="14658975"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413" name="フローチャート: 判断 412"/>
        <xdr:cNvSpPr/>
      </xdr:nvSpPr>
      <xdr:spPr>
        <a:xfrm>
          <a:off x="138176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414" name="フローチャート: 判断 413"/>
        <xdr:cNvSpPr/>
      </xdr:nvSpPr>
      <xdr:spPr>
        <a:xfrm>
          <a:off x="12976225" y="1026858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5" name="テキスト ボックス 414"/>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20" name="楕円 419"/>
        <xdr:cNvSpPr/>
      </xdr:nvSpPr>
      <xdr:spPr>
        <a:xfrm>
          <a:off x="15459075"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93362</xdr:rowOff>
    </xdr:from>
    <xdr:ext cx="405111" cy="259045"/>
    <xdr:sp macro="" textlink="">
      <xdr:nvSpPr>
        <xdr:cNvPr id="421" name="【学校施設】&#10;有形固定資産減価償却率該当値テキスト"/>
        <xdr:cNvSpPr txBox="1"/>
      </xdr:nvSpPr>
      <xdr:spPr>
        <a:xfrm>
          <a:off x="15547975" y="1020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132080</xdr:rowOff>
    </xdr:from>
    <xdr:to>
      <xdr:col>81</xdr:col>
      <xdr:colOff>101600</xdr:colOff>
      <xdr:row>60</xdr:row>
      <xdr:rowOff>62230</xdr:rowOff>
    </xdr:to>
    <xdr:sp macro="" textlink="">
      <xdr:nvSpPr>
        <xdr:cNvPr id="422" name="楕円 421"/>
        <xdr:cNvSpPr/>
      </xdr:nvSpPr>
      <xdr:spPr>
        <a:xfrm>
          <a:off x="14658975"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165735</xdr:rowOff>
    </xdr:from>
    <xdr:to>
      <xdr:col>85</xdr:col>
      <xdr:colOff>127000</xdr:colOff>
      <xdr:row>60</xdr:row>
      <xdr:rowOff>11430</xdr:rowOff>
    </xdr:to>
    <xdr:cxnSp macro="">
      <xdr:nvCxnSpPr>
        <xdr:cNvPr id="423" name="直線コネクタ 422"/>
        <xdr:cNvCxnSpPr/>
      </xdr:nvCxnSpPr>
      <xdr:spPr>
        <a:xfrm flipV="1">
          <a:off x="14709775" y="10281285"/>
          <a:ext cx="8001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23495</xdr:rowOff>
    </xdr:from>
    <xdr:to>
      <xdr:col>76</xdr:col>
      <xdr:colOff>165100</xdr:colOff>
      <xdr:row>60</xdr:row>
      <xdr:rowOff>125095</xdr:rowOff>
    </xdr:to>
    <xdr:sp macro="" textlink="">
      <xdr:nvSpPr>
        <xdr:cNvPr id="424" name="楕円 423"/>
        <xdr:cNvSpPr/>
      </xdr:nvSpPr>
      <xdr:spPr>
        <a:xfrm>
          <a:off x="138176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xdr:rowOff>
    </xdr:from>
    <xdr:to>
      <xdr:col>81</xdr:col>
      <xdr:colOff>50800</xdr:colOff>
      <xdr:row>60</xdr:row>
      <xdr:rowOff>74295</xdr:rowOff>
    </xdr:to>
    <xdr:cxnSp macro="">
      <xdr:nvCxnSpPr>
        <xdr:cNvPr id="425" name="直線コネクタ 424"/>
        <xdr:cNvCxnSpPr/>
      </xdr:nvCxnSpPr>
      <xdr:spPr>
        <a:xfrm flipV="1">
          <a:off x="13868400" y="10298430"/>
          <a:ext cx="841375"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76835</xdr:rowOff>
    </xdr:from>
    <xdr:to>
      <xdr:col>72</xdr:col>
      <xdr:colOff>38100</xdr:colOff>
      <xdr:row>61</xdr:row>
      <xdr:rowOff>6985</xdr:rowOff>
    </xdr:to>
    <xdr:sp macro="" textlink="">
      <xdr:nvSpPr>
        <xdr:cNvPr id="426" name="楕円 425"/>
        <xdr:cNvSpPr/>
      </xdr:nvSpPr>
      <xdr:spPr>
        <a:xfrm>
          <a:off x="12976225" y="1036383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74295</xdr:rowOff>
    </xdr:from>
    <xdr:to>
      <xdr:col>76</xdr:col>
      <xdr:colOff>114300</xdr:colOff>
      <xdr:row>60</xdr:row>
      <xdr:rowOff>127635</xdr:rowOff>
    </xdr:to>
    <xdr:cxnSp macro="">
      <xdr:nvCxnSpPr>
        <xdr:cNvPr id="427" name="直線コネクタ 426"/>
        <xdr:cNvCxnSpPr/>
      </xdr:nvCxnSpPr>
      <xdr:spPr>
        <a:xfrm flipV="1">
          <a:off x="13027025" y="10361295"/>
          <a:ext cx="84137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428" name="n_1aveValue【学校施設】&#10;有形固定資産減価償却率"/>
        <xdr:cNvSpPr txBox="1"/>
      </xdr:nvSpPr>
      <xdr:spPr>
        <a:xfrm>
          <a:off x="14504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429" name="n_2aveValue【学校施設】&#10;有形固定資産減価償却率"/>
        <xdr:cNvSpPr txBox="1"/>
      </xdr:nvSpPr>
      <xdr:spPr>
        <a:xfrm>
          <a:off x="13675369"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430" name="n_3aveValue【学校施設】&#10;有形固定資産減価償却率"/>
        <xdr:cNvSpPr txBox="1"/>
      </xdr:nvSpPr>
      <xdr:spPr>
        <a:xfrm>
          <a:off x="1283399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53357</xdr:rowOff>
    </xdr:from>
    <xdr:ext cx="405111" cy="259045"/>
    <xdr:sp macro="" textlink="">
      <xdr:nvSpPr>
        <xdr:cNvPr id="431" name="n_1mainValue【学校施設】&#10;有形固定資産減価償却率"/>
        <xdr:cNvSpPr txBox="1"/>
      </xdr:nvSpPr>
      <xdr:spPr>
        <a:xfrm>
          <a:off x="14504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116222</xdr:rowOff>
    </xdr:from>
    <xdr:ext cx="405111" cy="259045"/>
    <xdr:sp macro="" textlink="">
      <xdr:nvSpPr>
        <xdr:cNvPr id="432" name="n_2mainValue【学校施設】&#10;有形固定資産減価償却率"/>
        <xdr:cNvSpPr txBox="1"/>
      </xdr:nvSpPr>
      <xdr:spPr>
        <a:xfrm>
          <a:off x="13675369"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169562</xdr:rowOff>
    </xdr:from>
    <xdr:ext cx="405111" cy="259045"/>
    <xdr:sp macro="" textlink="">
      <xdr:nvSpPr>
        <xdr:cNvPr id="433" name="n_3mainValue【学校施設】&#10;有形固定資産減価償却率"/>
        <xdr:cNvSpPr txBox="1"/>
      </xdr:nvSpPr>
      <xdr:spPr>
        <a:xfrm>
          <a:off x="1283399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4" name="正方形/長方形 433"/>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5" name="正方形/長方形 434"/>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6" name="正方形/長方形 435"/>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7" name="正方形/長方形 436"/>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8" name="正方形/長方形 437"/>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9" name="正方形/長方形 438"/>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0" name="正方形/長方形 439"/>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1" name="正方形/長方形 440"/>
        <xdr:cNvSpPr/>
      </xdr:nvSpPr>
      <xdr:spPr>
        <a:xfrm>
          <a:off x="17373600" y="914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42" name="正方形/長方形 441"/>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3" name="正方形/長方形 442"/>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4" name="正方形/長方形 443"/>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5" name="正方形/長方形 444"/>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6" name="正方形/長方形 445"/>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7" name="正方形/長方形 446"/>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8" name="正方形/長方形 447"/>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正方形/長方形 448"/>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0" name="テキスト ボックス 449"/>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1" name="直線コネクタ 450"/>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52" name="直線コネクタ 451"/>
        <xdr:cNvCxnSpPr/>
      </xdr:nvCxnSpPr>
      <xdr:spPr>
        <a:xfrm>
          <a:off x="11826875" y="1491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53" name="テキスト ボックス 452"/>
        <xdr:cNvSpPr txBox="1"/>
      </xdr:nvSpPr>
      <xdr:spPr>
        <a:xfrm>
          <a:off x="1150698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4" name="直線コネクタ 453"/>
        <xdr:cNvCxnSpPr/>
      </xdr:nvCxnSpPr>
      <xdr:spPr>
        <a:xfrm>
          <a:off x="11826875" y="1458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55" name="テキスト ボックス 454"/>
        <xdr:cNvSpPr txBox="1"/>
      </xdr:nvSpPr>
      <xdr:spPr>
        <a:xfrm>
          <a:off x="1144286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6" name="直線コネクタ 455"/>
        <xdr:cNvCxnSpPr/>
      </xdr:nvCxnSpPr>
      <xdr:spPr>
        <a:xfrm>
          <a:off x="11826875" y="1426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57" name="テキスト ボックス 456"/>
        <xdr:cNvSpPr txBox="1"/>
      </xdr:nvSpPr>
      <xdr:spPr>
        <a:xfrm>
          <a:off x="1144286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8" name="直線コネクタ 457"/>
        <xdr:cNvCxnSpPr/>
      </xdr:nvCxnSpPr>
      <xdr:spPr>
        <a:xfrm>
          <a:off x="11826875" y="1393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9" name="テキスト ボックス 458"/>
        <xdr:cNvSpPr txBox="1"/>
      </xdr:nvSpPr>
      <xdr:spPr>
        <a:xfrm>
          <a:off x="1144286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60" name="直線コネクタ 459"/>
        <xdr:cNvCxnSpPr/>
      </xdr:nvCxnSpPr>
      <xdr:spPr>
        <a:xfrm>
          <a:off x="11826875" y="1360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61" name="テキスト ボックス 460"/>
        <xdr:cNvSpPr txBox="1"/>
      </xdr:nvSpPr>
      <xdr:spPr>
        <a:xfrm>
          <a:off x="1144286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2" name="直線コネクタ 461"/>
        <xdr:cNvCxnSpPr/>
      </xdr:nvCxnSpPr>
      <xdr:spPr>
        <a:xfrm>
          <a:off x="11826875" y="1328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63" name="テキスト ボックス 462"/>
        <xdr:cNvSpPr txBox="1"/>
      </xdr:nvSpPr>
      <xdr:spPr>
        <a:xfrm>
          <a:off x="1138827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4" name="直線コネクタ 463"/>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5" name="テキスト ボックス 464"/>
        <xdr:cNvSpPr txBox="1"/>
      </xdr:nvSpPr>
      <xdr:spPr>
        <a:xfrm>
          <a:off x="113882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6" name="【児童館】&#10;有形固定資産減価償却率グラフ枠"/>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467" name="直線コネクタ 466"/>
        <xdr:cNvCxnSpPr/>
      </xdr:nvCxnSpPr>
      <xdr:spPr>
        <a:xfrm flipV="1">
          <a:off x="15509239"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468" name="【児童館】&#10;有形固定資産減価償却率最小値テキスト"/>
        <xdr:cNvSpPr txBox="1"/>
      </xdr:nvSpPr>
      <xdr:spPr>
        <a:xfrm>
          <a:off x="15547975"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469" name="直線コネクタ 468"/>
        <xdr:cNvCxnSpPr/>
      </xdr:nvCxnSpPr>
      <xdr:spPr>
        <a:xfrm>
          <a:off x="15420975" y="1484484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70" name="【児童館】&#10;有形固定資産減価償却率最大値テキスト"/>
        <xdr:cNvSpPr txBox="1"/>
      </xdr:nvSpPr>
      <xdr:spPr>
        <a:xfrm>
          <a:off x="15547975"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71" name="直線コネクタ 470"/>
        <xdr:cNvCxnSpPr/>
      </xdr:nvCxnSpPr>
      <xdr:spPr>
        <a:xfrm>
          <a:off x="15420975" y="1328057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472" name="【児童館】&#10;有形固定資産減価償却率平均値テキスト"/>
        <xdr:cNvSpPr txBox="1"/>
      </xdr:nvSpPr>
      <xdr:spPr>
        <a:xfrm>
          <a:off x="15547975"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473" name="フローチャート: 判断 472"/>
        <xdr:cNvSpPr/>
      </xdr:nvSpPr>
      <xdr:spPr>
        <a:xfrm>
          <a:off x="15459075"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474" name="フローチャート: 判断 473"/>
        <xdr:cNvSpPr/>
      </xdr:nvSpPr>
      <xdr:spPr>
        <a:xfrm>
          <a:off x="14658975"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475" name="フローチャート: 判断 474"/>
        <xdr:cNvSpPr/>
      </xdr:nvSpPr>
      <xdr:spPr>
        <a:xfrm>
          <a:off x="138176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26488</xdr:rowOff>
    </xdr:from>
    <xdr:to>
      <xdr:col>72</xdr:col>
      <xdr:colOff>38100</xdr:colOff>
      <xdr:row>82</xdr:row>
      <xdr:rowOff>128088</xdr:rowOff>
    </xdr:to>
    <xdr:sp macro="" textlink="">
      <xdr:nvSpPr>
        <xdr:cNvPr id="476" name="フローチャート: 判断 475"/>
        <xdr:cNvSpPr/>
      </xdr:nvSpPr>
      <xdr:spPr>
        <a:xfrm>
          <a:off x="12976225" y="1408538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7" name="テキスト ボックス 476"/>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8" name="テキスト ボックス 477"/>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9" name="テキスト ボックス 478"/>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0" name="テキスト ボックス 479"/>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1" name="テキスト ボックス 480"/>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117929</xdr:rowOff>
    </xdr:from>
    <xdr:to>
      <xdr:col>85</xdr:col>
      <xdr:colOff>177800</xdr:colOff>
      <xdr:row>81</xdr:row>
      <xdr:rowOff>48079</xdr:rowOff>
    </xdr:to>
    <xdr:sp macro="" textlink="">
      <xdr:nvSpPr>
        <xdr:cNvPr id="482" name="楕円 481"/>
        <xdr:cNvSpPr/>
      </xdr:nvSpPr>
      <xdr:spPr>
        <a:xfrm>
          <a:off x="15459075"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140806</xdr:rowOff>
    </xdr:from>
    <xdr:ext cx="405111" cy="259045"/>
    <xdr:sp macro="" textlink="">
      <xdr:nvSpPr>
        <xdr:cNvPr id="483" name="【児童館】&#10;有形固定資産減価償却率該当値テキスト"/>
        <xdr:cNvSpPr txBox="1"/>
      </xdr:nvSpPr>
      <xdr:spPr>
        <a:xfrm>
          <a:off x="15547975" y="1368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163649</xdr:rowOff>
    </xdr:from>
    <xdr:to>
      <xdr:col>81</xdr:col>
      <xdr:colOff>101600</xdr:colOff>
      <xdr:row>81</xdr:row>
      <xdr:rowOff>93799</xdr:rowOff>
    </xdr:to>
    <xdr:sp macro="" textlink="">
      <xdr:nvSpPr>
        <xdr:cNvPr id="484" name="楕円 483"/>
        <xdr:cNvSpPr/>
      </xdr:nvSpPr>
      <xdr:spPr>
        <a:xfrm>
          <a:off x="14658975"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168729</xdr:rowOff>
    </xdr:from>
    <xdr:to>
      <xdr:col>85</xdr:col>
      <xdr:colOff>127000</xdr:colOff>
      <xdr:row>81</xdr:row>
      <xdr:rowOff>42999</xdr:rowOff>
    </xdr:to>
    <xdr:cxnSp macro="">
      <xdr:nvCxnSpPr>
        <xdr:cNvPr id="485" name="直線コネクタ 484"/>
        <xdr:cNvCxnSpPr/>
      </xdr:nvCxnSpPr>
      <xdr:spPr>
        <a:xfrm flipV="1">
          <a:off x="14709775" y="13884729"/>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41184</xdr:rowOff>
    </xdr:from>
    <xdr:to>
      <xdr:col>76</xdr:col>
      <xdr:colOff>165100</xdr:colOff>
      <xdr:row>81</xdr:row>
      <xdr:rowOff>142784</xdr:rowOff>
    </xdr:to>
    <xdr:sp macro="" textlink="">
      <xdr:nvSpPr>
        <xdr:cNvPr id="486" name="楕円 485"/>
        <xdr:cNvSpPr/>
      </xdr:nvSpPr>
      <xdr:spPr>
        <a:xfrm>
          <a:off x="13817600" y="139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42999</xdr:rowOff>
    </xdr:from>
    <xdr:to>
      <xdr:col>81</xdr:col>
      <xdr:colOff>50800</xdr:colOff>
      <xdr:row>81</xdr:row>
      <xdr:rowOff>91984</xdr:rowOff>
    </xdr:to>
    <xdr:cxnSp macro="">
      <xdr:nvCxnSpPr>
        <xdr:cNvPr id="487" name="直線コネクタ 486"/>
        <xdr:cNvCxnSpPr/>
      </xdr:nvCxnSpPr>
      <xdr:spPr>
        <a:xfrm flipV="1">
          <a:off x="13868400" y="13930449"/>
          <a:ext cx="841375"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88537</xdr:rowOff>
    </xdr:from>
    <xdr:to>
      <xdr:col>72</xdr:col>
      <xdr:colOff>38100</xdr:colOff>
      <xdr:row>82</xdr:row>
      <xdr:rowOff>18687</xdr:rowOff>
    </xdr:to>
    <xdr:sp macro="" textlink="">
      <xdr:nvSpPr>
        <xdr:cNvPr id="488" name="楕円 487"/>
        <xdr:cNvSpPr/>
      </xdr:nvSpPr>
      <xdr:spPr>
        <a:xfrm>
          <a:off x="12976225" y="1397598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91984</xdr:rowOff>
    </xdr:from>
    <xdr:to>
      <xdr:col>76</xdr:col>
      <xdr:colOff>114300</xdr:colOff>
      <xdr:row>81</xdr:row>
      <xdr:rowOff>139337</xdr:rowOff>
    </xdr:to>
    <xdr:cxnSp macro="">
      <xdr:nvCxnSpPr>
        <xdr:cNvPr id="489" name="直線コネクタ 488"/>
        <xdr:cNvCxnSpPr/>
      </xdr:nvCxnSpPr>
      <xdr:spPr>
        <a:xfrm flipV="1">
          <a:off x="13027025" y="13979434"/>
          <a:ext cx="841375"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143708</xdr:rowOff>
    </xdr:from>
    <xdr:ext cx="405111" cy="259045"/>
    <xdr:sp macro="" textlink="">
      <xdr:nvSpPr>
        <xdr:cNvPr id="490" name="n_1aveValue【児童館】&#10;有形固定資産減価償却率"/>
        <xdr:cNvSpPr txBox="1"/>
      </xdr:nvSpPr>
      <xdr:spPr>
        <a:xfrm>
          <a:off x="145040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6548</xdr:rowOff>
    </xdr:from>
    <xdr:ext cx="405111" cy="259045"/>
    <xdr:sp macro="" textlink="">
      <xdr:nvSpPr>
        <xdr:cNvPr id="491" name="n_2aveValue【児童館】&#10;有形固定資産減価償却率"/>
        <xdr:cNvSpPr txBox="1"/>
      </xdr:nvSpPr>
      <xdr:spPr>
        <a:xfrm>
          <a:off x="13675369"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119215</xdr:rowOff>
    </xdr:from>
    <xdr:ext cx="405111" cy="259045"/>
    <xdr:sp macro="" textlink="">
      <xdr:nvSpPr>
        <xdr:cNvPr id="492" name="n_3aveValue【児童館】&#10;有形固定資産減価償却率"/>
        <xdr:cNvSpPr txBox="1"/>
      </xdr:nvSpPr>
      <xdr:spPr>
        <a:xfrm>
          <a:off x="1283399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110326</xdr:rowOff>
    </xdr:from>
    <xdr:ext cx="405111" cy="259045"/>
    <xdr:sp macro="" textlink="">
      <xdr:nvSpPr>
        <xdr:cNvPr id="493" name="n_1mainValue【児童館】&#10;有形固定資産減価償却率"/>
        <xdr:cNvSpPr txBox="1"/>
      </xdr:nvSpPr>
      <xdr:spPr>
        <a:xfrm>
          <a:off x="145040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159311</xdr:rowOff>
    </xdr:from>
    <xdr:ext cx="405111" cy="259045"/>
    <xdr:sp macro="" textlink="">
      <xdr:nvSpPr>
        <xdr:cNvPr id="494" name="n_2mainValue【児童館】&#10;有形固定資産減価償却率"/>
        <xdr:cNvSpPr txBox="1"/>
      </xdr:nvSpPr>
      <xdr:spPr>
        <a:xfrm>
          <a:off x="13675369" y="1370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35214</xdr:rowOff>
    </xdr:from>
    <xdr:ext cx="405111" cy="259045"/>
    <xdr:sp macro="" textlink="">
      <xdr:nvSpPr>
        <xdr:cNvPr id="495" name="n_3mainValue【児童館】&#10;有形固定資産減価償却率"/>
        <xdr:cNvSpPr txBox="1"/>
      </xdr:nvSpPr>
      <xdr:spPr>
        <a:xfrm>
          <a:off x="12833994" y="137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6" name="正方形/長方形 495"/>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7" name="正方形/長方形 496"/>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8" name="正方形/長方形 497"/>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9" name="正方形/長方形 498"/>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0" name="正方形/長方形 499"/>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1" name="正方形/長方形 500"/>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2" name="正方形/長方形 501"/>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3" name="正方形/長方形 502"/>
        <xdr:cNvSpPr/>
      </xdr:nvSpPr>
      <xdr:spPr>
        <a:xfrm>
          <a:off x="17373600" y="1295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4" name="正方形/長方形 503"/>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5" name="正方形/長方形 504"/>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6" name="正方形/長方形 505"/>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7" name="正方形/長方形 506"/>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8" name="正方形/長方形 507"/>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9" name="正方形/長方形 508"/>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0" name="正方形/長方形 509"/>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1" name="正方形/長方形 510"/>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2" name="テキスト ボックス 511"/>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3" name="直線コネクタ 512"/>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4" name="直線コネクタ 513"/>
        <xdr:cNvCxnSpPr/>
      </xdr:nvCxnSpPr>
      <xdr:spPr>
        <a:xfrm>
          <a:off x="11826875"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5" name="テキスト ボックス 514"/>
        <xdr:cNvSpPr txBox="1"/>
      </xdr:nvSpPr>
      <xdr:spPr>
        <a:xfrm>
          <a:off x="1150698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6" name="直線コネクタ 515"/>
        <xdr:cNvCxnSpPr/>
      </xdr:nvCxnSpPr>
      <xdr:spPr>
        <a:xfrm>
          <a:off x="11826875"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7" name="テキスト ボックス 516"/>
        <xdr:cNvSpPr txBox="1"/>
      </xdr:nvSpPr>
      <xdr:spPr>
        <a:xfrm>
          <a:off x="1144286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8" name="直線コネクタ 517"/>
        <xdr:cNvCxnSpPr/>
      </xdr:nvCxnSpPr>
      <xdr:spPr>
        <a:xfrm>
          <a:off x="11826875"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9" name="テキスト ボックス 518"/>
        <xdr:cNvSpPr txBox="1"/>
      </xdr:nvSpPr>
      <xdr:spPr>
        <a:xfrm>
          <a:off x="1144286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0" name="直線コネクタ 519"/>
        <xdr:cNvCxnSpPr/>
      </xdr:nvCxnSpPr>
      <xdr:spPr>
        <a:xfrm>
          <a:off x="11826875"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1" name="テキスト ボックス 520"/>
        <xdr:cNvSpPr txBox="1"/>
      </xdr:nvSpPr>
      <xdr:spPr>
        <a:xfrm>
          <a:off x="1144286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2" name="直線コネクタ 521"/>
        <xdr:cNvCxnSpPr/>
      </xdr:nvCxnSpPr>
      <xdr:spPr>
        <a:xfrm>
          <a:off x="11826875"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3" name="テキスト ボックス 522"/>
        <xdr:cNvSpPr txBox="1"/>
      </xdr:nvSpPr>
      <xdr:spPr>
        <a:xfrm>
          <a:off x="1144286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4" name="直線コネクタ 523"/>
        <xdr:cNvCxnSpPr/>
      </xdr:nvCxnSpPr>
      <xdr:spPr>
        <a:xfrm>
          <a:off x="11826875"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5" name="テキスト ボックス 524"/>
        <xdr:cNvSpPr txBox="1"/>
      </xdr:nvSpPr>
      <xdr:spPr>
        <a:xfrm>
          <a:off x="1138827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6" name="直線コネクタ 525"/>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7" name="テキスト ボックス 526"/>
        <xdr:cNvSpPr txBox="1"/>
      </xdr:nvSpPr>
      <xdr:spPr>
        <a:xfrm>
          <a:off x="113882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8" name="【公民館】&#10;有形固定資産減価償却率グラフ枠"/>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529" name="直線コネクタ 528"/>
        <xdr:cNvCxnSpPr/>
      </xdr:nvCxnSpPr>
      <xdr:spPr>
        <a:xfrm flipV="1">
          <a:off x="15509239"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530" name="【公民館】&#10;有形固定資産減価償却率最小値テキスト"/>
        <xdr:cNvSpPr txBox="1"/>
      </xdr:nvSpPr>
      <xdr:spPr>
        <a:xfrm>
          <a:off x="15547975"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531" name="直線コネクタ 530"/>
        <xdr:cNvCxnSpPr/>
      </xdr:nvCxnSpPr>
      <xdr:spPr>
        <a:xfrm>
          <a:off x="15420975" y="1857647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32" name="【公民館】&#10;有形固定資産減価償却率最大値テキスト"/>
        <xdr:cNvSpPr txBox="1"/>
      </xdr:nvSpPr>
      <xdr:spPr>
        <a:xfrm>
          <a:off x="1554797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33" name="直線コネクタ 532"/>
        <xdr:cNvCxnSpPr/>
      </xdr:nvCxnSpPr>
      <xdr:spPr>
        <a:xfrm>
          <a:off x="15420975" y="1709057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164209</xdr:rowOff>
    </xdr:from>
    <xdr:ext cx="405111" cy="259045"/>
    <xdr:sp macro="" textlink="">
      <xdr:nvSpPr>
        <xdr:cNvPr id="534" name="【公民館】&#10;有形固定資産減価償却率平均値テキスト"/>
        <xdr:cNvSpPr txBox="1"/>
      </xdr:nvSpPr>
      <xdr:spPr>
        <a:xfrm>
          <a:off x="15547975" y="17480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535" name="フローチャート: 判断 534"/>
        <xdr:cNvSpPr/>
      </xdr:nvSpPr>
      <xdr:spPr>
        <a:xfrm>
          <a:off x="15459075"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536" name="フローチャート: 判断 535"/>
        <xdr:cNvSpPr/>
      </xdr:nvSpPr>
      <xdr:spPr>
        <a:xfrm>
          <a:off x="14658975"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537" name="フローチャート: 判断 536"/>
        <xdr:cNvSpPr/>
      </xdr:nvSpPr>
      <xdr:spPr>
        <a:xfrm>
          <a:off x="138176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538" name="フローチャート: 判断 537"/>
        <xdr:cNvSpPr/>
      </xdr:nvSpPr>
      <xdr:spPr>
        <a:xfrm>
          <a:off x="12976225" y="1763576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9" name="テキスト ボックス 538"/>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0" name="テキスト ボックス 539"/>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1" name="テキスト ボックス 540"/>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2" name="テキスト ボックス 541"/>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3" name="テキスト ボックス 542"/>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53158</xdr:rowOff>
    </xdr:from>
    <xdr:to>
      <xdr:col>85</xdr:col>
      <xdr:colOff>177800</xdr:colOff>
      <xdr:row>103</xdr:row>
      <xdr:rowOff>154758</xdr:rowOff>
    </xdr:to>
    <xdr:sp macro="" textlink="">
      <xdr:nvSpPr>
        <xdr:cNvPr id="544" name="楕円 543"/>
        <xdr:cNvSpPr/>
      </xdr:nvSpPr>
      <xdr:spPr>
        <a:xfrm>
          <a:off x="15459075"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31585</xdr:rowOff>
    </xdr:from>
    <xdr:ext cx="405111" cy="259045"/>
    <xdr:sp macro="" textlink="">
      <xdr:nvSpPr>
        <xdr:cNvPr id="545" name="【公民館】&#10;有形固定資産減価償却率該当値テキスト"/>
        <xdr:cNvSpPr txBox="1"/>
      </xdr:nvSpPr>
      <xdr:spPr>
        <a:xfrm>
          <a:off x="15547975" y="1769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85816</xdr:rowOff>
    </xdr:from>
    <xdr:to>
      <xdr:col>81</xdr:col>
      <xdr:colOff>101600</xdr:colOff>
      <xdr:row>104</xdr:row>
      <xdr:rowOff>15966</xdr:rowOff>
    </xdr:to>
    <xdr:sp macro="" textlink="">
      <xdr:nvSpPr>
        <xdr:cNvPr id="546" name="楕円 545"/>
        <xdr:cNvSpPr/>
      </xdr:nvSpPr>
      <xdr:spPr>
        <a:xfrm>
          <a:off x="14658975"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103958</xdr:rowOff>
    </xdr:from>
    <xdr:to>
      <xdr:col>85</xdr:col>
      <xdr:colOff>127000</xdr:colOff>
      <xdr:row>103</xdr:row>
      <xdr:rowOff>136616</xdr:rowOff>
    </xdr:to>
    <xdr:cxnSp macro="">
      <xdr:nvCxnSpPr>
        <xdr:cNvPr id="547" name="直線コネクタ 546"/>
        <xdr:cNvCxnSpPr/>
      </xdr:nvCxnSpPr>
      <xdr:spPr>
        <a:xfrm flipV="1">
          <a:off x="14709775" y="17763308"/>
          <a:ext cx="8001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115207</xdr:rowOff>
    </xdr:from>
    <xdr:to>
      <xdr:col>76</xdr:col>
      <xdr:colOff>165100</xdr:colOff>
      <xdr:row>104</xdr:row>
      <xdr:rowOff>45357</xdr:rowOff>
    </xdr:to>
    <xdr:sp macro="" textlink="">
      <xdr:nvSpPr>
        <xdr:cNvPr id="548" name="楕円 547"/>
        <xdr:cNvSpPr/>
      </xdr:nvSpPr>
      <xdr:spPr>
        <a:xfrm>
          <a:off x="138176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136616</xdr:rowOff>
    </xdr:from>
    <xdr:to>
      <xdr:col>81</xdr:col>
      <xdr:colOff>50800</xdr:colOff>
      <xdr:row>103</xdr:row>
      <xdr:rowOff>166007</xdr:rowOff>
    </xdr:to>
    <xdr:cxnSp macro="">
      <xdr:nvCxnSpPr>
        <xdr:cNvPr id="549" name="直線コネクタ 548"/>
        <xdr:cNvCxnSpPr/>
      </xdr:nvCxnSpPr>
      <xdr:spPr>
        <a:xfrm flipV="1">
          <a:off x="13868400" y="17795966"/>
          <a:ext cx="841375"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149498</xdr:rowOff>
    </xdr:from>
    <xdr:to>
      <xdr:col>72</xdr:col>
      <xdr:colOff>38100</xdr:colOff>
      <xdr:row>104</xdr:row>
      <xdr:rowOff>79648</xdr:rowOff>
    </xdr:to>
    <xdr:sp macro="" textlink="">
      <xdr:nvSpPr>
        <xdr:cNvPr id="550" name="楕円 549"/>
        <xdr:cNvSpPr/>
      </xdr:nvSpPr>
      <xdr:spPr>
        <a:xfrm>
          <a:off x="12976225" y="1780884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166007</xdr:rowOff>
    </xdr:from>
    <xdr:to>
      <xdr:col>76</xdr:col>
      <xdr:colOff>114300</xdr:colOff>
      <xdr:row>104</xdr:row>
      <xdr:rowOff>28848</xdr:rowOff>
    </xdr:to>
    <xdr:cxnSp macro="">
      <xdr:nvCxnSpPr>
        <xdr:cNvPr id="551" name="直線コネクタ 550"/>
        <xdr:cNvCxnSpPr/>
      </xdr:nvCxnSpPr>
      <xdr:spPr>
        <a:xfrm flipV="1">
          <a:off x="13027025" y="17825357"/>
          <a:ext cx="8413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73314</xdr:rowOff>
    </xdr:from>
    <xdr:ext cx="405111" cy="259045"/>
    <xdr:sp macro="" textlink="">
      <xdr:nvSpPr>
        <xdr:cNvPr id="552" name="n_1aveValue【公民館】&#10;有形固定資産減価償却率"/>
        <xdr:cNvSpPr txBox="1"/>
      </xdr:nvSpPr>
      <xdr:spPr>
        <a:xfrm>
          <a:off x="145040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96175</xdr:rowOff>
    </xdr:from>
    <xdr:ext cx="405111" cy="259045"/>
    <xdr:sp macro="" textlink="">
      <xdr:nvSpPr>
        <xdr:cNvPr id="553" name="n_2aveValue【公民館】&#10;有形固定資産減価償却率"/>
        <xdr:cNvSpPr txBox="1"/>
      </xdr:nvSpPr>
      <xdr:spPr>
        <a:xfrm>
          <a:off x="13675369"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554" name="n_3aveValue【公民館】&#10;有形固定資産減価償却率"/>
        <xdr:cNvSpPr txBox="1"/>
      </xdr:nvSpPr>
      <xdr:spPr>
        <a:xfrm>
          <a:off x="1283399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7093</xdr:rowOff>
    </xdr:from>
    <xdr:ext cx="405111" cy="259045"/>
    <xdr:sp macro="" textlink="">
      <xdr:nvSpPr>
        <xdr:cNvPr id="555" name="n_1mainValue【公民館】&#10;有形固定資産減価償却率"/>
        <xdr:cNvSpPr txBox="1"/>
      </xdr:nvSpPr>
      <xdr:spPr>
        <a:xfrm>
          <a:off x="14504044" y="1783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36484</xdr:rowOff>
    </xdr:from>
    <xdr:ext cx="405111" cy="259045"/>
    <xdr:sp macro="" textlink="">
      <xdr:nvSpPr>
        <xdr:cNvPr id="556" name="n_2mainValue【公民館】&#10;有形固定資産減価償却率"/>
        <xdr:cNvSpPr txBox="1"/>
      </xdr:nvSpPr>
      <xdr:spPr>
        <a:xfrm>
          <a:off x="13675369"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70775</xdr:rowOff>
    </xdr:from>
    <xdr:ext cx="405111" cy="259045"/>
    <xdr:sp macro="" textlink="">
      <xdr:nvSpPr>
        <xdr:cNvPr id="557" name="n_3mainValue【公民館】&#10;有形固定資産減価償却率"/>
        <xdr:cNvSpPr txBox="1"/>
      </xdr:nvSpPr>
      <xdr:spPr>
        <a:xfrm>
          <a:off x="12833994" y="1790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8" name="正方形/長方形 557"/>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9" name="正方形/長方形 558"/>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0" name="正方形/長方形 559"/>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1" name="正方形/長方形 560"/>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2" name="正方形/長方形 561"/>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3" name="正方形/長方形 562"/>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4" name="正方形/長方形 563"/>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5" name="正方形/長方形 564"/>
        <xdr:cNvSpPr/>
      </xdr:nvSpPr>
      <xdr:spPr>
        <a:xfrm>
          <a:off x="17373600" y="1676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6" name="正方形/長方形 565"/>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7" name="正方形/長方形 566"/>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8" name="テキスト ボックス 567"/>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施設状況から見ると、類似団体と比較し一部施設において減価償却が進んでいないように見えるが、公民館等は施設数が多く、同時期に建設しているため、近い将来まとまった財政負担が必要となる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が、現在「五條市立認定こども園整備基本計画」に基づき、認定こども園整備事業を進めている。</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30,729
30,406
292.02
20,938,960
20,489,935
302,290
10,744,184
26,254,997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823075" y="1714500"/>
          <a:ext cx="32575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6992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23900"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0401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23900"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494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23900"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494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23900"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494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23900"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8529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8529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4062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4450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327525" y="723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4450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327525" y="596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xdr:cNvSpPr txBox="1"/>
      </xdr:nvSpPr>
      <xdr:spPr>
        <a:xfrm>
          <a:off x="4445000" y="665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3561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565525" y="66611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714625"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xdr:cNvSpPr/>
      </xdr:nvSpPr>
      <xdr:spPr>
        <a:xfrm>
          <a:off x="187325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143510</xdr:rowOff>
    </xdr:from>
    <xdr:to>
      <xdr:col>24</xdr:col>
      <xdr:colOff>114300</xdr:colOff>
      <xdr:row>36</xdr:row>
      <xdr:rowOff>73660</xdr:rowOff>
    </xdr:to>
    <xdr:sp macro="" textlink="">
      <xdr:nvSpPr>
        <xdr:cNvPr id="70" name="楕円 69"/>
        <xdr:cNvSpPr/>
      </xdr:nvSpPr>
      <xdr:spPr>
        <a:xfrm>
          <a:off x="43561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166387</xdr:rowOff>
    </xdr:from>
    <xdr:ext cx="405111" cy="259045"/>
    <xdr:sp macro="" textlink="">
      <xdr:nvSpPr>
        <xdr:cNvPr id="71" name="【図書館】&#10;有形固定資産減価償却率該当値テキスト"/>
        <xdr:cNvSpPr txBox="1"/>
      </xdr:nvSpPr>
      <xdr:spPr>
        <a:xfrm>
          <a:off x="4445000"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168910</xdr:rowOff>
    </xdr:from>
    <xdr:to>
      <xdr:col>20</xdr:col>
      <xdr:colOff>38100</xdr:colOff>
      <xdr:row>36</xdr:row>
      <xdr:rowOff>99060</xdr:rowOff>
    </xdr:to>
    <xdr:sp macro="" textlink="">
      <xdr:nvSpPr>
        <xdr:cNvPr id="72" name="楕円 71"/>
        <xdr:cNvSpPr/>
      </xdr:nvSpPr>
      <xdr:spPr>
        <a:xfrm>
          <a:off x="3565525" y="616966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22860</xdr:rowOff>
    </xdr:from>
    <xdr:to>
      <xdr:col>24</xdr:col>
      <xdr:colOff>63500</xdr:colOff>
      <xdr:row>36</xdr:row>
      <xdr:rowOff>48260</xdr:rowOff>
    </xdr:to>
    <xdr:cxnSp macro="">
      <xdr:nvCxnSpPr>
        <xdr:cNvPr id="73" name="直線コネクタ 72"/>
        <xdr:cNvCxnSpPr/>
      </xdr:nvCxnSpPr>
      <xdr:spPr>
        <a:xfrm flipV="1">
          <a:off x="3616325" y="6195060"/>
          <a:ext cx="7905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22860</xdr:rowOff>
    </xdr:from>
    <xdr:to>
      <xdr:col>15</xdr:col>
      <xdr:colOff>101600</xdr:colOff>
      <xdr:row>36</xdr:row>
      <xdr:rowOff>124460</xdr:rowOff>
    </xdr:to>
    <xdr:sp macro="" textlink="">
      <xdr:nvSpPr>
        <xdr:cNvPr id="74" name="楕円 73"/>
        <xdr:cNvSpPr/>
      </xdr:nvSpPr>
      <xdr:spPr>
        <a:xfrm>
          <a:off x="2714625"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48260</xdr:rowOff>
    </xdr:from>
    <xdr:to>
      <xdr:col>19</xdr:col>
      <xdr:colOff>177800</xdr:colOff>
      <xdr:row>36</xdr:row>
      <xdr:rowOff>73660</xdr:rowOff>
    </xdr:to>
    <xdr:cxnSp macro="">
      <xdr:nvCxnSpPr>
        <xdr:cNvPr id="75" name="直線コネクタ 74"/>
        <xdr:cNvCxnSpPr/>
      </xdr:nvCxnSpPr>
      <xdr:spPr>
        <a:xfrm flipV="1">
          <a:off x="2765425" y="6220460"/>
          <a:ext cx="8509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48260</xdr:rowOff>
    </xdr:from>
    <xdr:to>
      <xdr:col>10</xdr:col>
      <xdr:colOff>165100</xdr:colOff>
      <xdr:row>36</xdr:row>
      <xdr:rowOff>149860</xdr:rowOff>
    </xdr:to>
    <xdr:sp macro="" textlink="">
      <xdr:nvSpPr>
        <xdr:cNvPr id="76" name="楕円 75"/>
        <xdr:cNvSpPr/>
      </xdr:nvSpPr>
      <xdr:spPr>
        <a:xfrm>
          <a:off x="187325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73660</xdr:rowOff>
    </xdr:from>
    <xdr:to>
      <xdr:col>15</xdr:col>
      <xdr:colOff>50800</xdr:colOff>
      <xdr:row>36</xdr:row>
      <xdr:rowOff>99060</xdr:rowOff>
    </xdr:to>
    <xdr:cxnSp macro="">
      <xdr:nvCxnSpPr>
        <xdr:cNvPr id="77" name="直線コネクタ 76"/>
        <xdr:cNvCxnSpPr/>
      </xdr:nvCxnSpPr>
      <xdr:spPr>
        <a:xfrm flipV="1">
          <a:off x="1924050" y="6245860"/>
          <a:ext cx="8413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67327</xdr:rowOff>
    </xdr:from>
    <xdr:ext cx="405111" cy="259045"/>
    <xdr:sp macro="" textlink="">
      <xdr:nvSpPr>
        <xdr:cNvPr id="78" name="n_1aveValue【図書館】&#10;有形固定資産減価償却率"/>
        <xdr:cNvSpPr txBox="1"/>
      </xdr:nvSpPr>
      <xdr:spPr>
        <a:xfrm>
          <a:off x="3410594" y="675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77487</xdr:rowOff>
    </xdr:from>
    <xdr:ext cx="405111" cy="259045"/>
    <xdr:sp macro="" textlink="">
      <xdr:nvSpPr>
        <xdr:cNvPr id="79" name="n_2aveValue【図書館】&#10;有形固定資産減価償却率"/>
        <xdr:cNvSpPr txBox="1"/>
      </xdr:nvSpPr>
      <xdr:spPr>
        <a:xfrm>
          <a:off x="257239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63517</xdr:rowOff>
    </xdr:from>
    <xdr:ext cx="405111" cy="259045"/>
    <xdr:sp macro="" textlink="">
      <xdr:nvSpPr>
        <xdr:cNvPr id="80" name="n_3aveValue【図書館】&#10;有形固定資産減価償却率"/>
        <xdr:cNvSpPr txBox="1"/>
      </xdr:nvSpPr>
      <xdr:spPr>
        <a:xfrm>
          <a:off x="1731019"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115587</xdr:rowOff>
    </xdr:from>
    <xdr:ext cx="405111" cy="259045"/>
    <xdr:sp macro="" textlink="">
      <xdr:nvSpPr>
        <xdr:cNvPr id="81" name="n_1mainValue【図書館】&#10;有形固定資産減価償却率"/>
        <xdr:cNvSpPr txBox="1"/>
      </xdr:nvSpPr>
      <xdr:spPr>
        <a:xfrm>
          <a:off x="341059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140987</xdr:rowOff>
    </xdr:from>
    <xdr:ext cx="405111" cy="259045"/>
    <xdr:sp macro="" textlink="">
      <xdr:nvSpPr>
        <xdr:cNvPr id="82" name="n_2mainValue【図書館】&#10;有形固定資産減価償却率"/>
        <xdr:cNvSpPr txBox="1"/>
      </xdr:nvSpPr>
      <xdr:spPr>
        <a:xfrm>
          <a:off x="257239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mainValue【図書館】&#10;有形固定資産減価償却率"/>
        <xdr:cNvSpPr txBox="1"/>
      </xdr:nvSpPr>
      <xdr:spPr>
        <a:xfrm>
          <a:off x="1731019"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xdr:cNvSpPr txBox="1"/>
      </xdr:nvSpPr>
      <xdr:spPr>
        <a:xfrm>
          <a:off x="62420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4" name="直線コネクタ 93"/>
        <xdr:cNvCxnSpPr/>
      </xdr:nvCxnSpPr>
      <xdr:spPr>
        <a:xfrm>
          <a:off x="6280150" y="70485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5" name="テキスト ボックス 94"/>
        <xdr:cNvSpPr txBox="1"/>
      </xdr:nvSpPr>
      <xdr:spPr>
        <a:xfrm>
          <a:off x="58320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280150" y="647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xdr:cNvSpPr txBox="1"/>
      </xdr:nvSpPr>
      <xdr:spPr>
        <a:xfrm>
          <a:off x="58320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8" name="直線コネクタ 97"/>
        <xdr:cNvCxnSpPr/>
      </xdr:nvCxnSpPr>
      <xdr:spPr>
        <a:xfrm>
          <a:off x="6280150" y="59055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9" name="テキスト ボックス 98"/>
        <xdr:cNvSpPr txBox="1"/>
      </xdr:nvSpPr>
      <xdr:spPr>
        <a:xfrm>
          <a:off x="58320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58320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3" name="直線コネクタ 102"/>
        <xdr:cNvCxnSpPr/>
      </xdr:nvCxnSpPr>
      <xdr:spPr>
        <a:xfrm flipV="1">
          <a:off x="9952990"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4" name="【図書館】&#10;一人当たり面積最小値テキスト"/>
        <xdr:cNvSpPr txBox="1"/>
      </xdr:nvSpPr>
      <xdr:spPr>
        <a:xfrm>
          <a:off x="9991725"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5" name="直線コネクタ 104"/>
        <xdr:cNvCxnSpPr/>
      </xdr:nvCxnSpPr>
      <xdr:spPr>
        <a:xfrm>
          <a:off x="9874250" y="69913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6" name="【図書館】&#10;一人当たり面積最大値テキスト"/>
        <xdr:cNvSpPr txBox="1"/>
      </xdr:nvSpPr>
      <xdr:spPr>
        <a:xfrm>
          <a:off x="9991725"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7" name="直線コネクタ 106"/>
        <xdr:cNvCxnSpPr/>
      </xdr:nvCxnSpPr>
      <xdr:spPr>
        <a:xfrm>
          <a:off x="9874250" y="582549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106697</xdr:rowOff>
    </xdr:from>
    <xdr:ext cx="469744" cy="259045"/>
    <xdr:sp macro="" textlink="">
      <xdr:nvSpPr>
        <xdr:cNvPr id="108" name="【図書館】&#10;一人当たり面積平均値テキスト"/>
        <xdr:cNvSpPr txBox="1"/>
      </xdr:nvSpPr>
      <xdr:spPr>
        <a:xfrm>
          <a:off x="9991725"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9" name="フローチャート: 判断 108"/>
        <xdr:cNvSpPr/>
      </xdr:nvSpPr>
      <xdr:spPr>
        <a:xfrm>
          <a:off x="9912350" y="664337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10" name="フローチャート: 判断 109"/>
        <xdr:cNvSpPr/>
      </xdr:nvSpPr>
      <xdr:spPr>
        <a:xfrm>
          <a:off x="911225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11" name="フローチャート: 判断 110"/>
        <xdr:cNvSpPr/>
      </xdr:nvSpPr>
      <xdr:spPr>
        <a:xfrm>
          <a:off x="8270875" y="666051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12" name="フローチャート: 判断 111"/>
        <xdr:cNvSpPr/>
      </xdr:nvSpPr>
      <xdr:spPr>
        <a:xfrm>
          <a:off x="7419975"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2540</xdr:rowOff>
    </xdr:from>
    <xdr:to>
      <xdr:col>46</xdr:col>
      <xdr:colOff>38100</xdr:colOff>
      <xdr:row>40</xdr:row>
      <xdr:rowOff>104140</xdr:rowOff>
    </xdr:to>
    <xdr:sp macro="" textlink="">
      <xdr:nvSpPr>
        <xdr:cNvPr id="118" name="楕円 117"/>
        <xdr:cNvSpPr/>
      </xdr:nvSpPr>
      <xdr:spPr>
        <a:xfrm>
          <a:off x="8270875" y="686054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86377</xdr:rowOff>
    </xdr:from>
    <xdr:ext cx="469744" cy="259045"/>
    <xdr:sp macro="" textlink="">
      <xdr:nvSpPr>
        <xdr:cNvPr id="119" name="n_1aveValue【図書館】&#10;一人当たり面積"/>
        <xdr:cNvSpPr txBox="1"/>
      </xdr:nvSpPr>
      <xdr:spPr>
        <a:xfrm>
          <a:off x="8925002"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92092</xdr:rowOff>
    </xdr:from>
    <xdr:ext cx="469744" cy="259045"/>
    <xdr:sp macro="" textlink="">
      <xdr:nvSpPr>
        <xdr:cNvPr id="120" name="n_2aveValue【図書館】&#10;一人当たり面積"/>
        <xdr:cNvSpPr txBox="1"/>
      </xdr:nvSpPr>
      <xdr:spPr>
        <a:xfrm>
          <a:off x="80963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97807</xdr:rowOff>
    </xdr:from>
    <xdr:ext cx="469744" cy="259045"/>
    <xdr:sp macro="" textlink="">
      <xdr:nvSpPr>
        <xdr:cNvPr id="121" name="n_3aveValue【図書館】&#10;一人当たり面積"/>
        <xdr:cNvSpPr txBox="1"/>
      </xdr:nvSpPr>
      <xdr:spPr>
        <a:xfrm>
          <a:off x="7245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95267</xdr:rowOff>
    </xdr:from>
    <xdr:ext cx="469744" cy="259045"/>
    <xdr:sp macro="" textlink="">
      <xdr:nvSpPr>
        <xdr:cNvPr id="122" name="n_2mainValue【図書館】&#10;一人当たり面積"/>
        <xdr:cNvSpPr txBox="1"/>
      </xdr:nvSpPr>
      <xdr:spPr>
        <a:xfrm>
          <a:off x="80963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3" name="テキスト ボックス 132"/>
        <xdr:cNvSpPr txBox="1"/>
      </xdr:nvSpPr>
      <xdr:spPr>
        <a:xfrm>
          <a:off x="4040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4" name="直線コネクタ 133"/>
        <xdr:cNvCxnSpPr/>
      </xdr:nvCxnSpPr>
      <xdr:spPr>
        <a:xfrm>
          <a:off x="7239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5" name="テキスト ボックス 134"/>
        <xdr:cNvSpPr txBox="1"/>
      </xdr:nvSpPr>
      <xdr:spPr>
        <a:xfrm>
          <a:off x="3494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xdr:cNvCxnSpPr/>
      </xdr:nvCxnSpPr>
      <xdr:spPr>
        <a:xfrm>
          <a:off x="7239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xdr:cNvSpPr txBox="1"/>
      </xdr:nvSpPr>
      <xdr:spPr>
        <a:xfrm>
          <a:off x="3494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7239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494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xdr:cNvCxnSpPr/>
      </xdr:nvCxnSpPr>
      <xdr:spPr>
        <a:xfrm>
          <a:off x="7239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xdr:cNvSpPr txBox="1"/>
      </xdr:nvSpPr>
      <xdr:spPr>
        <a:xfrm>
          <a:off x="3494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xdr:cNvCxnSpPr/>
      </xdr:nvCxnSpPr>
      <xdr:spPr>
        <a:xfrm>
          <a:off x="7239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3" name="テキスト ボックス 142"/>
        <xdr:cNvSpPr txBox="1"/>
      </xdr:nvSpPr>
      <xdr:spPr>
        <a:xfrm>
          <a:off x="28529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852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体育館・プール】&#10;有形固定資産減価償却率グラフ枠"/>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47" name="直線コネクタ 146"/>
        <xdr:cNvCxnSpPr/>
      </xdr:nvCxnSpPr>
      <xdr:spPr>
        <a:xfrm flipV="1">
          <a:off x="44062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48" name="【体育館・プール】&#10;有形固定資産減価償却率最小値テキスト"/>
        <xdr:cNvSpPr txBox="1"/>
      </xdr:nvSpPr>
      <xdr:spPr>
        <a:xfrm>
          <a:off x="44450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49" name="直線コネクタ 148"/>
        <xdr:cNvCxnSpPr/>
      </xdr:nvCxnSpPr>
      <xdr:spPr>
        <a:xfrm>
          <a:off x="4327525" y="1105090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0" name="【体育館・プール】&#10;有形固定資産減価償却率最大値テキスト"/>
        <xdr:cNvSpPr txBox="1"/>
      </xdr:nvSpPr>
      <xdr:spPr>
        <a:xfrm>
          <a:off x="44450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51" name="直線コネクタ 150"/>
        <xdr:cNvCxnSpPr/>
      </xdr:nvCxnSpPr>
      <xdr:spPr>
        <a:xfrm>
          <a:off x="4327525" y="954976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52" name="【体育館・プール】&#10;有形固定資産減価償却率平均値テキスト"/>
        <xdr:cNvSpPr txBox="1"/>
      </xdr:nvSpPr>
      <xdr:spPr>
        <a:xfrm>
          <a:off x="44450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3" name="フローチャート: 判断 152"/>
        <xdr:cNvSpPr/>
      </xdr:nvSpPr>
      <xdr:spPr>
        <a:xfrm>
          <a:off x="43561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54" name="フローチャート: 判断 153"/>
        <xdr:cNvSpPr/>
      </xdr:nvSpPr>
      <xdr:spPr>
        <a:xfrm>
          <a:off x="3565525" y="1022096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55" name="フローチャート: 判断 154"/>
        <xdr:cNvSpPr/>
      </xdr:nvSpPr>
      <xdr:spPr>
        <a:xfrm>
          <a:off x="2714625"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56" name="フローチャート: 判断 155"/>
        <xdr:cNvSpPr/>
      </xdr:nvSpPr>
      <xdr:spPr>
        <a:xfrm>
          <a:off x="187325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36830</xdr:rowOff>
    </xdr:from>
    <xdr:to>
      <xdr:col>24</xdr:col>
      <xdr:colOff>114300</xdr:colOff>
      <xdr:row>58</xdr:row>
      <xdr:rowOff>138430</xdr:rowOff>
    </xdr:to>
    <xdr:sp macro="" textlink="">
      <xdr:nvSpPr>
        <xdr:cNvPr id="162" name="楕円 161"/>
        <xdr:cNvSpPr/>
      </xdr:nvSpPr>
      <xdr:spPr>
        <a:xfrm>
          <a:off x="43561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59707</xdr:rowOff>
    </xdr:from>
    <xdr:ext cx="405111" cy="259045"/>
    <xdr:sp macro="" textlink="">
      <xdr:nvSpPr>
        <xdr:cNvPr id="163" name="【体育館・プール】&#10;有形固定資産減価償却率該当値テキスト"/>
        <xdr:cNvSpPr txBox="1"/>
      </xdr:nvSpPr>
      <xdr:spPr>
        <a:xfrm>
          <a:off x="4445000"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113030</xdr:rowOff>
    </xdr:from>
    <xdr:to>
      <xdr:col>20</xdr:col>
      <xdr:colOff>38100</xdr:colOff>
      <xdr:row>59</xdr:row>
      <xdr:rowOff>43180</xdr:rowOff>
    </xdr:to>
    <xdr:sp macro="" textlink="">
      <xdr:nvSpPr>
        <xdr:cNvPr id="164" name="楕円 163"/>
        <xdr:cNvSpPr/>
      </xdr:nvSpPr>
      <xdr:spPr>
        <a:xfrm>
          <a:off x="3565525" y="100571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87630</xdr:rowOff>
    </xdr:from>
    <xdr:to>
      <xdr:col>24</xdr:col>
      <xdr:colOff>63500</xdr:colOff>
      <xdr:row>58</xdr:row>
      <xdr:rowOff>163830</xdr:rowOff>
    </xdr:to>
    <xdr:cxnSp macro="">
      <xdr:nvCxnSpPr>
        <xdr:cNvPr id="165" name="直線コネクタ 164"/>
        <xdr:cNvCxnSpPr/>
      </xdr:nvCxnSpPr>
      <xdr:spPr>
        <a:xfrm flipV="1">
          <a:off x="3616325" y="10031730"/>
          <a:ext cx="7905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145415</xdr:rowOff>
    </xdr:from>
    <xdr:to>
      <xdr:col>15</xdr:col>
      <xdr:colOff>101600</xdr:colOff>
      <xdr:row>59</xdr:row>
      <xdr:rowOff>75565</xdr:rowOff>
    </xdr:to>
    <xdr:sp macro="" textlink="">
      <xdr:nvSpPr>
        <xdr:cNvPr id="166" name="楕円 165"/>
        <xdr:cNvSpPr/>
      </xdr:nvSpPr>
      <xdr:spPr>
        <a:xfrm>
          <a:off x="2714625"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163830</xdr:rowOff>
    </xdr:from>
    <xdr:to>
      <xdr:col>19</xdr:col>
      <xdr:colOff>177800</xdr:colOff>
      <xdr:row>59</xdr:row>
      <xdr:rowOff>24765</xdr:rowOff>
    </xdr:to>
    <xdr:cxnSp macro="">
      <xdr:nvCxnSpPr>
        <xdr:cNvPr id="167" name="直線コネクタ 166"/>
        <xdr:cNvCxnSpPr/>
      </xdr:nvCxnSpPr>
      <xdr:spPr>
        <a:xfrm flipV="1">
          <a:off x="2765425" y="10107930"/>
          <a:ext cx="8509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120650</xdr:rowOff>
    </xdr:from>
    <xdr:to>
      <xdr:col>10</xdr:col>
      <xdr:colOff>165100</xdr:colOff>
      <xdr:row>59</xdr:row>
      <xdr:rowOff>50800</xdr:rowOff>
    </xdr:to>
    <xdr:sp macro="" textlink="">
      <xdr:nvSpPr>
        <xdr:cNvPr id="168" name="楕円 167"/>
        <xdr:cNvSpPr/>
      </xdr:nvSpPr>
      <xdr:spPr>
        <a:xfrm>
          <a:off x="187325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0</xdr:rowOff>
    </xdr:from>
    <xdr:to>
      <xdr:col>15</xdr:col>
      <xdr:colOff>50800</xdr:colOff>
      <xdr:row>59</xdr:row>
      <xdr:rowOff>24765</xdr:rowOff>
    </xdr:to>
    <xdr:cxnSp macro="">
      <xdr:nvCxnSpPr>
        <xdr:cNvPr id="169" name="直線コネクタ 168"/>
        <xdr:cNvCxnSpPr/>
      </xdr:nvCxnSpPr>
      <xdr:spPr>
        <a:xfrm>
          <a:off x="1924050" y="10115550"/>
          <a:ext cx="84137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70" name="n_1aveValue【体育館・プール】&#10;有形固定資産減価償却率"/>
        <xdr:cNvSpPr txBox="1"/>
      </xdr:nvSpPr>
      <xdr:spPr>
        <a:xfrm>
          <a:off x="341059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71" name="n_2aveValue【体育館・プール】&#10;有形固定資産減価償却率"/>
        <xdr:cNvSpPr txBox="1"/>
      </xdr:nvSpPr>
      <xdr:spPr>
        <a:xfrm>
          <a:off x="257239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172" name="n_3aveValue【体育館・プール】&#10;有形固定資産減価償却率"/>
        <xdr:cNvSpPr txBox="1"/>
      </xdr:nvSpPr>
      <xdr:spPr>
        <a:xfrm>
          <a:off x="1731019"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59707</xdr:rowOff>
    </xdr:from>
    <xdr:ext cx="405111" cy="259045"/>
    <xdr:sp macro="" textlink="">
      <xdr:nvSpPr>
        <xdr:cNvPr id="173" name="n_1mainValue【体育館・プール】&#10;有形固定資産減価償却率"/>
        <xdr:cNvSpPr txBox="1"/>
      </xdr:nvSpPr>
      <xdr:spPr>
        <a:xfrm>
          <a:off x="341059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macro="" textlink="">
      <xdr:nvSpPr>
        <xdr:cNvPr id="174" name="n_2mainValue【体育館・プール】&#10;有形固定資産減価償却率"/>
        <xdr:cNvSpPr txBox="1"/>
      </xdr:nvSpPr>
      <xdr:spPr>
        <a:xfrm>
          <a:off x="257239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67327</xdr:rowOff>
    </xdr:from>
    <xdr:ext cx="405111" cy="259045"/>
    <xdr:sp macro="" textlink="">
      <xdr:nvSpPr>
        <xdr:cNvPr id="175" name="n_3mainValue【体育館・プール】&#10;有形固定資産減価償却率"/>
        <xdr:cNvSpPr txBox="1"/>
      </xdr:nvSpPr>
      <xdr:spPr>
        <a:xfrm>
          <a:off x="1731019"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280150" y="914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84" name="正方形/長方形 183"/>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85" name="正方形/長方形 184"/>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86" name="正方形/長方形 185"/>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87" name="正方形/長方形 186"/>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88" name="正方形/長方形 187"/>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89" name="正方形/長方形 188"/>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90" name="正方形/長方形 189"/>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91" name="正方形/長方形 190"/>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92" name="テキスト ボックス 191"/>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93" name="直線コネクタ 192"/>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94" name="テキスト ボックス 193"/>
        <xdr:cNvSpPr txBox="1"/>
      </xdr:nvSpPr>
      <xdr:spPr>
        <a:xfrm>
          <a:off x="4040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95" name="直線コネクタ 194"/>
        <xdr:cNvCxnSpPr/>
      </xdr:nvCxnSpPr>
      <xdr:spPr>
        <a:xfrm>
          <a:off x="7239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96" name="テキスト ボックス 195"/>
        <xdr:cNvSpPr txBox="1"/>
      </xdr:nvSpPr>
      <xdr:spPr>
        <a:xfrm>
          <a:off x="3494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97" name="直線コネクタ 196"/>
        <xdr:cNvCxnSpPr/>
      </xdr:nvCxnSpPr>
      <xdr:spPr>
        <a:xfrm>
          <a:off x="7239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98" name="テキスト ボックス 197"/>
        <xdr:cNvSpPr txBox="1"/>
      </xdr:nvSpPr>
      <xdr:spPr>
        <a:xfrm>
          <a:off x="3494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99" name="直線コネクタ 198"/>
        <xdr:cNvCxnSpPr/>
      </xdr:nvCxnSpPr>
      <xdr:spPr>
        <a:xfrm>
          <a:off x="7239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00" name="テキスト ボックス 199"/>
        <xdr:cNvSpPr txBox="1"/>
      </xdr:nvSpPr>
      <xdr:spPr>
        <a:xfrm>
          <a:off x="3494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01" name="直線コネクタ 200"/>
        <xdr:cNvCxnSpPr/>
      </xdr:nvCxnSpPr>
      <xdr:spPr>
        <a:xfrm>
          <a:off x="7239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02" name="テキスト ボックス 201"/>
        <xdr:cNvSpPr txBox="1"/>
      </xdr:nvSpPr>
      <xdr:spPr>
        <a:xfrm>
          <a:off x="3494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03" name="直線コネクタ 202"/>
        <xdr:cNvCxnSpPr/>
      </xdr:nvCxnSpPr>
      <xdr:spPr>
        <a:xfrm>
          <a:off x="7239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04" name="テキスト ボックス 203"/>
        <xdr:cNvSpPr txBox="1"/>
      </xdr:nvSpPr>
      <xdr:spPr>
        <a:xfrm>
          <a:off x="28529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05" name="直線コネクタ 204"/>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06" name="テキスト ボックス 205"/>
        <xdr:cNvSpPr txBox="1"/>
      </xdr:nvSpPr>
      <xdr:spPr>
        <a:xfrm>
          <a:off x="2852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07" name="【福祉施設】&#10;有形固定資産減価償却率グラフ枠"/>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08" name="直線コネクタ 207"/>
        <xdr:cNvCxnSpPr/>
      </xdr:nvCxnSpPr>
      <xdr:spPr>
        <a:xfrm flipV="1">
          <a:off x="44062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09" name="【福祉施設】&#10;有形固定資産減価償却率最小値テキスト"/>
        <xdr:cNvSpPr txBox="1"/>
      </xdr:nvSpPr>
      <xdr:spPr>
        <a:xfrm>
          <a:off x="44450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10" name="直線コネクタ 209"/>
        <xdr:cNvCxnSpPr/>
      </xdr:nvCxnSpPr>
      <xdr:spPr>
        <a:xfrm>
          <a:off x="4327525" y="1486471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11" name="【福祉施設】&#10;有形固定資産減価償却率最大値テキスト"/>
        <xdr:cNvSpPr txBox="1"/>
      </xdr:nvSpPr>
      <xdr:spPr>
        <a:xfrm>
          <a:off x="44450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12" name="直線コネクタ 211"/>
        <xdr:cNvCxnSpPr/>
      </xdr:nvCxnSpPr>
      <xdr:spPr>
        <a:xfrm>
          <a:off x="4327525" y="1333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13" name="【福祉施設】&#10;有形固定資産減価償却率平均値テキスト"/>
        <xdr:cNvSpPr txBox="1"/>
      </xdr:nvSpPr>
      <xdr:spPr>
        <a:xfrm>
          <a:off x="44450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14" name="フローチャート: 判断 213"/>
        <xdr:cNvSpPr/>
      </xdr:nvSpPr>
      <xdr:spPr>
        <a:xfrm>
          <a:off x="43561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15" name="フローチャート: 判断 214"/>
        <xdr:cNvSpPr/>
      </xdr:nvSpPr>
      <xdr:spPr>
        <a:xfrm>
          <a:off x="3565525" y="1414907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16" name="フローチャート: 判断 215"/>
        <xdr:cNvSpPr/>
      </xdr:nvSpPr>
      <xdr:spPr>
        <a:xfrm>
          <a:off x="2714625"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17" name="フローチャート: 判断 216"/>
        <xdr:cNvSpPr/>
      </xdr:nvSpPr>
      <xdr:spPr>
        <a:xfrm>
          <a:off x="187325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18" name="テキスト ボックス 217"/>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19" name="テキスト ボックス 218"/>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20" name="テキスト ボックス 219"/>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21" name="テキスト ボックス 220"/>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22" name="テキスト ボックス 221"/>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46355</xdr:rowOff>
    </xdr:from>
    <xdr:to>
      <xdr:col>24</xdr:col>
      <xdr:colOff>114300</xdr:colOff>
      <xdr:row>80</xdr:row>
      <xdr:rowOff>147955</xdr:rowOff>
    </xdr:to>
    <xdr:sp macro="" textlink="">
      <xdr:nvSpPr>
        <xdr:cNvPr id="223" name="楕円 222"/>
        <xdr:cNvSpPr/>
      </xdr:nvSpPr>
      <xdr:spPr>
        <a:xfrm>
          <a:off x="43561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69232</xdr:rowOff>
    </xdr:from>
    <xdr:ext cx="405111" cy="259045"/>
    <xdr:sp macro="" textlink="">
      <xdr:nvSpPr>
        <xdr:cNvPr id="224" name="【福祉施設】&#10;有形固定資産減価償却率該当値テキスト"/>
        <xdr:cNvSpPr txBox="1"/>
      </xdr:nvSpPr>
      <xdr:spPr>
        <a:xfrm>
          <a:off x="4445000"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86361</xdr:rowOff>
    </xdr:from>
    <xdr:to>
      <xdr:col>20</xdr:col>
      <xdr:colOff>38100</xdr:colOff>
      <xdr:row>81</xdr:row>
      <xdr:rowOff>16511</xdr:rowOff>
    </xdr:to>
    <xdr:sp macro="" textlink="">
      <xdr:nvSpPr>
        <xdr:cNvPr id="225" name="楕円 224"/>
        <xdr:cNvSpPr/>
      </xdr:nvSpPr>
      <xdr:spPr>
        <a:xfrm>
          <a:off x="3565525" y="1380236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97155</xdr:rowOff>
    </xdr:from>
    <xdr:to>
      <xdr:col>24</xdr:col>
      <xdr:colOff>63500</xdr:colOff>
      <xdr:row>80</xdr:row>
      <xdr:rowOff>137161</xdr:rowOff>
    </xdr:to>
    <xdr:cxnSp macro="">
      <xdr:nvCxnSpPr>
        <xdr:cNvPr id="226" name="直線コネクタ 225"/>
        <xdr:cNvCxnSpPr/>
      </xdr:nvCxnSpPr>
      <xdr:spPr>
        <a:xfrm flipV="1">
          <a:off x="3616325" y="13813155"/>
          <a:ext cx="790575"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118745</xdr:rowOff>
    </xdr:from>
    <xdr:to>
      <xdr:col>15</xdr:col>
      <xdr:colOff>101600</xdr:colOff>
      <xdr:row>81</xdr:row>
      <xdr:rowOff>48895</xdr:rowOff>
    </xdr:to>
    <xdr:sp macro="" textlink="">
      <xdr:nvSpPr>
        <xdr:cNvPr id="227" name="楕円 226"/>
        <xdr:cNvSpPr/>
      </xdr:nvSpPr>
      <xdr:spPr>
        <a:xfrm>
          <a:off x="2714625"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137161</xdr:rowOff>
    </xdr:from>
    <xdr:to>
      <xdr:col>19</xdr:col>
      <xdr:colOff>177800</xdr:colOff>
      <xdr:row>80</xdr:row>
      <xdr:rowOff>169545</xdr:rowOff>
    </xdr:to>
    <xdr:cxnSp macro="">
      <xdr:nvCxnSpPr>
        <xdr:cNvPr id="228" name="直線コネクタ 227"/>
        <xdr:cNvCxnSpPr/>
      </xdr:nvCxnSpPr>
      <xdr:spPr>
        <a:xfrm flipV="1">
          <a:off x="2765425" y="13853161"/>
          <a:ext cx="8509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25400</xdr:rowOff>
    </xdr:from>
    <xdr:to>
      <xdr:col>10</xdr:col>
      <xdr:colOff>165100</xdr:colOff>
      <xdr:row>81</xdr:row>
      <xdr:rowOff>127000</xdr:rowOff>
    </xdr:to>
    <xdr:sp macro="" textlink="">
      <xdr:nvSpPr>
        <xdr:cNvPr id="229" name="楕円 228"/>
        <xdr:cNvSpPr/>
      </xdr:nvSpPr>
      <xdr:spPr>
        <a:xfrm>
          <a:off x="187325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169545</xdr:rowOff>
    </xdr:from>
    <xdr:to>
      <xdr:col>15</xdr:col>
      <xdr:colOff>50800</xdr:colOff>
      <xdr:row>81</xdr:row>
      <xdr:rowOff>76200</xdr:rowOff>
    </xdr:to>
    <xdr:cxnSp macro="">
      <xdr:nvCxnSpPr>
        <xdr:cNvPr id="230" name="直線コネクタ 229"/>
        <xdr:cNvCxnSpPr/>
      </xdr:nvCxnSpPr>
      <xdr:spPr>
        <a:xfrm flipV="1">
          <a:off x="1924050" y="13885545"/>
          <a:ext cx="841375"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31" name="n_1aveValue【福祉施設】&#10;有形固定資産減価償却率"/>
        <xdr:cNvSpPr txBox="1"/>
      </xdr:nvSpPr>
      <xdr:spPr>
        <a:xfrm>
          <a:off x="341059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32" name="n_2aveValue【福祉施設】&#10;有形固定資産減価償却率"/>
        <xdr:cNvSpPr txBox="1"/>
      </xdr:nvSpPr>
      <xdr:spPr>
        <a:xfrm>
          <a:off x="257239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15257</xdr:rowOff>
    </xdr:from>
    <xdr:ext cx="405111" cy="259045"/>
    <xdr:sp macro="" textlink="">
      <xdr:nvSpPr>
        <xdr:cNvPr id="233" name="n_3aveValue【福祉施設】&#10;有形固定資産減価償却率"/>
        <xdr:cNvSpPr txBox="1"/>
      </xdr:nvSpPr>
      <xdr:spPr>
        <a:xfrm>
          <a:off x="1731019"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33038</xdr:rowOff>
    </xdr:from>
    <xdr:ext cx="405111" cy="259045"/>
    <xdr:sp macro="" textlink="">
      <xdr:nvSpPr>
        <xdr:cNvPr id="234" name="n_1mainValue【福祉施設】&#10;有形固定資産減価償却率"/>
        <xdr:cNvSpPr txBox="1"/>
      </xdr:nvSpPr>
      <xdr:spPr>
        <a:xfrm>
          <a:off x="341059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65422</xdr:rowOff>
    </xdr:from>
    <xdr:ext cx="405111" cy="259045"/>
    <xdr:sp macro="" textlink="">
      <xdr:nvSpPr>
        <xdr:cNvPr id="235" name="n_2mainValue【福祉施設】&#10;有形固定資産減価償却率"/>
        <xdr:cNvSpPr txBox="1"/>
      </xdr:nvSpPr>
      <xdr:spPr>
        <a:xfrm>
          <a:off x="257239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143527</xdr:rowOff>
    </xdr:from>
    <xdr:ext cx="405111" cy="259045"/>
    <xdr:sp macro="" textlink="">
      <xdr:nvSpPr>
        <xdr:cNvPr id="236" name="n_3mainValue【福祉施設】&#10;有形固定資産減価償却率"/>
        <xdr:cNvSpPr txBox="1"/>
      </xdr:nvSpPr>
      <xdr:spPr>
        <a:xfrm>
          <a:off x="1731019"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7" name="正方形/長方形 236"/>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8" name="正方形/長方形 237"/>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9" name="正方形/長方形 238"/>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0" name="正方形/長方形 239"/>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1" name="正方形/長方形 240"/>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2" name="正方形/長方形 241"/>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3" name="正方形/長方形 242"/>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xdr:cNvSpPr/>
      </xdr:nvSpPr>
      <xdr:spPr>
        <a:xfrm>
          <a:off x="6280150" y="1295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5" name="正方形/長方形 244"/>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6" name="正方形/長方形 245"/>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7" name="正方形/長方形 246"/>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8" name="正方形/長方形 247"/>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9" name="正方形/長方形 248"/>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0" name="正方形/長方形 249"/>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1" name="正方形/長方形 250"/>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2" name="正方形/長方形 251"/>
        <xdr:cNvSpPr/>
      </xdr:nvSpPr>
      <xdr:spPr>
        <a:xfrm>
          <a:off x="7239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3" name="テキスト ボックス 252"/>
        <xdr:cNvSpPr txBox="1"/>
      </xdr:nvSpPr>
      <xdr:spPr>
        <a:xfrm>
          <a:off x="6953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4" name="直線コネクタ 253"/>
        <xdr:cNvCxnSpPr/>
      </xdr:nvCxnSpPr>
      <xdr:spPr>
        <a:xfrm>
          <a:off x="7239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55" name="直線コネクタ 254"/>
        <xdr:cNvCxnSpPr/>
      </xdr:nvCxnSpPr>
      <xdr:spPr>
        <a:xfrm>
          <a:off x="723900"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56" name="テキスト ボックス 255"/>
        <xdr:cNvSpPr txBox="1"/>
      </xdr:nvSpPr>
      <xdr:spPr>
        <a:xfrm>
          <a:off x="40401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57" name="直線コネクタ 256"/>
        <xdr:cNvCxnSpPr/>
      </xdr:nvCxnSpPr>
      <xdr:spPr>
        <a:xfrm>
          <a:off x="723900"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58" name="テキスト ボックス 257"/>
        <xdr:cNvSpPr txBox="1"/>
      </xdr:nvSpPr>
      <xdr:spPr>
        <a:xfrm>
          <a:off x="3494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59" name="直線コネクタ 258"/>
        <xdr:cNvCxnSpPr/>
      </xdr:nvCxnSpPr>
      <xdr:spPr>
        <a:xfrm>
          <a:off x="723900"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60" name="テキスト ボックス 259"/>
        <xdr:cNvSpPr txBox="1"/>
      </xdr:nvSpPr>
      <xdr:spPr>
        <a:xfrm>
          <a:off x="3494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61" name="直線コネクタ 260"/>
        <xdr:cNvCxnSpPr/>
      </xdr:nvCxnSpPr>
      <xdr:spPr>
        <a:xfrm>
          <a:off x="723900"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62" name="テキスト ボックス 261"/>
        <xdr:cNvSpPr txBox="1"/>
      </xdr:nvSpPr>
      <xdr:spPr>
        <a:xfrm>
          <a:off x="3494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63" name="直線コネクタ 262"/>
        <xdr:cNvCxnSpPr/>
      </xdr:nvCxnSpPr>
      <xdr:spPr>
        <a:xfrm>
          <a:off x="723900"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64" name="テキスト ボックス 263"/>
        <xdr:cNvSpPr txBox="1"/>
      </xdr:nvSpPr>
      <xdr:spPr>
        <a:xfrm>
          <a:off x="28529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5" name="直線コネクタ 264"/>
        <xdr:cNvCxnSpPr/>
      </xdr:nvCxnSpPr>
      <xdr:spPr>
        <a:xfrm>
          <a:off x="7239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6" name="テキスト ボックス 265"/>
        <xdr:cNvSpPr txBox="1"/>
      </xdr:nvSpPr>
      <xdr:spPr>
        <a:xfrm>
          <a:off x="2852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7" name="【市民会館】&#10;有形固定資産減価償却率グラフ枠"/>
        <xdr:cNvSpPr/>
      </xdr:nvSpPr>
      <xdr:spPr>
        <a:xfrm>
          <a:off x="7239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268" name="直線コネクタ 267"/>
        <xdr:cNvCxnSpPr/>
      </xdr:nvCxnSpPr>
      <xdr:spPr>
        <a:xfrm flipV="1">
          <a:off x="44062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269" name="【市民会館】&#10;有形固定資産減価償却率最小値テキスト"/>
        <xdr:cNvSpPr txBox="1"/>
      </xdr:nvSpPr>
      <xdr:spPr>
        <a:xfrm>
          <a:off x="44450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70" name="直線コネクタ 269"/>
        <xdr:cNvCxnSpPr/>
      </xdr:nvCxnSpPr>
      <xdr:spPr>
        <a:xfrm>
          <a:off x="4327525" y="1866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271" name="【市民会館】&#10;有形固定資産減価償却率最大値テキスト"/>
        <xdr:cNvSpPr txBox="1"/>
      </xdr:nvSpPr>
      <xdr:spPr>
        <a:xfrm>
          <a:off x="44450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272" name="直線コネクタ 271"/>
        <xdr:cNvCxnSpPr/>
      </xdr:nvCxnSpPr>
      <xdr:spPr>
        <a:xfrm>
          <a:off x="4327525" y="1739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273" name="【市民会館】&#10;有形固定資産減価償却率平均値テキスト"/>
        <xdr:cNvSpPr txBox="1"/>
      </xdr:nvSpPr>
      <xdr:spPr>
        <a:xfrm>
          <a:off x="44450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274" name="フローチャート: 判断 273"/>
        <xdr:cNvSpPr/>
      </xdr:nvSpPr>
      <xdr:spPr>
        <a:xfrm>
          <a:off x="43561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275" name="フローチャート: 判断 274"/>
        <xdr:cNvSpPr/>
      </xdr:nvSpPr>
      <xdr:spPr>
        <a:xfrm>
          <a:off x="3565525" y="179984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276" name="フローチャート: 判断 275"/>
        <xdr:cNvSpPr/>
      </xdr:nvSpPr>
      <xdr:spPr>
        <a:xfrm>
          <a:off x="2714625"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165100</xdr:rowOff>
    </xdr:from>
    <xdr:to>
      <xdr:col>10</xdr:col>
      <xdr:colOff>165100</xdr:colOff>
      <xdr:row>105</xdr:row>
      <xdr:rowOff>95250</xdr:rowOff>
    </xdr:to>
    <xdr:sp macro="" textlink="">
      <xdr:nvSpPr>
        <xdr:cNvPr id="277" name="フローチャート: 判断 276"/>
        <xdr:cNvSpPr/>
      </xdr:nvSpPr>
      <xdr:spPr>
        <a:xfrm>
          <a:off x="187325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8" name="テキスト ボックス 277"/>
        <xdr:cNvSpPr txBox="1"/>
      </xdr:nvSpPr>
      <xdr:spPr>
        <a:xfrm>
          <a:off x="42259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9" name="テキスト ボックス 278"/>
        <xdr:cNvSpPr txBox="1"/>
      </xdr:nvSpPr>
      <xdr:spPr>
        <a:xfrm>
          <a:off x="343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0" name="テキスト ボックス 279"/>
        <xdr:cNvSpPr txBox="1"/>
      </xdr:nvSpPr>
      <xdr:spPr>
        <a:xfrm>
          <a:off x="2584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1" name="テキスト ボックス 280"/>
        <xdr:cNvSpPr txBox="1"/>
      </xdr:nvSpPr>
      <xdr:spPr>
        <a:xfrm>
          <a:off x="1743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2" name="テキスト ボックス 281"/>
        <xdr:cNvSpPr txBox="1"/>
      </xdr:nvSpPr>
      <xdr:spPr>
        <a:xfrm>
          <a:off x="901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104139</xdr:rowOff>
    </xdr:from>
    <xdr:to>
      <xdr:col>24</xdr:col>
      <xdr:colOff>114300</xdr:colOff>
      <xdr:row>103</xdr:row>
      <xdr:rowOff>34289</xdr:rowOff>
    </xdr:to>
    <xdr:sp macro="" textlink="">
      <xdr:nvSpPr>
        <xdr:cNvPr id="283" name="楕円 282"/>
        <xdr:cNvSpPr/>
      </xdr:nvSpPr>
      <xdr:spPr>
        <a:xfrm>
          <a:off x="4356100" y="175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127016</xdr:rowOff>
    </xdr:from>
    <xdr:ext cx="405111" cy="259045"/>
    <xdr:sp macro="" textlink="">
      <xdr:nvSpPr>
        <xdr:cNvPr id="284" name="【市民会館】&#10;有形固定資産減価償却率該当値テキスト"/>
        <xdr:cNvSpPr txBox="1"/>
      </xdr:nvSpPr>
      <xdr:spPr>
        <a:xfrm>
          <a:off x="4445000" y="1744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121920</xdr:rowOff>
    </xdr:from>
    <xdr:to>
      <xdr:col>20</xdr:col>
      <xdr:colOff>38100</xdr:colOff>
      <xdr:row>103</xdr:row>
      <xdr:rowOff>52070</xdr:rowOff>
    </xdr:to>
    <xdr:sp macro="" textlink="">
      <xdr:nvSpPr>
        <xdr:cNvPr id="285" name="楕円 284"/>
        <xdr:cNvSpPr/>
      </xdr:nvSpPr>
      <xdr:spPr>
        <a:xfrm>
          <a:off x="3565525" y="176098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154939</xdr:rowOff>
    </xdr:from>
    <xdr:to>
      <xdr:col>24</xdr:col>
      <xdr:colOff>63500</xdr:colOff>
      <xdr:row>103</xdr:row>
      <xdr:rowOff>1270</xdr:rowOff>
    </xdr:to>
    <xdr:cxnSp macro="">
      <xdr:nvCxnSpPr>
        <xdr:cNvPr id="286" name="直線コネクタ 285"/>
        <xdr:cNvCxnSpPr/>
      </xdr:nvCxnSpPr>
      <xdr:spPr>
        <a:xfrm flipV="1">
          <a:off x="3616325" y="17642839"/>
          <a:ext cx="790575"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139700</xdr:rowOff>
    </xdr:from>
    <xdr:to>
      <xdr:col>15</xdr:col>
      <xdr:colOff>101600</xdr:colOff>
      <xdr:row>103</xdr:row>
      <xdr:rowOff>69850</xdr:rowOff>
    </xdr:to>
    <xdr:sp macro="" textlink="">
      <xdr:nvSpPr>
        <xdr:cNvPr id="287" name="楕円 286"/>
        <xdr:cNvSpPr/>
      </xdr:nvSpPr>
      <xdr:spPr>
        <a:xfrm>
          <a:off x="2714625"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1270</xdr:rowOff>
    </xdr:from>
    <xdr:to>
      <xdr:col>19</xdr:col>
      <xdr:colOff>177800</xdr:colOff>
      <xdr:row>103</xdr:row>
      <xdr:rowOff>19050</xdr:rowOff>
    </xdr:to>
    <xdr:cxnSp macro="">
      <xdr:nvCxnSpPr>
        <xdr:cNvPr id="288" name="直線コネクタ 287"/>
        <xdr:cNvCxnSpPr/>
      </xdr:nvCxnSpPr>
      <xdr:spPr>
        <a:xfrm flipV="1">
          <a:off x="2765425" y="17660620"/>
          <a:ext cx="8509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289" name="楕円 288"/>
        <xdr:cNvSpPr/>
      </xdr:nvSpPr>
      <xdr:spPr>
        <a:xfrm>
          <a:off x="187325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19050</xdr:rowOff>
    </xdr:from>
    <xdr:to>
      <xdr:col>15</xdr:col>
      <xdr:colOff>50800</xdr:colOff>
      <xdr:row>103</xdr:row>
      <xdr:rowOff>49530</xdr:rowOff>
    </xdr:to>
    <xdr:cxnSp macro="">
      <xdr:nvCxnSpPr>
        <xdr:cNvPr id="290" name="直線コネクタ 289"/>
        <xdr:cNvCxnSpPr/>
      </xdr:nvCxnSpPr>
      <xdr:spPr>
        <a:xfrm flipV="1">
          <a:off x="1924050" y="17678400"/>
          <a:ext cx="8413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88916</xdr:rowOff>
    </xdr:from>
    <xdr:ext cx="405111" cy="259045"/>
    <xdr:sp macro="" textlink="">
      <xdr:nvSpPr>
        <xdr:cNvPr id="291" name="n_1aveValue【市民会館】&#10;有形固定資産減価償却率"/>
        <xdr:cNvSpPr txBox="1"/>
      </xdr:nvSpPr>
      <xdr:spPr>
        <a:xfrm>
          <a:off x="3410594"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292" name="n_2aveValue【市民会館】&#10;有形固定資産減価償却率"/>
        <xdr:cNvSpPr txBox="1"/>
      </xdr:nvSpPr>
      <xdr:spPr>
        <a:xfrm>
          <a:off x="257239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86377</xdr:rowOff>
    </xdr:from>
    <xdr:ext cx="405111" cy="259045"/>
    <xdr:sp macro="" textlink="">
      <xdr:nvSpPr>
        <xdr:cNvPr id="293" name="n_3aveValue【市民会館】&#10;有形固定資産減価償却率"/>
        <xdr:cNvSpPr txBox="1"/>
      </xdr:nvSpPr>
      <xdr:spPr>
        <a:xfrm>
          <a:off x="1731019"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68597</xdr:rowOff>
    </xdr:from>
    <xdr:ext cx="405111" cy="259045"/>
    <xdr:sp macro="" textlink="">
      <xdr:nvSpPr>
        <xdr:cNvPr id="294" name="n_1mainValue【市民会館】&#10;有形固定資産減価償却率"/>
        <xdr:cNvSpPr txBox="1"/>
      </xdr:nvSpPr>
      <xdr:spPr>
        <a:xfrm>
          <a:off x="3410594" y="1738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86377</xdr:rowOff>
    </xdr:from>
    <xdr:ext cx="405111" cy="259045"/>
    <xdr:sp macro="" textlink="">
      <xdr:nvSpPr>
        <xdr:cNvPr id="295" name="n_2mainValue【市民会館】&#10;有形固定資産減価償却率"/>
        <xdr:cNvSpPr txBox="1"/>
      </xdr:nvSpPr>
      <xdr:spPr>
        <a:xfrm>
          <a:off x="257239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116857</xdr:rowOff>
    </xdr:from>
    <xdr:ext cx="405111" cy="259045"/>
    <xdr:sp macro="" textlink="">
      <xdr:nvSpPr>
        <xdr:cNvPr id="296" name="n_3mainValue【市民会館】&#10;有形固定資産減価償却率"/>
        <xdr:cNvSpPr txBox="1"/>
      </xdr:nvSpPr>
      <xdr:spPr>
        <a:xfrm>
          <a:off x="1731019"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7" name="正方形/長方形 296"/>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8" name="正方形/長方形 297"/>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9" name="正方形/長方形 298"/>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0" name="正方形/長方形 299"/>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1" name="正方形/長方形 300"/>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2" name="正方形/長方形 301"/>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3" name="正方形/長方形 302"/>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4" name="正方形/長方形 303"/>
        <xdr:cNvSpPr/>
      </xdr:nvSpPr>
      <xdr:spPr>
        <a:xfrm>
          <a:off x="6280150" y="1676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5" name="正方形/長方形 304"/>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6" name="正方形/長方形 305"/>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7" name="正方形/長方形 306"/>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8" name="正方形/長方形 307"/>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9" name="正方形/長方形 308"/>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0" name="正方形/長方形 309"/>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1" name="正方形/長方形 310"/>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2" name="正方形/長方形 311"/>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3" name="テキスト ボックス 312"/>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4" name="直線コネクタ 313"/>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15" name="直線コネクタ 314"/>
        <xdr:cNvCxnSpPr/>
      </xdr:nvCxnSpPr>
      <xdr:spPr>
        <a:xfrm>
          <a:off x="11826875"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16" name="テキスト ボックス 315"/>
        <xdr:cNvSpPr txBox="1"/>
      </xdr:nvSpPr>
      <xdr:spPr>
        <a:xfrm>
          <a:off x="1150698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7" name="直線コネクタ 316"/>
        <xdr:cNvCxnSpPr/>
      </xdr:nvCxnSpPr>
      <xdr:spPr>
        <a:xfrm>
          <a:off x="11826875"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8" name="テキスト ボックス 317"/>
        <xdr:cNvSpPr txBox="1"/>
      </xdr:nvSpPr>
      <xdr:spPr>
        <a:xfrm>
          <a:off x="1144286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9" name="直線コネクタ 318"/>
        <xdr:cNvCxnSpPr/>
      </xdr:nvCxnSpPr>
      <xdr:spPr>
        <a:xfrm>
          <a:off x="11826875"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0" name="テキスト ボックス 319"/>
        <xdr:cNvSpPr txBox="1"/>
      </xdr:nvSpPr>
      <xdr:spPr>
        <a:xfrm>
          <a:off x="1144286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1" name="直線コネクタ 320"/>
        <xdr:cNvCxnSpPr/>
      </xdr:nvCxnSpPr>
      <xdr:spPr>
        <a:xfrm>
          <a:off x="11826875"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2" name="テキスト ボックス 321"/>
        <xdr:cNvSpPr txBox="1"/>
      </xdr:nvSpPr>
      <xdr:spPr>
        <a:xfrm>
          <a:off x="1144286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23" name="直線コネクタ 322"/>
        <xdr:cNvCxnSpPr/>
      </xdr:nvCxnSpPr>
      <xdr:spPr>
        <a:xfrm>
          <a:off x="11826875"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24" name="テキスト ボックス 323"/>
        <xdr:cNvSpPr txBox="1"/>
      </xdr:nvSpPr>
      <xdr:spPr>
        <a:xfrm>
          <a:off x="1144286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5" name="直線コネクタ 324"/>
        <xdr:cNvCxnSpPr/>
      </xdr:nvCxnSpPr>
      <xdr:spPr>
        <a:xfrm>
          <a:off x="11826875"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26" name="テキスト ボックス 325"/>
        <xdr:cNvSpPr txBox="1"/>
      </xdr:nvSpPr>
      <xdr:spPr>
        <a:xfrm>
          <a:off x="1138827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7" name="直線コネクタ 326"/>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8" name="テキスト ボックス 327"/>
        <xdr:cNvSpPr txBox="1"/>
      </xdr:nvSpPr>
      <xdr:spPr>
        <a:xfrm>
          <a:off x="113882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9" name="【一般廃棄物処理施設】&#10;有形固定資産減価償却率グラフ枠"/>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330" name="直線コネクタ 329"/>
        <xdr:cNvCxnSpPr/>
      </xdr:nvCxnSpPr>
      <xdr:spPr>
        <a:xfrm flipV="1">
          <a:off x="15509239"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331" name="【一般廃棄物処理施設】&#10;有形固定資産減価償却率最小値テキスト"/>
        <xdr:cNvSpPr txBox="1"/>
      </xdr:nvSpPr>
      <xdr:spPr>
        <a:xfrm>
          <a:off x="15547975"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332" name="直線コネクタ 331"/>
        <xdr:cNvCxnSpPr/>
      </xdr:nvCxnSpPr>
      <xdr:spPr>
        <a:xfrm>
          <a:off x="15420975" y="725260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333" name="【一般廃棄物処理施設】&#10;有形固定資産減価償却率最大値テキスト"/>
        <xdr:cNvSpPr txBox="1"/>
      </xdr:nvSpPr>
      <xdr:spPr>
        <a:xfrm>
          <a:off x="15547975"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334" name="直線コネクタ 333"/>
        <xdr:cNvCxnSpPr/>
      </xdr:nvCxnSpPr>
      <xdr:spPr>
        <a:xfrm>
          <a:off x="15420975" y="578793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335" name="【一般廃棄物処理施設】&#10;有形固定資産減価償却率平均値テキスト"/>
        <xdr:cNvSpPr txBox="1"/>
      </xdr:nvSpPr>
      <xdr:spPr>
        <a:xfrm>
          <a:off x="15547975"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336" name="フローチャート: 判断 335"/>
        <xdr:cNvSpPr/>
      </xdr:nvSpPr>
      <xdr:spPr>
        <a:xfrm>
          <a:off x="15459075"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337" name="フローチャート: 判断 336"/>
        <xdr:cNvSpPr/>
      </xdr:nvSpPr>
      <xdr:spPr>
        <a:xfrm>
          <a:off x="14658975"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338" name="フローチャート: 判断 337"/>
        <xdr:cNvSpPr/>
      </xdr:nvSpPr>
      <xdr:spPr>
        <a:xfrm>
          <a:off x="138176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126637</xdr:rowOff>
    </xdr:from>
    <xdr:to>
      <xdr:col>72</xdr:col>
      <xdr:colOff>38100</xdr:colOff>
      <xdr:row>37</xdr:row>
      <xdr:rowOff>56787</xdr:rowOff>
    </xdr:to>
    <xdr:sp macro="" textlink="">
      <xdr:nvSpPr>
        <xdr:cNvPr id="339" name="フローチャート: 判断 338"/>
        <xdr:cNvSpPr/>
      </xdr:nvSpPr>
      <xdr:spPr>
        <a:xfrm>
          <a:off x="12976225" y="629883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0" name="テキスト ボックス 339"/>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1" name="テキスト ボックス 340"/>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2" name="テキスト ボックス 341"/>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3" name="テキスト ボックス 342"/>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4" name="テキスト ボックス 343"/>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56424</xdr:rowOff>
    </xdr:from>
    <xdr:to>
      <xdr:col>85</xdr:col>
      <xdr:colOff>177800</xdr:colOff>
      <xdr:row>36</xdr:row>
      <xdr:rowOff>158024</xdr:rowOff>
    </xdr:to>
    <xdr:sp macro="" textlink="">
      <xdr:nvSpPr>
        <xdr:cNvPr id="345" name="楕円 344"/>
        <xdr:cNvSpPr/>
      </xdr:nvSpPr>
      <xdr:spPr>
        <a:xfrm>
          <a:off x="15459075"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79301</xdr:rowOff>
    </xdr:from>
    <xdr:ext cx="405111" cy="259045"/>
    <xdr:sp macro="" textlink="">
      <xdr:nvSpPr>
        <xdr:cNvPr id="346" name="【一般廃棄物処理施設】&#10;有形固定資産減価償却率該当値テキスト"/>
        <xdr:cNvSpPr txBox="1"/>
      </xdr:nvSpPr>
      <xdr:spPr>
        <a:xfrm>
          <a:off x="15547975" y="608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144599</xdr:rowOff>
    </xdr:from>
    <xdr:to>
      <xdr:col>81</xdr:col>
      <xdr:colOff>101600</xdr:colOff>
      <xdr:row>36</xdr:row>
      <xdr:rowOff>74749</xdr:rowOff>
    </xdr:to>
    <xdr:sp macro="" textlink="">
      <xdr:nvSpPr>
        <xdr:cNvPr id="347" name="楕円 346"/>
        <xdr:cNvSpPr/>
      </xdr:nvSpPr>
      <xdr:spPr>
        <a:xfrm>
          <a:off x="14658975" y="61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23949</xdr:rowOff>
    </xdr:from>
    <xdr:to>
      <xdr:col>85</xdr:col>
      <xdr:colOff>127000</xdr:colOff>
      <xdr:row>36</xdr:row>
      <xdr:rowOff>107224</xdr:rowOff>
    </xdr:to>
    <xdr:cxnSp macro="">
      <xdr:nvCxnSpPr>
        <xdr:cNvPr id="348" name="直線コネクタ 347"/>
        <xdr:cNvCxnSpPr/>
      </xdr:nvCxnSpPr>
      <xdr:spPr>
        <a:xfrm>
          <a:off x="14709775" y="6196149"/>
          <a:ext cx="8001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13970</xdr:rowOff>
    </xdr:from>
    <xdr:to>
      <xdr:col>76</xdr:col>
      <xdr:colOff>165100</xdr:colOff>
      <xdr:row>36</xdr:row>
      <xdr:rowOff>115570</xdr:rowOff>
    </xdr:to>
    <xdr:sp macro="" textlink="">
      <xdr:nvSpPr>
        <xdr:cNvPr id="349" name="楕円 348"/>
        <xdr:cNvSpPr/>
      </xdr:nvSpPr>
      <xdr:spPr>
        <a:xfrm>
          <a:off x="138176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23949</xdr:rowOff>
    </xdr:from>
    <xdr:to>
      <xdr:col>81</xdr:col>
      <xdr:colOff>50800</xdr:colOff>
      <xdr:row>36</xdr:row>
      <xdr:rowOff>64770</xdr:rowOff>
    </xdr:to>
    <xdr:cxnSp macro="">
      <xdr:nvCxnSpPr>
        <xdr:cNvPr id="350" name="直線コネクタ 349"/>
        <xdr:cNvCxnSpPr/>
      </xdr:nvCxnSpPr>
      <xdr:spPr>
        <a:xfrm flipV="1">
          <a:off x="13868400" y="6196149"/>
          <a:ext cx="84137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71120</xdr:rowOff>
    </xdr:from>
    <xdr:to>
      <xdr:col>72</xdr:col>
      <xdr:colOff>38100</xdr:colOff>
      <xdr:row>36</xdr:row>
      <xdr:rowOff>1270</xdr:rowOff>
    </xdr:to>
    <xdr:sp macro="" textlink="">
      <xdr:nvSpPr>
        <xdr:cNvPr id="351" name="楕円 350"/>
        <xdr:cNvSpPr/>
      </xdr:nvSpPr>
      <xdr:spPr>
        <a:xfrm>
          <a:off x="12976225" y="60718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121920</xdr:rowOff>
    </xdr:from>
    <xdr:to>
      <xdr:col>76</xdr:col>
      <xdr:colOff>114300</xdr:colOff>
      <xdr:row>36</xdr:row>
      <xdr:rowOff>64770</xdr:rowOff>
    </xdr:to>
    <xdr:cxnSp macro="">
      <xdr:nvCxnSpPr>
        <xdr:cNvPr id="352" name="直線コネクタ 351"/>
        <xdr:cNvCxnSpPr/>
      </xdr:nvCxnSpPr>
      <xdr:spPr>
        <a:xfrm>
          <a:off x="13027025" y="6122670"/>
          <a:ext cx="841375"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353" name="n_1aveValue【一般廃棄物処理施設】&#10;有形固定資産減価償却率"/>
        <xdr:cNvSpPr txBox="1"/>
      </xdr:nvSpPr>
      <xdr:spPr>
        <a:xfrm>
          <a:off x="14504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59344</xdr:rowOff>
    </xdr:from>
    <xdr:ext cx="405111" cy="259045"/>
    <xdr:sp macro="" textlink="">
      <xdr:nvSpPr>
        <xdr:cNvPr id="354" name="n_2aveValue【一般廃棄物処理施設】&#10;有形固定資産減価償却率"/>
        <xdr:cNvSpPr txBox="1"/>
      </xdr:nvSpPr>
      <xdr:spPr>
        <a:xfrm>
          <a:off x="13675369"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47914</xdr:rowOff>
    </xdr:from>
    <xdr:ext cx="405111" cy="259045"/>
    <xdr:sp macro="" textlink="">
      <xdr:nvSpPr>
        <xdr:cNvPr id="355" name="n_3aveValue【一般廃棄物処理施設】&#10;有形固定資産減価償却率"/>
        <xdr:cNvSpPr txBox="1"/>
      </xdr:nvSpPr>
      <xdr:spPr>
        <a:xfrm>
          <a:off x="1283399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91276</xdr:rowOff>
    </xdr:from>
    <xdr:ext cx="405111" cy="259045"/>
    <xdr:sp macro="" textlink="">
      <xdr:nvSpPr>
        <xdr:cNvPr id="356" name="n_1mainValue【一般廃棄物処理施設】&#10;有形固定資産減価償却率"/>
        <xdr:cNvSpPr txBox="1"/>
      </xdr:nvSpPr>
      <xdr:spPr>
        <a:xfrm>
          <a:off x="14504044" y="592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132097</xdr:rowOff>
    </xdr:from>
    <xdr:ext cx="405111" cy="259045"/>
    <xdr:sp macro="" textlink="">
      <xdr:nvSpPr>
        <xdr:cNvPr id="357" name="n_2mainValue【一般廃棄物処理施設】&#10;有形固定資産減価償却率"/>
        <xdr:cNvSpPr txBox="1"/>
      </xdr:nvSpPr>
      <xdr:spPr>
        <a:xfrm>
          <a:off x="13675369"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17797</xdr:rowOff>
    </xdr:from>
    <xdr:ext cx="405111" cy="259045"/>
    <xdr:sp macro="" textlink="">
      <xdr:nvSpPr>
        <xdr:cNvPr id="358" name="n_3mainValue【一般廃棄物処理施設】&#10;有形固定資産減価償却率"/>
        <xdr:cNvSpPr txBox="1"/>
      </xdr:nvSpPr>
      <xdr:spPr>
        <a:xfrm>
          <a:off x="1283399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9" name="正方形/長方形 358"/>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0" name="正方形/長方形 359"/>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1" name="正方形/長方形 360"/>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2" name="正方形/長方形 361"/>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3" name="正方形/長方形 362"/>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4" name="正方形/長方形 363"/>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5" name="正方形/長方形 364"/>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6" name="正方形/長方形 365"/>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7" name="テキスト ボックス 366"/>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8" name="直線コネクタ 367"/>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9" name="直線コネクタ 368"/>
        <xdr:cNvCxnSpPr/>
      </xdr:nvCxnSpPr>
      <xdr:spPr>
        <a:xfrm>
          <a:off x="17373600"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70" name="テキスト ボックス 369"/>
        <xdr:cNvSpPr txBox="1"/>
      </xdr:nvSpPr>
      <xdr:spPr>
        <a:xfrm>
          <a:off x="1714386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1" name="直線コネクタ 370"/>
        <xdr:cNvCxnSpPr/>
      </xdr:nvCxnSpPr>
      <xdr:spPr>
        <a:xfrm>
          <a:off x="17373600"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372" name="テキスト ボックス 371"/>
        <xdr:cNvSpPr txBox="1"/>
      </xdr:nvSpPr>
      <xdr:spPr>
        <a:xfrm>
          <a:off x="167261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3" name="直線コネクタ 372"/>
        <xdr:cNvCxnSpPr/>
      </xdr:nvCxnSpPr>
      <xdr:spPr>
        <a:xfrm>
          <a:off x="17373600"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374" name="テキスト ボックス 373"/>
        <xdr:cNvSpPr txBox="1"/>
      </xdr:nvSpPr>
      <xdr:spPr>
        <a:xfrm>
          <a:off x="167261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5" name="直線コネクタ 374"/>
        <xdr:cNvCxnSpPr/>
      </xdr:nvCxnSpPr>
      <xdr:spPr>
        <a:xfrm>
          <a:off x="17373600"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376" name="テキスト ボックス 375"/>
        <xdr:cNvSpPr txBox="1"/>
      </xdr:nvSpPr>
      <xdr:spPr>
        <a:xfrm>
          <a:off x="167261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7" name="直線コネクタ 376"/>
        <xdr:cNvCxnSpPr/>
      </xdr:nvCxnSpPr>
      <xdr:spPr>
        <a:xfrm>
          <a:off x="17373600"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8" name="テキスト ボックス 377"/>
        <xdr:cNvSpPr txBox="1"/>
      </xdr:nvSpPr>
      <xdr:spPr>
        <a:xfrm>
          <a:off x="167261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9" name="直線コネクタ 378"/>
        <xdr:cNvCxnSpPr/>
      </xdr:nvCxnSpPr>
      <xdr:spPr>
        <a:xfrm>
          <a:off x="17373600"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380" name="テキスト ボックス 379"/>
        <xdr:cNvSpPr txBox="1"/>
      </xdr:nvSpPr>
      <xdr:spPr>
        <a:xfrm>
          <a:off x="166620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1" name="直線コネクタ 380"/>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382" name="テキスト ボックス 381"/>
        <xdr:cNvSpPr txBox="1"/>
      </xdr:nvSpPr>
      <xdr:spPr>
        <a:xfrm>
          <a:off x="166620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3" name="【一般廃棄物処理施設】&#10;一人当たり有形固定資産（償却資産）額グラフ枠"/>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384" name="直線コネクタ 383"/>
        <xdr:cNvCxnSpPr/>
      </xdr:nvCxnSpPr>
      <xdr:spPr>
        <a:xfrm flipV="1">
          <a:off x="210559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385" name="【一般廃棄物処理施設】&#10;一人当たり有形固定資産（償却資産）額最小値テキスト"/>
        <xdr:cNvSpPr txBox="1"/>
      </xdr:nvSpPr>
      <xdr:spPr>
        <a:xfrm>
          <a:off x="210947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386" name="直線コネクタ 385"/>
        <xdr:cNvCxnSpPr/>
      </xdr:nvCxnSpPr>
      <xdr:spPr>
        <a:xfrm>
          <a:off x="20977225" y="729341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387" name="【一般廃棄物処理施設】&#10;一人当たり有形固定資産（償却資産）額最大値テキスト"/>
        <xdr:cNvSpPr txBox="1"/>
      </xdr:nvSpPr>
      <xdr:spPr>
        <a:xfrm>
          <a:off x="210947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388" name="直線コネクタ 387"/>
        <xdr:cNvCxnSpPr/>
      </xdr:nvCxnSpPr>
      <xdr:spPr>
        <a:xfrm>
          <a:off x="20977225" y="580546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389" name="【一般廃棄物処理施設】&#10;一人当たり有形固定資産（償却資産）額平均値テキスト"/>
        <xdr:cNvSpPr txBox="1"/>
      </xdr:nvSpPr>
      <xdr:spPr>
        <a:xfrm>
          <a:off x="210947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390" name="フローチャート: 判断 389"/>
        <xdr:cNvSpPr/>
      </xdr:nvSpPr>
      <xdr:spPr>
        <a:xfrm>
          <a:off x="210058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391" name="フローチャート: 判断 390"/>
        <xdr:cNvSpPr/>
      </xdr:nvSpPr>
      <xdr:spPr>
        <a:xfrm>
          <a:off x="20215225" y="719612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392" name="フローチャート: 判断 391"/>
        <xdr:cNvSpPr/>
      </xdr:nvSpPr>
      <xdr:spPr>
        <a:xfrm>
          <a:off x="19364325"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29738</xdr:rowOff>
    </xdr:from>
    <xdr:to>
      <xdr:col>102</xdr:col>
      <xdr:colOff>165100</xdr:colOff>
      <xdr:row>42</xdr:row>
      <xdr:rowOff>131338</xdr:rowOff>
    </xdr:to>
    <xdr:sp macro="" textlink="">
      <xdr:nvSpPr>
        <xdr:cNvPr id="393" name="フローチャート: 判断 392"/>
        <xdr:cNvSpPr/>
      </xdr:nvSpPr>
      <xdr:spPr>
        <a:xfrm>
          <a:off x="1852295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24505</xdr:rowOff>
    </xdr:from>
    <xdr:to>
      <xdr:col>116</xdr:col>
      <xdr:colOff>114300</xdr:colOff>
      <xdr:row>42</xdr:row>
      <xdr:rowOff>126105</xdr:rowOff>
    </xdr:to>
    <xdr:sp macro="" textlink="">
      <xdr:nvSpPr>
        <xdr:cNvPr id="399" name="楕円 398"/>
        <xdr:cNvSpPr/>
      </xdr:nvSpPr>
      <xdr:spPr>
        <a:xfrm>
          <a:off x="21005800" y="7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151922</xdr:rowOff>
    </xdr:from>
    <xdr:ext cx="599010" cy="259045"/>
    <xdr:sp macro="" textlink="">
      <xdr:nvSpPr>
        <xdr:cNvPr id="400" name="【一般廃棄物処理施設】&#10;一人当たり有形固定資産（償却資産）額該当値テキスト"/>
        <xdr:cNvSpPr txBox="1"/>
      </xdr:nvSpPr>
      <xdr:spPr>
        <a:xfrm>
          <a:off x="21094700" y="718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20570</xdr:rowOff>
    </xdr:from>
    <xdr:to>
      <xdr:col>112</xdr:col>
      <xdr:colOff>38100</xdr:colOff>
      <xdr:row>42</xdr:row>
      <xdr:rowOff>122170</xdr:rowOff>
    </xdr:to>
    <xdr:sp macro="" textlink="">
      <xdr:nvSpPr>
        <xdr:cNvPr id="401" name="楕円 400"/>
        <xdr:cNvSpPr/>
      </xdr:nvSpPr>
      <xdr:spPr>
        <a:xfrm>
          <a:off x="20215225" y="72214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71370</xdr:rowOff>
    </xdr:from>
    <xdr:to>
      <xdr:col>116</xdr:col>
      <xdr:colOff>63500</xdr:colOff>
      <xdr:row>42</xdr:row>
      <xdr:rowOff>75305</xdr:rowOff>
    </xdr:to>
    <xdr:cxnSp macro="">
      <xdr:nvCxnSpPr>
        <xdr:cNvPr id="402" name="直線コネクタ 401"/>
        <xdr:cNvCxnSpPr/>
      </xdr:nvCxnSpPr>
      <xdr:spPr>
        <a:xfrm>
          <a:off x="20266025" y="7272270"/>
          <a:ext cx="790575"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20970</xdr:rowOff>
    </xdr:from>
    <xdr:to>
      <xdr:col>107</xdr:col>
      <xdr:colOff>101600</xdr:colOff>
      <xdr:row>42</xdr:row>
      <xdr:rowOff>122570</xdr:rowOff>
    </xdr:to>
    <xdr:sp macro="" textlink="">
      <xdr:nvSpPr>
        <xdr:cNvPr id="403" name="楕円 402"/>
        <xdr:cNvSpPr/>
      </xdr:nvSpPr>
      <xdr:spPr>
        <a:xfrm>
          <a:off x="19364325" y="722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71370</xdr:rowOff>
    </xdr:from>
    <xdr:to>
      <xdr:col>111</xdr:col>
      <xdr:colOff>177800</xdr:colOff>
      <xdr:row>42</xdr:row>
      <xdr:rowOff>71770</xdr:rowOff>
    </xdr:to>
    <xdr:cxnSp macro="">
      <xdr:nvCxnSpPr>
        <xdr:cNvPr id="404" name="直線コネクタ 403"/>
        <xdr:cNvCxnSpPr/>
      </xdr:nvCxnSpPr>
      <xdr:spPr>
        <a:xfrm flipV="1">
          <a:off x="19415125" y="7272270"/>
          <a:ext cx="8509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166756</xdr:rowOff>
    </xdr:from>
    <xdr:to>
      <xdr:col>102</xdr:col>
      <xdr:colOff>165100</xdr:colOff>
      <xdr:row>42</xdr:row>
      <xdr:rowOff>96906</xdr:rowOff>
    </xdr:to>
    <xdr:sp macro="" textlink="">
      <xdr:nvSpPr>
        <xdr:cNvPr id="405" name="楕円 404"/>
        <xdr:cNvSpPr/>
      </xdr:nvSpPr>
      <xdr:spPr>
        <a:xfrm>
          <a:off x="18522950" y="719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46106</xdr:rowOff>
    </xdr:from>
    <xdr:to>
      <xdr:col>107</xdr:col>
      <xdr:colOff>50800</xdr:colOff>
      <xdr:row>42</xdr:row>
      <xdr:rowOff>71770</xdr:rowOff>
    </xdr:to>
    <xdr:cxnSp macro="">
      <xdr:nvCxnSpPr>
        <xdr:cNvPr id="406" name="直線コネクタ 405"/>
        <xdr:cNvCxnSpPr/>
      </xdr:nvCxnSpPr>
      <xdr:spPr>
        <a:xfrm>
          <a:off x="18573750" y="7247006"/>
          <a:ext cx="841375" cy="2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407" name="n_1aveValue【一般廃棄物処理施設】&#10;一人当たり有形固定資産（償却資産）額"/>
        <xdr:cNvSpPr txBox="1"/>
      </xdr:nvSpPr>
      <xdr:spPr>
        <a:xfrm>
          <a:off x="1996334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118843</xdr:rowOff>
    </xdr:from>
    <xdr:ext cx="534377" cy="259045"/>
    <xdr:sp macro="" textlink="">
      <xdr:nvSpPr>
        <xdr:cNvPr id="408" name="n_2aveValue【一般廃棄物処理施設】&#10;一人当たり有形固定資産（償却資産）額"/>
        <xdr:cNvSpPr txBox="1"/>
      </xdr:nvSpPr>
      <xdr:spPr>
        <a:xfrm>
          <a:off x="19166986" y="731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122465</xdr:rowOff>
    </xdr:from>
    <xdr:ext cx="534377" cy="259045"/>
    <xdr:sp macro="" textlink="">
      <xdr:nvSpPr>
        <xdr:cNvPr id="409" name="n_3aveValue【一般廃棄物処理施設】&#10;一人当たり有形固定資産（償却資産）額"/>
        <xdr:cNvSpPr txBox="1"/>
      </xdr:nvSpPr>
      <xdr:spPr>
        <a:xfrm>
          <a:off x="18316086" y="732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113297</xdr:rowOff>
    </xdr:from>
    <xdr:ext cx="599010" cy="259045"/>
    <xdr:sp macro="" textlink="">
      <xdr:nvSpPr>
        <xdr:cNvPr id="410" name="n_1mainValue【一般廃棄物処理施設】&#10;一人当たり有形固定資産（償却資産）額"/>
        <xdr:cNvSpPr txBox="1"/>
      </xdr:nvSpPr>
      <xdr:spPr>
        <a:xfrm>
          <a:off x="19963345" y="731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139097</xdr:rowOff>
    </xdr:from>
    <xdr:ext cx="599010" cy="259045"/>
    <xdr:sp macro="" textlink="">
      <xdr:nvSpPr>
        <xdr:cNvPr id="411" name="n_2mainValue【一般廃棄物処理施設】&#10;一人当たり有形固定資産（償却資産）額"/>
        <xdr:cNvSpPr txBox="1"/>
      </xdr:nvSpPr>
      <xdr:spPr>
        <a:xfrm>
          <a:off x="19134670" y="6997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113433</xdr:rowOff>
    </xdr:from>
    <xdr:ext cx="599010" cy="259045"/>
    <xdr:sp macro="" textlink="">
      <xdr:nvSpPr>
        <xdr:cNvPr id="412" name="n_3mainValue【一般廃棄物処理施設】&#10;一人当たり有形固定資産（償却資産）額"/>
        <xdr:cNvSpPr txBox="1"/>
      </xdr:nvSpPr>
      <xdr:spPr>
        <a:xfrm>
          <a:off x="18283770" y="6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xdr:cNvCxnSpPr/>
      </xdr:nvCxnSpPr>
      <xdr:spPr>
        <a:xfrm>
          <a:off x="11826875" y="1110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24" name="テキスト ボックス 423"/>
        <xdr:cNvSpPr txBox="1"/>
      </xdr:nvSpPr>
      <xdr:spPr>
        <a:xfrm>
          <a:off x="1150698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xdr:cNvCxnSpPr/>
      </xdr:nvCxnSpPr>
      <xdr:spPr>
        <a:xfrm>
          <a:off x="11826875" y="1077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xdr:cNvSpPr txBox="1"/>
      </xdr:nvSpPr>
      <xdr:spPr>
        <a:xfrm>
          <a:off x="1144286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xdr:cNvCxnSpPr/>
      </xdr:nvCxnSpPr>
      <xdr:spPr>
        <a:xfrm>
          <a:off x="11826875" y="1045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xdr:cNvSpPr txBox="1"/>
      </xdr:nvSpPr>
      <xdr:spPr>
        <a:xfrm>
          <a:off x="1144286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xdr:cNvCxnSpPr/>
      </xdr:nvCxnSpPr>
      <xdr:spPr>
        <a:xfrm>
          <a:off x="11826875" y="1012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xdr:cNvSpPr txBox="1"/>
      </xdr:nvSpPr>
      <xdr:spPr>
        <a:xfrm>
          <a:off x="1144286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xdr:cNvCxnSpPr/>
      </xdr:nvCxnSpPr>
      <xdr:spPr>
        <a:xfrm>
          <a:off x="11826875" y="979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xdr:cNvSpPr txBox="1"/>
      </xdr:nvSpPr>
      <xdr:spPr>
        <a:xfrm>
          <a:off x="1144286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xdr:cNvCxnSpPr/>
      </xdr:nvCxnSpPr>
      <xdr:spPr>
        <a:xfrm>
          <a:off x="11826875" y="947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34" name="テキスト ボックス 433"/>
        <xdr:cNvSpPr txBox="1"/>
      </xdr:nvSpPr>
      <xdr:spPr>
        <a:xfrm>
          <a:off x="1138827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36" name="テキスト ボックス 435"/>
        <xdr:cNvSpPr txBox="1"/>
      </xdr:nvSpPr>
      <xdr:spPr>
        <a:xfrm>
          <a:off x="113882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保健センター・保健所】&#10;有形固定資産減価償却率グラフ枠"/>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438" name="直線コネクタ 437"/>
        <xdr:cNvCxnSpPr/>
      </xdr:nvCxnSpPr>
      <xdr:spPr>
        <a:xfrm flipV="1">
          <a:off x="15509239"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439" name="【保健センター・保健所】&#10;有形固定資産減価償却率最小値テキスト"/>
        <xdr:cNvSpPr txBox="1"/>
      </xdr:nvSpPr>
      <xdr:spPr>
        <a:xfrm>
          <a:off x="15547975"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440" name="直線コネクタ 439"/>
        <xdr:cNvCxnSpPr/>
      </xdr:nvCxnSpPr>
      <xdr:spPr>
        <a:xfrm>
          <a:off x="15420975" y="1097769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41" name="【保健センター・保健所】&#10;有形固定資産減価償却率最大値テキスト"/>
        <xdr:cNvSpPr txBox="1"/>
      </xdr:nvSpPr>
      <xdr:spPr>
        <a:xfrm>
          <a:off x="15547975"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42" name="直線コネクタ 441"/>
        <xdr:cNvCxnSpPr/>
      </xdr:nvCxnSpPr>
      <xdr:spPr>
        <a:xfrm>
          <a:off x="15420975" y="947057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443" name="【保健センター・保健所】&#10;有形固定資産減価償却率平均値テキスト"/>
        <xdr:cNvSpPr txBox="1"/>
      </xdr:nvSpPr>
      <xdr:spPr>
        <a:xfrm>
          <a:off x="15547975"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444" name="フローチャート: 判断 443"/>
        <xdr:cNvSpPr/>
      </xdr:nvSpPr>
      <xdr:spPr>
        <a:xfrm>
          <a:off x="15459075"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445" name="フローチャート: 判断 444"/>
        <xdr:cNvSpPr/>
      </xdr:nvSpPr>
      <xdr:spPr>
        <a:xfrm>
          <a:off x="14658975"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46" name="フローチャート: 判断 445"/>
        <xdr:cNvSpPr/>
      </xdr:nvSpPr>
      <xdr:spPr>
        <a:xfrm>
          <a:off x="138176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65133</xdr:rowOff>
    </xdr:from>
    <xdr:to>
      <xdr:col>72</xdr:col>
      <xdr:colOff>38100</xdr:colOff>
      <xdr:row>60</xdr:row>
      <xdr:rowOff>166733</xdr:rowOff>
    </xdr:to>
    <xdr:sp macro="" textlink="">
      <xdr:nvSpPr>
        <xdr:cNvPr id="447" name="フローチャート: 判断 446"/>
        <xdr:cNvSpPr/>
      </xdr:nvSpPr>
      <xdr:spPr>
        <a:xfrm>
          <a:off x="12976225" y="1035213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453" name="楕円 452"/>
        <xdr:cNvSpPr/>
      </xdr:nvSpPr>
      <xdr:spPr>
        <a:xfrm>
          <a:off x="15459075"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79846</xdr:rowOff>
    </xdr:from>
    <xdr:ext cx="405111" cy="259045"/>
    <xdr:sp macro="" textlink="">
      <xdr:nvSpPr>
        <xdr:cNvPr id="454" name="【保健センター・保健所】&#10;有形固定資産減価償却率該当値テキスト"/>
        <xdr:cNvSpPr txBox="1"/>
      </xdr:nvSpPr>
      <xdr:spPr>
        <a:xfrm>
          <a:off x="15547975" y="1002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76563</xdr:rowOff>
    </xdr:from>
    <xdr:to>
      <xdr:col>81</xdr:col>
      <xdr:colOff>101600</xdr:colOff>
      <xdr:row>60</xdr:row>
      <xdr:rowOff>6713</xdr:rowOff>
    </xdr:to>
    <xdr:sp macro="" textlink="">
      <xdr:nvSpPr>
        <xdr:cNvPr id="455" name="楕円 454"/>
        <xdr:cNvSpPr/>
      </xdr:nvSpPr>
      <xdr:spPr>
        <a:xfrm>
          <a:off x="14658975"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107769</xdr:rowOff>
    </xdr:from>
    <xdr:to>
      <xdr:col>85</xdr:col>
      <xdr:colOff>127000</xdr:colOff>
      <xdr:row>59</xdr:row>
      <xdr:rowOff>127363</xdr:rowOff>
    </xdr:to>
    <xdr:cxnSp macro="">
      <xdr:nvCxnSpPr>
        <xdr:cNvPr id="456" name="直線コネクタ 455"/>
        <xdr:cNvCxnSpPr/>
      </xdr:nvCxnSpPr>
      <xdr:spPr>
        <a:xfrm flipV="1">
          <a:off x="14709775" y="10223319"/>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101056</xdr:rowOff>
    </xdr:from>
    <xdr:to>
      <xdr:col>76</xdr:col>
      <xdr:colOff>165100</xdr:colOff>
      <xdr:row>60</xdr:row>
      <xdr:rowOff>31206</xdr:rowOff>
    </xdr:to>
    <xdr:sp macro="" textlink="">
      <xdr:nvSpPr>
        <xdr:cNvPr id="457" name="楕円 456"/>
        <xdr:cNvSpPr/>
      </xdr:nvSpPr>
      <xdr:spPr>
        <a:xfrm>
          <a:off x="138176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127363</xdr:rowOff>
    </xdr:from>
    <xdr:to>
      <xdr:col>81</xdr:col>
      <xdr:colOff>50800</xdr:colOff>
      <xdr:row>59</xdr:row>
      <xdr:rowOff>151856</xdr:rowOff>
    </xdr:to>
    <xdr:cxnSp macro="">
      <xdr:nvCxnSpPr>
        <xdr:cNvPr id="458" name="直線コネクタ 457"/>
        <xdr:cNvCxnSpPr/>
      </xdr:nvCxnSpPr>
      <xdr:spPr>
        <a:xfrm flipV="1">
          <a:off x="13868400" y="10242913"/>
          <a:ext cx="841375"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125549</xdr:rowOff>
    </xdr:from>
    <xdr:to>
      <xdr:col>72</xdr:col>
      <xdr:colOff>38100</xdr:colOff>
      <xdr:row>60</xdr:row>
      <xdr:rowOff>55699</xdr:rowOff>
    </xdr:to>
    <xdr:sp macro="" textlink="">
      <xdr:nvSpPr>
        <xdr:cNvPr id="459" name="楕円 458"/>
        <xdr:cNvSpPr/>
      </xdr:nvSpPr>
      <xdr:spPr>
        <a:xfrm>
          <a:off x="12976225" y="1024109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151856</xdr:rowOff>
    </xdr:from>
    <xdr:to>
      <xdr:col>76</xdr:col>
      <xdr:colOff>114300</xdr:colOff>
      <xdr:row>60</xdr:row>
      <xdr:rowOff>4899</xdr:rowOff>
    </xdr:to>
    <xdr:cxnSp macro="">
      <xdr:nvCxnSpPr>
        <xdr:cNvPr id="460" name="直線コネクタ 459"/>
        <xdr:cNvCxnSpPr/>
      </xdr:nvCxnSpPr>
      <xdr:spPr>
        <a:xfrm flipV="1">
          <a:off x="13027025" y="10267406"/>
          <a:ext cx="841375"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138265</xdr:rowOff>
    </xdr:from>
    <xdr:ext cx="405111" cy="259045"/>
    <xdr:sp macro="" textlink="">
      <xdr:nvSpPr>
        <xdr:cNvPr id="461" name="n_1aveValue【保健センター・保健所】&#10;有形固定資産減価償却率"/>
        <xdr:cNvSpPr txBox="1"/>
      </xdr:nvSpPr>
      <xdr:spPr>
        <a:xfrm>
          <a:off x="14504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462" name="n_2aveValue【保健センター・保健所】&#10;有形固定資産減価償却率"/>
        <xdr:cNvSpPr txBox="1"/>
      </xdr:nvSpPr>
      <xdr:spPr>
        <a:xfrm>
          <a:off x="13675369"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157860</xdr:rowOff>
    </xdr:from>
    <xdr:ext cx="405111" cy="259045"/>
    <xdr:sp macro="" textlink="">
      <xdr:nvSpPr>
        <xdr:cNvPr id="463" name="n_3aveValue【保健センター・保健所】&#10;有形固定資産減価償却率"/>
        <xdr:cNvSpPr txBox="1"/>
      </xdr:nvSpPr>
      <xdr:spPr>
        <a:xfrm>
          <a:off x="1283399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23240</xdr:rowOff>
    </xdr:from>
    <xdr:ext cx="405111" cy="259045"/>
    <xdr:sp macro="" textlink="">
      <xdr:nvSpPr>
        <xdr:cNvPr id="464" name="n_1mainValue【保健センター・保健所】&#10;有形固定資産減価償却率"/>
        <xdr:cNvSpPr txBox="1"/>
      </xdr:nvSpPr>
      <xdr:spPr>
        <a:xfrm>
          <a:off x="145040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47733</xdr:rowOff>
    </xdr:from>
    <xdr:ext cx="405111" cy="259045"/>
    <xdr:sp macro="" textlink="">
      <xdr:nvSpPr>
        <xdr:cNvPr id="465" name="n_2mainValue【保健センター・保健所】&#10;有形固定資産減価償却率"/>
        <xdr:cNvSpPr txBox="1"/>
      </xdr:nvSpPr>
      <xdr:spPr>
        <a:xfrm>
          <a:off x="13675369"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72226</xdr:rowOff>
    </xdr:from>
    <xdr:ext cx="405111" cy="259045"/>
    <xdr:sp macro="" textlink="">
      <xdr:nvSpPr>
        <xdr:cNvPr id="466" name="n_3mainValue【保健センター・保健所】&#10;有形固定資産減価償却率"/>
        <xdr:cNvSpPr txBox="1"/>
      </xdr:nvSpPr>
      <xdr:spPr>
        <a:xfrm>
          <a:off x="1283399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7373600" y="914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75" name="正方形/長方形 474"/>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6" name="正方形/長方形 475"/>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7" name="正方形/長方形 476"/>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8" name="正方形/長方形 477"/>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9" name="正方形/長方形 478"/>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0" name="正方形/長方形 479"/>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1" name="正方形/長方形 480"/>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2" name="正方形/長方形 481"/>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3" name="テキスト ボックス 482"/>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4" name="直線コネクタ 483"/>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85" name="直線コネクタ 484"/>
        <xdr:cNvCxnSpPr/>
      </xdr:nvCxnSpPr>
      <xdr:spPr>
        <a:xfrm>
          <a:off x="11826875" y="1491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86" name="テキスト ボックス 485"/>
        <xdr:cNvSpPr txBox="1"/>
      </xdr:nvSpPr>
      <xdr:spPr>
        <a:xfrm>
          <a:off x="1150698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7" name="直線コネクタ 486"/>
        <xdr:cNvCxnSpPr/>
      </xdr:nvCxnSpPr>
      <xdr:spPr>
        <a:xfrm>
          <a:off x="11826875" y="1458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8" name="テキスト ボックス 487"/>
        <xdr:cNvSpPr txBox="1"/>
      </xdr:nvSpPr>
      <xdr:spPr>
        <a:xfrm>
          <a:off x="1144286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9" name="直線コネクタ 488"/>
        <xdr:cNvCxnSpPr/>
      </xdr:nvCxnSpPr>
      <xdr:spPr>
        <a:xfrm>
          <a:off x="11826875" y="1426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0" name="テキスト ボックス 489"/>
        <xdr:cNvSpPr txBox="1"/>
      </xdr:nvSpPr>
      <xdr:spPr>
        <a:xfrm>
          <a:off x="1144286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1" name="直線コネクタ 490"/>
        <xdr:cNvCxnSpPr/>
      </xdr:nvCxnSpPr>
      <xdr:spPr>
        <a:xfrm>
          <a:off x="11826875" y="1393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2" name="テキスト ボックス 491"/>
        <xdr:cNvSpPr txBox="1"/>
      </xdr:nvSpPr>
      <xdr:spPr>
        <a:xfrm>
          <a:off x="1144286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3" name="直線コネクタ 492"/>
        <xdr:cNvCxnSpPr/>
      </xdr:nvCxnSpPr>
      <xdr:spPr>
        <a:xfrm>
          <a:off x="11826875" y="1360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4" name="テキスト ボックス 493"/>
        <xdr:cNvSpPr txBox="1"/>
      </xdr:nvSpPr>
      <xdr:spPr>
        <a:xfrm>
          <a:off x="1144286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5" name="直線コネクタ 494"/>
        <xdr:cNvCxnSpPr/>
      </xdr:nvCxnSpPr>
      <xdr:spPr>
        <a:xfrm>
          <a:off x="11826875" y="1328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96" name="テキスト ボックス 495"/>
        <xdr:cNvSpPr txBox="1"/>
      </xdr:nvSpPr>
      <xdr:spPr>
        <a:xfrm>
          <a:off x="1138827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7" name="直線コネクタ 496"/>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8" name="テキスト ボックス 497"/>
        <xdr:cNvSpPr txBox="1"/>
      </xdr:nvSpPr>
      <xdr:spPr>
        <a:xfrm>
          <a:off x="113882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9" name="【消防施設】&#10;有形固定資産減価償却率グラフ枠"/>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500" name="直線コネクタ 499"/>
        <xdr:cNvCxnSpPr/>
      </xdr:nvCxnSpPr>
      <xdr:spPr>
        <a:xfrm flipV="1">
          <a:off x="15509239"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501" name="【消防施設】&#10;有形固定資産減価償却率最小値テキスト"/>
        <xdr:cNvSpPr txBox="1"/>
      </xdr:nvSpPr>
      <xdr:spPr>
        <a:xfrm>
          <a:off x="15547975"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502" name="直線コネクタ 501"/>
        <xdr:cNvCxnSpPr/>
      </xdr:nvCxnSpPr>
      <xdr:spPr>
        <a:xfrm>
          <a:off x="15420975" y="1481055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503" name="【消防施設】&#10;有形固定資産減価償却率最大値テキスト"/>
        <xdr:cNvSpPr txBox="1"/>
      </xdr:nvSpPr>
      <xdr:spPr>
        <a:xfrm>
          <a:off x="15547975"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04" name="直線コネクタ 503"/>
        <xdr:cNvCxnSpPr/>
      </xdr:nvCxnSpPr>
      <xdr:spPr>
        <a:xfrm>
          <a:off x="15420975" y="1342426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505" name="【消防施設】&#10;有形固定資産減価償却率平均値テキスト"/>
        <xdr:cNvSpPr txBox="1"/>
      </xdr:nvSpPr>
      <xdr:spPr>
        <a:xfrm>
          <a:off x="15547975"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506" name="フローチャート: 判断 505"/>
        <xdr:cNvSpPr/>
      </xdr:nvSpPr>
      <xdr:spPr>
        <a:xfrm>
          <a:off x="15459075"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507" name="フローチャート: 判断 506"/>
        <xdr:cNvSpPr/>
      </xdr:nvSpPr>
      <xdr:spPr>
        <a:xfrm>
          <a:off x="14658975"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08" name="フローチャート: 判断 507"/>
        <xdr:cNvSpPr/>
      </xdr:nvSpPr>
      <xdr:spPr>
        <a:xfrm>
          <a:off x="138176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509" name="フローチャート: 判断 508"/>
        <xdr:cNvSpPr/>
      </xdr:nvSpPr>
      <xdr:spPr>
        <a:xfrm>
          <a:off x="12976225" y="140233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0" name="テキスト ボックス 509"/>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1" name="テキスト ボックス 510"/>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2" name="テキスト ボックス 511"/>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3" name="テキスト ボックス 512"/>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4" name="テキスト ボックス 513"/>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70576</xdr:rowOff>
    </xdr:from>
    <xdr:to>
      <xdr:col>85</xdr:col>
      <xdr:colOff>177800</xdr:colOff>
      <xdr:row>80</xdr:row>
      <xdr:rowOff>726</xdr:rowOff>
    </xdr:to>
    <xdr:sp macro="" textlink="">
      <xdr:nvSpPr>
        <xdr:cNvPr id="515" name="楕円 514"/>
        <xdr:cNvSpPr/>
      </xdr:nvSpPr>
      <xdr:spPr>
        <a:xfrm>
          <a:off x="15459075" y="136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93453</xdr:rowOff>
    </xdr:from>
    <xdr:ext cx="405111" cy="259045"/>
    <xdr:sp macro="" textlink="">
      <xdr:nvSpPr>
        <xdr:cNvPr id="516" name="【消防施設】&#10;有形固定資産減価償却率該当値テキスト"/>
        <xdr:cNvSpPr txBox="1"/>
      </xdr:nvSpPr>
      <xdr:spPr>
        <a:xfrm>
          <a:off x="15547975" y="1346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95069</xdr:rowOff>
    </xdr:from>
    <xdr:to>
      <xdr:col>81</xdr:col>
      <xdr:colOff>101600</xdr:colOff>
      <xdr:row>80</xdr:row>
      <xdr:rowOff>25219</xdr:rowOff>
    </xdr:to>
    <xdr:sp macro="" textlink="">
      <xdr:nvSpPr>
        <xdr:cNvPr id="517" name="楕円 516"/>
        <xdr:cNvSpPr/>
      </xdr:nvSpPr>
      <xdr:spPr>
        <a:xfrm>
          <a:off x="14658975" y="136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121376</xdr:rowOff>
    </xdr:from>
    <xdr:to>
      <xdr:col>85</xdr:col>
      <xdr:colOff>127000</xdr:colOff>
      <xdr:row>79</xdr:row>
      <xdr:rowOff>145869</xdr:rowOff>
    </xdr:to>
    <xdr:cxnSp macro="">
      <xdr:nvCxnSpPr>
        <xdr:cNvPr id="518" name="直線コネクタ 517"/>
        <xdr:cNvCxnSpPr/>
      </xdr:nvCxnSpPr>
      <xdr:spPr>
        <a:xfrm flipV="1">
          <a:off x="14709775" y="13665926"/>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137523</xdr:rowOff>
    </xdr:from>
    <xdr:to>
      <xdr:col>76</xdr:col>
      <xdr:colOff>165100</xdr:colOff>
      <xdr:row>80</xdr:row>
      <xdr:rowOff>67673</xdr:rowOff>
    </xdr:to>
    <xdr:sp macro="" textlink="">
      <xdr:nvSpPr>
        <xdr:cNvPr id="519" name="楕円 518"/>
        <xdr:cNvSpPr/>
      </xdr:nvSpPr>
      <xdr:spPr>
        <a:xfrm>
          <a:off x="13817600" y="136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145869</xdr:rowOff>
    </xdr:from>
    <xdr:to>
      <xdr:col>81</xdr:col>
      <xdr:colOff>50800</xdr:colOff>
      <xdr:row>80</xdr:row>
      <xdr:rowOff>16873</xdr:rowOff>
    </xdr:to>
    <xdr:cxnSp macro="">
      <xdr:nvCxnSpPr>
        <xdr:cNvPr id="520" name="直線コネクタ 519"/>
        <xdr:cNvCxnSpPr/>
      </xdr:nvCxnSpPr>
      <xdr:spPr>
        <a:xfrm flipV="1">
          <a:off x="13868400" y="13690419"/>
          <a:ext cx="841375"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521" name="n_1aveValue【消防施設】&#10;有形固定資産減価償却率"/>
        <xdr:cNvSpPr txBox="1"/>
      </xdr:nvSpPr>
      <xdr:spPr>
        <a:xfrm>
          <a:off x="14504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522" name="n_2aveValue【消防施設】&#10;有形固定資産減価償却率"/>
        <xdr:cNvSpPr txBox="1"/>
      </xdr:nvSpPr>
      <xdr:spPr>
        <a:xfrm>
          <a:off x="13675369"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523" name="n_3aveValue【消防施設】&#10;有形固定資産減価償却率"/>
        <xdr:cNvSpPr txBox="1"/>
      </xdr:nvSpPr>
      <xdr:spPr>
        <a:xfrm>
          <a:off x="1283399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41746</xdr:rowOff>
    </xdr:from>
    <xdr:ext cx="405111" cy="259045"/>
    <xdr:sp macro="" textlink="">
      <xdr:nvSpPr>
        <xdr:cNvPr id="524" name="n_1mainValue【消防施設】&#10;有形固定資産減価償却率"/>
        <xdr:cNvSpPr txBox="1"/>
      </xdr:nvSpPr>
      <xdr:spPr>
        <a:xfrm>
          <a:off x="14504044" y="1341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84200</xdr:rowOff>
    </xdr:from>
    <xdr:ext cx="405111" cy="259045"/>
    <xdr:sp macro="" textlink="">
      <xdr:nvSpPr>
        <xdr:cNvPr id="525" name="n_2mainValue【消防施設】&#10;有形固定資産減価償却率"/>
        <xdr:cNvSpPr txBox="1"/>
      </xdr:nvSpPr>
      <xdr:spPr>
        <a:xfrm>
          <a:off x="13675369" y="1345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6" name="正方形/長方形 525"/>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7" name="正方形/長方形 526"/>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8" name="正方形/長方形 527"/>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9" name="正方形/長方形 528"/>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0" name="正方形/長方形 529"/>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1" name="正方形/長方形 530"/>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2" name="正方形/長方形 531"/>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3" name="正方形/長方形 532"/>
        <xdr:cNvSpPr/>
      </xdr:nvSpPr>
      <xdr:spPr>
        <a:xfrm>
          <a:off x="17373600" y="1295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44" name="直線コネクタ 543"/>
        <xdr:cNvCxnSpPr/>
      </xdr:nvCxnSpPr>
      <xdr:spPr>
        <a:xfrm>
          <a:off x="11826875"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45" name="テキスト ボックス 544"/>
        <xdr:cNvSpPr txBox="1"/>
      </xdr:nvSpPr>
      <xdr:spPr>
        <a:xfrm>
          <a:off x="11506986"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6" name="直線コネクタ 545"/>
        <xdr:cNvCxnSpPr/>
      </xdr:nvCxnSpPr>
      <xdr:spPr>
        <a:xfrm>
          <a:off x="11826875"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47" name="テキスト ボックス 546"/>
        <xdr:cNvSpPr txBox="1"/>
      </xdr:nvSpPr>
      <xdr:spPr>
        <a:xfrm>
          <a:off x="1144286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48" name="直線コネクタ 547"/>
        <xdr:cNvCxnSpPr/>
      </xdr:nvCxnSpPr>
      <xdr:spPr>
        <a:xfrm>
          <a:off x="11826875"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49" name="テキスト ボックス 548"/>
        <xdr:cNvSpPr txBox="1"/>
      </xdr:nvSpPr>
      <xdr:spPr>
        <a:xfrm>
          <a:off x="1144286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0" name="直線コネクタ 549"/>
        <xdr:cNvCxnSpPr/>
      </xdr:nvCxnSpPr>
      <xdr:spPr>
        <a:xfrm>
          <a:off x="11826875"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1" name="テキスト ボックス 550"/>
        <xdr:cNvSpPr txBox="1"/>
      </xdr:nvSpPr>
      <xdr:spPr>
        <a:xfrm>
          <a:off x="1144286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2" name="直線コネクタ 551"/>
        <xdr:cNvCxnSpPr/>
      </xdr:nvCxnSpPr>
      <xdr:spPr>
        <a:xfrm>
          <a:off x="11826875"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53" name="テキスト ボックス 552"/>
        <xdr:cNvSpPr txBox="1"/>
      </xdr:nvSpPr>
      <xdr:spPr>
        <a:xfrm>
          <a:off x="1138827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4" name="直線コネクタ 553"/>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5" name="テキスト ボックス 554"/>
        <xdr:cNvSpPr txBox="1"/>
      </xdr:nvSpPr>
      <xdr:spPr>
        <a:xfrm>
          <a:off x="113882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6" name="【庁舎】&#10;有形固定資産減価償却率グラフ枠"/>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557" name="直線コネクタ 556"/>
        <xdr:cNvCxnSpPr/>
      </xdr:nvCxnSpPr>
      <xdr:spPr>
        <a:xfrm flipV="1">
          <a:off x="15509239"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558" name="【庁舎】&#10;有形固定資産減価償却率最小値テキスト"/>
        <xdr:cNvSpPr txBox="1"/>
      </xdr:nvSpPr>
      <xdr:spPr>
        <a:xfrm>
          <a:off x="15547975"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59" name="直線コネクタ 558"/>
        <xdr:cNvCxnSpPr/>
      </xdr:nvCxnSpPr>
      <xdr:spPr>
        <a:xfrm>
          <a:off x="15420975" y="1866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560" name="【庁舎】&#10;有形固定資産減価償却率最大値テキスト"/>
        <xdr:cNvSpPr txBox="1"/>
      </xdr:nvSpPr>
      <xdr:spPr>
        <a:xfrm>
          <a:off x="15547975"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561" name="直線コネクタ 560"/>
        <xdr:cNvCxnSpPr/>
      </xdr:nvCxnSpPr>
      <xdr:spPr>
        <a:xfrm>
          <a:off x="15420975" y="1739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562" name="【庁舎】&#10;有形固定資産減価償却率平均値テキスト"/>
        <xdr:cNvSpPr txBox="1"/>
      </xdr:nvSpPr>
      <xdr:spPr>
        <a:xfrm>
          <a:off x="15547975"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563" name="フローチャート: 判断 562"/>
        <xdr:cNvSpPr/>
      </xdr:nvSpPr>
      <xdr:spPr>
        <a:xfrm>
          <a:off x="15459075"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564" name="フローチャート: 判断 563"/>
        <xdr:cNvSpPr/>
      </xdr:nvSpPr>
      <xdr:spPr>
        <a:xfrm>
          <a:off x="14658975"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565" name="フローチャート: 判断 564"/>
        <xdr:cNvSpPr/>
      </xdr:nvSpPr>
      <xdr:spPr>
        <a:xfrm>
          <a:off x="138176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566" name="フローチャート: 判断 565"/>
        <xdr:cNvSpPr/>
      </xdr:nvSpPr>
      <xdr:spPr>
        <a:xfrm>
          <a:off x="12976225" y="178739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7" name="テキスト ボックス 566"/>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8" name="テキスト ボックス 567"/>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9" name="テキスト ボックス 568"/>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0" name="テキスト ボックス 569"/>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1" name="テキスト ボックス 570"/>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54611</xdr:rowOff>
    </xdr:from>
    <xdr:to>
      <xdr:col>85</xdr:col>
      <xdr:colOff>177800</xdr:colOff>
      <xdr:row>102</xdr:row>
      <xdr:rowOff>156211</xdr:rowOff>
    </xdr:to>
    <xdr:sp macro="" textlink="">
      <xdr:nvSpPr>
        <xdr:cNvPr id="572" name="楕円 571"/>
        <xdr:cNvSpPr/>
      </xdr:nvSpPr>
      <xdr:spPr>
        <a:xfrm>
          <a:off x="15459075" y="1754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77488</xdr:rowOff>
    </xdr:from>
    <xdr:ext cx="405111" cy="259045"/>
    <xdr:sp macro="" textlink="">
      <xdr:nvSpPr>
        <xdr:cNvPr id="573" name="【庁舎】&#10;有形固定資産減価償却率該当値テキスト"/>
        <xdr:cNvSpPr txBox="1"/>
      </xdr:nvSpPr>
      <xdr:spPr>
        <a:xfrm>
          <a:off x="15547975" y="17393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55880</xdr:rowOff>
    </xdr:from>
    <xdr:to>
      <xdr:col>81</xdr:col>
      <xdr:colOff>101600</xdr:colOff>
      <xdr:row>102</xdr:row>
      <xdr:rowOff>157480</xdr:rowOff>
    </xdr:to>
    <xdr:sp macro="" textlink="">
      <xdr:nvSpPr>
        <xdr:cNvPr id="574" name="楕円 573"/>
        <xdr:cNvSpPr/>
      </xdr:nvSpPr>
      <xdr:spPr>
        <a:xfrm>
          <a:off x="14658975"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105411</xdr:rowOff>
    </xdr:from>
    <xdr:to>
      <xdr:col>85</xdr:col>
      <xdr:colOff>127000</xdr:colOff>
      <xdr:row>102</xdr:row>
      <xdr:rowOff>106680</xdr:rowOff>
    </xdr:to>
    <xdr:cxnSp macro="">
      <xdr:nvCxnSpPr>
        <xdr:cNvPr id="575" name="直線コネクタ 574"/>
        <xdr:cNvCxnSpPr/>
      </xdr:nvCxnSpPr>
      <xdr:spPr>
        <a:xfrm flipV="1">
          <a:off x="14709775" y="17593311"/>
          <a:ext cx="8001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71120</xdr:rowOff>
    </xdr:from>
    <xdr:to>
      <xdr:col>76</xdr:col>
      <xdr:colOff>165100</xdr:colOff>
      <xdr:row>103</xdr:row>
      <xdr:rowOff>1270</xdr:rowOff>
    </xdr:to>
    <xdr:sp macro="" textlink="">
      <xdr:nvSpPr>
        <xdr:cNvPr id="576" name="楕円 575"/>
        <xdr:cNvSpPr/>
      </xdr:nvSpPr>
      <xdr:spPr>
        <a:xfrm>
          <a:off x="138176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106680</xdr:rowOff>
    </xdr:from>
    <xdr:to>
      <xdr:col>81</xdr:col>
      <xdr:colOff>50800</xdr:colOff>
      <xdr:row>102</xdr:row>
      <xdr:rowOff>121920</xdr:rowOff>
    </xdr:to>
    <xdr:cxnSp macro="">
      <xdr:nvCxnSpPr>
        <xdr:cNvPr id="577" name="直線コネクタ 576"/>
        <xdr:cNvCxnSpPr/>
      </xdr:nvCxnSpPr>
      <xdr:spPr>
        <a:xfrm flipV="1">
          <a:off x="13868400" y="17594580"/>
          <a:ext cx="8413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72389</xdr:rowOff>
    </xdr:from>
    <xdr:to>
      <xdr:col>72</xdr:col>
      <xdr:colOff>38100</xdr:colOff>
      <xdr:row>103</xdr:row>
      <xdr:rowOff>2539</xdr:rowOff>
    </xdr:to>
    <xdr:sp macro="" textlink="">
      <xdr:nvSpPr>
        <xdr:cNvPr id="578" name="楕円 577"/>
        <xdr:cNvSpPr/>
      </xdr:nvSpPr>
      <xdr:spPr>
        <a:xfrm>
          <a:off x="12976225" y="1756028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121920</xdr:rowOff>
    </xdr:from>
    <xdr:to>
      <xdr:col>76</xdr:col>
      <xdr:colOff>114300</xdr:colOff>
      <xdr:row>102</xdr:row>
      <xdr:rowOff>123189</xdr:rowOff>
    </xdr:to>
    <xdr:cxnSp macro="">
      <xdr:nvCxnSpPr>
        <xdr:cNvPr id="579" name="直線コネクタ 578"/>
        <xdr:cNvCxnSpPr/>
      </xdr:nvCxnSpPr>
      <xdr:spPr>
        <a:xfrm flipV="1">
          <a:off x="13027025" y="17609820"/>
          <a:ext cx="84137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11447</xdr:rowOff>
    </xdr:from>
    <xdr:ext cx="405111" cy="259045"/>
    <xdr:sp macro="" textlink="">
      <xdr:nvSpPr>
        <xdr:cNvPr id="580" name="n_1aveValue【庁舎】&#10;有形固定資産減価償却率"/>
        <xdr:cNvSpPr txBox="1"/>
      </xdr:nvSpPr>
      <xdr:spPr>
        <a:xfrm>
          <a:off x="14504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160038</xdr:rowOff>
    </xdr:from>
    <xdr:ext cx="405111" cy="259045"/>
    <xdr:sp macro="" textlink="">
      <xdr:nvSpPr>
        <xdr:cNvPr id="581" name="n_2aveValue【庁舎】&#10;有形固定資産減価償却率"/>
        <xdr:cNvSpPr txBox="1"/>
      </xdr:nvSpPr>
      <xdr:spPr>
        <a:xfrm>
          <a:off x="13675369"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135907</xdr:rowOff>
    </xdr:from>
    <xdr:ext cx="405111" cy="259045"/>
    <xdr:sp macro="" textlink="">
      <xdr:nvSpPr>
        <xdr:cNvPr id="582" name="n_3aveValue【庁舎】&#10;有形固定資産減価償却率"/>
        <xdr:cNvSpPr txBox="1"/>
      </xdr:nvSpPr>
      <xdr:spPr>
        <a:xfrm>
          <a:off x="12833994" y="1796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2557</xdr:rowOff>
    </xdr:from>
    <xdr:ext cx="405111" cy="259045"/>
    <xdr:sp macro="" textlink="">
      <xdr:nvSpPr>
        <xdr:cNvPr id="583" name="n_1mainValue【庁舎】&#10;有形固定資産減価償却率"/>
        <xdr:cNvSpPr txBox="1"/>
      </xdr:nvSpPr>
      <xdr:spPr>
        <a:xfrm>
          <a:off x="14504044"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584" name="n_2mainValue【庁舎】&#10;有形固定資産減価償却率"/>
        <xdr:cNvSpPr txBox="1"/>
      </xdr:nvSpPr>
      <xdr:spPr>
        <a:xfrm>
          <a:off x="13675369"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19066</xdr:rowOff>
    </xdr:from>
    <xdr:ext cx="405111" cy="259045"/>
    <xdr:sp macro="" textlink="">
      <xdr:nvSpPr>
        <xdr:cNvPr id="585" name="n_3mainValue【庁舎】&#10;有形固定資産減価償却率"/>
        <xdr:cNvSpPr txBox="1"/>
      </xdr:nvSpPr>
      <xdr:spPr>
        <a:xfrm>
          <a:off x="12833994" y="1733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6" name="正方形/長方形 585"/>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7" name="正方形/長方形 586"/>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8" name="正方形/長方形 587"/>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9" name="正方形/長方形 588"/>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0" name="正方形/長方形 589"/>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1" name="正方形/長方形 590"/>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2" name="正方形/長方形 591"/>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3" name="正方形/長方形 592"/>
        <xdr:cNvSpPr/>
      </xdr:nvSpPr>
      <xdr:spPr>
        <a:xfrm>
          <a:off x="17373600" y="1676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94" name="正方形/長方形 593"/>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5" name="正方形/長方形 594"/>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6" name="テキスト ボックス 595"/>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ほぼすべての数値において類似団体の平均値を超えており、特に庁舎や図書館の老朽化が進んでいる。庁舎は整備事業が予定されているが、図書館や市民会館等は今後の管理計画を検討する必要がある。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30,729
30,406
292.02
20,938,960
20,489,935
302,290
10,744,184
26,254,997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35.98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加え、市内に中心となる産業が少ないこと等が要因で財政基盤が弱く、類似団体平均を常に下回っている。しかしながら、行財政改革による職員数の削減や事業の見直し等により行政経費削減に一定の成果をあげたこともあり、類似団体平均が下降傾向にある中、ここ</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数</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を維持し</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本年度においては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0.36</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と改善している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。今後も、事業・経費の見直し及び重点化による歳出の削減・抑制、地域産業の振興、市税の徴収強化等の取組を通じて財政基盤の強化に努める。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115358</xdr:rowOff>
    </xdr:to>
    <xdr:cxnSp macro="">
      <xdr:nvCxnSpPr>
        <xdr:cNvPr id="69" name="直線コネクタ 68"/>
        <xdr:cNvCxnSpPr/>
      </xdr:nvCxnSpPr>
      <xdr:spPr>
        <a:xfrm flipV="1">
          <a:off x="4114800" y="74676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2" name="直線コネクタ 71"/>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115358</xdr:rowOff>
    </xdr:to>
    <xdr:cxnSp macro="">
      <xdr:nvCxnSpPr>
        <xdr:cNvPr id="75" name="直線コネクタ 74"/>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78" name="直線コネクタ 77"/>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2" name="楕円 91"/>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3" name="テキスト ボックス 92"/>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歳出において、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総合体育館整備事業等に係る元金償還開始による公債費の増加等</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により経常経費が増額とな</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った一方</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、歳入は合併算定替に伴う縮減による普通交付税の減額（対前年度比△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百万円）等から経常収支比率は前年度比</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％を超える結果</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となった。今後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新庁舎建設事業等も控えて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、各事業の事業費把握を的確に行った上で財政見通しを綿密なものとし、事業について厳しい選択と集中により可能な限り市債新規発行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抑制</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を継続する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２年度まで合併算定替の縮減による普通交付税</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減額</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が続くことや、今後において扶助費の増加等が予想されることからも、行財政改革を継続的に進め</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計画</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的な行政経営を行い、より一層経常経費の削減・抑制に努め、数値の改善を図る。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129722</xdr:rowOff>
    </xdr:from>
    <xdr:to>
      <xdr:col>23</xdr:col>
      <xdr:colOff>133350</xdr:colOff>
      <xdr:row>62</xdr:row>
      <xdr:rowOff>103051</xdr:rowOff>
    </xdr:to>
    <xdr:cxnSp macro="">
      <xdr:nvCxnSpPr>
        <xdr:cNvPr id="134" name="直線コネクタ 133"/>
        <xdr:cNvCxnSpPr/>
      </xdr:nvCxnSpPr>
      <xdr:spPr>
        <a:xfrm>
          <a:off x="4114800" y="10588172"/>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57331</xdr:rowOff>
    </xdr:from>
    <xdr:to>
      <xdr:col>19</xdr:col>
      <xdr:colOff>133350</xdr:colOff>
      <xdr:row>61</xdr:row>
      <xdr:rowOff>129722</xdr:rowOff>
    </xdr:to>
    <xdr:cxnSp macro="">
      <xdr:nvCxnSpPr>
        <xdr:cNvPr id="137" name="直線コネクタ 136"/>
        <xdr:cNvCxnSpPr/>
      </xdr:nvCxnSpPr>
      <xdr:spPr>
        <a:xfrm>
          <a:off x="3225800" y="10515781"/>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87449</xdr:rowOff>
    </xdr:from>
    <xdr:to>
      <xdr:col>15</xdr:col>
      <xdr:colOff>82550</xdr:colOff>
      <xdr:row>61</xdr:row>
      <xdr:rowOff>57331</xdr:rowOff>
    </xdr:to>
    <xdr:cxnSp macro="">
      <xdr:nvCxnSpPr>
        <xdr:cNvPr id="140" name="直線コネクタ 139"/>
        <xdr:cNvCxnSpPr/>
      </xdr:nvCxnSpPr>
      <xdr:spPr>
        <a:xfrm>
          <a:off x="2336800" y="10374449"/>
          <a:ext cx="889000" cy="14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87449</xdr:rowOff>
    </xdr:from>
    <xdr:to>
      <xdr:col>11</xdr:col>
      <xdr:colOff>31750</xdr:colOff>
      <xdr:row>61</xdr:row>
      <xdr:rowOff>78015</xdr:rowOff>
    </xdr:to>
    <xdr:cxnSp macro="">
      <xdr:nvCxnSpPr>
        <xdr:cNvPr id="143" name="直線コネクタ 142"/>
        <xdr:cNvCxnSpPr/>
      </xdr:nvCxnSpPr>
      <xdr:spPr>
        <a:xfrm flipV="1">
          <a:off x="1447800" y="10374449"/>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45" name="テキスト ボックス 144"/>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52251</xdr:rowOff>
    </xdr:from>
    <xdr:to>
      <xdr:col>23</xdr:col>
      <xdr:colOff>184150</xdr:colOff>
      <xdr:row>62</xdr:row>
      <xdr:rowOff>153851</xdr:rowOff>
    </xdr:to>
    <xdr:sp macro="" textlink="">
      <xdr:nvSpPr>
        <xdr:cNvPr id="153" name="楕円 152"/>
        <xdr:cNvSpPr/>
      </xdr:nvSpPr>
      <xdr:spPr>
        <a:xfrm>
          <a:off x="49022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24328</xdr:rowOff>
    </xdr:from>
    <xdr:ext cx="762000" cy="259045"/>
    <xdr:sp macro="" textlink="">
      <xdr:nvSpPr>
        <xdr:cNvPr id="154" name="財政構造の弾力性該当値テキスト"/>
        <xdr:cNvSpPr txBox="1"/>
      </xdr:nvSpPr>
      <xdr:spPr>
        <a:xfrm>
          <a:off x="5041900" y="1065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78922</xdr:rowOff>
    </xdr:from>
    <xdr:to>
      <xdr:col>19</xdr:col>
      <xdr:colOff>184150</xdr:colOff>
      <xdr:row>62</xdr:row>
      <xdr:rowOff>9072</xdr:rowOff>
    </xdr:to>
    <xdr:sp macro="" textlink="">
      <xdr:nvSpPr>
        <xdr:cNvPr id="155" name="楕円 154"/>
        <xdr:cNvSpPr/>
      </xdr:nvSpPr>
      <xdr:spPr>
        <a:xfrm>
          <a:off x="4064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165299</xdr:rowOff>
    </xdr:from>
    <xdr:ext cx="736600" cy="259045"/>
    <xdr:sp macro="" textlink="">
      <xdr:nvSpPr>
        <xdr:cNvPr id="156" name="テキスト ボックス 155"/>
        <xdr:cNvSpPr txBox="1"/>
      </xdr:nvSpPr>
      <xdr:spPr>
        <a:xfrm>
          <a:off x="3733800" y="1062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6531</xdr:rowOff>
    </xdr:from>
    <xdr:to>
      <xdr:col>15</xdr:col>
      <xdr:colOff>133350</xdr:colOff>
      <xdr:row>61</xdr:row>
      <xdr:rowOff>108131</xdr:rowOff>
    </xdr:to>
    <xdr:sp macro="" textlink="">
      <xdr:nvSpPr>
        <xdr:cNvPr id="157" name="楕円 156"/>
        <xdr:cNvSpPr/>
      </xdr:nvSpPr>
      <xdr:spPr>
        <a:xfrm>
          <a:off x="31750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92908</xdr:rowOff>
    </xdr:from>
    <xdr:ext cx="762000" cy="259045"/>
    <xdr:sp macro="" textlink="">
      <xdr:nvSpPr>
        <xdr:cNvPr id="158" name="テキスト ボックス 157"/>
        <xdr:cNvSpPr txBox="1"/>
      </xdr:nvSpPr>
      <xdr:spPr>
        <a:xfrm>
          <a:off x="2844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36649</xdr:rowOff>
    </xdr:from>
    <xdr:to>
      <xdr:col>11</xdr:col>
      <xdr:colOff>82550</xdr:colOff>
      <xdr:row>60</xdr:row>
      <xdr:rowOff>138249</xdr:rowOff>
    </xdr:to>
    <xdr:sp macro="" textlink="">
      <xdr:nvSpPr>
        <xdr:cNvPr id="159" name="楕円 158"/>
        <xdr:cNvSpPr/>
      </xdr:nvSpPr>
      <xdr:spPr>
        <a:xfrm>
          <a:off x="2286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123026</xdr:rowOff>
    </xdr:from>
    <xdr:ext cx="762000" cy="259045"/>
    <xdr:sp macro="" textlink="">
      <xdr:nvSpPr>
        <xdr:cNvPr id="160" name="テキスト ボックス 159"/>
        <xdr:cNvSpPr txBox="1"/>
      </xdr:nvSpPr>
      <xdr:spPr>
        <a:xfrm>
          <a:off x="1955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27215</xdr:rowOff>
    </xdr:from>
    <xdr:to>
      <xdr:col>7</xdr:col>
      <xdr:colOff>31750</xdr:colOff>
      <xdr:row>61</xdr:row>
      <xdr:rowOff>128815</xdr:rowOff>
    </xdr:to>
    <xdr:sp macro="" textlink="">
      <xdr:nvSpPr>
        <xdr:cNvPr id="161" name="楕円 160"/>
        <xdr:cNvSpPr/>
      </xdr:nvSpPr>
      <xdr:spPr>
        <a:xfrm>
          <a:off x="1397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113592</xdr:rowOff>
    </xdr:from>
    <xdr:ext cx="762000" cy="259045"/>
    <xdr:sp macro="" textlink="">
      <xdr:nvSpPr>
        <xdr:cNvPr id="162" name="テキスト ボックス 161"/>
        <xdr:cNvSpPr txBox="1"/>
      </xdr:nvSpPr>
      <xdr:spPr>
        <a:xfrm>
          <a:off x="1066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１７年度の合併以降、人件費と施設の維持管理経費が大きいことが要因で類似団体平均を大きく上回っていたが、行財政改革に伴う職員数削減や物件費予算額の一律削減等により、徐々に改善してきた。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以降</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においては、やまと広域衛生事務組合が本格稼働したこともあり塵芥処理に要していた物件費が削減され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たこともあり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額を下回る結果となった。今後も引き続き、組織及び事務事業の見直し、指定管理者制度等による民間活力の導入、人員配置及び事務事業の効率化を図り、計画的な施設管理を進め、コスト低減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7524</xdr:rowOff>
    </xdr:from>
    <xdr:to>
      <xdr:col>23</xdr:col>
      <xdr:colOff>133350</xdr:colOff>
      <xdr:row>84</xdr:row>
      <xdr:rowOff>8375</xdr:rowOff>
    </xdr:to>
    <xdr:cxnSp macro="">
      <xdr:nvCxnSpPr>
        <xdr:cNvPr id="193" name="直線コネクタ 192"/>
        <xdr:cNvCxnSpPr/>
      </xdr:nvCxnSpPr>
      <xdr:spPr>
        <a:xfrm flipV="1">
          <a:off x="4114800" y="14409324"/>
          <a:ext cx="8382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8375</xdr:rowOff>
    </xdr:from>
    <xdr:to>
      <xdr:col>19</xdr:col>
      <xdr:colOff>133350</xdr:colOff>
      <xdr:row>84</xdr:row>
      <xdr:rowOff>12337</xdr:rowOff>
    </xdr:to>
    <xdr:cxnSp macro="">
      <xdr:nvCxnSpPr>
        <xdr:cNvPr id="196" name="直線コネクタ 195"/>
        <xdr:cNvCxnSpPr/>
      </xdr:nvCxnSpPr>
      <xdr:spPr>
        <a:xfrm flipV="1">
          <a:off x="3225800" y="14410175"/>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46178</xdr:rowOff>
    </xdr:from>
    <xdr:ext cx="736600" cy="259045"/>
    <xdr:sp macro="" textlink="">
      <xdr:nvSpPr>
        <xdr:cNvPr id="198" name="テキスト ボックス 197"/>
        <xdr:cNvSpPr txBox="1"/>
      </xdr:nvSpPr>
      <xdr:spPr>
        <a:xfrm>
          <a:off x="3733800" y="1444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164032</xdr:rowOff>
    </xdr:from>
    <xdr:to>
      <xdr:col>15</xdr:col>
      <xdr:colOff>82550</xdr:colOff>
      <xdr:row>84</xdr:row>
      <xdr:rowOff>12337</xdr:rowOff>
    </xdr:to>
    <xdr:cxnSp macro="">
      <xdr:nvCxnSpPr>
        <xdr:cNvPr id="199" name="直線コネクタ 198"/>
        <xdr:cNvCxnSpPr/>
      </xdr:nvCxnSpPr>
      <xdr:spPr>
        <a:xfrm>
          <a:off x="2336800" y="14394382"/>
          <a:ext cx="889000" cy="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164032</xdr:rowOff>
    </xdr:from>
    <xdr:to>
      <xdr:col>11</xdr:col>
      <xdr:colOff>31750</xdr:colOff>
      <xdr:row>84</xdr:row>
      <xdr:rowOff>122</xdr:rowOff>
    </xdr:to>
    <xdr:cxnSp macro="">
      <xdr:nvCxnSpPr>
        <xdr:cNvPr id="202" name="直線コネクタ 201"/>
        <xdr:cNvCxnSpPr/>
      </xdr:nvCxnSpPr>
      <xdr:spPr>
        <a:xfrm flipV="1">
          <a:off x="1447800" y="14394382"/>
          <a:ext cx="889000" cy="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5215</xdr:rowOff>
    </xdr:from>
    <xdr:ext cx="762000" cy="259045"/>
    <xdr:sp macro="" textlink="">
      <xdr:nvSpPr>
        <xdr:cNvPr id="204" name="テキスト ボックス 203"/>
        <xdr:cNvSpPr txBox="1"/>
      </xdr:nvSpPr>
      <xdr:spPr>
        <a:xfrm>
          <a:off x="1955800" y="1406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147026</xdr:rowOff>
    </xdr:from>
    <xdr:ext cx="762000" cy="259045"/>
    <xdr:sp macro="" textlink="">
      <xdr:nvSpPr>
        <xdr:cNvPr id="206" name="テキスト ボックス 205"/>
        <xdr:cNvSpPr txBox="1"/>
      </xdr:nvSpPr>
      <xdr:spPr>
        <a:xfrm>
          <a:off x="1066800" y="1403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128174</xdr:rowOff>
    </xdr:from>
    <xdr:to>
      <xdr:col>23</xdr:col>
      <xdr:colOff>184150</xdr:colOff>
      <xdr:row>84</xdr:row>
      <xdr:rowOff>58324</xdr:rowOff>
    </xdr:to>
    <xdr:sp macro="" textlink="">
      <xdr:nvSpPr>
        <xdr:cNvPr id="212" name="楕円 211"/>
        <xdr:cNvSpPr/>
      </xdr:nvSpPr>
      <xdr:spPr>
        <a:xfrm>
          <a:off x="4902200" y="1435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144701</xdr:rowOff>
    </xdr:from>
    <xdr:ext cx="762000" cy="259045"/>
    <xdr:sp macro="" textlink="">
      <xdr:nvSpPr>
        <xdr:cNvPr id="213" name="人件費・物件費等の状況該当値テキスト"/>
        <xdr:cNvSpPr txBox="1"/>
      </xdr:nvSpPr>
      <xdr:spPr>
        <a:xfrm>
          <a:off x="5041900" y="1420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129025</xdr:rowOff>
    </xdr:from>
    <xdr:to>
      <xdr:col>19</xdr:col>
      <xdr:colOff>184150</xdr:colOff>
      <xdr:row>84</xdr:row>
      <xdr:rowOff>59175</xdr:rowOff>
    </xdr:to>
    <xdr:sp macro="" textlink="">
      <xdr:nvSpPr>
        <xdr:cNvPr id="214" name="楕円 213"/>
        <xdr:cNvSpPr/>
      </xdr:nvSpPr>
      <xdr:spPr>
        <a:xfrm>
          <a:off x="4064000" y="1435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69352</xdr:rowOff>
    </xdr:from>
    <xdr:ext cx="736600" cy="259045"/>
    <xdr:sp macro="" textlink="">
      <xdr:nvSpPr>
        <xdr:cNvPr id="215" name="テキスト ボックス 214"/>
        <xdr:cNvSpPr txBox="1"/>
      </xdr:nvSpPr>
      <xdr:spPr>
        <a:xfrm>
          <a:off x="3733800" y="14128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132987</xdr:rowOff>
    </xdr:from>
    <xdr:to>
      <xdr:col>15</xdr:col>
      <xdr:colOff>133350</xdr:colOff>
      <xdr:row>84</xdr:row>
      <xdr:rowOff>63137</xdr:rowOff>
    </xdr:to>
    <xdr:sp macro="" textlink="">
      <xdr:nvSpPr>
        <xdr:cNvPr id="216" name="楕円 215"/>
        <xdr:cNvSpPr/>
      </xdr:nvSpPr>
      <xdr:spPr>
        <a:xfrm>
          <a:off x="3175000" y="1436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47914</xdr:rowOff>
    </xdr:from>
    <xdr:ext cx="762000" cy="259045"/>
    <xdr:sp macro="" textlink="">
      <xdr:nvSpPr>
        <xdr:cNvPr id="217" name="テキスト ボックス 216"/>
        <xdr:cNvSpPr txBox="1"/>
      </xdr:nvSpPr>
      <xdr:spPr>
        <a:xfrm>
          <a:off x="2844800" y="1444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113232</xdr:rowOff>
    </xdr:from>
    <xdr:to>
      <xdr:col>11</xdr:col>
      <xdr:colOff>82550</xdr:colOff>
      <xdr:row>84</xdr:row>
      <xdr:rowOff>43382</xdr:rowOff>
    </xdr:to>
    <xdr:sp macro="" textlink="">
      <xdr:nvSpPr>
        <xdr:cNvPr id="218" name="楕円 217"/>
        <xdr:cNvSpPr/>
      </xdr:nvSpPr>
      <xdr:spPr>
        <a:xfrm>
          <a:off x="2286000" y="143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28159</xdr:rowOff>
    </xdr:from>
    <xdr:ext cx="762000" cy="259045"/>
    <xdr:sp macro="" textlink="">
      <xdr:nvSpPr>
        <xdr:cNvPr id="219" name="テキスト ボックス 218"/>
        <xdr:cNvSpPr txBox="1"/>
      </xdr:nvSpPr>
      <xdr:spPr>
        <a:xfrm>
          <a:off x="1955800" y="1442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120772</xdr:rowOff>
    </xdr:from>
    <xdr:to>
      <xdr:col>7</xdr:col>
      <xdr:colOff>31750</xdr:colOff>
      <xdr:row>84</xdr:row>
      <xdr:rowOff>50922</xdr:rowOff>
    </xdr:to>
    <xdr:sp macro="" textlink="">
      <xdr:nvSpPr>
        <xdr:cNvPr id="220" name="楕円 219"/>
        <xdr:cNvSpPr/>
      </xdr:nvSpPr>
      <xdr:spPr>
        <a:xfrm>
          <a:off x="1397000" y="1435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35699</xdr:rowOff>
    </xdr:from>
    <xdr:ext cx="762000" cy="259045"/>
    <xdr:sp macro="" textlink="">
      <xdr:nvSpPr>
        <xdr:cNvPr id="221" name="テキスト ボックス 220"/>
        <xdr:cNvSpPr txBox="1"/>
      </xdr:nvSpPr>
      <xdr:spPr>
        <a:xfrm>
          <a:off x="1066800" y="14437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合併以降も類似団体平均に比べ継続して低い水準で推移しているものの改善傾向に</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。今後も引き続き給与水準の適正化に努める。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113091</xdr:rowOff>
    </xdr:to>
    <xdr:cxnSp macro="">
      <xdr:nvCxnSpPr>
        <xdr:cNvPr id="257" name="直線コネクタ 256"/>
        <xdr:cNvCxnSpPr/>
      </xdr:nvCxnSpPr>
      <xdr:spPr>
        <a:xfrm>
          <a:off x="16179800" y="14742886"/>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137782</xdr:rowOff>
    </xdr:from>
    <xdr:ext cx="762000" cy="259045"/>
    <xdr:sp macro="" textlink="">
      <xdr:nvSpPr>
        <xdr:cNvPr id="258" name="給与水準   （国との比較）平均値テキスト"/>
        <xdr:cNvSpPr txBox="1"/>
      </xdr:nvSpPr>
      <xdr:spPr>
        <a:xfrm>
          <a:off x="17106900" y="1488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85</xdr:row>
      <xdr:rowOff>169636</xdr:rowOff>
    </xdr:to>
    <xdr:cxnSp macro="">
      <xdr:nvCxnSpPr>
        <xdr:cNvPr id="260" name="直線コネクタ 259"/>
        <xdr:cNvCxnSpPr/>
      </xdr:nvCxnSpPr>
      <xdr:spPr>
        <a:xfrm>
          <a:off x="15290800" y="146969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62" name="テキスト ボックス 261"/>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123673</xdr:rowOff>
    </xdr:to>
    <xdr:cxnSp macro="">
      <xdr:nvCxnSpPr>
        <xdr:cNvPr id="263" name="直線コネクタ 262"/>
        <xdr:cNvCxnSpPr/>
      </xdr:nvCxnSpPr>
      <xdr:spPr>
        <a:xfrm>
          <a:off x="14401800" y="1463947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65" name="テキスト ボックス 264"/>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66221</xdr:rowOff>
    </xdr:to>
    <xdr:cxnSp macro="">
      <xdr:nvCxnSpPr>
        <xdr:cNvPr id="266" name="直線コネクタ 265"/>
        <xdr:cNvCxnSpPr/>
      </xdr:nvCxnSpPr>
      <xdr:spPr>
        <a:xfrm>
          <a:off x="13512800" y="1452456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68" name="テキスト ボックス 267"/>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70" name="テキスト ボックス 269"/>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76" name="楕円 275"/>
        <xdr:cNvSpPr/>
      </xdr:nvSpPr>
      <xdr:spPr>
        <a:xfrm>
          <a:off x="169672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78818</xdr:rowOff>
    </xdr:from>
    <xdr:ext cx="762000" cy="259045"/>
    <xdr:sp macro="" textlink="">
      <xdr:nvSpPr>
        <xdr:cNvPr id="277" name="給与水準   （国との比較）該当値テキスト"/>
        <xdr:cNvSpPr txBox="1"/>
      </xdr:nvSpPr>
      <xdr:spPr>
        <a:xfrm>
          <a:off x="171069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8" name="楕円 277"/>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79" name="テキスト ボックス 278"/>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80" name="楕円 279"/>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13200</xdr:rowOff>
    </xdr:from>
    <xdr:ext cx="762000" cy="259045"/>
    <xdr:sp macro="" textlink="">
      <xdr:nvSpPr>
        <xdr:cNvPr id="281" name="テキスト ボックス 280"/>
        <xdr:cNvSpPr txBox="1"/>
      </xdr:nvSpPr>
      <xdr:spPr>
        <a:xfrm>
          <a:off x="14909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2" name="楕円 281"/>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3" name="テキスト ボックス 282"/>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4" name="楕円 283"/>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5" name="テキスト ボックス 284"/>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職員数は、平成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年度の市村合併により増加したが、集中改革プランによる職員定数削減等により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その後は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毎年度減少</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傾向にあった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年度は常備消防の広域化により消防職員</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名が一部事務組合の職員となり大幅に減少、類似団体平均</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値</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とかなり近づいた</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の、その後は人口減少により類似団体平均との乖離が大きくなっている。人口に比して面積が大きく、そのほとんどが過疎地域であることなどから、一定の行政サービス維持のため合理化が難しい部門もあるが、今後、更なる事務事業効率化、管理施設の見直し・削減等により職員定数の最適化に努めていく。</a:t>
          </a:r>
          <a:endParaRPr lang="ja-JP" altLang="ja-JP" sz="1400">
            <a:effectLst/>
            <a:latin typeface="ＭＳ Ｐゴシック" panose="020B0600070205080204" pitchFamily="50" charset="-128"/>
            <a:ea typeface="ＭＳ Ｐゴシック" panose="020B0600070205080204" pitchFamily="50" charset="-128"/>
          </a:endParaRPr>
        </a:p>
        <a:p>
          <a:pPr rtl="0"/>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115449</xdr:rowOff>
    </xdr:from>
    <xdr:to>
      <xdr:col>81</xdr:col>
      <xdr:colOff>44450</xdr:colOff>
      <xdr:row>63</xdr:row>
      <xdr:rowOff>144175</xdr:rowOff>
    </xdr:to>
    <xdr:cxnSp macro="">
      <xdr:nvCxnSpPr>
        <xdr:cNvPr id="322" name="直線コネクタ 321"/>
        <xdr:cNvCxnSpPr/>
      </xdr:nvCxnSpPr>
      <xdr:spPr>
        <a:xfrm>
          <a:off x="16179800" y="10916799"/>
          <a:ext cx="8382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81418</xdr:rowOff>
    </xdr:from>
    <xdr:ext cx="762000" cy="259045"/>
    <xdr:sp macro="" textlink="">
      <xdr:nvSpPr>
        <xdr:cNvPr id="323" name="定員管理の状況平均値テキスト"/>
        <xdr:cNvSpPr txBox="1"/>
      </xdr:nvSpPr>
      <xdr:spPr>
        <a:xfrm>
          <a:off x="17106900" y="10539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69487</xdr:rowOff>
    </xdr:from>
    <xdr:to>
      <xdr:col>77</xdr:col>
      <xdr:colOff>44450</xdr:colOff>
      <xdr:row>63</xdr:row>
      <xdr:rowOff>115449</xdr:rowOff>
    </xdr:to>
    <xdr:cxnSp macro="">
      <xdr:nvCxnSpPr>
        <xdr:cNvPr id="325" name="直線コネクタ 324"/>
        <xdr:cNvCxnSpPr/>
      </xdr:nvCxnSpPr>
      <xdr:spPr>
        <a:xfrm>
          <a:off x="15290800" y="1087083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4069</xdr:rowOff>
    </xdr:from>
    <xdr:ext cx="736600" cy="259045"/>
    <xdr:sp macro="" textlink="">
      <xdr:nvSpPr>
        <xdr:cNvPr id="327" name="テキスト ボックス 326"/>
        <xdr:cNvSpPr txBox="1"/>
      </xdr:nvSpPr>
      <xdr:spPr>
        <a:xfrm>
          <a:off x="15798800" y="1046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32717</xdr:rowOff>
    </xdr:from>
    <xdr:to>
      <xdr:col>72</xdr:col>
      <xdr:colOff>203200</xdr:colOff>
      <xdr:row>63</xdr:row>
      <xdr:rowOff>69487</xdr:rowOff>
    </xdr:to>
    <xdr:cxnSp macro="">
      <xdr:nvCxnSpPr>
        <xdr:cNvPr id="328" name="直線コネクタ 327"/>
        <xdr:cNvCxnSpPr/>
      </xdr:nvCxnSpPr>
      <xdr:spPr>
        <a:xfrm>
          <a:off x="14401800" y="10834067"/>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164028</xdr:rowOff>
    </xdr:from>
    <xdr:ext cx="762000" cy="259045"/>
    <xdr:sp macro="" textlink="">
      <xdr:nvSpPr>
        <xdr:cNvPr id="330" name="テキスト ボックス 329"/>
        <xdr:cNvSpPr txBox="1"/>
      </xdr:nvSpPr>
      <xdr:spPr>
        <a:xfrm>
          <a:off x="14909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25823</xdr:rowOff>
    </xdr:from>
    <xdr:to>
      <xdr:col>68</xdr:col>
      <xdr:colOff>152400</xdr:colOff>
      <xdr:row>63</xdr:row>
      <xdr:rowOff>32717</xdr:rowOff>
    </xdr:to>
    <xdr:cxnSp macro="">
      <xdr:nvCxnSpPr>
        <xdr:cNvPr id="331" name="直線コネクタ 330"/>
        <xdr:cNvCxnSpPr/>
      </xdr:nvCxnSpPr>
      <xdr:spPr>
        <a:xfrm>
          <a:off x="13512800" y="1082717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146793</xdr:rowOff>
    </xdr:from>
    <xdr:ext cx="762000" cy="259045"/>
    <xdr:sp macro="" textlink="">
      <xdr:nvSpPr>
        <xdr:cNvPr id="333" name="テキスト ボックス 332"/>
        <xdr:cNvSpPr txBox="1"/>
      </xdr:nvSpPr>
      <xdr:spPr>
        <a:xfrm>
          <a:off x="14020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98533</xdr:rowOff>
    </xdr:from>
    <xdr:ext cx="762000" cy="259045"/>
    <xdr:sp macro="" textlink="">
      <xdr:nvSpPr>
        <xdr:cNvPr id="335" name="テキスト ボックス 334"/>
        <xdr:cNvSpPr txBox="1"/>
      </xdr:nvSpPr>
      <xdr:spPr>
        <a:xfrm>
          <a:off x="13131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93375</xdr:rowOff>
    </xdr:from>
    <xdr:to>
      <xdr:col>81</xdr:col>
      <xdr:colOff>95250</xdr:colOff>
      <xdr:row>64</xdr:row>
      <xdr:rowOff>23525</xdr:rowOff>
    </xdr:to>
    <xdr:sp macro="" textlink="">
      <xdr:nvSpPr>
        <xdr:cNvPr id="341" name="楕円 340"/>
        <xdr:cNvSpPr/>
      </xdr:nvSpPr>
      <xdr:spPr>
        <a:xfrm>
          <a:off x="16967200" y="1089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65452</xdr:rowOff>
    </xdr:from>
    <xdr:ext cx="762000" cy="259045"/>
    <xdr:sp macro="" textlink="">
      <xdr:nvSpPr>
        <xdr:cNvPr id="342" name="定員管理の状況該当値テキスト"/>
        <xdr:cNvSpPr txBox="1"/>
      </xdr:nvSpPr>
      <xdr:spPr>
        <a:xfrm>
          <a:off x="17106900" y="1086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64649</xdr:rowOff>
    </xdr:from>
    <xdr:to>
      <xdr:col>77</xdr:col>
      <xdr:colOff>95250</xdr:colOff>
      <xdr:row>63</xdr:row>
      <xdr:rowOff>166249</xdr:rowOff>
    </xdr:to>
    <xdr:sp macro="" textlink="">
      <xdr:nvSpPr>
        <xdr:cNvPr id="343" name="楕円 342"/>
        <xdr:cNvSpPr/>
      </xdr:nvSpPr>
      <xdr:spPr>
        <a:xfrm>
          <a:off x="16129000" y="108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151026</xdr:rowOff>
    </xdr:from>
    <xdr:ext cx="736600" cy="259045"/>
    <xdr:sp macro="" textlink="">
      <xdr:nvSpPr>
        <xdr:cNvPr id="344" name="テキスト ボックス 343"/>
        <xdr:cNvSpPr txBox="1"/>
      </xdr:nvSpPr>
      <xdr:spPr>
        <a:xfrm>
          <a:off x="15798800" y="10952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18687</xdr:rowOff>
    </xdr:from>
    <xdr:to>
      <xdr:col>73</xdr:col>
      <xdr:colOff>44450</xdr:colOff>
      <xdr:row>63</xdr:row>
      <xdr:rowOff>120287</xdr:rowOff>
    </xdr:to>
    <xdr:sp macro="" textlink="">
      <xdr:nvSpPr>
        <xdr:cNvPr id="345" name="楕円 344"/>
        <xdr:cNvSpPr/>
      </xdr:nvSpPr>
      <xdr:spPr>
        <a:xfrm>
          <a:off x="152400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105064</xdr:rowOff>
    </xdr:from>
    <xdr:ext cx="762000" cy="259045"/>
    <xdr:sp macro="" textlink="">
      <xdr:nvSpPr>
        <xdr:cNvPr id="346" name="テキスト ボックス 345"/>
        <xdr:cNvSpPr txBox="1"/>
      </xdr:nvSpPr>
      <xdr:spPr>
        <a:xfrm>
          <a:off x="14909800" y="1090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153367</xdr:rowOff>
    </xdr:from>
    <xdr:to>
      <xdr:col>68</xdr:col>
      <xdr:colOff>203200</xdr:colOff>
      <xdr:row>63</xdr:row>
      <xdr:rowOff>83517</xdr:rowOff>
    </xdr:to>
    <xdr:sp macro="" textlink="">
      <xdr:nvSpPr>
        <xdr:cNvPr id="347" name="楕円 346"/>
        <xdr:cNvSpPr/>
      </xdr:nvSpPr>
      <xdr:spPr>
        <a:xfrm>
          <a:off x="14351000" y="107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68294</xdr:rowOff>
    </xdr:from>
    <xdr:ext cx="762000" cy="259045"/>
    <xdr:sp macro="" textlink="">
      <xdr:nvSpPr>
        <xdr:cNvPr id="348" name="テキスト ボックス 347"/>
        <xdr:cNvSpPr txBox="1"/>
      </xdr:nvSpPr>
      <xdr:spPr>
        <a:xfrm>
          <a:off x="14020800" y="10869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146473</xdr:rowOff>
    </xdr:from>
    <xdr:to>
      <xdr:col>64</xdr:col>
      <xdr:colOff>152400</xdr:colOff>
      <xdr:row>63</xdr:row>
      <xdr:rowOff>76623</xdr:rowOff>
    </xdr:to>
    <xdr:sp macro="" textlink="">
      <xdr:nvSpPr>
        <xdr:cNvPr id="349" name="楕円 348"/>
        <xdr:cNvSpPr/>
      </xdr:nvSpPr>
      <xdr:spPr>
        <a:xfrm>
          <a:off x="13462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61400</xdr:rowOff>
    </xdr:from>
    <xdr:ext cx="762000" cy="259045"/>
    <xdr:sp macro="" textlink="">
      <xdr:nvSpPr>
        <xdr:cNvPr id="350" name="テキスト ボックス 349"/>
        <xdr:cNvSpPr txBox="1"/>
      </xdr:nvSpPr>
      <xdr:spPr>
        <a:xfrm>
          <a:off x="13131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年度に退職手当債を発行したこともあり、類似団体に比べて高い水準で推移している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状況下において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年度にかけて行われた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南和広域医療企業団による病院建設事業に伴う病院事業債の償還負担金の負担増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や広域塵芥処理施設整備事業に伴う事業債償還の負担も大きいことなどから、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結果として類似団体に比べると高いレベルにあ</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今後においても</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新庁舎整備事業による起債発行が予定されている状況であるが、数値の改善に向けて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新規事業等の選択と集中、計画的な行財政運営、有利な財源の活用等により実質的な公債費の削減・抑制を図り、当比率の改善に努める。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124566</xdr:rowOff>
    </xdr:from>
    <xdr:to>
      <xdr:col>81</xdr:col>
      <xdr:colOff>44450</xdr:colOff>
      <xdr:row>37</xdr:row>
      <xdr:rowOff>144674</xdr:rowOff>
    </xdr:to>
    <xdr:cxnSp macro="">
      <xdr:nvCxnSpPr>
        <xdr:cNvPr id="384" name="直線コネクタ 383"/>
        <xdr:cNvCxnSpPr/>
      </xdr:nvCxnSpPr>
      <xdr:spPr>
        <a:xfrm>
          <a:off x="16179800" y="646821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167234</xdr:rowOff>
    </xdr:from>
    <xdr:ext cx="762000" cy="259045"/>
    <xdr:sp macro="" textlink="">
      <xdr:nvSpPr>
        <xdr:cNvPr id="385" name="公債費負担の状況平均値テキスト"/>
        <xdr:cNvSpPr txBox="1"/>
      </xdr:nvSpPr>
      <xdr:spPr>
        <a:xfrm>
          <a:off x="17106900" y="616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116522</xdr:rowOff>
    </xdr:from>
    <xdr:to>
      <xdr:col>77</xdr:col>
      <xdr:colOff>44450</xdr:colOff>
      <xdr:row>37</xdr:row>
      <xdr:rowOff>124566</xdr:rowOff>
    </xdr:to>
    <xdr:cxnSp macro="">
      <xdr:nvCxnSpPr>
        <xdr:cNvPr id="387" name="直線コネクタ 386"/>
        <xdr:cNvCxnSpPr/>
      </xdr:nvCxnSpPr>
      <xdr:spPr>
        <a:xfrm>
          <a:off x="15290800" y="646017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95055</xdr:rowOff>
    </xdr:from>
    <xdr:ext cx="736600" cy="259045"/>
    <xdr:sp macro="" textlink="">
      <xdr:nvSpPr>
        <xdr:cNvPr id="389" name="テキスト ボックス 388"/>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116522</xdr:rowOff>
    </xdr:from>
    <xdr:to>
      <xdr:col>72</xdr:col>
      <xdr:colOff>203200</xdr:colOff>
      <xdr:row>37</xdr:row>
      <xdr:rowOff>120544</xdr:rowOff>
    </xdr:to>
    <xdr:cxnSp macro="">
      <xdr:nvCxnSpPr>
        <xdr:cNvPr id="390" name="直線コネクタ 389"/>
        <xdr:cNvCxnSpPr/>
      </xdr:nvCxnSpPr>
      <xdr:spPr>
        <a:xfrm flipV="1">
          <a:off x="14401800" y="646017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2" name="テキスト ボックス 391"/>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120544</xdr:rowOff>
    </xdr:from>
    <xdr:to>
      <xdr:col>68</xdr:col>
      <xdr:colOff>152400</xdr:colOff>
      <xdr:row>37</xdr:row>
      <xdr:rowOff>146685</xdr:rowOff>
    </xdr:to>
    <xdr:cxnSp macro="">
      <xdr:nvCxnSpPr>
        <xdr:cNvPr id="393" name="直線コネクタ 392"/>
        <xdr:cNvCxnSpPr/>
      </xdr:nvCxnSpPr>
      <xdr:spPr>
        <a:xfrm flipV="1">
          <a:off x="13512800" y="6464194"/>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113153</xdr:rowOff>
    </xdr:from>
    <xdr:ext cx="762000" cy="259045"/>
    <xdr:sp macro="" textlink="">
      <xdr:nvSpPr>
        <xdr:cNvPr id="395" name="テキスト ボックス 394"/>
        <xdr:cNvSpPr txBox="1"/>
      </xdr:nvSpPr>
      <xdr:spPr>
        <a:xfrm>
          <a:off x="14020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121196</xdr:rowOff>
    </xdr:from>
    <xdr:ext cx="762000" cy="259045"/>
    <xdr:sp macro="" textlink="">
      <xdr:nvSpPr>
        <xdr:cNvPr id="397" name="テキスト ボックス 396"/>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93874</xdr:rowOff>
    </xdr:from>
    <xdr:to>
      <xdr:col>81</xdr:col>
      <xdr:colOff>95250</xdr:colOff>
      <xdr:row>38</xdr:row>
      <xdr:rowOff>24024</xdr:rowOff>
    </xdr:to>
    <xdr:sp macro="" textlink="">
      <xdr:nvSpPr>
        <xdr:cNvPr id="403" name="楕円 402"/>
        <xdr:cNvSpPr/>
      </xdr:nvSpPr>
      <xdr:spPr>
        <a:xfrm>
          <a:off x="16967200" y="643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65951</xdr:rowOff>
    </xdr:from>
    <xdr:ext cx="762000" cy="259045"/>
    <xdr:sp macro="" textlink="">
      <xdr:nvSpPr>
        <xdr:cNvPr id="404" name="公債費負担の状況該当値テキスト"/>
        <xdr:cNvSpPr txBox="1"/>
      </xdr:nvSpPr>
      <xdr:spPr>
        <a:xfrm>
          <a:off x="17106900" y="640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73766</xdr:rowOff>
    </xdr:from>
    <xdr:to>
      <xdr:col>77</xdr:col>
      <xdr:colOff>95250</xdr:colOff>
      <xdr:row>38</xdr:row>
      <xdr:rowOff>3916</xdr:rowOff>
    </xdr:to>
    <xdr:sp macro="" textlink="">
      <xdr:nvSpPr>
        <xdr:cNvPr id="405" name="楕円 404"/>
        <xdr:cNvSpPr/>
      </xdr:nvSpPr>
      <xdr:spPr>
        <a:xfrm>
          <a:off x="16129000" y="64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160143</xdr:rowOff>
    </xdr:from>
    <xdr:ext cx="736600" cy="259045"/>
    <xdr:sp macro="" textlink="">
      <xdr:nvSpPr>
        <xdr:cNvPr id="406" name="テキスト ボックス 405"/>
        <xdr:cNvSpPr txBox="1"/>
      </xdr:nvSpPr>
      <xdr:spPr>
        <a:xfrm>
          <a:off x="15798800" y="650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65722</xdr:rowOff>
    </xdr:from>
    <xdr:to>
      <xdr:col>73</xdr:col>
      <xdr:colOff>44450</xdr:colOff>
      <xdr:row>37</xdr:row>
      <xdr:rowOff>167322</xdr:rowOff>
    </xdr:to>
    <xdr:sp macro="" textlink="">
      <xdr:nvSpPr>
        <xdr:cNvPr id="407" name="楕円 406"/>
        <xdr:cNvSpPr/>
      </xdr:nvSpPr>
      <xdr:spPr>
        <a:xfrm>
          <a:off x="152400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152099</xdr:rowOff>
    </xdr:from>
    <xdr:ext cx="762000" cy="259045"/>
    <xdr:sp macro="" textlink="">
      <xdr:nvSpPr>
        <xdr:cNvPr id="408" name="テキスト ボックス 407"/>
        <xdr:cNvSpPr txBox="1"/>
      </xdr:nvSpPr>
      <xdr:spPr>
        <a:xfrm>
          <a:off x="14909800" y="649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69744</xdr:rowOff>
    </xdr:from>
    <xdr:to>
      <xdr:col>68</xdr:col>
      <xdr:colOff>203200</xdr:colOff>
      <xdr:row>37</xdr:row>
      <xdr:rowOff>171345</xdr:rowOff>
    </xdr:to>
    <xdr:sp macro="" textlink="">
      <xdr:nvSpPr>
        <xdr:cNvPr id="409" name="楕円 408"/>
        <xdr:cNvSpPr/>
      </xdr:nvSpPr>
      <xdr:spPr>
        <a:xfrm>
          <a:off x="14351000" y="6413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156121</xdr:rowOff>
    </xdr:from>
    <xdr:ext cx="762000" cy="259045"/>
    <xdr:sp macro="" textlink="">
      <xdr:nvSpPr>
        <xdr:cNvPr id="410" name="テキスト ボックス 409"/>
        <xdr:cNvSpPr txBox="1"/>
      </xdr:nvSpPr>
      <xdr:spPr>
        <a:xfrm>
          <a:off x="14020800" y="649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95885</xdr:rowOff>
    </xdr:from>
    <xdr:to>
      <xdr:col>64</xdr:col>
      <xdr:colOff>152400</xdr:colOff>
      <xdr:row>38</xdr:row>
      <xdr:rowOff>26035</xdr:rowOff>
    </xdr:to>
    <xdr:sp macro="" textlink="">
      <xdr:nvSpPr>
        <xdr:cNvPr id="411" name="楕円 410"/>
        <xdr:cNvSpPr/>
      </xdr:nvSpPr>
      <xdr:spPr>
        <a:xfrm>
          <a:off x="134620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10812</xdr:rowOff>
    </xdr:from>
    <xdr:ext cx="762000" cy="259045"/>
    <xdr:sp macro="" textlink="">
      <xdr:nvSpPr>
        <xdr:cNvPr id="412" name="テキスト ボックス 411"/>
        <xdr:cNvSpPr txBox="1"/>
      </xdr:nvSpPr>
      <xdr:spPr>
        <a:xfrm>
          <a:off x="13131800" y="652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従来から財政規模に比べ普通建設事業が多く、その財源を市債発行に頼っていたことに加えて、市村合併に伴う整備事業の市債残高の増加、企業会計の市債償還に対する負担見込額や土地開発公社の負債などが要因で類似団体平均に比べ高い数値となってい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昨年度においては、市債残高及び公営企業債残高共に減少したものの基金取崩により充当化の基金残高も減少したため結果的に数値は悪化した。これにより、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類似団体平均との差は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さらに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大きく開い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た結果となり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、今後においても交付税算入率の高い起債の活用を図りながら、事業等の厳しい選択と集中、計画的かつ効率的な行財政運営等により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、更なる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負債の削減・抑制に努める。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153743</xdr:rowOff>
    </xdr:from>
    <xdr:to>
      <xdr:col>81</xdr:col>
      <xdr:colOff>44450</xdr:colOff>
      <xdr:row>15</xdr:row>
      <xdr:rowOff>165808</xdr:rowOff>
    </xdr:to>
    <xdr:cxnSp macro="">
      <xdr:nvCxnSpPr>
        <xdr:cNvPr id="448" name="直線コネクタ 447"/>
        <xdr:cNvCxnSpPr/>
      </xdr:nvCxnSpPr>
      <xdr:spPr>
        <a:xfrm>
          <a:off x="16179800" y="272549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153743</xdr:rowOff>
    </xdr:from>
    <xdr:to>
      <xdr:col>77</xdr:col>
      <xdr:colOff>44450</xdr:colOff>
      <xdr:row>16</xdr:row>
      <xdr:rowOff>4354</xdr:rowOff>
    </xdr:to>
    <xdr:cxnSp macro="">
      <xdr:nvCxnSpPr>
        <xdr:cNvPr id="451" name="直線コネクタ 450"/>
        <xdr:cNvCxnSpPr/>
      </xdr:nvCxnSpPr>
      <xdr:spPr>
        <a:xfrm flipV="1">
          <a:off x="15290800" y="2725493"/>
          <a:ext cx="889000" cy="2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154087</xdr:rowOff>
    </xdr:from>
    <xdr:to>
      <xdr:col>72</xdr:col>
      <xdr:colOff>203200</xdr:colOff>
      <xdr:row>16</xdr:row>
      <xdr:rowOff>4354</xdr:rowOff>
    </xdr:to>
    <xdr:cxnSp macro="">
      <xdr:nvCxnSpPr>
        <xdr:cNvPr id="454" name="直線コネクタ 453"/>
        <xdr:cNvCxnSpPr/>
      </xdr:nvCxnSpPr>
      <xdr:spPr>
        <a:xfrm>
          <a:off x="14401800" y="2725837"/>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154087</xdr:rowOff>
    </xdr:from>
    <xdr:to>
      <xdr:col>68</xdr:col>
      <xdr:colOff>152400</xdr:colOff>
      <xdr:row>16</xdr:row>
      <xdr:rowOff>1941</xdr:rowOff>
    </xdr:to>
    <xdr:cxnSp macro="">
      <xdr:nvCxnSpPr>
        <xdr:cNvPr id="457" name="直線コネクタ 456"/>
        <xdr:cNvCxnSpPr/>
      </xdr:nvCxnSpPr>
      <xdr:spPr>
        <a:xfrm flipV="1">
          <a:off x="13512800" y="2725837"/>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9" name="テキスト ボックス 458"/>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61" name="テキスト ボックス 460"/>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115008</xdr:rowOff>
    </xdr:from>
    <xdr:to>
      <xdr:col>81</xdr:col>
      <xdr:colOff>95250</xdr:colOff>
      <xdr:row>16</xdr:row>
      <xdr:rowOff>45158</xdr:rowOff>
    </xdr:to>
    <xdr:sp macro="" textlink="">
      <xdr:nvSpPr>
        <xdr:cNvPr id="467" name="楕円 466"/>
        <xdr:cNvSpPr/>
      </xdr:nvSpPr>
      <xdr:spPr>
        <a:xfrm>
          <a:off x="16967200" y="26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87085</xdr:rowOff>
    </xdr:from>
    <xdr:ext cx="762000" cy="259045"/>
    <xdr:sp macro="" textlink="">
      <xdr:nvSpPr>
        <xdr:cNvPr id="468" name="将来負担の状況該当値テキスト"/>
        <xdr:cNvSpPr txBox="1"/>
      </xdr:nvSpPr>
      <xdr:spPr>
        <a:xfrm>
          <a:off x="17106900" y="265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102943</xdr:rowOff>
    </xdr:from>
    <xdr:to>
      <xdr:col>77</xdr:col>
      <xdr:colOff>95250</xdr:colOff>
      <xdr:row>16</xdr:row>
      <xdr:rowOff>33093</xdr:rowOff>
    </xdr:to>
    <xdr:sp macro="" textlink="">
      <xdr:nvSpPr>
        <xdr:cNvPr id="469" name="楕円 468"/>
        <xdr:cNvSpPr/>
      </xdr:nvSpPr>
      <xdr:spPr>
        <a:xfrm>
          <a:off x="16129000" y="267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17870</xdr:rowOff>
    </xdr:from>
    <xdr:ext cx="736600" cy="259045"/>
    <xdr:sp macro="" textlink="">
      <xdr:nvSpPr>
        <xdr:cNvPr id="470" name="テキスト ボックス 469"/>
        <xdr:cNvSpPr txBox="1"/>
      </xdr:nvSpPr>
      <xdr:spPr>
        <a:xfrm>
          <a:off x="15798800" y="276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125004</xdr:rowOff>
    </xdr:from>
    <xdr:to>
      <xdr:col>73</xdr:col>
      <xdr:colOff>44450</xdr:colOff>
      <xdr:row>16</xdr:row>
      <xdr:rowOff>55154</xdr:rowOff>
    </xdr:to>
    <xdr:sp macro="" textlink="">
      <xdr:nvSpPr>
        <xdr:cNvPr id="471" name="楕円 470"/>
        <xdr:cNvSpPr/>
      </xdr:nvSpPr>
      <xdr:spPr>
        <a:xfrm>
          <a:off x="15240000" y="26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39931</xdr:rowOff>
    </xdr:from>
    <xdr:ext cx="762000" cy="259045"/>
    <xdr:sp macro="" textlink="">
      <xdr:nvSpPr>
        <xdr:cNvPr id="472" name="テキスト ボックス 471"/>
        <xdr:cNvSpPr txBox="1"/>
      </xdr:nvSpPr>
      <xdr:spPr>
        <a:xfrm>
          <a:off x="14909800" y="278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103287</xdr:rowOff>
    </xdr:from>
    <xdr:to>
      <xdr:col>68</xdr:col>
      <xdr:colOff>203200</xdr:colOff>
      <xdr:row>16</xdr:row>
      <xdr:rowOff>33437</xdr:rowOff>
    </xdr:to>
    <xdr:sp macro="" textlink="">
      <xdr:nvSpPr>
        <xdr:cNvPr id="473" name="楕円 472"/>
        <xdr:cNvSpPr/>
      </xdr:nvSpPr>
      <xdr:spPr>
        <a:xfrm>
          <a:off x="14351000" y="267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18214</xdr:rowOff>
    </xdr:from>
    <xdr:ext cx="762000" cy="259045"/>
    <xdr:sp macro="" textlink="">
      <xdr:nvSpPr>
        <xdr:cNvPr id="474" name="テキスト ボックス 473"/>
        <xdr:cNvSpPr txBox="1"/>
      </xdr:nvSpPr>
      <xdr:spPr>
        <a:xfrm>
          <a:off x="14020800" y="276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122591</xdr:rowOff>
    </xdr:from>
    <xdr:to>
      <xdr:col>64</xdr:col>
      <xdr:colOff>152400</xdr:colOff>
      <xdr:row>16</xdr:row>
      <xdr:rowOff>52741</xdr:rowOff>
    </xdr:to>
    <xdr:sp macro="" textlink="">
      <xdr:nvSpPr>
        <xdr:cNvPr id="475" name="楕円 474"/>
        <xdr:cNvSpPr/>
      </xdr:nvSpPr>
      <xdr:spPr>
        <a:xfrm>
          <a:off x="13462000" y="269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37518</xdr:rowOff>
    </xdr:from>
    <xdr:ext cx="762000" cy="259045"/>
    <xdr:sp macro="" textlink="">
      <xdr:nvSpPr>
        <xdr:cNvPr id="476" name="テキスト ボックス 475"/>
        <xdr:cNvSpPr txBox="1"/>
      </xdr:nvSpPr>
      <xdr:spPr>
        <a:xfrm>
          <a:off x="13131800" y="2780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30,729
30,406
292.02
20,938,960
20,489,935
302,290
10,744,184
26,254,997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年度は退職者の増加等により率は上昇したものの、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月の市村合併によ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大幅増加</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に対する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人件費の削減を財政健全化の柱の一つと位置づけ、早期退職制度の活用や新規採用抑制など職員数の削減を図ったことに加え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職員給の新陳代謝による削減</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類似団体平均を連続して下回っている。今後も定員管理の計画等に基づく職員数や給与水準の適正化、事務事業の見直し・効率化等を進め、人件費の削減・抑制に努める。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163576</xdr:rowOff>
    </xdr:to>
    <xdr:cxnSp macro="">
      <xdr:nvCxnSpPr>
        <xdr:cNvPr id="64" name="直線コネクタ 63"/>
        <xdr:cNvCxnSpPr/>
      </xdr:nvCxnSpPr>
      <xdr:spPr>
        <a:xfrm>
          <a:off x="3987800" y="623062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72136</xdr:rowOff>
    </xdr:to>
    <xdr:cxnSp macro="">
      <xdr:nvCxnSpPr>
        <xdr:cNvPr id="67" name="直線コネクタ 66"/>
        <xdr:cNvCxnSpPr/>
      </xdr:nvCxnSpPr>
      <xdr:spPr>
        <a:xfrm flipV="1">
          <a:off x="3098800" y="6230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72136</xdr:rowOff>
    </xdr:from>
    <xdr:to>
      <xdr:col>15</xdr:col>
      <xdr:colOff>98425</xdr:colOff>
      <xdr:row>36</xdr:row>
      <xdr:rowOff>117856</xdr:rowOff>
    </xdr:to>
    <xdr:cxnSp macro="">
      <xdr:nvCxnSpPr>
        <xdr:cNvPr id="70" name="直線コネクタ 69"/>
        <xdr:cNvCxnSpPr/>
      </xdr:nvCxnSpPr>
      <xdr:spPr>
        <a:xfrm flipV="1">
          <a:off x="2209800" y="62443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117856</xdr:rowOff>
    </xdr:from>
    <xdr:to>
      <xdr:col>11</xdr:col>
      <xdr:colOff>9525</xdr:colOff>
      <xdr:row>36</xdr:row>
      <xdr:rowOff>159004</xdr:rowOff>
    </xdr:to>
    <xdr:cxnSp macro="">
      <xdr:nvCxnSpPr>
        <xdr:cNvPr id="73" name="直線コネクタ 72"/>
        <xdr:cNvCxnSpPr/>
      </xdr:nvCxnSpPr>
      <xdr:spPr>
        <a:xfrm flipV="1">
          <a:off x="1320800" y="6290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83" name="楕円 82"/>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129303</xdr:rowOff>
    </xdr:from>
    <xdr:ext cx="762000" cy="259045"/>
    <xdr:sp macro="" textlink="">
      <xdr:nvSpPr>
        <xdr:cNvPr id="84" name="人件費該当値テキスト"/>
        <xdr:cNvSpPr txBox="1"/>
      </xdr:nvSpPr>
      <xdr:spPr>
        <a:xfrm>
          <a:off x="4914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21336</xdr:rowOff>
    </xdr:from>
    <xdr:to>
      <xdr:col>15</xdr:col>
      <xdr:colOff>149225</xdr:colOff>
      <xdr:row>36</xdr:row>
      <xdr:rowOff>122936</xdr:rowOff>
    </xdr:to>
    <xdr:sp macro="" textlink="">
      <xdr:nvSpPr>
        <xdr:cNvPr id="87" name="楕円 86"/>
        <xdr:cNvSpPr/>
      </xdr:nvSpPr>
      <xdr:spPr>
        <a:xfrm>
          <a:off x="3048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133113</xdr:rowOff>
    </xdr:from>
    <xdr:ext cx="762000" cy="259045"/>
    <xdr:sp macro="" textlink="">
      <xdr:nvSpPr>
        <xdr:cNvPr id="88" name="テキスト ボックス 87"/>
        <xdr:cNvSpPr txBox="1"/>
      </xdr:nvSpPr>
      <xdr:spPr>
        <a:xfrm>
          <a:off x="2717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67056</xdr:rowOff>
    </xdr:from>
    <xdr:to>
      <xdr:col>11</xdr:col>
      <xdr:colOff>60325</xdr:colOff>
      <xdr:row>36</xdr:row>
      <xdr:rowOff>168656</xdr:rowOff>
    </xdr:to>
    <xdr:sp macro="" textlink="">
      <xdr:nvSpPr>
        <xdr:cNvPr id="89" name="楕円 88"/>
        <xdr:cNvSpPr/>
      </xdr:nvSpPr>
      <xdr:spPr>
        <a:xfrm>
          <a:off x="2159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90" name="テキスト ボックス 89"/>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91" name="楕円 90"/>
        <xdr:cNvSpPr/>
      </xdr:nvSpPr>
      <xdr:spPr>
        <a:xfrm>
          <a:off x="1270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92" name="テキスト ボックス 91"/>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管理施設が多く維持管理経費が多額であることが要因となり、類似団体平均に比べ高い数値で推移している。需用費や委託料等</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集中改革プランに基づく徹底した削減により減少傾向となる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、指定管理者制度新規導入、地域公共交通運行業務や予防接種業務委託料</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等は増加</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傾向にあった。</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平成３０年度、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やまと広域衛生事務組合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稼働</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塵芥処理業務にかかる物件費</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縮減</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されたこと等から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数値は改善し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類似団体平均値を下回った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事務事業並びに各種経費の内容改善・見直し、施設管理方法の更なる改革や統廃合等を進め、物件費の削減・抑制に努める。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18</xdr:row>
      <xdr:rowOff>7257</xdr:rowOff>
    </xdr:to>
    <xdr:cxnSp macro="">
      <xdr:nvCxnSpPr>
        <xdr:cNvPr id="127" name="直線コネクタ 126"/>
        <xdr:cNvCxnSpPr/>
      </xdr:nvCxnSpPr>
      <xdr:spPr>
        <a:xfrm flipV="1">
          <a:off x="15671800" y="2832100"/>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28" name="物件費平均値テキスト"/>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7257</xdr:rowOff>
    </xdr:from>
    <xdr:to>
      <xdr:col>78</xdr:col>
      <xdr:colOff>69850</xdr:colOff>
      <xdr:row>18</xdr:row>
      <xdr:rowOff>61686</xdr:rowOff>
    </xdr:to>
    <xdr:cxnSp macro="">
      <xdr:nvCxnSpPr>
        <xdr:cNvPr id="130" name="直線コネクタ 129"/>
        <xdr:cNvCxnSpPr/>
      </xdr:nvCxnSpPr>
      <xdr:spPr>
        <a:xfrm flipV="1">
          <a:off x="14782800" y="30933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167821</xdr:rowOff>
    </xdr:from>
    <xdr:to>
      <xdr:col>73</xdr:col>
      <xdr:colOff>180975</xdr:colOff>
      <xdr:row>18</xdr:row>
      <xdr:rowOff>61686</xdr:rowOff>
    </xdr:to>
    <xdr:cxnSp macro="">
      <xdr:nvCxnSpPr>
        <xdr:cNvPr id="133" name="直線コネクタ 132"/>
        <xdr:cNvCxnSpPr/>
      </xdr:nvCxnSpPr>
      <xdr:spPr>
        <a:xfrm>
          <a:off x="13893800" y="30824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167821</xdr:rowOff>
    </xdr:from>
    <xdr:to>
      <xdr:col>69</xdr:col>
      <xdr:colOff>92075</xdr:colOff>
      <xdr:row>18</xdr:row>
      <xdr:rowOff>50800</xdr:rowOff>
    </xdr:to>
    <xdr:cxnSp macro="">
      <xdr:nvCxnSpPr>
        <xdr:cNvPr id="136" name="直線コネクタ 135"/>
        <xdr:cNvCxnSpPr/>
      </xdr:nvCxnSpPr>
      <xdr:spPr>
        <a:xfrm flipV="1">
          <a:off x="13004800" y="30824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38" name="テキスト ボックス 137"/>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0" name="テキスト ボックス 139"/>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7" name="物件費該当値テキスト"/>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127907</xdr:rowOff>
    </xdr:from>
    <xdr:to>
      <xdr:col>78</xdr:col>
      <xdr:colOff>120650</xdr:colOff>
      <xdr:row>18</xdr:row>
      <xdr:rowOff>58057</xdr:rowOff>
    </xdr:to>
    <xdr:sp macro="" textlink="">
      <xdr:nvSpPr>
        <xdr:cNvPr id="148" name="楕円 147"/>
        <xdr:cNvSpPr/>
      </xdr:nvSpPr>
      <xdr:spPr>
        <a:xfrm>
          <a:off x="15621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42834</xdr:rowOff>
    </xdr:from>
    <xdr:ext cx="736600" cy="259045"/>
    <xdr:sp macro="" textlink="">
      <xdr:nvSpPr>
        <xdr:cNvPr id="149" name="テキスト ボックス 148"/>
        <xdr:cNvSpPr txBox="1"/>
      </xdr:nvSpPr>
      <xdr:spPr>
        <a:xfrm>
          <a:off x="15290800" y="312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10886</xdr:rowOff>
    </xdr:from>
    <xdr:to>
      <xdr:col>74</xdr:col>
      <xdr:colOff>31750</xdr:colOff>
      <xdr:row>18</xdr:row>
      <xdr:rowOff>112486</xdr:rowOff>
    </xdr:to>
    <xdr:sp macro="" textlink="">
      <xdr:nvSpPr>
        <xdr:cNvPr id="150" name="楕円 149"/>
        <xdr:cNvSpPr/>
      </xdr:nvSpPr>
      <xdr:spPr>
        <a:xfrm>
          <a:off x="14732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97263</xdr:rowOff>
    </xdr:from>
    <xdr:ext cx="762000" cy="259045"/>
    <xdr:sp macro="" textlink="">
      <xdr:nvSpPr>
        <xdr:cNvPr id="151" name="テキスト ボックス 150"/>
        <xdr:cNvSpPr txBox="1"/>
      </xdr:nvSpPr>
      <xdr:spPr>
        <a:xfrm>
          <a:off x="14401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117021</xdr:rowOff>
    </xdr:from>
    <xdr:to>
      <xdr:col>69</xdr:col>
      <xdr:colOff>142875</xdr:colOff>
      <xdr:row>18</xdr:row>
      <xdr:rowOff>47171</xdr:rowOff>
    </xdr:to>
    <xdr:sp macro="" textlink="">
      <xdr:nvSpPr>
        <xdr:cNvPr id="152" name="楕円 151"/>
        <xdr:cNvSpPr/>
      </xdr:nvSpPr>
      <xdr:spPr>
        <a:xfrm>
          <a:off x="13843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53" name="テキスト ボックス 152"/>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4" name="楕円 153"/>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5" name="テキスト ボックス 154"/>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扶助費に係る経常収支比率は、社会福祉費、児童福祉費、生活保護費に係る扶助費が主なものである。傾向としては類似団体平均値とほぼ同水準での推移となっており、平成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生活保護扶助費が前年度に対し減少したこともあり数値は改善している。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扶助費について、医療費の高額化、福祉サービスの利用増の社会情勢等を鑑みると今後も増加すると予測され、疾病予防対策や生活困窮者自立支援等を促進し、扶助費増加の抑制に努める。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45357</xdr:rowOff>
    </xdr:to>
    <xdr:cxnSp macro="">
      <xdr:nvCxnSpPr>
        <xdr:cNvPr id="190" name="直線コネクタ 189"/>
        <xdr:cNvCxnSpPr/>
      </xdr:nvCxnSpPr>
      <xdr:spPr>
        <a:xfrm flipV="1">
          <a:off x="3987800" y="9613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45357</xdr:rowOff>
    </xdr:to>
    <xdr:cxnSp macro="">
      <xdr:nvCxnSpPr>
        <xdr:cNvPr id="193" name="直線コネクタ 192"/>
        <xdr:cNvCxnSpPr/>
      </xdr:nvCxnSpPr>
      <xdr:spPr>
        <a:xfrm>
          <a:off x="3098800" y="963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34472</xdr:rowOff>
    </xdr:to>
    <xdr:cxnSp macro="">
      <xdr:nvCxnSpPr>
        <xdr:cNvPr id="196" name="直線コネクタ 195"/>
        <xdr:cNvCxnSpPr/>
      </xdr:nvCxnSpPr>
      <xdr:spPr>
        <a:xfrm>
          <a:off x="2209800" y="9592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23585</xdr:rowOff>
    </xdr:to>
    <xdr:cxnSp macro="">
      <xdr:nvCxnSpPr>
        <xdr:cNvPr id="199" name="直線コネクタ 198"/>
        <xdr:cNvCxnSpPr/>
      </xdr:nvCxnSpPr>
      <xdr:spPr>
        <a:xfrm flipV="1">
          <a:off x="1320800" y="9592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1" name="テキスト ボックス 200"/>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3" name="テキスト ボックス 202"/>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11" name="楕円 210"/>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2" name="テキスト ボックス 211"/>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155122</xdr:rowOff>
    </xdr:from>
    <xdr:to>
      <xdr:col>15</xdr:col>
      <xdr:colOff>149225</xdr:colOff>
      <xdr:row>56</xdr:row>
      <xdr:rowOff>85272</xdr:rowOff>
    </xdr:to>
    <xdr:sp macro="" textlink="">
      <xdr:nvSpPr>
        <xdr:cNvPr id="213" name="楕円 212"/>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214" name="テキスト ボックス 213"/>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5" name="楕円 214"/>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16" name="テキスト ボックス 215"/>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144235</xdr:rowOff>
    </xdr:from>
    <xdr:to>
      <xdr:col>6</xdr:col>
      <xdr:colOff>171450</xdr:colOff>
      <xdr:row>56</xdr:row>
      <xdr:rowOff>74385</xdr:rowOff>
    </xdr:to>
    <xdr:sp macro="" textlink="">
      <xdr:nvSpPr>
        <xdr:cNvPr id="217" name="楕円 216"/>
        <xdr:cNvSpPr/>
      </xdr:nvSpPr>
      <xdr:spPr>
        <a:xfrm>
          <a:off x="1270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59162</xdr:rowOff>
    </xdr:from>
    <xdr:ext cx="762000" cy="259045"/>
    <xdr:sp macro="" textlink="">
      <xdr:nvSpPr>
        <xdr:cNvPr id="218" name="テキスト ボックス 217"/>
        <xdr:cNvSpPr txBox="1"/>
      </xdr:nvSpPr>
      <xdr:spPr>
        <a:xfrm>
          <a:off x="939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及び特別会計</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への繰出</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整備事業の縮小及び維持管理経費節減を徹底し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、類似団体平均値と</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一進一退の推移をして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いたが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繰出基準における経費の見直しを行った結果として経常経費が増加したことから、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前年に比べ</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数値は上昇し、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類似団体の平均値を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大きく</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今後において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引き続き計画的かつ効率的な事業実施及び経費の削減・抑制、自主財源の確保を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さらに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徹底し、繰出金の抑制に努める。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136797</xdr:rowOff>
    </xdr:from>
    <xdr:to>
      <xdr:col>82</xdr:col>
      <xdr:colOff>107950</xdr:colOff>
      <xdr:row>57</xdr:row>
      <xdr:rowOff>102507</xdr:rowOff>
    </xdr:to>
    <xdr:cxnSp macro="">
      <xdr:nvCxnSpPr>
        <xdr:cNvPr id="253" name="直線コネクタ 252"/>
        <xdr:cNvCxnSpPr/>
      </xdr:nvCxnSpPr>
      <xdr:spPr>
        <a:xfrm>
          <a:off x="15671800" y="9737997"/>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4"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136797</xdr:rowOff>
    </xdr:from>
    <xdr:to>
      <xdr:col>78</xdr:col>
      <xdr:colOff>69850</xdr:colOff>
      <xdr:row>57</xdr:row>
      <xdr:rowOff>4535</xdr:rowOff>
    </xdr:to>
    <xdr:cxnSp macro="">
      <xdr:nvCxnSpPr>
        <xdr:cNvPr id="256" name="直線コネクタ 255"/>
        <xdr:cNvCxnSpPr/>
      </xdr:nvCxnSpPr>
      <xdr:spPr>
        <a:xfrm flipV="1">
          <a:off x="14782800" y="973799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57</xdr:row>
      <xdr:rowOff>4535</xdr:rowOff>
    </xdr:to>
    <xdr:cxnSp macro="">
      <xdr:nvCxnSpPr>
        <xdr:cNvPr id="259" name="直線コネクタ 258"/>
        <xdr:cNvCxnSpPr/>
      </xdr:nvCxnSpPr>
      <xdr:spPr>
        <a:xfrm>
          <a:off x="13893800" y="9711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61" name="テキスト ボックス 260"/>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110672</xdr:rowOff>
    </xdr:from>
    <xdr:to>
      <xdr:col>69</xdr:col>
      <xdr:colOff>92075</xdr:colOff>
      <xdr:row>56</xdr:row>
      <xdr:rowOff>149860</xdr:rowOff>
    </xdr:to>
    <xdr:cxnSp macro="">
      <xdr:nvCxnSpPr>
        <xdr:cNvPr id="262" name="直線コネクタ 261"/>
        <xdr:cNvCxnSpPr/>
      </xdr:nvCxnSpPr>
      <xdr:spPr>
        <a:xfrm flipV="1">
          <a:off x="13004800" y="971187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4" name="テキスト ボックス 263"/>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6" name="テキスト ボックス 265"/>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72" name="楕円 271"/>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23784</xdr:rowOff>
    </xdr:from>
    <xdr:ext cx="762000" cy="259045"/>
    <xdr:sp macro="" textlink="">
      <xdr:nvSpPr>
        <xdr:cNvPr id="273" name="その他該当値テキスト"/>
        <xdr:cNvSpPr txBox="1"/>
      </xdr:nvSpPr>
      <xdr:spPr>
        <a:xfrm>
          <a:off x="16598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85997</xdr:rowOff>
    </xdr:from>
    <xdr:to>
      <xdr:col>78</xdr:col>
      <xdr:colOff>120650</xdr:colOff>
      <xdr:row>57</xdr:row>
      <xdr:rowOff>16147</xdr:rowOff>
    </xdr:to>
    <xdr:sp macro="" textlink="">
      <xdr:nvSpPr>
        <xdr:cNvPr id="274" name="楕円 273"/>
        <xdr:cNvSpPr/>
      </xdr:nvSpPr>
      <xdr:spPr>
        <a:xfrm>
          <a:off x="15621000" y="9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924</xdr:rowOff>
    </xdr:from>
    <xdr:ext cx="736600" cy="259045"/>
    <xdr:sp macro="" textlink="">
      <xdr:nvSpPr>
        <xdr:cNvPr id="275" name="テキスト ボックス 274"/>
        <xdr:cNvSpPr txBox="1"/>
      </xdr:nvSpPr>
      <xdr:spPr>
        <a:xfrm>
          <a:off x="15290800" y="9773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6" name="楕円 275"/>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77" name="テキスト ボックス 276"/>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59872</xdr:rowOff>
    </xdr:from>
    <xdr:to>
      <xdr:col>69</xdr:col>
      <xdr:colOff>142875</xdr:colOff>
      <xdr:row>56</xdr:row>
      <xdr:rowOff>161472</xdr:rowOff>
    </xdr:to>
    <xdr:sp macro="" textlink="">
      <xdr:nvSpPr>
        <xdr:cNvPr id="278" name="楕円 277"/>
        <xdr:cNvSpPr/>
      </xdr:nvSpPr>
      <xdr:spPr>
        <a:xfrm>
          <a:off x="13843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146249</xdr:rowOff>
    </xdr:from>
    <xdr:ext cx="762000" cy="259045"/>
    <xdr:sp macro="" textlink="">
      <xdr:nvSpPr>
        <xdr:cNvPr id="279" name="テキスト ボックス 278"/>
        <xdr:cNvSpPr txBox="1"/>
      </xdr:nvSpPr>
      <xdr:spPr>
        <a:xfrm>
          <a:off x="13512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80" name="楕円 279"/>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81" name="テキスト ボックス 280"/>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年度にかけて、南和広域医療企業団、やまと広域環境衛生事務組合及び奈良県広域消防組合の設立や移行による負担金が増加</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加えて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南和広域医療企業団の新病院開院</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年度にやまと広域衛生事務組合の広域塵芥施設本稼働に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伴いさらに</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数値</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が上昇し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推移し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。今後において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、これまでに引き続</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き</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補助金をはじめ補助費等の効率的かつ適切な運用と執行にさらに努めていく。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145288</xdr:rowOff>
    </xdr:to>
    <xdr:cxnSp macro="">
      <xdr:nvCxnSpPr>
        <xdr:cNvPr id="311" name="直線コネクタ 310"/>
        <xdr:cNvCxnSpPr/>
      </xdr:nvCxnSpPr>
      <xdr:spPr>
        <a:xfrm>
          <a:off x="15671800" y="62946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12"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36</xdr:row>
      <xdr:rowOff>122428</xdr:rowOff>
    </xdr:to>
    <xdr:cxnSp macro="">
      <xdr:nvCxnSpPr>
        <xdr:cNvPr id="314" name="直線コネクタ 313"/>
        <xdr:cNvCxnSpPr/>
      </xdr:nvCxnSpPr>
      <xdr:spPr>
        <a:xfrm>
          <a:off x="14782800" y="613460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16" name="テキスト ボックス 315"/>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88138</xdr:rowOff>
    </xdr:from>
    <xdr:to>
      <xdr:col>73</xdr:col>
      <xdr:colOff>180975</xdr:colOff>
      <xdr:row>35</xdr:row>
      <xdr:rowOff>133858</xdr:rowOff>
    </xdr:to>
    <xdr:cxnSp macro="">
      <xdr:nvCxnSpPr>
        <xdr:cNvPr id="317" name="直線コネクタ 316"/>
        <xdr:cNvCxnSpPr/>
      </xdr:nvCxnSpPr>
      <xdr:spPr>
        <a:xfrm>
          <a:off x="13893800" y="60888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88138</xdr:rowOff>
    </xdr:to>
    <xdr:cxnSp macro="">
      <xdr:nvCxnSpPr>
        <xdr:cNvPr id="320" name="直線コネクタ 319"/>
        <xdr:cNvCxnSpPr/>
      </xdr:nvCxnSpPr>
      <xdr:spPr>
        <a:xfrm>
          <a:off x="13004800" y="60751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66565</xdr:rowOff>
    </xdr:from>
    <xdr:ext cx="762000" cy="259045"/>
    <xdr:sp macro="" textlink="">
      <xdr:nvSpPr>
        <xdr:cNvPr id="322" name="テキスト ボックス 321"/>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30" name="楕円 329"/>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66565</xdr:rowOff>
    </xdr:from>
    <xdr:ext cx="762000" cy="259045"/>
    <xdr:sp macro="" textlink="">
      <xdr:nvSpPr>
        <xdr:cNvPr id="331" name="補助費等該当値テキスト"/>
        <xdr:cNvSpPr txBox="1"/>
      </xdr:nvSpPr>
      <xdr:spPr>
        <a:xfrm>
          <a:off x="16598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32" name="楕円 331"/>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33" name="テキスト ボックス 332"/>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34" name="楕円 333"/>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35" name="テキスト ボックス 334"/>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37338</xdr:rowOff>
    </xdr:from>
    <xdr:to>
      <xdr:col>69</xdr:col>
      <xdr:colOff>142875</xdr:colOff>
      <xdr:row>35</xdr:row>
      <xdr:rowOff>138938</xdr:rowOff>
    </xdr:to>
    <xdr:sp macro="" textlink="">
      <xdr:nvSpPr>
        <xdr:cNvPr id="336" name="楕円 335"/>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149115</xdr:rowOff>
    </xdr:from>
    <xdr:ext cx="762000" cy="259045"/>
    <xdr:sp macro="" textlink="">
      <xdr:nvSpPr>
        <xdr:cNvPr id="337" name="テキスト ボックス 336"/>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8" name="楕円 337"/>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9" name="テキスト ボックス 338"/>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類似団体平均に比べ高い数値</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推移</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しているため</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、普通建設事業縮小による市債新規発行の抑制等</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の公債</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費縮減に努めているものの、数値は一進一退を繰り返している。平成</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３０</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やまと広域衛生事務組合による広域塵芥処理施設整備事業、南和医療企業団による南和医療体制整備に伴う医療機器整備事業、総合体育館建設整備</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事業にかかる元金償還が開始と</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なり公債費が増加</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経常一般財源</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減少していく傾向が想定されるなか、新庁舎整備事業をはじめ複数の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大規模</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事業を控えて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、事業の厳しい選択、計画的な行財政運営等により公債費抑制に努める。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155575</xdr:rowOff>
    </xdr:from>
    <xdr:to>
      <xdr:col>24</xdr:col>
      <xdr:colOff>25400</xdr:colOff>
      <xdr:row>76</xdr:row>
      <xdr:rowOff>22225</xdr:rowOff>
    </xdr:to>
    <xdr:cxnSp macro="">
      <xdr:nvCxnSpPr>
        <xdr:cNvPr id="371" name="直線コネクタ 370"/>
        <xdr:cNvCxnSpPr/>
      </xdr:nvCxnSpPr>
      <xdr:spPr>
        <a:xfrm>
          <a:off x="3987800" y="130143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155575</xdr:rowOff>
    </xdr:from>
    <xdr:to>
      <xdr:col>19</xdr:col>
      <xdr:colOff>187325</xdr:colOff>
      <xdr:row>75</xdr:row>
      <xdr:rowOff>157480</xdr:rowOff>
    </xdr:to>
    <xdr:cxnSp macro="">
      <xdr:nvCxnSpPr>
        <xdr:cNvPr id="374" name="直線コネクタ 373"/>
        <xdr:cNvCxnSpPr/>
      </xdr:nvCxnSpPr>
      <xdr:spPr>
        <a:xfrm flipV="1">
          <a:off x="3098800" y="130143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76" name="テキスト ボックス 375"/>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117475</xdr:rowOff>
    </xdr:from>
    <xdr:to>
      <xdr:col>15</xdr:col>
      <xdr:colOff>98425</xdr:colOff>
      <xdr:row>75</xdr:row>
      <xdr:rowOff>157480</xdr:rowOff>
    </xdr:to>
    <xdr:cxnSp macro="">
      <xdr:nvCxnSpPr>
        <xdr:cNvPr id="377" name="直線コネクタ 376"/>
        <xdr:cNvCxnSpPr/>
      </xdr:nvCxnSpPr>
      <xdr:spPr>
        <a:xfrm>
          <a:off x="2209800" y="129762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117475</xdr:rowOff>
    </xdr:from>
    <xdr:to>
      <xdr:col>11</xdr:col>
      <xdr:colOff>9525</xdr:colOff>
      <xdr:row>75</xdr:row>
      <xdr:rowOff>168911</xdr:rowOff>
    </xdr:to>
    <xdr:cxnSp macro="">
      <xdr:nvCxnSpPr>
        <xdr:cNvPr id="380" name="直線コネクタ 379"/>
        <xdr:cNvCxnSpPr/>
      </xdr:nvCxnSpPr>
      <xdr:spPr>
        <a:xfrm flipV="1">
          <a:off x="1320800" y="1297622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87012</xdr:rowOff>
    </xdr:from>
    <xdr:ext cx="762000" cy="259045"/>
    <xdr:sp macro="" textlink="">
      <xdr:nvSpPr>
        <xdr:cNvPr id="384" name="テキスト ボックス 383"/>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142875</xdr:rowOff>
    </xdr:from>
    <xdr:to>
      <xdr:col>24</xdr:col>
      <xdr:colOff>76200</xdr:colOff>
      <xdr:row>76</xdr:row>
      <xdr:rowOff>73025</xdr:rowOff>
    </xdr:to>
    <xdr:sp macro="" textlink="">
      <xdr:nvSpPr>
        <xdr:cNvPr id="390" name="楕円 389"/>
        <xdr:cNvSpPr/>
      </xdr:nvSpPr>
      <xdr:spPr>
        <a:xfrm>
          <a:off x="4775200" y="130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114952</xdr:rowOff>
    </xdr:from>
    <xdr:ext cx="762000" cy="259045"/>
    <xdr:sp macro="" textlink="">
      <xdr:nvSpPr>
        <xdr:cNvPr id="391" name="公債費該当値テキスト"/>
        <xdr:cNvSpPr txBox="1"/>
      </xdr:nvSpPr>
      <xdr:spPr>
        <a:xfrm>
          <a:off x="4914900" y="1297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104775</xdr:rowOff>
    </xdr:from>
    <xdr:to>
      <xdr:col>20</xdr:col>
      <xdr:colOff>38100</xdr:colOff>
      <xdr:row>76</xdr:row>
      <xdr:rowOff>34925</xdr:rowOff>
    </xdr:to>
    <xdr:sp macro="" textlink="">
      <xdr:nvSpPr>
        <xdr:cNvPr id="392" name="楕円 391"/>
        <xdr:cNvSpPr/>
      </xdr:nvSpPr>
      <xdr:spPr>
        <a:xfrm>
          <a:off x="3937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19702</xdr:rowOff>
    </xdr:from>
    <xdr:ext cx="736600" cy="259045"/>
    <xdr:sp macro="" textlink="">
      <xdr:nvSpPr>
        <xdr:cNvPr id="393" name="テキスト ボックス 392"/>
        <xdr:cNvSpPr txBox="1"/>
      </xdr:nvSpPr>
      <xdr:spPr>
        <a:xfrm>
          <a:off x="3606800" y="13049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106680</xdr:rowOff>
    </xdr:from>
    <xdr:to>
      <xdr:col>15</xdr:col>
      <xdr:colOff>149225</xdr:colOff>
      <xdr:row>76</xdr:row>
      <xdr:rowOff>36830</xdr:rowOff>
    </xdr:to>
    <xdr:sp macro="" textlink="">
      <xdr:nvSpPr>
        <xdr:cNvPr id="394" name="楕円 393"/>
        <xdr:cNvSpPr/>
      </xdr:nvSpPr>
      <xdr:spPr>
        <a:xfrm>
          <a:off x="3048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21607</xdr:rowOff>
    </xdr:from>
    <xdr:ext cx="762000" cy="259045"/>
    <xdr:sp macro="" textlink="">
      <xdr:nvSpPr>
        <xdr:cNvPr id="395" name="テキスト ボックス 394"/>
        <xdr:cNvSpPr txBox="1"/>
      </xdr:nvSpPr>
      <xdr:spPr>
        <a:xfrm>
          <a:off x="2717800" y="1305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66675</xdr:rowOff>
    </xdr:from>
    <xdr:to>
      <xdr:col>11</xdr:col>
      <xdr:colOff>60325</xdr:colOff>
      <xdr:row>75</xdr:row>
      <xdr:rowOff>168275</xdr:rowOff>
    </xdr:to>
    <xdr:sp macro="" textlink="">
      <xdr:nvSpPr>
        <xdr:cNvPr id="396" name="楕円 395"/>
        <xdr:cNvSpPr/>
      </xdr:nvSpPr>
      <xdr:spPr>
        <a:xfrm>
          <a:off x="2159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153052</xdr:rowOff>
    </xdr:from>
    <xdr:ext cx="762000" cy="259045"/>
    <xdr:sp macro="" textlink="">
      <xdr:nvSpPr>
        <xdr:cNvPr id="397" name="テキスト ボックス 396"/>
        <xdr:cNvSpPr txBox="1"/>
      </xdr:nvSpPr>
      <xdr:spPr>
        <a:xfrm>
          <a:off x="1828800" y="1301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118110</xdr:rowOff>
    </xdr:from>
    <xdr:to>
      <xdr:col>6</xdr:col>
      <xdr:colOff>171450</xdr:colOff>
      <xdr:row>76</xdr:row>
      <xdr:rowOff>48261</xdr:rowOff>
    </xdr:to>
    <xdr:sp macro="" textlink="">
      <xdr:nvSpPr>
        <xdr:cNvPr id="398" name="楕円 397"/>
        <xdr:cNvSpPr/>
      </xdr:nvSpPr>
      <xdr:spPr>
        <a:xfrm>
          <a:off x="1270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33038</xdr:rowOff>
    </xdr:from>
    <xdr:ext cx="762000" cy="259045"/>
    <xdr:sp macro="" textlink="">
      <xdr:nvSpPr>
        <xdr:cNvPr id="399" name="テキスト ボックス 398"/>
        <xdr:cNvSpPr txBox="1"/>
      </xdr:nvSpPr>
      <xdr:spPr>
        <a:xfrm>
          <a:off x="939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公債費以外の経費の経常収支比率は、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広域化した消防事業費、塵芥処理事業費、病院事業費の本格稼働等に対する負担金増が影響している面も大きく数値は増加傾向にある。加えて、平成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年度においては下水道事業への繰出基準の経費整理に伴う経常経費の増加により、数値はさらに上昇している。現在までも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各経費</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毎に改善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・改革を進め</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ているものの、本数値がここ数年上昇している傾向をうけ、各経費において更なる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改善・改革を進め、財政の健全化を図る。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165100</xdr:rowOff>
    </xdr:from>
    <xdr:to>
      <xdr:col>82</xdr:col>
      <xdr:colOff>107950</xdr:colOff>
      <xdr:row>78</xdr:row>
      <xdr:rowOff>77470</xdr:rowOff>
    </xdr:to>
    <xdr:cxnSp macro="">
      <xdr:nvCxnSpPr>
        <xdr:cNvPr id="432" name="直線コネクタ 431"/>
        <xdr:cNvCxnSpPr/>
      </xdr:nvCxnSpPr>
      <xdr:spPr>
        <a:xfrm>
          <a:off x="15671800" y="1336675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81280</xdr:rowOff>
    </xdr:from>
    <xdr:to>
      <xdr:col>78</xdr:col>
      <xdr:colOff>69850</xdr:colOff>
      <xdr:row>77</xdr:row>
      <xdr:rowOff>165100</xdr:rowOff>
    </xdr:to>
    <xdr:cxnSp macro="">
      <xdr:nvCxnSpPr>
        <xdr:cNvPr id="435" name="直線コネクタ 434"/>
        <xdr:cNvCxnSpPr/>
      </xdr:nvCxnSpPr>
      <xdr:spPr>
        <a:xfrm>
          <a:off x="14782800" y="132829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37" name="テキスト ボックス 436"/>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xdr:rowOff>
    </xdr:from>
    <xdr:to>
      <xdr:col>73</xdr:col>
      <xdr:colOff>180975</xdr:colOff>
      <xdr:row>77</xdr:row>
      <xdr:rowOff>81280</xdr:rowOff>
    </xdr:to>
    <xdr:cxnSp macro="">
      <xdr:nvCxnSpPr>
        <xdr:cNvPr id="438" name="直線コネクタ 437"/>
        <xdr:cNvCxnSpPr/>
      </xdr:nvCxnSpPr>
      <xdr:spPr>
        <a:xfrm>
          <a:off x="13893800" y="132067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0" name="テキスト ボックス 439"/>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xdr:rowOff>
    </xdr:from>
    <xdr:to>
      <xdr:col>69</xdr:col>
      <xdr:colOff>92075</xdr:colOff>
      <xdr:row>77</xdr:row>
      <xdr:rowOff>81280</xdr:rowOff>
    </xdr:to>
    <xdr:cxnSp macro="">
      <xdr:nvCxnSpPr>
        <xdr:cNvPr id="441" name="直線コネクタ 440"/>
        <xdr:cNvCxnSpPr/>
      </xdr:nvCxnSpPr>
      <xdr:spPr>
        <a:xfrm flipV="1">
          <a:off x="13004800" y="132067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3" name="テキスト ボックス 442"/>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45" name="テキスト ボックス 444"/>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26670</xdr:rowOff>
    </xdr:from>
    <xdr:to>
      <xdr:col>82</xdr:col>
      <xdr:colOff>158750</xdr:colOff>
      <xdr:row>78</xdr:row>
      <xdr:rowOff>128270</xdr:rowOff>
    </xdr:to>
    <xdr:sp macro="" textlink="">
      <xdr:nvSpPr>
        <xdr:cNvPr id="451" name="楕円 450"/>
        <xdr:cNvSpPr/>
      </xdr:nvSpPr>
      <xdr:spPr>
        <a:xfrm>
          <a:off x="164592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170197</xdr:rowOff>
    </xdr:from>
    <xdr:ext cx="762000" cy="259045"/>
    <xdr:sp macro="" textlink="">
      <xdr:nvSpPr>
        <xdr:cNvPr id="452" name="公債費以外該当値テキスト"/>
        <xdr:cNvSpPr txBox="1"/>
      </xdr:nvSpPr>
      <xdr:spPr>
        <a:xfrm>
          <a:off x="165989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114300</xdr:rowOff>
    </xdr:from>
    <xdr:to>
      <xdr:col>78</xdr:col>
      <xdr:colOff>120650</xdr:colOff>
      <xdr:row>78</xdr:row>
      <xdr:rowOff>44450</xdr:rowOff>
    </xdr:to>
    <xdr:sp macro="" textlink="">
      <xdr:nvSpPr>
        <xdr:cNvPr id="453" name="楕円 452"/>
        <xdr:cNvSpPr/>
      </xdr:nvSpPr>
      <xdr:spPr>
        <a:xfrm>
          <a:off x="15621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54627</xdr:rowOff>
    </xdr:from>
    <xdr:ext cx="736600" cy="259045"/>
    <xdr:sp macro="" textlink="">
      <xdr:nvSpPr>
        <xdr:cNvPr id="454" name="テキスト ボックス 453"/>
        <xdr:cNvSpPr txBox="1"/>
      </xdr:nvSpPr>
      <xdr:spPr>
        <a:xfrm>
          <a:off x="15290800" y="1308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30480</xdr:rowOff>
    </xdr:from>
    <xdr:to>
      <xdr:col>74</xdr:col>
      <xdr:colOff>31750</xdr:colOff>
      <xdr:row>77</xdr:row>
      <xdr:rowOff>132080</xdr:rowOff>
    </xdr:to>
    <xdr:sp macro="" textlink="">
      <xdr:nvSpPr>
        <xdr:cNvPr id="455" name="楕円 454"/>
        <xdr:cNvSpPr/>
      </xdr:nvSpPr>
      <xdr:spPr>
        <a:xfrm>
          <a:off x="14732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142257</xdr:rowOff>
    </xdr:from>
    <xdr:ext cx="762000" cy="259045"/>
    <xdr:sp macro="" textlink="">
      <xdr:nvSpPr>
        <xdr:cNvPr id="456" name="テキスト ボックス 455"/>
        <xdr:cNvSpPr txBox="1"/>
      </xdr:nvSpPr>
      <xdr:spPr>
        <a:xfrm>
          <a:off x="14401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125730</xdr:rowOff>
    </xdr:from>
    <xdr:to>
      <xdr:col>69</xdr:col>
      <xdr:colOff>142875</xdr:colOff>
      <xdr:row>77</xdr:row>
      <xdr:rowOff>55880</xdr:rowOff>
    </xdr:to>
    <xdr:sp macro="" textlink="">
      <xdr:nvSpPr>
        <xdr:cNvPr id="457" name="楕円 456"/>
        <xdr:cNvSpPr/>
      </xdr:nvSpPr>
      <xdr:spPr>
        <a:xfrm>
          <a:off x="13843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66057</xdr:rowOff>
    </xdr:from>
    <xdr:ext cx="762000" cy="259045"/>
    <xdr:sp macro="" textlink="">
      <xdr:nvSpPr>
        <xdr:cNvPr id="458" name="テキスト ボックス 457"/>
        <xdr:cNvSpPr txBox="1"/>
      </xdr:nvSpPr>
      <xdr:spPr>
        <a:xfrm>
          <a:off x="13512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30480</xdr:rowOff>
    </xdr:from>
    <xdr:to>
      <xdr:col>65</xdr:col>
      <xdr:colOff>53975</xdr:colOff>
      <xdr:row>77</xdr:row>
      <xdr:rowOff>132080</xdr:rowOff>
    </xdr:to>
    <xdr:sp macro="" textlink="">
      <xdr:nvSpPr>
        <xdr:cNvPr id="459" name="楕円 458"/>
        <xdr:cNvSpPr/>
      </xdr:nvSpPr>
      <xdr:spPr>
        <a:xfrm>
          <a:off x="12954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142257</xdr:rowOff>
    </xdr:from>
    <xdr:ext cx="762000" cy="259045"/>
    <xdr:sp macro="" textlink="">
      <xdr:nvSpPr>
        <xdr:cNvPr id="460" name="テキスト ボックス 459"/>
        <xdr:cNvSpPr txBox="1"/>
      </xdr:nvSpPr>
      <xdr:spPr>
        <a:xfrm>
          <a:off x="12623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58064</xdr:rowOff>
    </xdr:from>
    <xdr:to>
      <xdr:col>29</xdr:col>
      <xdr:colOff>127000</xdr:colOff>
      <xdr:row>15</xdr:row>
      <xdr:rowOff>108369</xdr:rowOff>
    </xdr:to>
    <xdr:cxnSp macro="">
      <xdr:nvCxnSpPr>
        <xdr:cNvPr id="50" name="直線コネクタ 49"/>
        <xdr:cNvCxnSpPr/>
      </xdr:nvCxnSpPr>
      <xdr:spPr bwMode="auto">
        <a:xfrm flipV="1">
          <a:off x="5003800" y="2677439"/>
          <a:ext cx="647700" cy="50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108369</xdr:rowOff>
    </xdr:from>
    <xdr:to>
      <xdr:col>26</xdr:col>
      <xdr:colOff>50800</xdr:colOff>
      <xdr:row>16</xdr:row>
      <xdr:rowOff>24562</xdr:rowOff>
    </xdr:to>
    <xdr:cxnSp macro="">
      <xdr:nvCxnSpPr>
        <xdr:cNvPr id="53" name="直線コネクタ 52"/>
        <xdr:cNvCxnSpPr/>
      </xdr:nvCxnSpPr>
      <xdr:spPr bwMode="auto">
        <a:xfrm flipV="1">
          <a:off x="4305300" y="2727744"/>
          <a:ext cx="698500" cy="87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13437</xdr:rowOff>
    </xdr:from>
    <xdr:to>
      <xdr:col>22</xdr:col>
      <xdr:colOff>114300</xdr:colOff>
      <xdr:row>16</xdr:row>
      <xdr:rowOff>24562</xdr:rowOff>
    </xdr:to>
    <xdr:cxnSp macro="">
      <xdr:nvCxnSpPr>
        <xdr:cNvPr id="56" name="直線コネクタ 55"/>
        <xdr:cNvCxnSpPr/>
      </xdr:nvCxnSpPr>
      <xdr:spPr bwMode="auto">
        <a:xfrm>
          <a:off x="3606800" y="2804262"/>
          <a:ext cx="698500" cy="11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13437</xdr:rowOff>
    </xdr:from>
    <xdr:to>
      <xdr:col>18</xdr:col>
      <xdr:colOff>177800</xdr:colOff>
      <xdr:row>16</xdr:row>
      <xdr:rowOff>50114</xdr:rowOff>
    </xdr:to>
    <xdr:cxnSp macro="">
      <xdr:nvCxnSpPr>
        <xdr:cNvPr id="59" name="直線コネクタ 58"/>
        <xdr:cNvCxnSpPr/>
      </xdr:nvCxnSpPr>
      <xdr:spPr bwMode="auto">
        <a:xfrm flipV="1">
          <a:off x="2908300" y="2804262"/>
          <a:ext cx="698500" cy="36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97388</xdr:rowOff>
    </xdr:from>
    <xdr:ext cx="762000" cy="259045"/>
    <xdr:sp macro="" textlink="">
      <xdr:nvSpPr>
        <xdr:cNvPr id="61" name="テキスト ボックス 60"/>
        <xdr:cNvSpPr txBox="1"/>
      </xdr:nvSpPr>
      <xdr:spPr>
        <a:xfrm>
          <a:off x="32258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7264</xdr:rowOff>
    </xdr:from>
    <xdr:to>
      <xdr:col>29</xdr:col>
      <xdr:colOff>177800</xdr:colOff>
      <xdr:row>15</xdr:row>
      <xdr:rowOff>108864</xdr:rowOff>
    </xdr:to>
    <xdr:sp macro="" textlink="">
      <xdr:nvSpPr>
        <xdr:cNvPr id="69" name="楕円 68"/>
        <xdr:cNvSpPr/>
      </xdr:nvSpPr>
      <xdr:spPr bwMode="auto">
        <a:xfrm>
          <a:off x="5600700" y="2626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23791</xdr:rowOff>
    </xdr:from>
    <xdr:ext cx="762000" cy="259045"/>
    <xdr:sp macro="" textlink="">
      <xdr:nvSpPr>
        <xdr:cNvPr id="70" name="人口1人当たり決算額の推移該当値テキスト130"/>
        <xdr:cNvSpPr txBox="1"/>
      </xdr:nvSpPr>
      <xdr:spPr>
        <a:xfrm>
          <a:off x="5740400" y="247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57569</xdr:rowOff>
    </xdr:from>
    <xdr:to>
      <xdr:col>26</xdr:col>
      <xdr:colOff>101600</xdr:colOff>
      <xdr:row>15</xdr:row>
      <xdr:rowOff>159169</xdr:rowOff>
    </xdr:to>
    <xdr:sp macro="" textlink="">
      <xdr:nvSpPr>
        <xdr:cNvPr id="71" name="楕円 70"/>
        <xdr:cNvSpPr/>
      </xdr:nvSpPr>
      <xdr:spPr bwMode="auto">
        <a:xfrm>
          <a:off x="4953000" y="2676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169346</xdr:rowOff>
    </xdr:from>
    <xdr:ext cx="736600" cy="259045"/>
    <xdr:sp macro="" textlink="">
      <xdr:nvSpPr>
        <xdr:cNvPr id="72" name="テキスト ボックス 71"/>
        <xdr:cNvSpPr txBox="1"/>
      </xdr:nvSpPr>
      <xdr:spPr>
        <a:xfrm>
          <a:off x="4622800" y="2445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145212</xdr:rowOff>
    </xdr:from>
    <xdr:to>
      <xdr:col>22</xdr:col>
      <xdr:colOff>165100</xdr:colOff>
      <xdr:row>16</xdr:row>
      <xdr:rowOff>75362</xdr:rowOff>
    </xdr:to>
    <xdr:sp macro="" textlink="">
      <xdr:nvSpPr>
        <xdr:cNvPr id="73" name="楕円 72"/>
        <xdr:cNvSpPr/>
      </xdr:nvSpPr>
      <xdr:spPr bwMode="auto">
        <a:xfrm>
          <a:off x="4254500" y="2764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85539</xdr:rowOff>
    </xdr:from>
    <xdr:ext cx="762000" cy="259045"/>
    <xdr:sp macro="" textlink="">
      <xdr:nvSpPr>
        <xdr:cNvPr id="74" name="テキスト ボックス 73"/>
        <xdr:cNvSpPr txBox="1"/>
      </xdr:nvSpPr>
      <xdr:spPr>
        <a:xfrm>
          <a:off x="3924300" y="2533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134087</xdr:rowOff>
    </xdr:from>
    <xdr:to>
      <xdr:col>19</xdr:col>
      <xdr:colOff>38100</xdr:colOff>
      <xdr:row>16</xdr:row>
      <xdr:rowOff>64237</xdr:rowOff>
    </xdr:to>
    <xdr:sp macro="" textlink="">
      <xdr:nvSpPr>
        <xdr:cNvPr id="75" name="楕円 74"/>
        <xdr:cNvSpPr/>
      </xdr:nvSpPr>
      <xdr:spPr bwMode="auto">
        <a:xfrm>
          <a:off x="3556000" y="2753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74414</xdr:rowOff>
    </xdr:from>
    <xdr:ext cx="762000" cy="259045"/>
    <xdr:sp macro="" textlink="">
      <xdr:nvSpPr>
        <xdr:cNvPr id="76" name="テキスト ボックス 75"/>
        <xdr:cNvSpPr txBox="1"/>
      </xdr:nvSpPr>
      <xdr:spPr>
        <a:xfrm>
          <a:off x="3225800" y="252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170764</xdr:rowOff>
    </xdr:from>
    <xdr:to>
      <xdr:col>15</xdr:col>
      <xdr:colOff>101600</xdr:colOff>
      <xdr:row>16</xdr:row>
      <xdr:rowOff>100914</xdr:rowOff>
    </xdr:to>
    <xdr:sp macro="" textlink="">
      <xdr:nvSpPr>
        <xdr:cNvPr id="77" name="楕円 76"/>
        <xdr:cNvSpPr/>
      </xdr:nvSpPr>
      <xdr:spPr bwMode="auto">
        <a:xfrm>
          <a:off x="2857500" y="2790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111091</xdr:rowOff>
    </xdr:from>
    <xdr:ext cx="762000" cy="259045"/>
    <xdr:sp macro="" textlink="">
      <xdr:nvSpPr>
        <xdr:cNvPr id="78" name="テキスト ボックス 77"/>
        <xdr:cNvSpPr txBox="1"/>
      </xdr:nvSpPr>
      <xdr:spPr>
        <a:xfrm>
          <a:off x="2527300" y="255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272226</xdr:rowOff>
    </xdr:from>
    <xdr:to>
      <xdr:col>29</xdr:col>
      <xdr:colOff>127000</xdr:colOff>
      <xdr:row>37</xdr:row>
      <xdr:rowOff>272809</xdr:rowOff>
    </xdr:to>
    <xdr:cxnSp macro="">
      <xdr:nvCxnSpPr>
        <xdr:cNvPr id="112" name="直線コネクタ 111"/>
        <xdr:cNvCxnSpPr/>
      </xdr:nvCxnSpPr>
      <xdr:spPr bwMode="auto">
        <a:xfrm flipV="1">
          <a:off x="5003800" y="7396926"/>
          <a:ext cx="647700" cy="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257003</xdr:rowOff>
    </xdr:from>
    <xdr:ext cx="762000" cy="259045"/>
    <xdr:sp macro="" textlink="">
      <xdr:nvSpPr>
        <xdr:cNvPr id="113" name="人口1人当たり決算額の推移平均値テキスト445"/>
        <xdr:cNvSpPr txBox="1"/>
      </xdr:nvSpPr>
      <xdr:spPr>
        <a:xfrm>
          <a:off x="5740400" y="7381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272809</xdr:rowOff>
    </xdr:from>
    <xdr:to>
      <xdr:col>26</xdr:col>
      <xdr:colOff>50800</xdr:colOff>
      <xdr:row>37</xdr:row>
      <xdr:rowOff>287881</xdr:rowOff>
    </xdr:to>
    <xdr:cxnSp macro="">
      <xdr:nvCxnSpPr>
        <xdr:cNvPr id="115" name="直線コネクタ 114"/>
        <xdr:cNvCxnSpPr/>
      </xdr:nvCxnSpPr>
      <xdr:spPr bwMode="auto">
        <a:xfrm flipV="1">
          <a:off x="4305300" y="7397509"/>
          <a:ext cx="698500" cy="15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22628</xdr:rowOff>
    </xdr:from>
    <xdr:ext cx="736600" cy="259045"/>
    <xdr:sp macro="" textlink="">
      <xdr:nvSpPr>
        <xdr:cNvPr id="117" name="テキスト ボックス 116"/>
        <xdr:cNvSpPr txBox="1"/>
      </xdr:nvSpPr>
      <xdr:spPr>
        <a:xfrm>
          <a:off x="4622800" y="74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287881</xdr:rowOff>
    </xdr:from>
    <xdr:to>
      <xdr:col>22</xdr:col>
      <xdr:colOff>114300</xdr:colOff>
      <xdr:row>37</xdr:row>
      <xdr:rowOff>301742</xdr:rowOff>
    </xdr:to>
    <xdr:cxnSp macro="">
      <xdr:nvCxnSpPr>
        <xdr:cNvPr id="118" name="直線コネクタ 117"/>
        <xdr:cNvCxnSpPr/>
      </xdr:nvCxnSpPr>
      <xdr:spPr bwMode="auto">
        <a:xfrm flipV="1">
          <a:off x="3606800" y="7412581"/>
          <a:ext cx="698500" cy="13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22419</xdr:rowOff>
    </xdr:from>
    <xdr:ext cx="762000" cy="259045"/>
    <xdr:sp macro="" textlink="">
      <xdr:nvSpPr>
        <xdr:cNvPr id="120" name="テキスト ボックス 119"/>
        <xdr:cNvSpPr txBox="1"/>
      </xdr:nvSpPr>
      <xdr:spPr>
        <a:xfrm>
          <a:off x="3924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287431</xdr:rowOff>
    </xdr:from>
    <xdr:to>
      <xdr:col>18</xdr:col>
      <xdr:colOff>177800</xdr:colOff>
      <xdr:row>37</xdr:row>
      <xdr:rowOff>301742</xdr:rowOff>
    </xdr:to>
    <xdr:cxnSp macro="">
      <xdr:nvCxnSpPr>
        <xdr:cNvPr id="121" name="直線コネクタ 120"/>
        <xdr:cNvCxnSpPr/>
      </xdr:nvCxnSpPr>
      <xdr:spPr bwMode="auto">
        <a:xfrm>
          <a:off x="2908300" y="7412131"/>
          <a:ext cx="698500" cy="14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21024</xdr:rowOff>
    </xdr:from>
    <xdr:ext cx="762000" cy="259045"/>
    <xdr:sp macro="" textlink="">
      <xdr:nvSpPr>
        <xdr:cNvPr id="123" name="テキスト ボックス 122"/>
        <xdr:cNvSpPr txBox="1"/>
      </xdr:nvSpPr>
      <xdr:spPr>
        <a:xfrm>
          <a:off x="32258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23943</xdr:rowOff>
    </xdr:from>
    <xdr:ext cx="762000" cy="259045"/>
    <xdr:sp macro="" textlink="">
      <xdr:nvSpPr>
        <xdr:cNvPr id="125" name="テキスト ボックス 124"/>
        <xdr:cNvSpPr txBox="1"/>
      </xdr:nvSpPr>
      <xdr:spPr>
        <a:xfrm>
          <a:off x="2527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221426</xdr:rowOff>
    </xdr:from>
    <xdr:to>
      <xdr:col>29</xdr:col>
      <xdr:colOff>177800</xdr:colOff>
      <xdr:row>37</xdr:row>
      <xdr:rowOff>323026</xdr:rowOff>
    </xdr:to>
    <xdr:sp macro="" textlink="">
      <xdr:nvSpPr>
        <xdr:cNvPr id="131" name="楕円 130"/>
        <xdr:cNvSpPr/>
      </xdr:nvSpPr>
      <xdr:spPr bwMode="auto">
        <a:xfrm>
          <a:off x="5600700" y="7346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66503</xdr:rowOff>
    </xdr:from>
    <xdr:ext cx="762000" cy="259045"/>
    <xdr:sp macro="" textlink="">
      <xdr:nvSpPr>
        <xdr:cNvPr id="132" name="人口1人当たり決算額の推移該当値テキスト445"/>
        <xdr:cNvSpPr txBox="1"/>
      </xdr:nvSpPr>
      <xdr:spPr>
        <a:xfrm>
          <a:off x="5740400" y="7191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222009</xdr:rowOff>
    </xdr:from>
    <xdr:to>
      <xdr:col>26</xdr:col>
      <xdr:colOff>101600</xdr:colOff>
      <xdr:row>37</xdr:row>
      <xdr:rowOff>323609</xdr:rowOff>
    </xdr:to>
    <xdr:sp macro="" textlink="">
      <xdr:nvSpPr>
        <xdr:cNvPr id="133" name="楕円 132"/>
        <xdr:cNvSpPr/>
      </xdr:nvSpPr>
      <xdr:spPr bwMode="auto">
        <a:xfrm>
          <a:off x="4953000" y="7346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162336</xdr:rowOff>
    </xdr:from>
    <xdr:ext cx="736600" cy="259045"/>
    <xdr:sp macro="" textlink="">
      <xdr:nvSpPr>
        <xdr:cNvPr id="134" name="テキスト ボックス 133"/>
        <xdr:cNvSpPr txBox="1"/>
      </xdr:nvSpPr>
      <xdr:spPr>
        <a:xfrm>
          <a:off x="4622800" y="7115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237081</xdr:rowOff>
    </xdr:from>
    <xdr:to>
      <xdr:col>22</xdr:col>
      <xdr:colOff>165100</xdr:colOff>
      <xdr:row>37</xdr:row>
      <xdr:rowOff>338681</xdr:rowOff>
    </xdr:to>
    <xdr:sp macro="" textlink="">
      <xdr:nvSpPr>
        <xdr:cNvPr id="135" name="楕円 134"/>
        <xdr:cNvSpPr/>
      </xdr:nvSpPr>
      <xdr:spPr bwMode="auto">
        <a:xfrm>
          <a:off x="4254500" y="7361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5958</xdr:rowOff>
    </xdr:from>
    <xdr:ext cx="762000" cy="259045"/>
    <xdr:sp macro="" textlink="">
      <xdr:nvSpPr>
        <xdr:cNvPr id="136" name="テキスト ボックス 135"/>
        <xdr:cNvSpPr txBox="1"/>
      </xdr:nvSpPr>
      <xdr:spPr>
        <a:xfrm>
          <a:off x="3924300" y="7130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250942</xdr:rowOff>
    </xdr:from>
    <xdr:to>
      <xdr:col>19</xdr:col>
      <xdr:colOff>38100</xdr:colOff>
      <xdr:row>38</xdr:row>
      <xdr:rowOff>9642</xdr:rowOff>
    </xdr:to>
    <xdr:sp macro="" textlink="">
      <xdr:nvSpPr>
        <xdr:cNvPr id="137" name="楕円 136"/>
        <xdr:cNvSpPr/>
      </xdr:nvSpPr>
      <xdr:spPr bwMode="auto">
        <a:xfrm>
          <a:off x="3556000" y="7375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19819</xdr:rowOff>
    </xdr:from>
    <xdr:ext cx="762000" cy="259045"/>
    <xdr:sp macro="" textlink="">
      <xdr:nvSpPr>
        <xdr:cNvPr id="138" name="テキスト ボックス 137"/>
        <xdr:cNvSpPr txBox="1"/>
      </xdr:nvSpPr>
      <xdr:spPr>
        <a:xfrm>
          <a:off x="3225800" y="714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236631</xdr:rowOff>
    </xdr:from>
    <xdr:to>
      <xdr:col>15</xdr:col>
      <xdr:colOff>101600</xdr:colOff>
      <xdr:row>37</xdr:row>
      <xdr:rowOff>338231</xdr:rowOff>
    </xdr:to>
    <xdr:sp macro="" textlink="">
      <xdr:nvSpPr>
        <xdr:cNvPr id="139" name="楕円 138"/>
        <xdr:cNvSpPr/>
      </xdr:nvSpPr>
      <xdr:spPr bwMode="auto">
        <a:xfrm>
          <a:off x="2857500" y="7361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5508</xdr:rowOff>
    </xdr:from>
    <xdr:ext cx="762000" cy="259045"/>
    <xdr:sp macro="" textlink="">
      <xdr:nvSpPr>
        <xdr:cNvPr id="140" name="テキスト ボックス 139"/>
        <xdr:cNvSpPr txBox="1"/>
      </xdr:nvSpPr>
      <xdr:spPr>
        <a:xfrm>
          <a:off x="2527300" y="7130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30,729
30,406
292.02
20,938,960
20,489,935
302,290
10,744,184
26,254,997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128092</xdr:rowOff>
    </xdr:from>
    <xdr:to>
      <xdr:col>24</xdr:col>
      <xdr:colOff>63500</xdr:colOff>
      <xdr:row>34</xdr:row>
      <xdr:rowOff>164833</xdr:rowOff>
    </xdr:to>
    <xdr:cxnSp macro="">
      <xdr:nvCxnSpPr>
        <xdr:cNvPr id="61" name="直線コネクタ 60"/>
        <xdr:cNvCxnSpPr/>
      </xdr:nvCxnSpPr>
      <xdr:spPr>
        <a:xfrm flipV="1">
          <a:off x="3797300" y="5957392"/>
          <a:ext cx="838200" cy="3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62069</xdr:rowOff>
    </xdr:from>
    <xdr:ext cx="534377" cy="259045"/>
    <xdr:sp macro="" textlink="">
      <xdr:nvSpPr>
        <xdr:cNvPr id="62" name="人件費平均値テキスト"/>
        <xdr:cNvSpPr txBox="1"/>
      </xdr:nvSpPr>
      <xdr:spPr>
        <a:xfrm>
          <a:off x="4686300" y="589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164833</xdr:rowOff>
    </xdr:from>
    <xdr:to>
      <xdr:col>19</xdr:col>
      <xdr:colOff>177800</xdr:colOff>
      <xdr:row>35</xdr:row>
      <xdr:rowOff>12992</xdr:rowOff>
    </xdr:to>
    <xdr:cxnSp macro="">
      <xdr:nvCxnSpPr>
        <xdr:cNvPr id="64" name="直線コネクタ 63"/>
        <xdr:cNvCxnSpPr/>
      </xdr:nvCxnSpPr>
      <xdr:spPr>
        <a:xfrm flipV="1">
          <a:off x="2908300" y="5994133"/>
          <a:ext cx="889000" cy="1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41343</xdr:rowOff>
    </xdr:from>
    <xdr:ext cx="534377" cy="259045"/>
    <xdr:sp macro="" textlink="">
      <xdr:nvSpPr>
        <xdr:cNvPr id="66" name="テキスト ボックス 65"/>
        <xdr:cNvSpPr txBox="1"/>
      </xdr:nvSpPr>
      <xdr:spPr>
        <a:xfrm>
          <a:off x="3530111" y="5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114338</xdr:rowOff>
    </xdr:from>
    <xdr:to>
      <xdr:col>15</xdr:col>
      <xdr:colOff>50800</xdr:colOff>
      <xdr:row>35</xdr:row>
      <xdr:rowOff>12992</xdr:rowOff>
    </xdr:to>
    <xdr:cxnSp macro="">
      <xdr:nvCxnSpPr>
        <xdr:cNvPr id="67" name="直線コネクタ 66"/>
        <xdr:cNvCxnSpPr/>
      </xdr:nvCxnSpPr>
      <xdr:spPr>
        <a:xfrm>
          <a:off x="2019300" y="5943638"/>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50639</xdr:rowOff>
    </xdr:from>
    <xdr:ext cx="534377" cy="259045"/>
    <xdr:sp macro="" textlink="">
      <xdr:nvSpPr>
        <xdr:cNvPr id="69" name="テキスト ボックス 68"/>
        <xdr:cNvSpPr txBox="1"/>
      </xdr:nvSpPr>
      <xdr:spPr>
        <a:xfrm>
          <a:off x="2641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114338</xdr:rowOff>
    </xdr:from>
    <xdr:to>
      <xdr:col>10</xdr:col>
      <xdr:colOff>114300</xdr:colOff>
      <xdr:row>34</xdr:row>
      <xdr:rowOff>156667</xdr:rowOff>
    </xdr:to>
    <xdr:cxnSp macro="">
      <xdr:nvCxnSpPr>
        <xdr:cNvPr id="70" name="直線コネクタ 69"/>
        <xdr:cNvCxnSpPr/>
      </xdr:nvCxnSpPr>
      <xdr:spPr>
        <a:xfrm flipV="1">
          <a:off x="1130300" y="5943638"/>
          <a:ext cx="889000" cy="4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28236</xdr:rowOff>
    </xdr:from>
    <xdr:ext cx="534377" cy="259045"/>
    <xdr:sp macro="" textlink="">
      <xdr:nvSpPr>
        <xdr:cNvPr id="72" name="テキスト ボックス 71"/>
        <xdr:cNvSpPr txBox="1"/>
      </xdr:nvSpPr>
      <xdr:spPr>
        <a:xfrm>
          <a:off x="1752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77292</xdr:rowOff>
    </xdr:from>
    <xdr:to>
      <xdr:col>24</xdr:col>
      <xdr:colOff>114300</xdr:colOff>
      <xdr:row>35</xdr:row>
      <xdr:rowOff>7442</xdr:rowOff>
    </xdr:to>
    <xdr:sp macro="" textlink="">
      <xdr:nvSpPr>
        <xdr:cNvPr id="80" name="楕円 79"/>
        <xdr:cNvSpPr/>
      </xdr:nvSpPr>
      <xdr:spPr>
        <a:xfrm>
          <a:off x="4584700" y="590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100169</xdr:rowOff>
    </xdr:from>
    <xdr:ext cx="534377" cy="259045"/>
    <xdr:sp macro="" textlink="">
      <xdr:nvSpPr>
        <xdr:cNvPr id="81" name="人件費該当値テキスト"/>
        <xdr:cNvSpPr txBox="1"/>
      </xdr:nvSpPr>
      <xdr:spPr>
        <a:xfrm>
          <a:off x="4686300" y="575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114033</xdr:rowOff>
    </xdr:from>
    <xdr:to>
      <xdr:col>20</xdr:col>
      <xdr:colOff>38100</xdr:colOff>
      <xdr:row>35</xdr:row>
      <xdr:rowOff>44183</xdr:rowOff>
    </xdr:to>
    <xdr:sp macro="" textlink="">
      <xdr:nvSpPr>
        <xdr:cNvPr id="82" name="楕円 81"/>
        <xdr:cNvSpPr/>
      </xdr:nvSpPr>
      <xdr:spPr>
        <a:xfrm>
          <a:off x="3746500" y="594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35310</xdr:rowOff>
    </xdr:from>
    <xdr:ext cx="534377" cy="259045"/>
    <xdr:sp macro="" textlink="">
      <xdr:nvSpPr>
        <xdr:cNvPr id="83" name="テキスト ボックス 82"/>
        <xdr:cNvSpPr txBox="1"/>
      </xdr:nvSpPr>
      <xdr:spPr>
        <a:xfrm>
          <a:off x="3530111" y="603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133642</xdr:rowOff>
    </xdr:from>
    <xdr:to>
      <xdr:col>15</xdr:col>
      <xdr:colOff>101600</xdr:colOff>
      <xdr:row>35</xdr:row>
      <xdr:rowOff>63792</xdr:rowOff>
    </xdr:to>
    <xdr:sp macro="" textlink="">
      <xdr:nvSpPr>
        <xdr:cNvPr id="84" name="楕円 83"/>
        <xdr:cNvSpPr/>
      </xdr:nvSpPr>
      <xdr:spPr>
        <a:xfrm>
          <a:off x="2857500" y="596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54919</xdr:rowOff>
    </xdr:from>
    <xdr:ext cx="534377" cy="259045"/>
    <xdr:sp macro="" textlink="">
      <xdr:nvSpPr>
        <xdr:cNvPr id="85" name="テキスト ボックス 84"/>
        <xdr:cNvSpPr txBox="1"/>
      </xdr:nvSpPr>
      <xdr:spPr>
        <a:xfrm>
          <a:off x="2641111" y="60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63538</xdr:rowOff>
    </xdr:from>
    <xdr:to>
      <xdr:col>10</xdr:col>
      <xdr:colOff>165100</xdr:colOff>
      <xdr:row>34</xdr:row>
      <xdr:rowOff>165138</xdr:rowOff>
    </xdr:to>
    <xdr:sp macro="" textlink="">
      <xdr:nvSpPr>
        <xdr:cNvPr id="86" name="楕円 85"/>
        <xdr:cNvSpPr/>
      </xdr:nvSpPr>
      <xdr:spPr>
        <a:xfrm>
          <a:off x="1968500" y="589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10215</xdr:rowOff>
    </xdr:from>
    <xdr:ext cx="534377" cy="259045"/>
    <xdr:sp macro="" textlink="">
      <xdr:nvSpPr>
        <xdr:cNvPr id="87" name="テキスト ボックス 86"/>
        <xdr:cNvSpPr txBox="1"/>
      </xdr:nvSpPr>
      <xdr:spPr>
        <a:xfrm>
          <a:off x="1752111" y="566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105867</xdr:rowOff>
    </xdr:from>
    <xdr:to>
      <xdr:col>6</xdr:col>
      <xdr:colOff>38100</xdr:colOff>
      <xdr:row>35</xdr:row>
      <xdr:rowOff>36017</xdr:rowOff>
    </xdr:to>
    <xdr:sp macro="" textlink="">
      <xdr:nvSpPr>
        <xdr:cNvPr id="88" name="楕円 87"/>
        <xdr:cNvSpPr/>
      </xdr:nvSpPr>
      <xdr:spPr>
        <a:xfrm>
          <a:off x="1079500" y="593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52544</xdr:rowOff>
    </xdr:from>
    <xdr:ext cx="534377" cy="259045"/>
    <xdr:sp macro="" textlink="">
      <xdr:nvSpPr>
        <xdr:cNvPr id="89" name="テキスト ボックス 88"/>
        <xdr:cNvSpPr txBox="1"/>
      </xdr:nvSpPr>
      <xdr:spPr>
        <a:xfrm>
          <a:off x="863111" y="571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52429</xdr:rowOff>
    </xdr:from>
    <xdr:to>
      <xdr:col>24</xdr:col>
      <xdr:colOff>63500</xdr:colOff>
      <xdr:row>56</xdr:row>
      <xdr:rowOff>81918</xdr:rowOff>
    </xdr:to>
    <xdr:cxnSp macro="">
      <xdr:nvCxnSpPr>
        <xdr:cNvPr id="121" name="直線コネクタ 120"/>
        <xdr:cNvCxnSpPr/>
      </xdr:nvCxnSpPr>
      <xdr:spPr>
        <a:xfrm>
          <a:off x="3797300" y="9653629"/>
          <a:ext cx="8382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20686</xdr:rowOff>
    </xdr:from>
    <xdr:to>
      <xdr:col>19</xdr:col>
      <xdr:colOff>177800</xdr:colOff>
      <xdr:row>56</xdr:row>
      <xdr:rowOff>52429</xdr:rowOff>
    </xdr:to>
    <xdr:cxnSp macro="">
      <xdr:nvCxnSpPr>
        <xdr:cNvPr id="124" name="直線コネクタ 123"/>
        <xdr:cNvCxnSpPr/>
      </xdr:nvCxnSpPr>
      <xdr:spPr>
        <a:xfrm>
          <a:off x="2908300" y="9621886"/>
          <a:ext cx="889000" cy="3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20686</xdr:rowOff>
    </xdr:from>
    <xdr:to>
      <xdr:col>15</xdr:col>
      <xdr:colOff>50800</xdr:colOff>
      <xdr:row>56</xdr:row>
      <xdr:rowOff>66319</xdr:rowOff>
    </xdr:to>
    <xdr:cxnSp macro="">
      <xdr:nvCxnSpPr>
        <xdr:cNvPr id="127" name="直線コネクタ 126"/>
        <xdr:cNvCxnSpPr/>
      </xdr:nvCxnSpPr>
      <xdr:spPr>
        <a:xfrm flipV="1">
          <a:off x="2019300" y="9621886"/>
          <a:ext cx="889000" cy="4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29" name="テキスト ボックス 128"/>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53856</xdr:rowOff>
    </xdr:from>
    <xdr:to>
      <xdr:col>10</xdr:col>
      <xdr:colOff>114300</xdr:colOff>
      <xdr:row>56</xdr:row>
      <xdr:rowOff>66319</xdr:rowOff>
    </xdr:to>
    <xdr:cxnSp macro="">
      <xdr:nvCxnSpPr>
        <xdr:cNvPr id="130" name="直線コネクタ 129"/>
        <xdr:cNvCxnSpPr/>
      </xdr:nvCxnSpPr>
      <xdr:spPr>
        <a:xfrm>
          <a:off x="1130300" y="9655056"/>
          <a:ext cx="889000" cy="1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48821</xdr:rowOff>
    </xdr:from>
    <xdr:ext cx="534377" cy="259045"/>
    <xdr:sp macro="" textlink="">
      <xdr:nvSpPr>
        <xdr:cNvPr id="132" name="テキスト ボックス 131"/>
        <xdr:cNvSpPr txBox="1"/>
      </xdr:nvSpPr>
      <xdr:spPr>
        <a:xfrm>
          <a:off x="1752111" y="982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67632</xdr:rowOff>
    </xdr:from>
    <xdr:ext cx="534377" cy="259045"/>
    <xdr:sp macro="" textlink="">
      <xdr:nvSpPr>
        <xdr:cNvPr id="134" name="テキスト ボックス 133"/>
        <xdr:cNvSpPr txBox="1"/>
      </xdr:nvSpPr>
      <xdr:spPr>
        <a:xfrm>
          <a:off x="863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31118</xdr:rowOff>
    </xdr:from>
    <xdr:to>
      <xdr:col>24</xdr:col>
      <xdr:colOff>114300</xdr:colOff>
      <xdr:row>56</xdr:row>
      <xdr:rowOff>132718</xdr:rowOff>
    </xdr:to>
    <xdr:sp macro="" textlink="">
      <xdr:nvSpPr>
        <xdr:cNvPr id="140" name="楕円 139"/>
        <xdr:cNvSpPr/>
      </xdr:nvSpPr>
      <xdr:spPr>
        <a:xfrm>
          <a:off x="4584700" y="963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9545</xdr:rowOff>
    </xdr:from>
    <xdr:ext cx="534377" cy="259045"/>
    <xdr:sp macro="" textlink="">
      <xdr:nvSpPr>
        <xdr:cNvPr id="141" name="物件費該当値テキスト"/>
        <xdr:cNvSpPr txBox="1"/>
      </xdr:nvSpPr>
      <xdr:spPr>
        <a:xfrm>
          <a:off x="4686300" y="961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1629</xdr:rowOff>
    </xdr:from>
    <xdr:to>
      <xdr:col>20</xdr:col>
      <xdr:colOff>38100</xdr:colOff>
      <xdr:row>56</xdr:row>
      <xdr:rowOff>103229</xdr:rowOff>
    </xdr:to>
    <xdr:sp macro="" textlink="">
      <xdr:nvSpPr>
        <xdr:cNvPr id="142" name="楕円 141"/>
        <xdr:cNvSpPr/>
      </xdr:nvSpPr>
      <xdr:spPr>
        <a:xfrm>
          <a:off x="3746500" y="960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119756</xdr:rowOff>
    </xdr:from>
    <xdr:ext cx="534377" cy="259045"/>
    <xdr:sp macro="" textlink="">
      <xdr:nvSpPr>
        <xdr:cNvPr id="143" name="テキスト ボックス 142"/>
        <xdr:cNvSpPr txBox="1"/>
      </xdr:nvSpPr>
      <xdr:spPr>
        <a:xfrm>
          <a:off x="3530111" y="937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141336</xdr:rowOff>
    </xdr:from>
    <xdr:to>
      <xdr:col>15</xdr:col>
      <xdr:colOff>101600</xdr:colOff>
      <xdr:row>56</xdr:row>
      <xdr:rowOff>71486</xdr:rowOff>
    </xdr:to>
    <xdr:sp macro="" textlink="">
      <xdr:nvSpPr>
        <xdr:cNvPr id="144" name="楕円 143"/>
        <xdr:cNvSpPr/>
      </xdr:nvSpPr>
      <xdr:spPr>
        <a:xfrm>
          <a:off x="2857500" y="957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88013</xdr:rowOff>
    </xdr:from>
    <xdr:ext cx="534377" cy="259045"/>
    <xdr:sp macro="" textlink="">
      <xdr:nvSpPr>
        <xdr:cNvPr id="145" name="テキスト ボックス 144"/>
        <xdr:cNvSpPr txBox="1"/>
      </xdr:nvSpPr>
      <xdr:spPr>
        <a:xfrm>
          <a:off x="2641111" y="934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15519</xdr:rowOff>
    </xdr:from>
    <xdr:to>
      <xdr:col>10</xdr:col>
      <xdr:colOff>165100</xdr:colOff>
      <xdr:row>56</xdr:row>
      <xdr:rowOff>117119</xdr:rowOff>
    </xdr:to>
    <xdr:sp macro="" textlink="">
      <xdr:nvSpPr>
        <xdr:cNvPr id="146" name="楕円 145"/>
        <xdr:cNvSpPr/>
      </xdr:nvSpPr>
      <xdr:spPr>
        <a:xfrm>
          <a:off x="1968500" y="961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133646</xdr:rowOff>
    </xdr:from>
    <xdr:ext cx="534377" cy="259045"/>
    <xdr:sp macro="" textlink="">
      <xdr:nvSpPr>
        <xdr:cNvPr id="147" name="テキスト ボックス 146"/>
        <xdr:cNvSpPr txBox="1"/>
      </xdr:nvSpPr>
      <xdr:spPr>
        <a:xfrm>
          <a:off x="1752111" y="939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3056</xdr:rowOff>
    </xdr:from>
    <xdr:to>
      <xdr:col>6</xdr:col>
      <xdr:colOff>38100</xdr:colOff>
      <xdr:row>56</xdr:row>
      <xdr:rowOff>104656</xdr:rowOff>
    </xdr:to>
    <xdr:sp macro="" textlink="">
      <xdr:nvSpPr>
        <xdr:cNvPr id="148" name="楕円 147"/>
        <xdr:cNvSpPr/>
      </xdr:nvSpPr>
      <xdr:spPr>
        <a:xfrm>
          <a:off x="1079500" y="96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121183</xdr:rowOff>
    </xdr:from>
    <xdr:ext cx="534377" cy="259045"/>
    <xdr:sp macro="" textlink="">
      <xdr:nvSpPr>
        <xdr:cNvPr id="149" name="テキスト ボックス 148"/>
        <xdr:cNvSpPr txBox="1"/>
      </xdr:nvSpPr>
      <xdr:spPr>
        <a:xfrm>
          <a:off x="863111" y="937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89247</xdr:rowOff>
    </xdr:from>
    <xdr:to>
      <xdr:col>24</xdr:col>
      <xdr:colOff>63500</xdr:colOff>
      <xdr:row>78</xdr:row>
      <xdr:rowOff>91053</xdr:rowOff>
    </xdr:to>
    <xdr:cxnSp macro="">
      <xdr:nvCxnSpPr>
        <xdr:cNvPr id="176" name="直線コネクタ 175"/>
        <xdr:cNvCxnSpPr/>
      </xdr:nvCxnSpPr>
      <xdr:spPr>
        <a:xfrm flipV="1">
          <a:off x="3797300" y="13462347"/>
          <a:ext cx="8382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89202</xdr:rowOff>
    </xdr:from>
    <xdr:to>
      <xdr:col>19</xdr:col>
      <xdr:colOff>177800</xdr:colOff>
      <xdr:row>78</xdr:row>
      <xdr:rowOff>91053</xdr:rowOff>
    </xdr:to>
    <xdr:cxnSp macro="">
      <xdr:nvCxnSpPr>
        <xdr:cNvPr id="179" name="直線コネクタ 178"/>
        <xdr:cNvCxnSpPr/>
      </xdr:nvCxnSpPr>
      <xdr:spPr>
        <a:xfrm>
          <a:off x="2908300" y="13462302"/>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89202</xdr:rowOff>
    </xdr:from>
    <xdr:to>
      <xdr:col>15</xdr:col>
      <xdr:colOff>50800</xdr:colOff>
      <xdr:row>78</xdr:row>
      <xdr:rowOff>92219</xdr:rowOff>
    </xdr:to>
    <xdr:cxnSp macro="">
      <xdr:nvCxnSpPr>
        <xdr:cNvPr id="182" name="直線コネクタ 181"/>
        <xdr:cNvCxnSpPr/>
      </xdr:nvCxnSpPr>
      <xdr:spPr>
        <a:xfrm flipV="1">
          <a:off x="2019300" y="13462302"/>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84471</xdr:rowOff>
    </xdr:from>
    <xdr:to>
      <xdr:col>10</xdr:col>
      <xdr:colOff>114300</xdr:colOff>
      <xdr:row>78</xdr:row>
      <xdr:rowOff>92219</xdr:rowOff>
    </xdr:to>
    <xdr:cxnSp macro="">
      <xdr:nvCxnSpPr>
        <xdr:cNvPr id="185" name="直線コネクタ 184"/>
        <xdr:cNvCxnSpPr/>
      </xdr:nvCxnSpPr>
      <xdr:spPr>
        <a:xfrm>
          <a:off x="1130300" y="13457571"/>
          <a:ext cx="889000" cy="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38447</xdr:rowOff>
    </xdr:from>
    <xdr:to>
      <xdr:col>24</xdr:col>
      <xdr:colOff>114300</xdr:colOff>
      <xdr:row>78</xdr:row>
      <xdr:rowOff>140047</xdr:rowOff>
    </xdr:to>
    <xdr:sp macro="" textlink="">
      <xdr:nvSpPr>
        <xdr:cNvPr id="195" name="楕円 194"/>
        <xdr:cNvSpPr/>
      </xdr:nvSpPr>
      <xdr:spPr>
        <a:xfrm>
          <a:off x="4584700" y="1341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124824</xdr:rowOff>
    </xdr:from>
    <xdr:ext cx="469744" cy="259045"/>
    <xdr:sp macro="" textlink="">
      <xdr:nvSpPr>
        <xdr:cNvPr id="196" name="維持補修費該当値テキスト"/>
        <xdr:cNvSpPr txBox="1"/>
      </xdr:nvSpPr>
      <xdr:spPr>
        <a:xfrm>
          <a:off x="4686300" y="1332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40253</xdr:rowOff>
    </xdr:from>
    <xdr:to>
      <xdr:col>20</xdr:col>
      <xdr:colOff>38100</xdr:colOff>
      <xdr:row>78</xdr:row>
      <xdr:rowOff>141853</xdr:rowOff>
    </xdr:to>
    <xdr:sp macro="" textlink="">
      <xdr:nvSpPr>
        <xdr:cNvPr id="197" name="楕円 196"/>
        <xdr:cNvSpPr/>
      </xdr:nvSpPr>
      <xdr:spPr>
        <a:xfrm>
          <a:off x="3746500" y="1341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132980</xdr:rowOff>
    </xdr:from>
    <xdr:ext cx="469744" cy="259045"/>
    <xdr:sp macro="" textlink="">
      <xdr:nvSpPr>
        <xdr:cNvPr id="198" name="テキスト ボックス 197"/>
        <xdr:cNvSpPr txBox="1"/>
      </xdr:nvSpPr>
      <xdr:spPr>
        <a:xfrm>
          <a:off x="3562428" y="13506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38402</xdr:rowOff>
    </xdr:from>
    <xdr:to>
      <xdr:col>15</xdr:col>
      <xdr:colOff>101600</xdr:colOff>
      <xdr:row>78</xdr:row>
      <xdr:rowOff>140002</xdr:rowOff>
    </xdr:to>
    <xdr:sp macro="" textlink="">
      <xdr:nvSpPr>
        <xdr:cNvPr id="199" name="楕円 198"/>
        <xdr:cNvSpPr/>
      </xdr:nvSpPr>
      <xdr:spPr>
        <a:xfrm>
          <a:off x="2857500" y="1341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131129</xdr:rowOff>
    </xdr:from>
    <xdr:ext cx="469744" cy="259045"/>
    <xdr:sp macro="" textlink="">
      <xdr:nvSpPr>
        <xdr:cNvPr id="200" name="テキスト ボックス 199"/>
        <xdr:cNvSpPr txBox="1"/>
      </xdr:nvSpPr>
      <xdr:spPr>
        <a:xfrm>
          <a:off x="2673428" y="1350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41419</xdr:rowOff>
    </xdr:from>
    <xdr:to>
      <xdr:col>10</xdr:col>
      <xdr:colOff>165100</xdr:colOff>
      <xdr:row>78</xdr:row>
      <xdr:rowOff>143019</xdr:rowOff>
    </xdr:to>
    <xdr:sp macro="" textlink="">
      <xdr:nvSpPr>
        <xdr:cNvPr id="201" name="楕円 200"/>
        <xdr:cNvSpPr/>
      </xdr:nvSpPr>
      <xdr:spPr>
        <a:xfrm>
          <a:off x="1968500" y="1341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134146</xdr:rowOff>
    </xdr:from>
    <xdr:ext cx="469744" cy="259045"/>
    <xdr:sp macro="" textlink="">
      <xdr:nvSpPr>
        <xdr:cNvPr id="202" name="テキスト ボックス 201"/>
        <xdr:cNvSpPr txBox="1"/>
      </xdr:nvSpPr>
      <xdr:spPr>
        <a:xfrm>
          <a:off x="1784428" y="1350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33671</xdr:rowOff>
    </xdr:from>
    <xdr:to>
      <xdr:col>6</xdr:col>
      <xdr:colOff>38100</xdr:colOff>
      <xdr:row>78</xdr:row>
      <xdr:rowOff>135271</xdr:rowOff>
    </xdr:to>
    <xdr:sp macro="" textlink="">
      <xdr:nvSpPr>
        <xdr:cNvPr id="203" name="楕円 202"/>
        <xdr:cNvSpPr/>
      </xdr:nvSpPr>
      <xdr:spPr>
        <a:xfrm>
          <a:off x="1079500" y="1340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126398</xdr:rowOff>
    </xdr:from>
    <xdr:ext cx="469744" cy="259045"/>
    <xdr:sp macro="" textlink="">
      <xdr:nvSpPr>
        <xdr:cNvPr id="204" name="テキスト ボックス 203"/>
        <xdr:cNvSpPr txBox="1"/>
      </xdr:nvSpPr>
      <xdr:spPr>
        <a:xfrm>
          <a:off x="895428" y="1349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154279</xdr:rowOff>
    </xdr:from>
    <xdr:to>
      <xdr:col>24</xdr:col>
      <xdr:colOff>63500</xdr:colOff>
      <xdr:row>97</xdr:row>
      <xdr:rowOff>22110</xdr:rowOff>
    </xdr:to>
    <xdr:cxnSp macro="">
      <xdr:nvCxnSpPr>
        <xdr:cNvPr id="234" name="直線コネクタ 233"/>
        <xdr:cNvCxnSpPr/>
      </xdr:nvCxnSpPr>
      <xdr:spPr>
        <a:xfrm>
          <a:off x="3797300" y="16613479"/>
          <a:ext cx="8382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43820</xdr:rowOff>
    </xdr:from>
    <xdr:ext cx="534377" cy="259045"/>
    <xdr:sp macro="" textlink="">
      <xdr:nvSpPr>
        <xdr:cNvPr id="235" name="扶助費平均値テキスト"/>
        <xdr:cNvSpPr txBox="1"/>
      </xdr:nvSpPr>
      <xdr:spPr>
        <a:xfrm>
          <a:off x="4686300" y="1633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154279</xdr:rowOff>
    </xdr:from>
    <xdr:to>
      <xdr:col>19</xdr:col>
      <xdr:colOff>177800</xdr:colOff>
      <xdr:row>96</xdr:row>
      <xdr:rowOff>167436</xdr:rowOff>
    </xdr:to>
    <xdr:cxnSp macro="">
      <xdr:nvCxnSpPr>
        <xdr:cNvPr id="237" name="直線コネクタ 236"/>
        <xdr:cNvCxnSpPr/>
      </xdr:nvCxnSpPr>
      <xdr:spPr>
        <a:xfrm flipV="1">
          <a:off x="2908300" y="16613479"/>
          <a:ext cx="889000" cy="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149344</xdr:rowOff>
    </xdr:from>
    <xdr:ext cx="534377" cy="259045"/>
    <xdr:sp macro="" textlink="">
      <xdr:nvSpPr>
        <xdr:cNvPr id="239" name="テキスト ボックス 238"/>
        <xdr:cNvSpPr txBox="1"/>
      </xdr:nvSpPr>
      <xdr:spPr>
        <a:xfrm>
          <a:off x="3530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167436</xdr:rowOff>
    </xdr:from>
    <xdr:to>
      <xdr:col>15</xdr:col>
      <xdr:colOff>50800</xdr:colOff>
      <xdr:row>97</xdr:row>
      <xdr:rowOff>70041</xdr:rowOff>
    </xdr:to>
    <xdr:cxnSp macro="">
      <xdr:nvCxnSpPr>
        <xdr:cNvPr id="240" name="直線コネクタ 239"/>
        <xdr:cNvCxnSpPr/>
      </xdr:nvCxnSpPr>
      <xdr:spPr>
        <a:xfrm flipV="1">
          <a:off x="2019300" y="16626636"/>
          <a:ext cx="889000" cy="7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150004</xdr:rowOff>
    </xdr:from>
    <xdr:ext cx="534377" cy="259045"/>
    <xdr:sp macro="" textlink="">
      <xdr:nvSpPr>
        <xdr:cNvPr id="242" name="テキスト ボックス 241"/>
        <xdr:cNvSpPr txBox="1"/>
      </xdr:nvSpPr>
      <xdr:spPr>
        <a:xfrm>
          <a:off x="2641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70041</xdr:rowOff>
    </xdr:from>
    <xdr:to>
      <xdr:col>10</xdr:col>
      <xdr:colOff>114300</xdr:colOff>
      <xdr:row>97</xdr:row>
      <xdr:rowOff>70422</xdr:rowOff>
    </xdr:to>
    <xdr:cxnSp macro="">
      <xdr:nvCxnSpPr>
        <xdr:cNvPr id="243" name="直線コネクタ 242"/>
        <xdr:cNvCxnSpPr/>
      </xdr:nvCxnSpPr>
      <xdr:spPr>
        <a:xfrm flipV="1">
          <a:off x="1130300" y="1670069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58565</xdr:rowOff>
    </xdr:from>
    <xdr:ext cx="534377" cy="259045"/>
    <xdr:sp macro="" textlink="">
      <xdr:nvSpPr>
        <xdr:cNvPr id="245" name="テキスト ボックス 244"/>
        <xdr:cNvSpPr txBox="1"/>
      </xdr:nvSpPr>
      <xdr:spPr>
        <a:xfrm>
          <a:off x="1752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126446</xdr:rowOff>
    </xdr:from>
    <xdr:ext cx="534377" cy="259045"/>
    <xdr:sp macro="" textlink="">
      <xdr:nvSpPr>
        <xdr:cNvPr id="247" name="テキスト ボックス 246"/>
        <xdr:cNvSpPr txBox="1"/>
      </xdr:nvSpPr>
      <xdr:spPr>
        <a:xfrm>
          <a:off x="863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142760</xdr:rowOff>
    </xdr:from>
    <xdr:to>
      <xdr:col>24</xdr:col>
      <xdr:colOff>114300</xdr:colOff>
      <xdr:row>97</xdr:row>
      <xdr:rowOff>72910</xdr:rowOff>
    </xdr:to>
    <xdr:sp macro="" textlink="">
      <xdr:nvSpPr>
        <xdr:cNvPr id="253" name="楕円 252"/>
        <xdr:cNvSpPr/>
      </xdr:nvSpPr>
      <xdr:spPr>
        <a:xfrm>
          <a:off x="4584700" y="16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121187</xdr:rowOff>
    </xdr:from>
    <xdr:ext cx="534377" cy="259045"/>
    <xdr:sp macro="" textlink="">
      <xdr:nvSpPr>
        <xdr:cNvPr id="254" name="扶助費該当値テキスト"/>
        <xdr:cNvSpPr txBox="1"/>
      </xdr:nvSpPr>
      <xdr:spPr>
        <a:xfrm>
          <a:off x="4686300" y="1658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103479</xdr:rowOff>
    </xdr:from>
    <xdr:to>
      <xdr:col>20</xdr:col>
      <xdr:colOff>38100</xdr:colOff>
      <xdr:row>97</xdr:row>
      <xdr:rowOff>33629</xdr:rowOff>
    </xdr:to>
    <xdr:sp macro="" textlink="">
      <xdr:nvSpPr>
        <xdr:cNvPr id="255" name="楕円 254"/>
        <xdr:cNvSpPr/>
      </xdr:nvSpPr>
      <xdr:spPr>
        <a:xfrm>
          <a:off x="3746500" y="1656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24756</xdr:rowOff>
    </xdr:from>
    <xdr:ext cx="534377" cy="259045"/>
    <xdr:sp macro="" textlink="">
      <xdr:nvSpPr>
        <xdr:cNvPr id="256" name="テキスト ボックス 255"/>
        <xdr:cNvSpPr txBox="1"/>
      </xdr:nvSpPr>
      <xdr:spPr>
        <a:xfrm>
          <a:off x="3530111" y="1665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116636</xdr:rowOff>
    </xdr:from>
    <xdr:to>
      <xdr:col>15</xdr:col>
      <xdr:colOff>101600</xdr:colOff>
      <xdr:row>97</xdr:row>
      <xdr:rowOff>46786</xdr:rowOff>
    </xdr:to>
    <xdr:sp macro="" textlink="">
      <xdr:nvSpPr>
        <xdr:cNvPr id="257" name="楕円 256"/>
        <xdr:cNvSpPr/>
      </xdr:nvSpPr>
      <xdr:spPr>
        <a:xfrm>
          <a:off x="2857500" y="1657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37913</xdr:rowOff>
    </xdr:from>
    <xdr:ext cx="534377" cy="259045"/>
    <xdr:sp macro="" textlink="">
      <xdr:nvSpPr>
        <xdr:cNvPr id="258" name="テキスト ボックス 257"/>
        <xdr:cNvSpPr txBox="1"/>
      </xdr:nvSpPr>
      <xdr:spPr>
        <a:xfrm>
          <a:off x="2641111" y="1666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19241</xdr:rowOff>
    </xdr:from>
    <xdr:to>
      <xdr:col>10</xdr:col>
      <xdr:colOff>165100</xdr:colOff>
      <xdr:row>97</xdr:row>
      <xdr:rowOff>120841</xdr:rowOff>
    </xdr:to>
    <xdr:sp macro="" textlink="">
      <xdr:nvSpPr>
        <xdr:cNvPr id="259" name="楕円 258"/>
        <xdr:cNvSpPr/>
      </xdr:nvSpPr>
      <xdr:spPr>
        <a:xfrm>
          <a:off x="1968500" y="166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111968</xdr:rowOff>
    </xdr:from>
    <xdr:ext cx="534377" cy="259045"/>
    <xdr:sp macro="" textlink="">
      <xdr:nvSpPr>
        <xdr:cNvPr id="260" name="テキスト ボックス 259"/>
        <xdr:cNvSpPr txBox="1"/>
      </xdr:nvSpPr>
      <xdr:spPr>
        <a:xfrm>
          <a:off x="1752111" y="167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19622</xdr:rowOff>
    </xdr:from>
    <xdr:to>
      <xdr:col>6</xdr:col>
      <xdr:colOff>38100</xdr:colOff>
      <xdr:row>97</xdr:row>
      <xdr:rowOff>121222</xdr:rowOff>
    </xdr:to>
    <xdr:sp macro="" textlink="">
      <xdr:nvSpPr>
        <xdr:cNvPr id="261" name="楕円 260"/>
        <xdr:cNvSpPr/>
      </xdr:nvSpPr>
      <xdr:spPr>
        <a:xfrm>
          <a:off x="1079500" y="166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112349</xdr:rowOff>
    </xdr:from>
    <xdr:ext cx="534377" cy="259045"/>
    <xdr:sp macro="" textlink="">
      <xdr:nvSpPr>
        <xdr:cNvPr id="262" name="テキスト ボックス 261"/>
        <xdr:cNvSpPr txBox="1"/>
      </xdr:nvSpPr>
      <xdr:spPr>
        <a:xfrm>
          <a:off x="863111" y="167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79372</xdr:rowOff>
    </xdr:from>
    <xdr:to>
      <xdr:col>55</xdr:col>
      <xdr:colOff>0</xdr:colOff>
      <xdr:row>35</xdr:row>
      <xdr:rowOff>102781</xdr:rowOff>
    </xdr:to>
    <xdr:cxnSp macro="">
      <xdr:nvCxnSpPr>
        <xdr:cNvPr id="291" name="直線コネクタ 290"/>
        <xdr:cNvCxnSpPr/>
      </xdr:nvCxnSpPr>
      <xdr:spPr>
        <a:xfrm>
          <a:off x="9639300" y="5908672"/>
          <a:ext cx="838200" cy="19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2" name="補助費等平均値テキスト"/>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79372</xdr:rowOff>
    </xdr:from>
    <xdr:to>
      <xdr:col>50</xdr:col>
      <xdr:colOff>114300</xdr:colOff>
      <xdr:row>34</xdr:row>
      <xdr:rowOff>107932</xdr:rowOff>
    </xdr:to>
    <xdr:cxnSp macro="">
      <xdr:nvCxnSpPr>
        <xdr:cNvPr id="294" name="直線コネクタ 293"/>
        <xdr:cNvCxnSpPr/>
      </xdr:nvCxnSpPr>
      <xdr:spPr>
        <a:xfrm flipV="1">
          <a:off x="8750300" y="5908672"/>
          <a:ext cx="889000" cy="2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77126</xdr:rowOff>
    </xdr:from>
    <xdr:ext cx="534377" cy="259045"/>
    <xdr:sp macro="" textlink="">
      <xdr:nvSpPr>
        <xdr:cNvPr id="296" name="テキスト ボックス 295"/>
        <xdr:cNvSpPr txBox="1"/>
      </xdr:nvSpPr>
      <xdr:spPr>
        <a:xfrm>
          <a:off x="9372111" y="62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107932</xdr:rowOff>
    </xdr:from>
    <xdr:to>
      <xdr:col>45</xdr:col>
      <xdr:colOff>177800</xdr:colOff>
      <xdr:row>34</xdr:row>
      <xdr:rowOff>113693</xdr:rowOff>
    </xdr:to>
    <xdr:cxnSp macro="">
      <xdr:nvCxnSpPr>
        <xdr:cNvPr id="297" name="直線コネクタ 296"/>
        <xdr:cNvCxnSpPr/>
      </xdr:nvCxnSpPr>
      <xdr:spPr>
        <a:xfrm flipV="1">
          <a:off x="7861300" y="5937232"/>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299" name="テキスト ボックス 298"/>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113693</xdr:rowOff>
    </xdr:from>
    <xdr:to>
      <xdr:col>41</xdr:col>
      <xdr:colOff>50800</xdr:colOff>
      <xdr:row>36</xdr:row>
      <xdr:rowOff>114493</xdr:rowOff>
    </xdr:to>
    <xdr:cxnSp macro="">
      <xdr:nvCxnSpPr>
        <xdr:cNvPr id="300" name="直線コネクタ 299"/>
        <xdr:cNvCxnSpPr/>
      </xdr:nvCxnSpPr>
      <xdr:spPr>
        <a:xfrm flipV="1">
          <a:off x="6972300" y="5942993"/>
          <a:ext cx="889000" cy="34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114609</xdr:rowOff>
    </xdr:from>
    <xdr:ext cx="534377" cy="259045"/>
    <xdr:sp macro="" textlink="">
      <xdr:nvSpPr>
        <xdr:cNvPr id="302" name="テキスト ボックス 301"/>
        <xdr:cNvSpPr txBox="1"/>
      </xdr:nvSpPr>
      <xdr:spPr>
        <a:xfrm>
          <a:off x="7594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4" name="テキスト ボックス 303"/>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51981</xdr:rowOff>
    </xdr:from>
    <xdr:to>
      <xdr:col>55</xdr:col>
      <xdr:colOff>50800</xdr:colOff>
      <xdr:row>35</xdr:row>
      <xdr:rowOff>153581</xdr:rowOff>
    </xdr:to>
    <xdr:sp macro="" textlink="">
      <xdr:nvSpPr>
        <xdr:cNvPr id="310" name="楕円 309"/>
        <xdr:cNvSpPr/>
      </xdr:nvSpPr>
      <xdr:spPr>
        <a:xfrm>
          <a:off x="10426700" y="6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74858</xdr:rowOff>
    </xdr:from>
    <xdr:ext cx="534377" cy="259045"/>
    <xdr:sp macro="" textlink="">
      <xdr:nvSpPr>
        <xdr:cNvPr id="311" name="補助費等該当値テキスト"/>
        <xdr:cNvSpPr txBox="1"/>
      </xdr:nvSpPr>
      <xdr:spPr>
        <a:xfrm>
          <a:off x="10528300" y="59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28572</xdr:rowOff>
    </xdr:from>
    <xdr:to>
      <xdr:col>50</xdr:col>
      <xdr:colOff>165100</xdr:colOff>
      <xdr:row>34</xdr:row>
      <xdr:rowOff>130172</xdr:rowOff>
    </xdr:to>
    <xdr:sp macro="" textlink="">
      <xdr:nvSpPr>
        <xdr:cNvPr id="312" name="楕円 311"/>
        <xdr:cNvSpPr/>
      </xdr:nvSpPr>
      <xdr:spPr>
        <a:xfrm>
          <a:off x="9588500" y="585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146699</xdr:rowOff>
    </xdr:from>
    <xdr:ext cx="599010" cy="259045"/>
    <xdr:sp macro="" textlink="">
      <xdr:nvSpPr>
        <xdr:cNvPr id="313" name="テキスト ボックス 312"/>
        <xdr:cNvSpPr txBox="1"/>
      </xdr:nvSpPr>
      <xdr:spPr>
        <a:xfrm>
          <a:off x="9339795" y="563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57132</xdr:rowOff>
    </xdr:from>
    <xdr:to>
      <xdr:col>46</xdr:col>
      <xdr:colOff>38100</xdr:colOff>
      <xdr:row>34</xdr:row>
      <xdr:rowOff>158732</xdr:rowOff>
    </xdr:to>
    <xdr:sp macro="" textlink="">
      <xdr:nvSpPr>
        <xdr:cNvPr id="314" name="楕円 313"/>
        <xdr:cNvSpPr/>
      </xdr:nvSpPr>
      <xdr:spPr>
        <a:xfrm>
          <a:off x="8699500" y="58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3809</xdr:rowOff>
    </xdr:from>
    <xdr:ext cx="599010" cy="259045"/>
    <xdr:sp macro="" textlink="">
      <xdr:nvSpPr>
        <xdr:cNvPr id="315" name="テキスト ボックス 314"/>
        <xdr:cNvSpPr txBox="1"/>
      </xdr:nvSpPr>
      <xdr:spPr>
        <a:xfrm>
          <a:off x="8450795" y="566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62893</xdr:rowOff>
    </xdr:from>
    <xdr:to>
      <xdr:col>41</xdr:col>
      <xdr:colOff>101600</xdr:colOff>
      <xdr:row>34</xdr:row>
      <xdr:rowOff>164493</xdr:rowOff>
    </xdr:to>
    <xdr:sp macro="" textlink="">
      <xdr:nvSpPr>
        <xdr:cNvPr id="316" name="楕円 315"/>
        <xdr:cNvSpPr/>
      </xdr:nvSpPr>
      <xdr:spPr>
        <a:xfrm>
          <a:off x="7810500" y="58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9570</xdr:rowOff>
    </xdr:from>
    <xdr:ext cx="599010" cy="259045"/>
    <xdr:sp macro="" textlink="">
      <xdr:nvSpPr>
        <xdr:cNvPr id="317" name="テキスト ボックス 316"/>
        <xdr:cNvSpPr txBox="1"/>
      </xdr:nvSpPr>
      <xdr:spPr>
        <a:xfrm>
          <a:off x="7561795" y="566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63693</xdr:rowOff>
    </xdr:from>
    <xdr:to>
      <xdr:col>36</xdr:col>
      <xdr:colOff>165100</xdr:colOff>
      <xdr:row>36</xdr:row>
      <xdr:rowOff>165293</xdr:rowOff>
    </xdr:to>
    <xdr:sp macro="" textlink="">
      <xdr:nvSpPr>
        <xdr:cNvPr id="318" name="楕円 317"/>
        <xdr:cNvSpPr/>
      </xdr:nvSpPr>
      <xdr:spPr>
        <a:xfrm>
          <a:off x="6921500" y="623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156420</xdr:rowOff>
    </xdr:from>
    <xdr:ext cx="534377" cy="259045"/>
    <xdr:sp macro="" textlink="">
      <xdr:nvSpPr>
        <xdr:cNvPr id="319" name="テキスト ボックス 318"/>
        <xdr:cNvSpPr txBox="1"/>
      </xdr:nvSpPr>
      <xdr:spPr>
        <a:xfrm>
          <a:off x="6705111" y="632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74650</xdr:rowOff>
    </xdr:from>
    <xdr:to>
      <xdr:col>55</xdr:col>
      <xdr:colOff>0</xdr:colOff>
      <xdr:row>57</xdr:row>
      <xdr:rowOff>26593</xdr:rowOff>
    </xdr:to>
    <xdr:cxnSp macro="">
      <xdr:nvCxnSpPr>
        <xdr:cNvPr id="346" name="直線コネクタ 345"/>
        <xdr:cNvCxnSpPr/>
      </xdr:nvCxnSpPr>
      <xdr:spPr>
        <a:xfrm flipV="1">
          <a:off x="9639300" y="9675850"/>
          <a:ext cx="838200" cy="1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20816</xdr:rowOff>
    </xdr:from>
    <xdr:ext cx="534377" cy="259045"/>
    <xdr:sp macro="" textlink="">
      <xdr:nvSpPr>
        <xdr:cNvPr id="347" name="普通建設事業費平均値テキスト"/>
        <xdr:cNvSpPr txBox="1"/>
      </xdr:nvSpPr>
      <xdr:spPr>
        <a:xfrm>
          <a:off x="10528300" y="9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51309</xdr:rowOff>
    </xdr:from>
    <xdr:to>
      <xdr:col>50</xdr:col>
      <xdr:colOff>114300</xdr:colOff>
      <xdr:row>57</xdr:row>
      <xdr:rowOff>26593</xdr:rowOff>
    </xdr:to>
    <xdr:cxnSp macro="">
      <xdr:nvCxnSpPr>
        <xdr:cNvPr id="349" name="直線コネクタ 348"/>
        <xdr:cNvCxnSpPr/>
      </xdr:nvCxnSpPr>
      <xdr:spPr>
        <a:xfrm>
          <a:off x="8750300" y="9652509"/>
          <a:ext cx="889000" cy="14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49047</xdr:rowOff>
    </xdr:from>
    <xdr:to>
      <xdr:col>45</xdr:col>
      <xdr:colOff>177800</xdr:colOff>
      <xdr:row>56</xdr:row>
      <xdr:rowOff>51309</xdr:rowOff>
    </xdr:to>
    <xdr:cxnSp macro="">
      <xdr:nvCxnSpPr>
        <xdr:cNvPr id="352" name="直線コネクタ 351"/>
        <xdr:cNvCxnSpPr/>
      </xdr:nvCxnSpPr>
      <xdr:spPr>
        <a:xfrm>
          <a:off x="7861300" y="9650247"/>
          <a:ext cx="889000" cy="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143771</xdr:rowOff>
    </xdr:from>
    <xdr:ext cx="534377" cy="259045"/>
    <xdr:sp macro="" textlink="">
      <xdr:nvSpPr>
        <xdr:cNvPr id="354" name="テキスト ボックス 353"/>
        <xdr:cNvSpPr txBox="1"/>
      </xdr:nvSpPr>
      <xdr:spPr>
        <a:xfrm>
          <a:off x="8483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49047</xdr:rowOff>
    </xdr:from>
    <xdr:to>
      <xdr:col>41</xdr:col>
      <xdr:colOff>50800</xdr:colOff>
      <xdr:row>57</xdr:row>
      <xdr:rowOff>15401</xdr:rowOff>
    </xdr:to>
    <xdr:cxnSp macro="">
      <xdr:nvCxnSpPr>
        <xdr:cNvPr id="355" name="直線コネクタ 354"/>
        <xdr:cNvCxnSpPr/>
      </xdr:nvCxnSpPr>
      <xdr:spPr>
        <a:xfrm flipV="1">
          <a:off x="6972300" y="9650247"/>
          <a:ext cx="889000" cy="1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133808</xdr:rowOff>
    </xdr:from>
    <xdr:ext cx="534377" cy="259045"/>
    <xdr:sp macro="" textlink="">
      <xdr:nvSpPr>
        <xdr:cNvPr id="357" name="テキスト ボックス 356"/>
        <xdr:cNvSpPr txBox="1"/>
      </xdr:nvSpPr>
      <xdr:spPr>
        <a:xfrm>
          <a:off x="7594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23850</xdr:rowOff>
    </xdr:from>
    <xdr:to>
      <xdr:col>55</xdr:col>
      <xdr:colOff>50800</xdr:colOff>
      <xdr:row>56</xdr:row>
      <xdr:rowOff>125450</xdr:rowOff>
    </xdr:to>
    <xdr:sp macro="" textlink="">
      <xdr:nvSpPr>
        <xdr:cNvPr id="365" name="楕円 364"/>
        <xdr:cNvSpPr/>
      </xdr:nvSpPr>
      <xdr:spPr>
        <a:xfrm>
          <a:off x="10426700" y="96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46727</xdr:rowOff>
    </xdr:from>
    <xdr:ext cx="534377" cy="259045"/>
    <xdr:sp macro="" textlink="">
      <xdr:nvSpPr>
        <xdr:cNvPr id="366" name="普通建設事業費該当値テキスト"/>
        <xdr:cNvSpPr txBox="1"/>
      </xdr:nvSpPr>
      <xdr:spPr>
        <a:xfrm>
          <a:off x="10528300" y="94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147243</xdr:rowOff>
    </xdr:from>
    <xdr:to>
      <xdr:col>50</xdr:col>
      <xdr:colOff>165100</xdr:colOff>
      <xdr:row>57</xdr:row>
      <xdr:rowOff>77393</xdr:rowOff>
    </xdr:to>
    <xdr:sp macro="" textlink="">
      <xdr:nvSpPr>
        <xdr:cNvPr id="367" name="楕円 366"/>
        <xdr:cNvSpPr/>
      </xdr:nvSpPr>
      <xdr:spPr>
        <a:xfrm>
          <a:off x="9588500" y="974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68520</xdr:rowOff>
    </xdr:from>
    <xdr:ext cx="534377" cy="259045"/>
    <xdr:sp macro="" textlink="">
      <xdr:nvSpPr>
        <xdr:cNvPr id="368" name="テキスト ボックス 367"/>
        <xdr:cNvSpPr txBox="1"/>
      </xdr:nvSpPr>
      <xdr:spPr>
        <a:xfrm>
          <a:off x="9372111" y="984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509</xdr:rowOff>
    </xdr:from>
    <xdr:to>
      <xdr:col>46</xdr:col>
      <xdr:colOff>38100</xdr:colOff>
      <xdr:row>56</xdr:row>
      <xdr:rowOff>102109</xdr:rowOff>
    </xdr:to>
    <xdr:sp macro="" textlink="">
      <xdr:nvSpPr>
        <xdr:cNvPr id="369" name="楕円 368"/>
        <xdr:cNvSpPr/>
      </xdr:nvSpPr>
      <xdr:spPr>
        <a:xfrm>
          <a:off x="8699500" y="960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118636</xdr:rowOff>
    </xdr:from>
    <xdr:ext cx="534377" cy="259045"/>
    <xdr:sp macro="" textlink="">
      <xdr:nvSpPr>
        <xdr:cNvPr id="370" name="テキスト ボックス 369"/>
        <xdr:cNvSpPr txBox="1"/>
      </xdr:nvSpPr>
      <xdr:spPr>
        <a:xfrm>
          <a:off x="8483111" y="93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169697</xdr:rowOff>
    </xdr:from>
    <xdr:to>
      <xdr:col>41</xdr:col>
      <xdr:colOff>101600</xdr:colOff>
      <xdr:row>56</xdr:row>
      <xdr:rowOff>99847</xdr:rowOff>
    </xdr:to>
    <xdr:sp macro="" textlink="">
      <xdr:nvSpPr>
        <xdr:cNvPr id="371" name="楕円 370"/>
        <xdr:cNvSpPr/>
      </xdr:nvSpPr>
      <xdr:spPr>
        <a:xfrm>
          <a:off x="7810500" y="959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116374</xdr:rowOff>
    </xdr:from>
    <xdr:ext cx="534377" cy="259045"/>
    <xdr:sp macro="" textlink="">
      <xdr:nvSpPr>
        <xdr:cNvPr id="372" name="テキスト ボックス 371"/>
        <xdr:cNvSpPr txBox="1"/>
      </xdr:nvSpPr>
      <xdr:spPr>
        <a:xfrm>
          <a:off x="7594111" y="937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136051</xdr:rowOff>
    </xdr:from>
    <xdr:to>
      <xdr:col>36</xdr:col>
      <xdr:colOff>165100</xdr:colOff>
      <xdr:row>57</xdr:row>
      <xdr:rowOff>66201</xdr:rowOff>
    </xdr:to>
    <xdr:sp macro="" textlink="">
      <xdr:nvSpPr>
        <xdr:cNvPr id="373" name="楕円 372"/>
        <xdr:cNvSpPr/>
      </xdr:nvSpPr>
      <xdr:spPr>
        <a:xfrm>
          <a:off x="6921500" y="973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57328</xdr:rowOff>
    </xdr:from>
    <xdr:ext cx="534377" cy="259045"/>
    <xdr:sp macro="" textlink="">
      <xdr:nvSpPr>
        <xdr:cNvPr id="374" name="テキスト ボックス 373"/>
        <xdr:cNvSpPr txBox="1"/>
      </xdr:nvSpPr>
      <xdr:spPr>
        <a:xfrm>
          <a:off x="6705111" y="98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129742</xdr:rowOff>
    </xdr:from>
    <xdr:to>
      <xdr:col>55</xdr:col>
      <xdr:colOff>0</xdr:colOff>
      <xdr:row>77</xdr:row>
      <xdr:rowOff>113968</xdr:rowOff>
    </xdr:to>
    <xdr:cxnSp macro="">
      <xdr:nvCxnSpPr>
        <xdr:cNvPr id="401" name="直線コネクタ 400"/>
        <xdr:cNvCxnSpPr/>
      </xdr:nvCxnSpPr>
      <xdr:spPr>
        <a:xfrm flipV="1">
          <a:off x="9639300" y="13159942"/>
          <a:ext cx="838200" cy="15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14465</xdr:rowOff>
    </xdr:from>
    <xdr:ext cx="534377" cy="259045"/>
    <xdr:sp macro="" textlink="">
      <xdr:nvSpPr>
        <xdr:cNvPr id="402" name="普通建設事業費 （ うち新規整備　）平均値テキスト"/>
        <xdr:cNvSpPr txBox="1"/>
      </xdr:nvSpPr>
      <xdr:spPr>
        <a:xfrm>
          <a:off x="10528300" y="13216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14875</xdr:rowOff>
    </xdr:from>
    <xdr:to>
      <xdr:col>50</xdr:col>
      <xdr:colOff>114300</xdr:colOff>
      <xdr:row>77</xdr:row>
      <xdr:rowOff>113968</xdr:rowOff>
    </xdr:to>
    <xdr:cxnSp macro="">
      <xdr:nvCxnSpPr>
        <xdr:cNvPr id="404" name="直線コネクタ 403"/>
        <xdr:cNvCxnSpPr/>
      </xdr:nvCxnSpPr>
      <xdr:spPr>
        <a:xfrm>
          <a:off x="8750300" y="12873625"/>
          <a:ext cx="889000" cy="44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92187</xdr:rowOff>
    </xdr:from>
    <xdr:to>
      <xdr:col>45</xdr:col>
      <xdr:colOff>177800</xdr:colOff>
      <xdr:row>75</xdr:row>
      <xdr:rowOff>14875</xdr:rowOff>
    </xdr:to>
    <xdr:cxnSp macro="">
      <xdr:nvCxnSpPr>
        <xdr:cNvPr id="407" name="直線コネクタ 406"/>
        <xdr:cNvCxnSpPr/>
      </xdr:nvCxnSpPr>
      <xdr:spPr>
        <a:xfrm>
          <a:off x="7861300" y="12779487"/>
          <a:ext cx="889000" cy="9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81263</xdr:rowOff>
    </xdr:from>
    <xdr:ext cx="534377" cy="259045"/>
    <xdr:sp macro="" textlink="">
      <xdr:nvSpPr>
        <xdr:cNvPr id="409" name="テキスト ボックス 408"/>
        <xdr:cNvSpPr txBox="1"/>
      </xdr:nvSpPr>
      <xdr:spPr>
        <a:xfrm>
          <a:off x="8483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92187</xdr:rowOff>
    </xdr:from>
    <xdr:to>
      <xdr:col>41</xdr:col>
      <xdr:colOff>50800</xdr:colOff>
      <xdr:row>76</xdr:row>
      <xdr:rowOff>87368</xdr:rowOff>
    </xdr:to>
    <xdr:cxnSp macro="">
      <xdr:nvCxnSpPr>
        <xdr:cNvPr id="410" name="直線コネクタ 409"/>
        <xdr:cNvCxnSpPr/>
      </xdr:nvCxnSpPr>
      <xdr:spPr>
        <a:xfrm flipV="1">
          <a:off x="6972300" y="12779487"/>
          <a:ext cx="889000" cy="33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154908</xdr:rowOff>
    </xdr:from>
    <xdr:ext cx="534377" cy="259045"/>
    <xdr:sp macro="" textlink="">
      <xdr:nvSpPr>
        <xdr:cNvPr id="412" name="テキスト ボックス 411"/>
        <xdr:cNvSpPr txBox="1"/>
      </xdr:nvSpPr>
      <xdr:spPr>
        <a:xfrm>
          <a:off x="7594111" y="131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78942</xdr:rowOff>
    </xdr:from>
    <xdr:to>
      <xdr:col>55</xdr:col>
      <xdr:colOff>50800</xdr:colOff>
      <xdr:row>77</xdr:row>
      <xdr:rowOff>9092</xdr:rowOff>
    </xdr:to>
    <xdr:sp macro="" textlink="">
      <xdr:nvSpPr>
        <xdr:cNvPr id="420" name="楕円 419"/>
        <xdr:cNvSpPr/>
      </xdr:nvSpPr>
      <xdr:spPr>
        <a:xfrm>
          <a:off x="10426700" y="1310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101819</xdr:rowOff>
    </xdr:from>
    <xdr:ext cx="534377" cy="259045"/>
    <xdr:sp macro="" textlink="">
      <xdr:nvSpPr>
        <xdr:cNvPr id="421" name="普通建設事業費 （ うち新規整備　）該当値テキスト"/>
        <xdr:cNvSpPr txBox="1"/>
      </xdr:nvSpPr>
      <xdr:spPr>
        <a:xfrm>
          <a:off x="10528300" y="129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63168</xdr:rowOff>
    </xdr:from>
    <xdr:to>
      <xdr:col>50</xdr:col>
      <xdr:colOff>165100</xdr:colOff>
      <xdr:row>77</xdr:row>
      <xdr:rowOff>164768</xdr:rowOff>
    </xdr:to>
    <xdr:sp macro="" textlink="">
      <xdr:nvSpPr>
        <xdr:cNvPr id="422" name="楕円 421"/>
        <xdr:cNvSpPr/>
      </xdr:nvSpPr>
      <xdr:spPr>
        <a:xfrm>
          <a:off x="9588500" y="1326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155895</xdr:rowOff>
    </xdr:from>
    <xdr:ext cx="534377" cy="259045"/>
    <xdr:sp macro="" textlink="">
      <xdr:nvSpPr>
        <xdr:cNvPr id="423" name="テキスト ボックス 422"/>
        <xdr:cNvSpPr txBox="1"/>
      </xdr:nvSpPr>
      <xdr:spPr>
        <a:xfrm>
          <a:off x="9372111" y="1335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135525</xdr:rowOff>
    </xdr:from>
    <xdr:to>
      <xdr:col>46</xdr:col>
      <xdr:colOff>38100</xdr:colOff>
      <xdr:row>75</xdr:row>
      <xdr:rowOff>65675</xdr:rowOff>
    </xdr:to>
    <xdr:sp macro="" textlink="">
      <xdr:nvSpPr>
        <xdr:cNvPr id="424" name="楕円 423"/>
        <xdr:cNvSpPr/>
      </xdr:nvSpPr>
      <xdr:spPr>
        <a:xfrm>
          <a:off x="8699500" y="128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82202</xdr:rowOff>
    </xdr:from>
    <xdr:ext cx="534377" cy="259045"/>
    <xdr:sp macro="" textlink="">
      <xdr:nvSpPr>
        <xdr:cNvPr id="425" name="テキスト ボックス 424"/>
        <xdr:cNvSpPr txBox="1"/>
      </xdr:nvSpPr>
      <xdr:spPr>
        <a:xfrm>
          <a:off x="8483111" y="1259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41387</xdr:rowOff>
    </xdr:from>
    <xdr:to>
      <xdr:col>41</xdr:col>
      <xdr:colOff>101600</xdr:colOff>
      <xdr:row>74</xdr:row>
      <xdr:rowOff>142987</xdr:rowOff>
    </xdr:to>
    <xdr:sp macro="" textlink="">
      <xdr:nvSpPr>
        <xdr:cNvPr id="426" name="楕円 425"/>
        <xdr:cNvSpPr/>
      </xdr:nvSpPr>
      <xdr:spPr>
        <a:xfrm>
          <a:off x="7810500" y="1272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159514</xdr:rowOff>
    </xdr:from>
    <xdr:ext cx="534377" cy="259045"/>
    <xdr:sp macro="" textlink="">
      <xdr:nvSpPr>
        <xdr:cNvPr id="427" name="テキスト ボックス 426"/>
        <xdr:cNvSpPr txBox="1"/>
      </xdr:nvSpPr>
      <xdr:spPr>
        <a:xfrm>
          <a:off x="7594111" y="1250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36568</xdr:rowOff>
    </xdr:from>
    <xdr:to>
      <xdr:col>36</xdr:col>
      <xdr:colOff>165100</xdr:colOff>
      <xdr:row>76</xdr:row>
      <xdr:rowOff>138168</xdr:rowOff>
    </xdr:to>
    <xdr:sp macro="" textlink="">
      <xdr:nvSpPr>
        <xdr:cNvPr id="428" name="楕円 427"/>
        <xdr:cNvSpPr/>
      </xdr:nvSpPr>
      <xdr:spPr>
        <a:xfrm>
          <a:off x="6921500" y="1306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129295</xdr:rowOff>
    </xdr:from>
    <xdr:ext cx="534377" cy="259045"/>
    <xdr:sp macro="" textlink="">
      <xdr:nvSpPr>
        <xdr:cNvPr id="429" name="テキスト ボックス 428"/>
        <xdr:cNvSpPr txBox="1"/>
      </xdr:nvSpPr>
      <xdr:spPr>
        <a:xfrm>
          <a:off x="6705111" y="1315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135063</xdr:rowOff>
    </xdr:from>
    <xdr:to>
      <xdr:col>55</xdr:col>
      <xdr:colOff>0</xdr:colOff>
      <xdr:row>97</xdr:row>
      <xdr:rowOff>157716</xdr:rowOff>
    </xdr:to>
    <xdr:cxnSp macro="">
      <xdr:nvCxnSpPr>
        <xdr:cNvPr id="460" name="直線コネクタ 459"/>
        <xdr:cNvCxnSpPr/>
      </xdr:nvCxnSpPr>
      <xdr:spPr>
        <a:xfrm flipV="1">
          <a:off x="9639300" y="16594263"/>
          <a:ext cx="838200" cy="19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101502</xdr:rowOff>
    </xdr:from>
    <xdr:ext cx="534377" cy="259045"/>
    <xdr:sp macro="" textlink="">
      <xdr:nvSpPr>
        <xdr:cNvPr id="461" name="普通建設事業費 （ うち更新整備　）平均値テキスト"/>
        <xdr:cNvSpPr txBox="1"/>
      </xdr:nvSpPr>
      <xdr:spPr>
        <a:xfrm>
          <a:off x="10528300" y="16389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157716</xdr:rowOff>
    </xdr:from>
    <xdr:to>
      <xdr:col>50</xdr:col>
      <xdr:colOff>114300</xdr:colOff>
      <xdr:row>99</xdr:row>
      <xdr:rowOff>28023</xdr:rowOff>
    </xdr:to>
    <xdr:cxnSp macro="">
      <xdr:nvCxnSpPr>
        <xdr:cNvPr id="463" name="直線コネクタ 462"/>
        <xdr:cNvCxnSpPr/>
      </xdr:nvCxnSpPr>
      <xdr:spPr>
        <a:xfrm flipV="1">
          <a:off x="8750300" y="16788366"/>
          <a:ext cx="889000" cy="21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3172</xdr:rowOff>
    </xdr:from>
    <xdr:to>
      <xdr:col>45</xdr:col>
      <xdr:colOff>177800</xdr:colOff>
      <xdr:row>99</xdr:row>
      <xdr:rowOff>28023</xdr:rowOff>
    </xdr:to>
    <xdr:cxnSp macro="">
      <xdr:nvCxnSpPr>
        <xdr:cNvPr id="466" name="直線コネクタ 465"/>
        <xdr:cNvCxnSpPr/>
      </xdr:nvCxnSpPr>
      <xdr:spPr>
        <a:xfrm>
          <a:off x="7861300" y="16976722"/>
          <a:ext cx="889000" cy="2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73983</xdr:rowOff>
    </xdr:from>
    <xdr:to>
      <xdr:col>41</xdr:col>
      <xdr:colOff>50800</xdr:colOff>
      <xdr:row>99</xdr:row>
      <xdr:rowOff>3172</xdr:rowOff>
    </xdr:to>
    <xdr:cxnSp macro="">
      <xdr:nvCxnSpPr>
        <xdr:cNvPr id="469" name="直線コネクタ 468"/>
        <xdr:cNvCxnSpPr/>
      </xdr:nvCxnSpPr>
      <xdr:spPr>
        <a:xfrm>
          <a:off x="6972300" y="16876083"/>
          <a:ext cx="889000" cy="10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165368</xdr:rowOff>
    </xdr:from>
    <xdr:ext cx="534377" cy="259045"/>
    <xdr:sp macro="" textlink="">
      <xdr:nvSpPr>
        <xdr:cNvPr id="471" name="テキスト ボックス 470"/>
        <xdr:cNvSpPr txBox="1"/>
      </xdr:nvSpPr>
      <xdr:spPr>
        <a:xfrm>
          <a:off x="7594111" y="1645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84263</xdr:rowOff>
    </xdr:from>
    <xdr:to>
      <xdr:col>55</xdr:col>
      <xdr:colOff>50800</xdr:colOff>
      <xdr:row>97</xdr:row>
      <xdr:rowOff>14413</xdr:rowOff>
    </xdr:to>
    <xdr:sp macro="" textlink="">
      <xdr:nvSpPr>
        <xdr:cNvPr id="479" name="楕円 478"/>
        <xdr:cNvSpPr/>
      </xdr:nvSpPr>
      <xdr:spPr>
        <a:xfrm>
          <a:off x="10426700" y="1654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62690</xdr:rowOff>
    </xdr:from>
    <xdr:ext cx="534377" cy="259045"/>
    <xdr:sp macro="" textlink="">
      <xdr:nvSpPr>
        <xdr:cNvPr id="480" name="普通建設事業費 （ うち更新整備　）該当値テキスト"/>
        <xdr:cNvSpPr txBox="1"/>
      </xdr:nvSpPr>
      <xdr:spPr>
        <a:xfrm>
          <a:off x="10528300" y="1652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106916</xdr:rowOff>
    </xdr:from>
    <xdr:to>
      <xdr:col>50</xdr:col>
      <xdr:colOff>165100</xdr:colOff>
      <xdr:row>98</xdr:row>
      <xdr:rowOff>37066</xdr:rowOff>
    </xdr:to>
    <xdr:sp macro="" textlink="">
      <xdr:nvSpPr>
        <xdr:cNvPr id="481" name="楕円 480"/>
        <xdr:cNvSpPr/>
      </xdr:nvSpPr>
      <xdr:spPr>
        <a:xfrm>
          <a:off x="9588500" y="1673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28193</xdr:rowOff>
    </xdr:from>
    <xdr:ext cx="534377" cy="259045"/>
    <xdr:sp macro="" textlink="">
      <xdr:nvSpPr>
        <xdr:cNvPr id="482" name="テキスト ボックス 481"/>
        <xdr:cNvSpPr txBox="1"/>
      </xdr:nvSpPr>
      <xdr:spPr>
        <a:xfrm>
          <a:off x="9372111" y="1683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148673</xdr:rowOff>
    </xdr:from>
    <xdr:to>
      <xdr:col>46</xdr:col>
      <xdr:colOff>38100</xdr:colOff>
      <xdr:row>99</xdr:row>
      <xdr:rowOff>78823</xdr:rowOff>
    </xdr:to>
    <xdr:sp macro="" textlink="">
      <xdr:nvSpPr>
        <xdr:cNvPr id="483" name="楕円 482"/>
        <xdr:cNvSpPr/>
      </xdr:nvSpPr>
      <xdr:spPr>
        <a:xfrm>
          <a:off x="8699500" y="1695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69950</xdr:rowOff>
    </xdr:from>
    <xdr:ext cx="469744" cy="259045"/>
    <xdr:sp macro="" textlink="">
      <xdr:nvSpPr>
        <xdr:cNvPr id="484" name="テキスト ボックス 483"/>
        <xdr:cNvSpPr txBox="1"/>
      </xdr:nvSpPr>
      <xdr:spPr>
        <a:xfrm>
          <a:off x="8515428" y="1704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123822</xdr:rowOff>
    </xdr:from>
    <xdr:to>
      <xdr:col>41</xdr:col>
      <xdr:colOff>101600</xdr:colOff>
      <xdr:row>99</xdr:row>
      <xdr:rowOff>53972</xdr:rowOff>
    </xdr:to>
    <xdr:sp macro="" textlink="">
      <xdr:nvSpPr>
        <xdr:cNvPr id="485" name="楕円 484"/>
        <xdr:cNvSpPr/>
      </xdr:nvSpPr>
      <xdr:spPr>
        <a:xfrm>
          <a:off x="7810500" y="1692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45099</xdr:rowOff>
    </xdr:from>
    <xdr:ext cx="469744" cy="259045"/>
    <xdr:sp macro="" textlink="">
      <xdr:nvSpPr>
        <xdr:cNvPr id="486" name="テキスト ボックス 485"/>
        <xdr:cNvSpPr txBox="1"/>
      </xdr:nvSpPr>
      <xdr:spPr>
        <a:xfrm>
          <a:off x="7626428" y="1701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23183</xdr:rowOff>
    </xdr:from>
    <xdr:to>
      <xdr:col>36</xdr:col>
      <xdr:colOff>165100</xdr:colOff>
      <xdr:row>98</xdr:row>
      <xdr:rowOff>124783</xdr:rowOff>
    </xdr:to>
    <xdr:sp macro="" textlink="">
      <xdr:nvSpPr>
        <xdr:cNvPr id="487" name="楕円 486"/>
        <xdr:cNvSpPr/>
      </xdr:nvSpPr>
      <xdr:spPr>
        <a:xfrm>
          <a:off x="6921500" y="168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115910</xdr:rowOff>
    </xdr:from>
    <xdr:ext cx="534377" cy="259045"/>
    <xdr:sp macro="" textlink="">
      <xdr:nvSpPr>
        <xdr:cNvPr id="488" name="テキスト ボックス 487"/>
        <xdr:cNvSpPr txBox="1"/>
      </xdr:nvSpPr>
      <xdr:spPr>
        <a:xfrm>
          <a:off x="6705111" y="1691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148158</xdr:rowOff>
    </xdr:from>
    <xdr:to>
      <xdr:col>85</xdr:col>
      <xdr:colOff>127000</xdr:colOff>
      <xdr:row>38</xdr:row>
      <xdr:rowOff>91199</xdr:rowOff>
    </xdr:to>
    <xdr:cxnSp macro="">
      <xdr:nvCxnSpPr>
        <xdr:cNvPr id="517" name="直線コネクタ 516"/>
        <xdr:cNvCxnSpPr/>
      </xdr:nvCxnSpPr>
      <xdr:spPr>
        <a:xfrm flipV="1">
          <a:off x="15481300" y="6491808"/>
          <a:ext cx="838200" cy="11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27830</xdr:rowOff>
    </xdr:from>
    <xdr:ext cx="469744" cy="259045"/>
    <xdr:sp macro="" textlink="">
      <xdr:nvSpPr>
        <xdr:cNvPr id="518" name="災害復旧事業費平均値テキスト"/>
        <xdr:cNvSpPr txBox="1"/>
      </xdr:nvSpPr>
      <xdr:spPr>
        <a:xfrm>
          <a:off x="16370300" y="6542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91199</xdr:rowOff>
    </xdr:from>
    <xdr:to>
      <xdr:col>81</xdr:col>
      <xdr:colOff>50800</xdr:colOff>
      <xdr:row>39</xdr:row>
      <xdr:rowOff>5652</xdr:rowOff>
    </xdr:to>
    <xdr:cxnSp macro="">
      <xdr:nvCxnSpPr>
        <xdr:cNvPr id="520" name="直線コネクタ 519"/>
        <xdr:cNvCxnSpPr/>
      </xdr:nvCxnSpPr>
      <xdr:spPr>
        <a:xfrm flipV="1">
          <a:off x="14592300" y="6606299"/>
          <a:ext cx="889000" cy="8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18622</xdr:rowOff>
    </xdr:from>
    <xdr:ext cx="469744" cy="259045"/>
    <xdr:sp macro="" textlink="">
      <xdr:nvSpPr>
        <xdr:cNvPr id="522" name="テキスト ボックス 521"/>
        <xdr:cNvSpPr txBox="1"/>
      </xdr:nvSpPr>
      <xdr:spPr>
        <a:xfrm>
          <a:off x="15246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5652</xdr:rowOff>
    </xdr:from>
    <xdr:to>
      <xdr:col>76</xdr:col>
      <xdr:colOff>114300</xdr:colOff>
      <xdr:row>39</xdr:row>
      <xdr:rowOff>12192</xdr:rowOff>
    </xdr:to>
    <xdr:cxnSp macro="">
      <xdr:nvCxnSpPr>
        <xdr:cNvPr id="523" name="直線コネクタ 522"/>
        <xdr:cNvCxnSpPr/>
      </xdr:nvCxnSpPr>
      <xdr:spPr>
        <a:xfrm flipV="1">
          <a:off x="13703300" y="6692202"/>
          <a:ext cx="889000" cy="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88671</xdr:rowOff>
    </xdr:from>
    <xdr:to>
      <xdr:col>71</xdr:col>
      <xdr:colOff>177800</xdr:colOff>
      <xdr:row>39</xdr:row>
      <xdr:rowOff>12192</xdr:rowOff>
    </xdr:to>
    <xdr:cxnSp macro="">
      <xdr:nvCxnSpPr>
        <xdr:cNvPr id="526" name="直線コネクタ 525"/>
        <xdr:cNvCxnSpPr/>
      </xdr:nvCxnSpPr>
      <xdr:spPr>
        <a:xfrm>
          <a:off x="12814300" y="6603771"/>
          <a:ext cx="889000" cy="9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48696</xdr:rowOff>
    </xdr:from>
    <xdr:ext cx="469744" cy="259045"/>
    <xdr:sp macro="" textlink="">
      <xdr:nvSpPr>
        <xdr:cNvPr id="528" name="テキスト ボックス 527"/>
        <xdr:cNvSpPr txBox="1"/>
      </xdr:nvSpPr>
      <xdr:spPr>
        <a:xfrm>
          <a:off x="13468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154817</xdr:rowOff>
    </xdr:from>
    <xdr:ext cx="469744" cy="259045"/>
    <xdr:sp macro="" textlink="">
      <xdr:nvSpPr>
        <xdr:cNvPr id="530" name="テキスト ボックス 529"/>
        <xdr:cNvSpPr txBox="1"/>
      </xdr:nvSpPr>
      <xdr:spPr>
        <a:xfrm>
          <a:off x="12579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97358</xdr:rowOff>
    </xdr:from>
    <xdr:to>
      <xdr:col>85</xdr:col>
      <xdr:colOff>177800</xdr:colOff>
      <xdr:row>38</xdr:row>
      <xdr:rowOff>27508</xdr:rowOff>
    </xdr:to>
    <xdr:sp macro="" textlink="">
      <xdr:nvSpPr>
        <xdr:cNvPr id="536" name="楕円 535"/>
        <xdr:cNvSpPr/>
      </xdr:nvSpPr>
      <xdr:spPr>
        <a:xfrm>
          <a:off x="16268700" y="64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120235</xdr:rowOff>
    </xdr:from>
    <xdr:ext cx="534377" cy="259045"/>
    <xdr:sp macro="" textlink="">
      <xdr:nvSpPr>
        <xdr:cNvPr id="537" name="災害復旧事業費該当値テキスト"/>
        <xdr:cNvSpPr txBox="1"/>
      </xdr:nvSpPr>
      <xdr:spPr>
        <a:xfrm>
          <a:off x="16370300" y="629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40399</xdr:rowOff>
    </xdr:from>
    <xdr:to>
      <xdr:col>81</xdr:col>
      <xdr:colOff>101600</xdr:colOff>
      <xdr:row>38</xdr:row>
      <xdr:rowOff>141999</xdr:rowOff>
    </xdr:to>
    <xdr:sp macro="" textlink="">
      <xdr:nvSpPr>
        <xdr:cNvPr id="538" name="楕円 537"/>
        <xdr:cNvSpPr/>
      </xdr:nvSpPr>
      <xdr:spPr>
        <a:xfrm>
          <a:off x="15430500" y="655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158526</xdr:rowOff>
    </xdr:from>
    <xdr:ext cx="469744" cy="259045"/>
    <xdr:sp macro="" textlink="">
      <xdr:nvSpPr>
        <xdr:cNvPr id="539" name="テキスト ボックス 538"/>
        <xdr:cNvSpPr txBox="1"/>
      </xdr:nvSpPr>
      <xdr:spPr>
        <a:xfrm>
          <a:off x="15246428" y="633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126302</xdr:rowOff>
    </xdr:from>
    <xdr:to>
      <xdr:col>76</xdr:col>
      <xdr:colOff>165100</xdr:colOff>
      <xdr:row>39</xdr:row>
      <xdr:rowOff>56452</xdr:rowOff>
    </xdr:to>
    <xdr:sp macro="" textlink="">
      <xdr:nvSpPr>
        <xdr:cNvPr id="540" name="楕円 539"/>
        <xdr:cNvSpPr/>
      </xdr:nvSpPr>
      <xdr:spPr>
        <a:xfrm>
          <a:off x="14541500" y="664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47579</xdr:rowOff>
    </xdr:from>
    <xdr:ext cx="469744" cy="259045"/>
    <xdr:sp macro="" textlink="">
      <xdr:nvSpPr>
        <xdr:cNvPr id="541" name="テキスト ボックス 540"/>
        <xdr:cNvSpPr txBox="1"/>
      </xdr:nvSpPr>
      <xdr:spPr>
        <a:xfrm>
          <a:off x="14357428" y="673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132842</xdr:rowOff>
    </xdr:from>
    <xdr:to>
      <xdr:col>72</xdr:col>
      <xdr:colOff>38100</xdr:colOff>
      <xdr:row>39</xdr:row>
      <xdr:rowOff>62992</xdr:rowOff>
    </xdr:to>
    <xdr:sp macro="" textlink="">
      <xdr:nvSpPr>
        <xdr:cNvPr id="542" name="楕円 541"/>
        <xdr:cNvSpPr/>
      </xdr:nvSpPr>
      <xdr:spPr>
        <a:xfrm>
          <a:off x="13652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54119</xdr:rowOff>
    </xdr:from>
    <xdr:ext cx="469744" cy="259045"/>
    <xdr:sp macro="" textlink="">
      <xdr:nvSpPr>
        <xdr:cNvPr id="543" name="テキスト ボックス 542"/>
        <xdr:cNvSpPr txBox="1"/>
      </xdr:nvSpPr>
      <xdr:spPr>
        <a:xfrm>
          <a:off x="13468428" y="674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37871</xdr:rowOff>
    </xdr:from>
    <xdr:to>
      <xdr:col>67</xdr:col>
      <xdr:colOff>101600</xdr:colOff>
      <xdr:row>38</xdr:row>
      <xdr:rowOff>139471</xdr:rowOff>
    </xdr:to>
    <xdr:sp macro="" textlink="">
      <xdr:nvSpPr>
        <xdr:cNvPr id="544" name="楕円 543"/>
        <xdr:cNvSpPr/>
      </xdr:nvSpPr>
      <xdr:spPr>
        <a:xfrm>
          <a:off x="12763500" y="655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155998</xdr:rowOff>
    </xdr:from>
    <xdr:ext cx="534377" cy="259045"/>
    <xdr:sp macro="" textlink="">
      <xdr:nvSpPr>
        <xdr:cNvPr id="545" name="テキスト ボックス 544"/>
        <xdr:cNvSpPr txBox="1"/>
      </xdr:nvSpPr>
      <xdr:spPr>
        <a:xfrm>
          <a:off x="12547111" y="632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169472</xdr:rowOff>
    </xdr:from>
    <xdr:to>
      <xdr:col>85</xdr:col>
      <xdr:colOff>127000</xdr:colOff>
      <xdr:row>77</xdr:row>
      <xdr:rowOff>26539</xdr:rowOff>
    </xdr:to>
    <xdr:cxnSp macro="">
      <xdr:nvCxnSpPr>
        <xdr:cNvPr id="631" name="直線コネクタ 630"/>
        <xdr:cNvCxnSpPr/>
      </xdr:nvCxnSpPr>
      <xdr:spPr>
        <a:xfrm flipV="1">
          <a:off x="15481300" y="13199672"/>
          <a:ext cx="838200" cy="2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48910</xdr:rowOff>
    </xdr:from>
    <xdr:ext cx="534377" cy="259045"/>
    <xdr:sp macro="" textlink="">
      <xdr:nvSpPr>
        <xdr:cNvPr id="632" name="公債費平均値テキスト"/>
        <xdr:cNvSpPr txBox="1"/>
      </xdr:nvSpPr>
      <xdr:spPr>
        <a:xfrm>
          <a:off x="16370300" y="1325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26539</xdr:rowOff>
    </xdr:from>
    <xdr:to>
      <xdr:col>81</xdr:col>
      <xdr:colOff>50800</xdr:colOff>
      <xdr:row>77</xdr:row>
      <xdr:rowOff>35668</xdr:rowOff>
    </xdr:to>
    <xdr:cxnSp macro="">
      <xdr:nvCxnSpPr>
        <xdr:cNvPr id="634" name="直線コネクタ 633"/>
        <xdr:cNvCxnSpPr/>
      </xdr:nvCxnSpPr>
      <xdr:spPr>
        <a:xfrm flipV="1">
          <a:off x="14592300" y="13228189"/>
          <a:ext cx="889000" cy="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162352</xdr:rowOff>
    </xdr:from>
    <xdr:ext cx="534377" cy="259045"/>
    <xdr:sp macro="" textlink="">
      <xdr:nvSpPr>
        <xdr:cNvPr id="636" name="テキスト ボックス 635"/>
        <xdr:cNvSpPr txBox="1"/>
      </xdr:nvSpPr>
      <xdr:spPr>
        <a:xfrm>
          <a:off x="15214111" y="133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35668</xdr:rowOff>
    </xdr:from>
    <xdr:to>
      <xdr:col>76</xdr:col>
      <xdr:colOff>114300</xdr:colOff>
      <xdr:row>77</xdr:row>
      <xdr:rowOff>52608</xdr:rowOff>
    </xdr:to>
    <xdr:cxnSp macro="">
      <xdr:nvCxnSpPr>
        <xdr:cNvPr id="637" name="直線コネクタ 636"/>
        <xdr:cNvCxnSpPr/>
      </xdr:nvCxnSpPr>
      <xdr:spPr>
        <a:xfrm flipV="1">
          <a:off x="13703300" y="13237318"/>
          <a:ext cx="889000" cy="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159293</xdr:rowOff>
    </xdr:from>
    <xdr:ext cx="534377" cy="259045"/>
    <xdr:sp macro="" textlink="">
      <xdr:nvSpPr>
        <xdr:cNvPr id="639" name="テキスト ボックス 638"/>
        <xdr:cNvSpPr txBox="1"/>
      </xdr:nvSpPr>
      <xdr:spPr>
        <a:xfrm>
          <a:off x="14325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25888</xdr:rowOff>
    </xdr:from>
    <xdr:to>
      <xdr:col>71</xdr:col>
      <xdr:colOff>177800</xdr:colOff>
      <xdr:row>77</xdr:row>
      <xdr:rowOff>52608</xdr:rowOff>
    </xdr:to>
    <xdr:cxnSp macro="">
      <xdr:nvCxnSpPr>
        <xdr:cNvPr id="640" name="直線コネクタ 639"/>
        <xdr:cNvCxnSpPr/>
      </xdr:nvCxnSpPr>
      <xdr:spPr>
        <a:xfrm>
          <a:off x="12814300" y="13227538"/>
          <a:ext cx="889000" cy="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160146</xdr:rowOff>
    </xdr:from>
    <xdr:ext cx="534377" cy="259045"/>
    <xdr:sp macro="" textlink="">
      <xdr:nvSpPr>
        <xdr:cNvPr id="642" name="テキスト ボックス 641"/>
        <xdr:cNvSpPr txBox="1"/>
      </xdr:nvSpPr>
      <xdr:spPr>
        <a:xfrm>
          <a:off x="13436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171028</xdr:rowOff>
    </xdr:from>
    <xdr:ext cx="534377" cy="259045"/>
    <xdr:sp macro="" textlink="">
      <xdr:nvSpPr>
        <xdr:cNvPr id="644" name="テキスト ボックス 643"/>
        <xdr:cNvSpPr txBox="1"/>
      </xdr:nvSpPr>
      <xdr:spPr>
        <a:xfrm>
          <a:off x="12547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118672</xdr:rowOff>
    </xdr:from>
    <xdr:to>
      <xdr:col>85</xdr:col>
      <xdr:colOff>177800</xdr:colOff>
      <xdr:row>77</xdr:row>
      <xdr:rowOff>48822</xdr:rowOff>
    </xdr:to>
    <xdr:sp macro="" textlink="">
      <xdr:nvSpPr>
        <xdr:cNvPr id="650" name="楕円 649"/>
        <xdr:cNvSpPr/>
      </xdr:nvSpPr>
      <xdr:spPr>
        <a:xfrm>
          <a:off x="16268700" y="1314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141549</xdr:rowOff>
    </xdr:from>
    <xdr:ext cx="599010" cy="259045"/>
    <xdr:sp macro="" textlink="">
      <xdr:nvSpPr>
        <xdr:cNvPr id="651" name="公債費該当値テキスト"/>
        <xdr:cNvSpPr txBox="1"/>
      </xdr:nvSpPr>
      <xdr:spPr>
        <a:xfrm>
          <a:off x="16370300" y="1300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147189</xdr:rowOff>
    </xdr:from>
    <xdr:to>
      <xdr:col>81</xdr:col>
      <xdr:colOff>101600</xdr:colOff>
      <xdr:row>77</xdr:row>
      <xdr:rowOff>77339</xdr:rowOff>
    </xdr:to>
    <xdr:sp macro="" textlink="">
      <xdr:nvSpPr>
        <xdr:cNvPr id="652" name="楕円 651"/>
        <xdr:cNvSpPr/>
      </xdr:nvSpPr>
      <xdr:spPr>
        <a:xfrm>
          <a:off x="15430500" y="131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93866</xdr:rowOff>
    </xdr:from>
    <xdr:ext cx="534377" cy="259045"/>
    <xdr:sp macro="" textlink="">
      <xdr:nvSpPr>
        <xdr:cNvPr id="653" name="テキスト ボックス 652"/>
        <xdr:cNvSpPr txBox="1"/>
      </xdr:nvSpPr>
      <xdr:spPr>
        <a:xfrm>
          <a:off x="15214111" y="1295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156318</xdr:rowOff>
    </xdr:from>
    <xdr:to>
      <xdr:col>76</xdr:col>
      <xdr:colOff>165100</xdr:colOff>
      <xdr:row>77</xdr:row>
      <xdr:rowOff>86468</xdr:rowOff>
    </xdr:to>
    <xdr:sp macro="" textlink="">
      <xdr:nvSpPr>
        <xdr:cNvPr id="654" name="楕円 653"/>
        <xdr:cNvSpPr/>
      </xdr:nvSpPr>
      <xdr:spPr>
        <a:xfrm>
          <a:off x="14541500" y="1318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102995</xdr:rowOff>
    </xdr:from>
    <xdr:ext cx="534377" cy="259045"/>
    <xdr:sp macro="" textlink="">
      <xdr:nvSpPr>
        <xdr:cNvPr id="655" name="テキスト ボックス 654"/>
        <xdr:cNvSpPr txBox="1"/>
      </xdr:nvSpPr>
      <xdr:spPr>
        <a:xfrm>
          <a:off x="14325111" y="129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1808</xdr:rowOff>
    </xdr:from>
    <xdr:to>
      <xdr:col>72</xdr:col>
      <xdr:colOff>38100</xdr:colOff>
      <xdr:row>77</xdr:row>
      <xdr:rowOff>103408</xdr:rowOff>
    </xdr:to>
    <xdr:sp macro="" textlink="">
      <xdr:nvSpPr>
        <xdr:cNvPr id="656" name="楕円 655"/>
        <xdr:cNvSpPr/>
      </xdr:nvSpPr>
      <xdr:spPr>
        <a:xfrm>
          <a:off x="13652500" y="132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119935</xdr:rowOff>
    </xdr:from>
    <xdr:ext cx="534377" cy="259045"/>
    <xdr:sp macro="" textlink="">
      <xdr:nvSpPr>
        <xdr:cNvPr id="657" name="テキスト ボックス 656"/>
        <xdr:cNvSpPr txBox="1"/>
      </xdr:nvSpPr>
      <xdr:spPr>
        <a:xfrm>
          <a:off x="13436111" y="1297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146538</xdr:rowOff>
    </xdr:from>
    <xdr:to>
      <xdr:col>67</xdr:col>
      <xdr:colOff>101600</xdr:colOff>
      <xdr:row>77</xdr:row>
      <xdr:rowOff>76688</xdr:rowOff>
    </xdr:to>
    <xdr:sp macro="" textlink="">
      <xdr:nvSpPr>
        <xdr:cNvPr id="658" name="楕円 657"/>
        <xdr:cNvSpPr/>
      </xdr:nvSpPr>
      <xdr:spPr>
        <a:xfrm>
          <a:off x="12763500" y="1317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93215</xdr:rowOff>
    </xdr:from>
    <xdr:ext cx="534377" cy="259045"/>
    <xdr:sp macro="" textlink="">
      <xdr:nvSpPr>
        <xdr:cNvPr id="659" name="テキスト ボックス 658"/>
        <xdr:cNvSpPr txBox="1"/>
      </xdr:nvSpPr>
      <xdr:spPr>
        <a:xfrm>
          <a:off x="12547111" y="1295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2975</xdr:rowOff>
    </xdr:from>
    <xdr:to>
      <xdr:col>85</xdr:col>
      <xdr:colOff>127000</xdr:colOff>
      <xdr:row>97</xdr:row>
      <xdr:rowOff>145386</xdr:rowOff>
    </xdr:to>
    <xdr:cxnSp macro="">
      <xdr:nvCxnSpPr>
        <xdr:cNvPr id="684" name="直線コネクタ 683"/>
        <xdr:cNvCxnSpPr/>
      </xdr:nvCxnSpPr>
      <xdr:spPr>
        <a:xfrm flipV="1">
          <a:off x="15481300" y="16633625"/>
          <a:ext cx="838200" cy="14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xdr:rowOff>
    </xdr:from>
    <xdr:ext cx="534377" cy="259045"/>
    <xdr:sp macro="" textlink="">
      <xdr:nvSpPr>
        <xdr:cNvPr id="685" name="積立金平均値テキスト"/>
        <xdr:cNvSpPr txBox="1"/>
      </xdr:nvSpPr>
      <xdr:spPr>
        <a:xfrm>
          <a:off x="16370300" y="16632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145386</xdr:rowOff>
    </xdr:from>
    <xdr:to>
      <xdr:col>81</xdr:col>
      <xdr:colOff>50800</xdr:colOff>
      <xdr:row>98</xdr:row>
      <xdr:rowOff>12136</xdr:rowOff>
    </xdr:to>
    <xdr:cxnSp macro="">
      <xdr:nvCxnSpPr>
        <xdr:cNvPr id="687" name="直線コネクタ 686"/>
        <xdr:cNvCxnSpPr/>
      </xdr:nvCxnSpPr>
      <xdr:spPr>
        <a:xfrm flipV="1">
          <a:off x="14592300" y="16776036"/>
          <a:ext cx="889000" cy="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12136</xdr:rowOff>
    </xdr:from>
    <xdr:to>
      <xdr:col>76</xdr:col>
      <xdr:colOff>114300</xdr:colOff>
      <xdr:row>98</xdr:row>
      <xdr:rowOff>16467</xdr:rowOff>
    </xdr:to>
    <xdr:cxnSp macro="">
      <xdr:nvCxnSpPr>
        <xdr:cNvPr id="690" name="直線コネクタ 689"/>
        <xdr:cNvCxnSpPr/>
      </xdr:nvCxnSpPr>
      <xdr:spPr>
        <a:xfrm flipV="1">
          <a:off x="13703300" y="16814236"/>
          <a:ext cx="889000" cy="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143533</xdr:rowOff>
    </xdr:from>
    <xdr:ext cx="534377" cy="259045"/>
    <xdr:sp macro="" textlink="">
      <xdr:nvSpPr>
        <xdr:cNvPr id="692" name="テキスト ボックス 691"/>
        <xdr:cNvSpPr txBox="1"/>
      </xdr:nvSpPr>
      <xdr:spPr>
        <a:xfrm>
          <a:off x="14325111" y="16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16467</xdr:rowOff>
    </xdr:from>
    <xdr:to>
      <xdr:col>71</xdr:col>
      <xdr:colOff>177800</xdr:colOff>
      <xdr:row>98</xdr:row>
      <xdr:rowOff>21439</xdr:rowOff>
    </xdr:to>
    <xdr:cxnSp macro="">
      <xdr:nvCxnSpPr>
        <xdr:cNvPr id="693" name="直線コネクタ 692"/>
        <xdr:cNvCxnSpPr/>
      </xdr:nvCxnSpPr>
      <xdr:spPr>
        <a:xfrm flipV="1">
          <a:off x="12814300" y="16818567"/>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148917</xdr:rowOff>
    </xdr:from>
    <xdr:ext cx="534377" cy="259045"/>
    <xdr:sp macro="" textlink="">
      <xdr:nvSpPr>
        <xdr:cNvPr id="695" name="テキスト ボックス 694"/>
        <xdr:cNvSpPr txBox="1"/>
      </xdr:nvSpPr>
      <xdr:spPr>
        <a:xfrm>
          <a:off x="13436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123625</xdr:rowOff>
    </xdr:from>
    <xdr:to>
      <xdr:col>85</xdr:col>
      <xdr:colOff>177800</xdr:colOff>
      <xdr:row>97</xdr:row>
      <xdr:rowOff>53775</xdr:rowOff>
    </xdr:to>
    <xdr:sp macro="" textlink="">
      <xdr:nvSpPr>
        <xdr:cNvPr id="703" name="楕円 702"/>
        <xdr:cNvSpPr/>
      </xdr:nvSpPr>
      <xdr:spPr>
        <a:xfrm>
          <a:off x="16268700" y="1658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146502</xdr:rowOff>
    </xdr:from>
    <xdr:ext cx="534377" cy="259045"/>
    <xdr:sp macro="" textlink="">
      <xdr:nvSpPr>
        <xdr:cNvPr id="704" name="積立金該当値テキスト"/>
        <xdr:cNvSpPr txBox="1"/>
      </xdr:nvSpPr>
      <xdr:spPr>
        <a:xfrm>
          <a:off x="16370300" y="1643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94586</xdr:rowOff>
    </xdr:from>
    <xdr:to>
      <xdr:col>81</xdr:col>
      <xdr:colOff>101600</xdr:colOff>
      <xdr:row>98</xdr:row>
      <xdr:rowOff>24736</xdr:rowOff>
    </xdr:to>
    <xdr:sp macro="" textlink="">
      <xdr:nvSpPr>
        <xdr:cNvPr id="705" name="楕円 704"/>
        <xdr:cNvSpPr/>
      </xdr:nvSpPr>
      <xdr:spPr>
        <a:xfrm>
          <a:off x="15430500" y="167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15863</xdr:rowOff>
    </xdr:from>
    <xdr:ext cx="469744" cy="259045"/>
    <xdr:sp macro="" textlink="">
      <xdr:nvSpPr>
        <xdr:cNvPr id="706" name="テキスト ボックス 705"/>
        <xdr:cNvSpPr txBox="1"/>
      </xdr:nvSpPr>
      <xdr:spPr>
        <a:xfrm>
          <a:off x="15246428" y="1681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132786</xdr:rowOff>
    </xdr:from>
    <xdr:to>
      <xdr:col>76</xdr:col>
      <xdr:colOff>165100</xdr:colOff>
      <xdr:row>98</xdr:row>
      <xdr:rowOff>62936</xdr:rowOff>
    </xdr:to>
    <xdr:sp macro="" textlink="">
      <xdr:nvSpPr>
        <xdr:cNvPr id="707" name="楕円 706"/>
        <xdr:cNvSpPr/>
      </xdr:nvSpPr>
      <xdr:spPr>
        <a:xfrm>
          <a:off x="14541500" y="167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54063</xdr:rowOff>
    </xdr:from>
    <xdr:ext cx="469744" cy="259045"/>
    <xdr:sp macro="" textlink="">
      <xdr:nvSpPr>
        <xdr:cNvPr id="708" name="テキスト ボックス 707"/>
        <xdr:cNvSpPr txBox="1"/>
      </xdr:nvSpPr>
      <xdr:spPr>
        <a:xfrm>
          <a:off x="14357428" y="1685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137117</xdr:rowOff>
    </xdr:from>
    <xdr:to>
      <xdr:col>72</xdr:col>
      <xdr:colOff>38100</xdr:colOff>
      <xdr:row>98</xdr:row>
      <xdr:rowOff>67267</xdr:rowOff>
    </xdr:to>
    <xdr:sp macro="" textlink="">
      <xdr:nvSpPr>
        <xdr:cNvPr id="709" name="楕円 708"/>
        <xdr:cNvSpPr/>
      </xdr:nvSpPr>
      <xdr:spPr>
        <a:xfrm>
          <a:off x="13652500" y="1676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58394</xdr:rowOff>
    </xdr:from>
    <xdr:ext cx="469744" cy="259045"/>
    <xdr:sp macro="" textlink="">
      <xdr:nvSpPr>
        <xdr:cNvPr id="710" name="テキスト ボックス 709"/>
        <xdr:cNvSpPr txBox="1"/>
      </xdr:nvSpPr>
      <xdr:spPr>
        <a:xfrm>
          <a:off x="13468428" y="1686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142089</xdr:rowOff>
    </xdr:from>
    <xdr:to>
      <xdr:col>67</xdr:col>
      <xdr:colOff>101600</xdr:colOff>
      <xdr:row>98</xdr:row>
      <xdr:rowOff>72239</xdr:rowOff>
    </xdr:to>
    <xdr:sp macro="" textlink="">
      <xdr:nvSpPr>
        <xdr:cNvPr id="711" name="楕円 710"/>
        <xdr:cNvSpPr/>
      </xdr:nvSpPr>
      <xdr:spPr>
        <a:xfrm>
          <a:off x="12763500" y="167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63366</xdr:rowOff>
    </xdr:from>
    <xdr:ext cx="378565" cy="259045"/>
    <xdr:sp macro="" textlink="">
      <xdr:nvSpPr>
        <xdr:cNvPr id="712" name="テキスト ボックス 711"/>
        <xdr:cNvSpPr txBox="1"/>
      </xdr:nvSpPr>
      <xdr:spPr>
        <a:xfrm>
          <a:off x="12625017" y="16865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1892</xdr:rowOff>
    </xdr:from>
    <xdr:to>
      <xdr:col>116</xdr:col>
      <xdr:colOff>63500</xdr:colOff>
      <xdr:row>39</xdr:row>
      <xdr:rowOff>44450</xdr:rowOff>
    </xdr:to>
    <xdr:cxnSp macro="">
      <xdr:nvCxnSpPr>
        <xdr:cNvPr id="741" name="直線コネクタ 740"/>
        <xdr:cNvCxnSpPr/>
      </xdr:nvCxnSpPr>
      <xdr:spPr>
        <a:xfrm flipV="1">
          <a:off x="21323300" y="6516992"/>
          <a:ext cx="838200" cy="21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53268</xdr:rowOff>
    </xdr:from>
    <xdr:ext cx="469744" cy="259045"/>
    <xdr:sp macro="" textlink="">
      <xdr:nvSpPr>
        <xdr:cNvPr id="742" name="投資及び出資金平均値テキスト"/>
        <xdr:cNvSpPr txBox="1"/>
      </xdr:nvSpPr>
      <xdr:spPr>
        <a:xfrm>
          <a:off x="22212300" y="6568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92532</xdr:rowOff>
    </xdr:from>
    <xdr:to>
      <xdr:col>102</xdr:col>
      <xdr:colOff>114300</xdr:colOff>
      <xdr:row>39</xdr:row>
      <xdr:rowOff>44450</xdr:rowOff>
    </xdr:to>
    <xdr:cxnSp macro="">
      <xdr:nvCxnSpPr>
        <xdr:cNvPr id="750" name="直線コネクタ 749"/>
        <xdr:cNvCxnSpPr/>
      </xdr:nvCxnSpPr>
      <xdr:spPr>
        <a:xfrm>
          <a:off x="18656300" y="6607632"/>
          <a:ext cx="889000" cy="1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19473</xdr:rowOff>
    </xdr:from>
    <xdr:ext cx="469744" cy="259045"/>
    <xdr:sp macro="" textlink="">
      <xdr:nvSpPr>
        <xdr:cNvPr id="754" name="テキスト ボックス 753"/>
        <xdr:cNvSpPr txBox="1"/>
      </xdr:nvSpPr>
      <xdr:spPr>
        <a:xfrm>
          <a:off x="18421428" y="670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122542</xdr:rowOff>
    </xdr:from>
    <xdr:to>
      <xdr:col>116</xdr:col>
      <xdr:colOff>114300</xdr:colOff>
      <xdr:row>38</xdr:row>
      <xdr:rowOff>52692</xdr:rowOff>
    </xdr:to>
    <xdr:sp macro="" textlink="">
      <xdr:nvSpPr>
        <xdr:cNvPr id="760" name="楕円 759"/>
        <xdr:cNvSpPr/>
      </xdr:nvSpPr>
      <xdr:spPr>
        <a:xfrm>
          <a:off x="22110700" y="64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145419</xdr:rowOff>
    </xdr:from>
    <xdr:ext cx="469744" cy="259045"/>
    <xdr:sp macro="" textlink="">
      <xdr:nvSpPr>
        <xdr:cNvPr id="761" name="投資及び出資金該当値テキスト"/>
        <xdr:cNvSpPr txBox="1"/>
      </xdr:nvSpPr>
      <xdr:spPr>
        <a:xfrm>
          <a:off x="22212300" y="631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41732</xdr:rowOff>
    </xdr:from>
    <xdr:to>
      <xdr:col>98</xdr:col>
      <xdr:colOff>38100</xdr:colOff>
      <xdr:row>38</xdr:row>
      <xdr:rowOff>143332</xdr:rowOff>
    </xdr:to>
    <xdr:sp macro="" textlink="">
      <xdr:nvSpPr>
        <xdr:cNvPr id="768" name="楕円 767"/>
        <xdr:cNvSpPr/>
      </xdr:nvSpPr>
      <xdr:spPr>
        <a:xfrm>
          <a:off x="18605500" y="655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159859</xdr:rowOff>
    </xdr:from>
    <xdr:ext cx="469744" cy="259045"/>
    <xdr:sp macro="" textlink="">
      <xdr:nvSpPr>
        <xdr:cNvPr id="769" name="テキスト ボックス 768"/>
        <xdr:cNvSpPr txBox="1"/>
      </xdr:nvSpPr>
      <xdr:spPr>
        <a:xfrm>
          <a:off x="18421428" y="633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138374</xdr:rowOff>
    </xdr:from>
    <xdr:to>
      <xdr:col>116</xdr:col>
      <xdr:colOff>63500</xdr:colOff>
      <xdr:row>58</xdr:row>
      <xdr:rowOff>138419</xdr:rowOff>
    </xdr:to>
    <xdr:cxnSp macro="">
      <xdr:nvCxnSpPr>
        <xdr:cNvPr id="796" name="直線コネクタ 795"/>
        <xdr:cNvCxnSpPr/>
      </xdr:nvCxnSpPr>
      <xdr:spPr>
        <a:xfrm flipV="1">
          <a:off x="21323300" y="10082474"/>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138419</xdr:rowOff>
    </xdr:from>
    <xdr:to>
      <xdr:col>111</xdr:col>
      <xdr:colOff>177800</xdr:colOff>
      <xdr:row>58</xdr:row>
      <xdr:rowOff>138877</xdr:rowOff>
    </xdr:to>
    <xdr:cxnSp macro="">
      <xdr:nvCxnSpPr>
        <xdr:cNvPr id="799" name="直線コネクタ 798"/>
        <xdr:cNvCxnSpPr/>
      </xdr:nvCxnSpPr>
      <xdr:spPr>
        <a:xfrm flipV="1">
          <a:off x="20434300" y="1008251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138626</xdr:rowOff>
    </xdr:from>
    <xdr:to>
      <xdr:col>107</xdr:col>
      <xdr:colOff>50800</xdr:colOff>
      <xdr:row>58</xdr:row>
      <xdr:rowOff>138877</xdr:rowOff>
    </xdr:to>
    <xdr:cxnSp macro="">
      <xdr:nvCxnSpPr>
        <xdr:cNvPr id="802" name="直線コネクタ 801"/>
        <xdr:cNvCxnSpPr/>
      </xdr:nvCxnSpPr>
      <xdr:spPr>
        <a:xfrm>
          <a:off x="19545300" y="10082726"/>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138626</xdr:rowOff>
    </xdr:from>
    <xdr:to>
      <xdr:col>102</xdr:col>
      <xdr:colOff>114300</xdr:colOff>
      <xdr:row>58</xdr:row>
      <xdr:rowOff>138809</xdr:rowOff>
    </xdr:to>
    <xdr:cxnSp macro="">
      <xdr:nvCxnSpPr>
        <xdr:cNvPr id="805" name="直線コネクタ 804"/>
        <xdr:cNvCxnSpPr/>
      </xdr:nvCxnSpPr>
      <xdr:spPr>
        <a:xfrm flipV="1">
          <a:off x="18656300" y="1008272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87574</xdr:rowOff>
    </xdr:from>
    <xdr:to>
      <xdr:col>116</xdr:col>
      <xdr:colOff>114300</xdr:colOff>
      <xdr:row>59</xdr:row>
      <xdr:rowOff>17724</xdr:rowOff>
    </xdr:to>
    <xdr:sp macro="" textlink="">
      <xdr:nvSpPr>
        <xdr:cNvPr id="815" name="楕円 814"/>
        <xdr:cNvSpPr/>
      </xdr:nvSpPr>
      <xdr:spPr>
        <a:xfrm>
          <a:off x="22110700" y="1003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2501</xdr:rowOff>
    </xdr:from>
    <xdr:ext cx="313932" cy="259045"/>
    <xdr:sp macro="" textlink="">
      <xdr:nvSpPr>
        <xdr:cNvPr id="816" name="貸付金該当値テキスト"/>
        <xdr:cNvSpPr txBox="1"/>
      </xdr:nvSpPr>
      <xdr:spPr>
        <a:xfrm>
          <a:off x="22212300" y="99466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87619</xdr:rowOff>
    </xdr:from>
    <xdr:to>
      <xdr:col>112</xdr:col>
      <xdr:colOff>38100</xdr:colOff>
      <xdr:row>59</xdr:row>
      <xdr:rowOff>17769</xdr:rowOff>
    </xdr:to>
    <xdr:sp macro="" textlink="">
      <xdr:nvSpPr>
        <xdr:cNvPr id="817" name="楕円 816"/>
        <xdr:cNvSpPr/>
      </xdr:nvSpPr>
      <xdr:spPr>
        <a:xfrm>
          <a:off x="21272500" y="100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8896</xdr:rowOff>
    </xdr:from>
    <xdr:ext cx="313932" cy="259045"/>
    <xdr:sp macro="" textlink="">
      <xdr:nvSpPr>
        <xdr:cNvPr id="818" name="テキスト ボックス 817"/>
        <xdr:cNvSpPr txBox="1"/>
      </xdr:nvSpPr>
      <xdr:spPr>
        <a:xfrm>
          <a:off x="21166333" y="10124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88077</xdr:rowOff>
    </xdr:from>
    <xdr:to>
      <xdr:col>107</xdr:col>
      <xdr:colOff>101600</xdr:colOff>
      <xdr:row>59</xdr:row>
      <xdr:rowOff>18227</xdr:rowOff>
    </xdr:to>
    <xdr:sp macro="" textlink="">
      <xdr:nvSpPr>
        <xdr:cNvPr id="819" name="楕円 818"/>
        <xdr:cNvSpPr/>
      </xdr:nvSpPr>
      <xdr:spPr>
        <a:xfrm>
          <a:off x="20383500" y="1003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9354</xdr:rowOff>
    </xdr:from>
    <xdr:ext cx="313932" cy="259045"/>
    <xdr:sp macro="" textlink="">
      <xdr:nvSpPr>
        <xdr:cNvPr id="820" name="テキスト ボックス 819"/>
        <xdr:cNvSpPr txBox="1"/>
      </xdr:nvSpPr>
      <xdr:spPr>
        <a:xfrm>
          <a:off x="20277333" y="10124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87826</xdr:rowOff>
    </xdr:from>
    <xdr:to>
      <xdr:col>102</xdr:col>
      <xdr:colOff>165100</xdr:colOff>
      <xdr:row>59</xdr:row>
      <xdr:rowOff>17976</xdr:rowOff>
    </xdr:to>
    <xdr:sp macro="" textlink="">
      <xdr:nvSpPr>
        <xdr:cNvPr id="821" name="楕円 820"/>
        <xdr:cNvSpPr/>
      </xdr:nvSpPr>
      <xdr:spPr>
        <a:xfrm>
          <a:off x="19494500" y="100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9103</xdr:rowOff>
    </xdr:from>
    <xdr:ext cx="313932" cy="259045"/>
    <xdr:sp macro="" textlink="">
      <xdr:nvSpPr>
        <xdr:cNvPr id="822" name="テキスト ボックス 821"/>
        <xdr:cNvSpPr txBox="1"/>
      </xdr:nvSpPr>
      <xdr:spPr>
        <a:xfrm>
          <a:off x="19388333" y="10124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88009</xdr:rowOff>
    </xdr:from>
    <xdr:to>
      <xdr:col>98</xdr:col>
      <xdr:colOff>38100</xdr:colOff>
      <xdr:row>59</xdr:row>
      <xdr:rowOff>18159</xdr:rowOff>
    </xdr:to>
    <xdr:sp macro="" textlink="">
      <xdr:nvSpPr>
        <xdr:cNvPr id="823" name="楕円 822"/>
        <xdr:cNvSpPr/>
      </xdr:nvSpPr>
      <xdr:spPr>
        <a:xfrm>
          <a:off x="18605500" y="100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9286</xdr:rowOff>
    </xdr:from>
    <xdr:ext cx="313932" cy="259045"/>
    <xdr:sp macro="" textlink="">
      <xdr:nvSpPr>
        <xdr:cNvPr id="824" name="テキスト ボックス 823"/>
        <xdr:cNvSpPr txBox="1"/>
      </xdr:nvSpPr>
      <xdr:spPr>
        <a:xfrm>
          <a:off x="18499333" y="10124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73194</xdr:rowOff>
    </xdr:from>
    <xdr:to>
      <xdr:col>116</xdr:col>
      <xdr:colOff>63500</xdr:colOff>
      <xdr:row>74</xdr:row>
      <xdr:rowOff>75757</xdr:rowOff>
    </xdr:to>
    <xdr:cxnSp macro="">
      <xdr:nvCxnSpPr>
        <xdr:cNvPr id="856" name="直線コネクタ 855"/>
        <xdr:cNvCxnSpPr/>
      </xdr:nvCxnSpPr>
      <xdr:spPr>
        <a:xfrm>
          <a:off x="21323300" y="12760494"/>
          <a:ext cx="838200" cy="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151064</xdr:rowOff>
    </xdr:from>
    <xdr:to>
      <xdr:col>111</xdr:col>
      <xdr:colOff>177800</xdr:colOff>
      <xdr:row>74</xdr:row>
      <xdr:rowOff>73194</xdr:rowOff>
    </xdr:to>
    <xdr:cxnSp macro="">
      <xdr:nvCxnSpPr>
        <xdr:cNvPr id="859" name="直線コネクタ 858"/>
        <xdr:cNvCxnSpPr/>
      </xdr:nvCxnSpPr>
      <xdr:spPr>
        <a:xfrm>
          <a:off x="20434300" y="12666914"/>
          <a:ext cx="889000" cy="9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81342</xdr:rowOff>
    </xdr:from>
    <xdr:to>
      <xdr:col>107</xdr:col>
      <xdr:colOff>50800</xdr:colOff>
      <xdr:row>73</xdr:row>
      <xdr:rowOff>151064</xdr:rowOff>
    </xdr:to>
    <xdr:cxnSp macro="">
      <xdr:nvCxnSpPr>
        <xdr:cNvPr id="862" name="直線コネクタ 861"/>
        <xdr:cNvCxnSpPr/>
      </xdr:nvCxnSpPr>
      <xdr:spPr>
        <a:xfrm>
          <a:off x="19545300" y="12597192"/>
          <a:ext cx="889000" cy="6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81342</xdr:rowOff>
    </xdr:from>
    <xdr:to>
      <xdr:col>102</xdr:col>
      <xdr:colOff>114300</xdr:colOff>
      <xdr:row>73</xdr:row>
      <xdr:rowOff>127356</xdr:rowOff>
    </xdr:to>
    <xdr:cxnSp macro="">
      <xdr:nvCxnSpPr>
        <xdr:cNvPr id="865" name="直線コネクタ 864"/>
        <xdr:cNvCxnSpPr/>
      </xdr:nvCxnSpPr>
      <xdr:spPr>
        <a:xfrm flipV="1">
          <a:off x="18656300" y="12597192"/>
          <a:ext cx="889000" cy="4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24957</xdr:rowOff>
    </xdr:from>
    <xdr:to>
      <xdr:col>116</xdr:col>
      <xdr:colOff>114300</xdr:colOff>
      <xdr:row>74</xdr:row>
      <xdr:rowOff>126557</xdr:rowOff>
    </xdr:to>
    <xdr:sp macro="" textlink="">
      <xdr:nvSpPr>
        <xdr:cNvPr id="875" name="楕円 874"/>
        <xdr:cNvSpPr/>
      </xdr:nvSpPr>
      <xdr:spPr>
        <a:xfrm>
          <a:off x="22110700" y="127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47834</xdr:rowOff>
    </xdr:from>
    <xdr:ext cx="534377" cy="259045"/>
    <xdr:sp macro="" textlink="">
      <xdr:nvSpPr>
        <xdr:cNvPr id="876" name="繰出金該当値テキスト"/>
        <xdr:cNvSpPr txBox="1"/>
      </xdr:nvSpPr>
      <xdr:spPr>
        <a:xfrm>
          <a:off x="22212300" y="1256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22394</xdr:rowOff>
    </xdr:from>
    <xdr:to>
      <xdr:col>112</xdr:col>
      <xdr:colOff>38100</xdr:colOff>
      <xdr:row>74</xdr:row>
      <xdr:rowOff>123994</xdr:rowOff>
    </xdr:to>
    <xdr:sp macro="" textlink="">
      <xdr:nvSpPr>
        <xdr:cNvPr id="877" name="楕円 876"/>
        <xdr:cNvSpPr/>
      </xdr:nvSpPr>
      <xdr:spPr>
        <a:xfrm>
          <a:off x="21272500" y="1270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140521</xdr:rowOff>
    </xdr:from>
    <xdr:ext cx="534377" cy="259045"/>
    <xdr:sp macro="" textlink="">
      <xdr:nvSpPr>
        <xdr:cNvPr id="878" name="テキスト ボックス 877"/>
        <xdr:cNvSpPr txBox="1"/>
      </xdr:nvSpPr>
      <xdr:spPr>
        <a:xfrm>
          <a:off x="21056111" y="1248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100264</xdr:rowOff>
    </xdr:from>
    <xdr:to>
      <xdr:col>107</xdr:col>
      <xdr:colOff>101600</xdr:colOff>
      <xdr:row>74</xdr:row>
      <xdr:rowOff>30414</xdr:rowOff>
    </xdr:to>
    <xdr:sp macro="" textlink="">
      <xdr:nvSpPr>
        <xdr:cNvPr id="879" name="楕円 878"/>
        <xdr:cNvSpPr/>
      </xdr:nvSpPr>
      <xdr:spPr>
        <a:xfrm>
          <a:off x="20383500" y="1261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46941</xdr:rowOff>
    </xdr:from>
    <xdr:ext cx="534377" cy="259045"/>
    <xdr:sp macro="" textlink="">
      <xdr:nvSpPr>
        <xdr:cNvPr id="880" name="テキスト ボックス 879"/>
        <xdr:cNvSpPr txBox="1"/>
      </xdr:nvSpPr>
      <xdr:spPr>
        <a:xfrm>
          <a:off x="20167111" y="1239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30542</xdr:rowOff>
    </xdr:from>
    <xdr:to>
      <xdr:col>102</xdr:col>
      <xdr:colOff>165100</xdr:colOff>
      <xdr:row>73</xdr:row>
      <xdr:rowOff>132142</xdr:rowOff>
    </xdr:to>
    <xdr:sp macro="" textlink="">
      <xdr:nvSpPr>
        <xdr:cNvPr id="881" name="楕円 880"/>
        <xdr:cNvSpPr/>
      </xdr:nvSpPr>
      <xdr:spPr>
        <a:xfrm>
          <a:off x="19494500" y="1254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148669</xdr:rowOff>
    </xdr:from>
    <xdr:ext cx="534377" cy="259045"/>
    <xdr:sp macro="" textlink="">
      <xdr:nvSpPr>
        <xdr:cNvPr id="882" name="テキスト ボックス 881"/>
        <xdr:cNvSpPr txBox="1"/>
      </xdr:nvSpPr>
      <xdr:spPr>
        <a:xfrm>
          <a:off x="19278111" y="1232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76556</xdr:rowOff>
    </xdr:from>
    <xdr:to>
      <xdr:col>98</xdr:col>
      <xdr:colOff>38100</xdr:colOff>
      <xdr:row>74</xdr:row>
      <xdr:rowOff>6706</xdr:rowOff>
    </xdr:to>
    <xdr:sp macro="" textlink="">
      <xdr:nvSpPr>
        <xdr:cNvPr id="883" name="楕円 882"/>
        <xdr:cNvSpPr/>
      </xdr:nvSpPr>
      <xdr:spPr>
        <a:xfrm>
          <a:off x="18605500" y="125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23233</xdr:rowOff>
    </xdr:from>
    <xdr:ext cx="534377" cy="259045"/>
    <xdr:sp macro="" textlink="">
      <xdr:nvSpPr>
        <xdr:cNvPr id="884" name="テキスト ボックス 883"/>
        <xdr:cNvSpPr txBox="1"/>
      </xdr:nvSpPr>
      <xdr:spPr>
        <a:xfrm>
          <a:off x="18389111" y="123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住民一人当たりのコストとして、本市の状況として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、普通建設事業費（新規整備）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を除いてはほぼ類似団体の平均値と同様の数値で推移している。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広域塵芥処理施設整備事業及び南和広域医療企業団による病院整備事業の完了に伴い、平成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年度は類似団体平均値と同程度に推移している。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南和広域医療企業団における病院新設事業に伴う負担金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やまと広域環境衛生事務組合における広域塵芥処理施設建設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負担金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100">
              <a:effectLst/>
              <a:latin typeface="ＭＳ Ｐゴシック" panose="020B0600070205080204" pitchFamily="50" charset="-128"/>
              <a:ea typeface="ＭＳ Ｐゴシック" panose="020B0600070205080204" pitchFamily="50" charset="-128"/>
            </a:rPr>
            <a:t>・（普通建設事業費（新規事業））</a:t>
          </a:r>
          <a:endParaRPr lang="en-US"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en-US" sz="1100">
              <a:effectLst/>
              <a:latin typeface="ＭＳ Ｐゴシック" panose="020B0600070205080204" pitchFamily="50" charset="-128"/>
              <a:ea typeface="ＭＳ Ｐゴシック" panose="020B0600070205080204" pitchFamily="50" charset="-128"/>
            </a:rPr>
            <a:t>　　○新庁舎整備事業費　平成</a:t>
          </a:r>
          <a:r>
            <a:rPr lang="en-US" altLang="ja-JP" sz="1100">
              <a:effectLst/>
              <a:latin typeface="ＭＳ Ｐゴシック" panose="020B0600070205080204" pitchFamily="50" charset="-128"/>
              <a:ea typeface="ＭＳ Ｐゴシック" panose="020B0600070205080204" pitchFamily="50" charset="-128"/>
            </a:rPr>
            <a:t>30</a:t>
          </a:r>
          <a:r>
            <a:rPr lang="ja-JP" altLang="en-US" sz="1100">
              <a:effectLst/>
              <a:latin typeface="ＭＳ Ｐゴシック" panose="020B0600070205080204" pitchFamily="50" charset="-128"/>
              <a:ea typeface="ＭＳ Ｐゴシック" panose="020B0600070205080204" pitchFamily="50" charset="-128"/>
            </a:rPr>
            <a:t>年度</a:t>
          </a:r>
          <a:r>
            <a:rPr lang="en-US" altLang="ja-JP" sz="1100">
              <a:effectLst/>
              <a:latin typeface="ＭＳ Ｐゴシック" panose="020B0600070205080204" pitchFamily="50" charset="-128"/>
              <a:ea typeface="ＭＳ Ｐゴシック" panose="020B0600070205080204" pitchFamily="50" charset="-128"/>
            </a:rPr>
            <a:t>3.9</a:t>
          </a:r>
          <a:r>
            <a:rPr lang="ja-JP" altLang="en-US" sz="1100">
              <a:effectLst/>
              <a:latin typeface="ＭＳ Ｐゴシック" panose="020B0600070205080204" pitchFamily="50" charset="-128"/>
              <a:ea typeface="ＭＳ Ｐゴシック" panose="020B0600070205080204" pitchFamily="50" charset="-128"/>
            </a:rPr>
            <a:t>億円　　　○ごみ中継所整備事業費　平成</a:t>
          </a:r>
          <a:r>
            <a:rPr lang="en-US" altLang="ja-JP" sz="1100">
              <a:effectLst/>
              <a:latin typeface="ＭＳ Ｐゴシック" panose="020B0600070205080204" pitchFamily="50" charset="-128"/>
              <a:ea typeface="ＭＳ Ｐゴシック" panose="020B0600070205080204" pitchFamily="50" charset="-128"/>
            </a:rPr>
            <a:t>30</a:t>
          </a:r>
          <a:r>
            <a:rPr lang="ja-JP" altLang="en-US" sz="1100">
              <a:effectLst/>
              <a:latin typeface="ＭＳ Ｐゴシック" panose="020B0600070205080204" pitchFamily="50" charset="-128"/>
              <a:ea typeface="ＭＳ Ｐゴシック" panose="020B0600070205080204" pitchFamily="50" charset="-128"/>
            </a:rPr>
            <a:t>年度</a:t>
          </a:r>
          <a:r>
            <a:rPr lang="en-US" altLang="ja-JP" sz="1100">
              <a:effectLst/>
              <a:latin typeface="ＭＳ Ｐゴシック" panose="020B0600070205080204" pitchFamily="50" charset="-128"/>
              <a:ea typeface="ＭＳ Ｐゴシック" panose="020B0600070205080204" pitchFamily="50" charset="-128"/>
            </a:rPr>
            <a:t>3.1</a:t>
          </a:r>
          <a:r>
            <a:rPr lang="ja-JP" altLang="en-US" sz="1100">
              <a:effectLst/>
              <a:latin typeface="ＭＳ Ｐゴシック" panose="020B0600070205080204" pitchFamily="50" charset="-128"/>
              <a:ea typeface="ＭＳ Ｐゴシック" panose="020B0600070205080204" pitchFamily="50" charset="-128"/>
            </a:rPr>
            <a:t>億円　</a:t>
          </a:r>
          <a:endParaRPr lang="en-US"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en-US" sz="1100">
              <a:effectLst/>
              <a:latin typeface="ＭＳ Ｐゴシック" panose="020B0600070205080204" pitchFamily="50" charset="-128"/>
              <a:ea typeface="ＭＳ Ｐゴシック" panose="020B0600070205080204" pitchFamily="50" charset="-128"/>
            </a:rPr>
            <a:t>　</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30,729
30,406
292.02
20,938,960
20,489,935
302,290
10,744,184
26,254,997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105029</xdr:rowOff>
    </xdr:from>
    <xdr:to>
      <xdr:col>24</xdr:col>
      <xdr:colOff>63500</xdr:colOff>
      <xdr:row>35</xdr:row>
      <xdr:rowOff>156273</xdr:rowOff>
    </xdr:to>
    <xdr:cxnSp macro="">
      <xdr:nvCxnSpPr>
        <xdr:cNvPr id="61" name="直線コネクタ 60"/>
        <xdr:cNvCxnSpPr/>
      </xdr:nvCxnSpPr>
      <xdr:spPr>
        <a:xfrm flipV="1">
          <a:off x="3797300" y="6105779"/>
          <a:ext cx="838200" cy="5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469744" cy="259045"/>
    <xdr:sp macro="" textlink="">
      <xdr:nvSpPr>
        <xdr:cNvPr id="62" name="議会費平均値テキスト"/>
        <xdr:cNvSpPr txBox="1"/>
      </xdr:nvSpPr>
      <xdr:spPr>
        <a:xfrm>
          <a:off x="4686300" y="606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156273</xdr:rowOff>
    </xdr:from>
    <xdr:to>
      <xdr:col>19</xdr:col>
      <xdr:colOff>177800</xdr:colOff>
      <xdr:row>36</xdr:row>
      <xdr:rowOff>12065</xdr:rowOff>
    </xdr:to>
    <xdr:cxnSp macro="">
      <xdr:nvCxnSpPr>
        <xdr:cNvPr id="64" name="直線コネクタ 63"/>
        <xdr:cNvCxnSpPr/>
      </xdr:nvCxnSpPr>
      <xdr:spPr>
        <a:xfrm flipV="1">
          <a:off x="2908300" y="6157023"/>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66" name="テキスト ボックス 65"/>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124079</xdr:rowOff>
    </xdr:from>
    <xdr:to>
      <xdr:col>15</xdr:col>
      <xdr:colOff>50800</xdr:colOff>
      <xdr:row>36</xdr:row>
      <xdr:rowOff>12065</xdr:rowOff>
    </xdr:to>
    <xdr:cxnSp macro="">
      <xdr:nvCxnSpPr>
        <xdr:cNvPr id="67" name="直線コネクタ 66"/>
        <xdr:cNvCxnSpPr/>
      </xdr:nvCxnSpPr>
      <xdr:spPr>
        <a:xfrm>
          <a:off x="2019300" y="6124829"/>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39197</xdr:rowOff>
    </xdr:from>
    <xdr:ext cx="469744" cy="259045"/>
    <xdr:sp macro="" textlink="">
      <xdr:nvSpPr>
        <xdr:cNvPr id="69" name="テキスト ボックス 68"/>
        <xdr:cNvSpPr txBox="1"/>
      </xdr:nvSpPr>
      <xdr:spPr>
        <a:xfrm>
          <a:off x="2673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124079</xdr:rowOff>
    </xdr:from>
    <xdr:to>
      <xdr:col>10</xdr:col>
      <xdr:colOff>114300</xdr:colOff>
      <xdr:row>36</xdr:row>
      <xdr:rowOff>9779</xdr:rowOff>
    </xdr:to>
    <xdr:cxnSp macro="">
      <xdr:nvCxnSpPr>
        <xdr:cNvPr id="70" name="直線コネクタ 69"/>
        <xdr:cNvCxnSpPr/>
      </xdr:nvCxnSpPr>
      <xdr:spPr>
        <a:xfrm flipV="1">
          <a:off x="1130300" y="612482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72" name="テキスト ボックス 71"/>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54229</xdr:rowOff>
    </xdr:from>
    <xdr:to>
      <xdr:col>24</xdr:col>
      <xdr:colOff>114300</xdr:colOff>
      <xdr:row>35</xdr:row>
      <xdr:rowOff>155829</xdr:rowOff>
    </xdr:to>
    <xdr:sp macro="" textlink="">
      <xdr:nvSpPr>
        <xdr:cNvPr id="80" name="楕円 79"/>
        <xdr:cNvSpPr/>
      </xdr:nvSpPr>
      <xdr:spPr>
        <a:xfrm>
          <a:off x="4584700" y="60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77106</xdr:rowOff>
    </xdr:from>
    <xdr:ext cx="469744" cy="259045"/>
    <xdr:sp macro="" textlink="">
      <xdr:nvSpPr>
        <xdr:cNvPr id="81" name="議会費該当値テキスト"/>
        <xdr:cNvSpPr txBox="1"/>
      </xdr:nvSpPr>
      <xdr:spPr>
        <a:xfrm>
          <a:off x="4686300"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105473</xdr:rowOff>
    </xdr:from>
    <xdr:to>
      <xdr:col>20</xdr:col>
      <xdr:colOff>38100</xdr:colOff>
      <xdr:row>36</xdr:row>
      <xdr:rowOff>35623</xdr:rowOff>
    </xdr:to>
    <xdr:sp macro="" textlink="">
      <xdr:nvSpPr>
        <xdr:cNvPr id="82" name="楕円 81"/>
        <xdr:cNvSpPr/>
      </xdr:nvSpPr>
      <xdr:spPr>
        <a:xfrm>
          <a:off x="3746500" y="61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26750</xdr:rowOff>
    </xdr:from>
    <xdr:ext cx="469744" cy="259045"/>
    <xdr:sp macro="" textlink="">
      <xdr:nvSpPr>
        <xdr:cNvPr id="83" name="テキスト ボックス 82"/>
        <xdr:cNvSpPr txBox="1"/>
      </xdr:nvSpPr>
      <xdr:spPr>
        <a:xfrm>
          <a:off x="3562428" y="619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132715</xdr:rowOff>
    </xdr:from>
    <xdr:to>
      <xdr:col>15</xdr:col>
      <xdr:colOff>101600</xdr:colOff>
      <xdr:row>36</xdr:row>
      <xdr:rowOff>62865</xdr:rowOff>
    </xdr:to>
    <xdr:sp macro="" textlink="">
      <xdr:nvSpPr>
        <xdr:cNvPr id="84" name="楕円 83"/>
        <xdr:cNvSpPr/>
      </xdr:nvSpPr>
      <xdr:spPr>
        <a:xfrm>
          <a:off x="2857500" y="61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53992</xdr:rowOff>
    </xdr:from>
    <xdr:ext cx="469744" cy="259045"/>
    <xdr:sp macro="" textlink="">
      <xdr:nvSpPr>
        <xdr:cNvPr id="85" name="テキスト ボックス 84"/>
        <xdr:cNvSpPr txBox="1"/>
      </xdr:nvSpPr>
      <xdr:spPr>
        <a:xfrm>
          <a:off x="2673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73279</xdr:rowOff>
    </xdr:from>
    <xdr:to>
      <xdr:col>10</xdr:col>
      <xdr:colOff>165100</xdr:colOff>
      <xdr:row>36</xdr:row>
      <xdr:rowOff>3429</xdr:rowOff>
    </xdr:to>
    <xdr:sp macro="" textlink="">
      <xdr:nvSpPr>
        <xdr:cNvPr id="86" name="楕円 85"/>
        <xdr:cNvSpPr/>
      </xdr:nvSpPr>
      <xdr:spPr>
        <a:xfrm>
          <a:off x="1968500" y="607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166006</xdr:rowOff>
    </xdr:from>
    <xdr:ext cx="469744" cy="259045"/>
    <xdr:sp macro="" textlink="">
      <xdr:nvSpPr>
        <xdr:cNvPr id="87" name="テキスト ボックス 86"/>
        <xdr:cNvSpPr txBox="1"/>
      </xdr:nvSpPr>
      <xdr:spPr>
        <a:xfrm>
          <a:off x="1784428" y="616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130429</xdr:rowOff>
    </xdr:from>
    <xdr:to>
      <xdr:col>6</xdr:col>
      <xdr:colOff>38100</xdr:colOff>
      <xdr:row>36</xdr:row>
      <xdr:rowOff>60579</xdr:rowOff>
    </xdr:to>
    <xdr:sp macro="" textlink="">
      <xdr:nvSpPr>
        <xdr:cNvPr id="88" name="楕円 87"/>
        <xdr:cNvSpPr/>
      </xdr:nvSpPr>
      <xdr:spPr>
        <a:xfrm>
          <a:off x="1079500" y="613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51706</xdr:rowOff>
    </xdr:from>
    <xdr:ext cx="469744" cy="259045"/>
    <xdr:sp macro="" textlink="">
      <xdr:nvSpPr>
        <xdr:cNvPr id="89" name="テキスト ボックス 88"/>
        <xdr:cNvSpPr txBox="1"/>
      </xdr:nvSpPr>
      <xdr:spPr>
        <a:xfrm>
          <a:off x="895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155946</xdr:rowOff>
    </xdr:from>
    <xdr:to>
      <xdr:col>24</xdr:col>
      <xdr:colOff>63500</xdr:colOff>
      <xdr:row>57</xdr:row>
      <xdr:rowOff>92791</xdr:rowOff>
    </xdr:to>
    <xdr:cxnSp macro="">
      <xdr:nvCxnSpPr>
        <xdr:cNvPr id="118" name="直線コネクタ 117"/>
        <xdr:cNvCxnSpPr/>
      </xdr:nvCxnSpPr>
      <xdr:spPr>
        <a:xfrm flipV="1">
          <a:off x="3797300" y="9757146"/>
          <a:ext cx="838200" cy="10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92791</xdr:rowOff>
    </xdr:from>
    <xdr:to>
      <xdr:col>19</xdr:col>
      <xdr:colOff>177800</xdr:colOff>
      <xdr:row>57</xdr:row>
      <xdr:rowOff>154696</xdr:rowOff>
    </xdr:to>
    <xdr:cxnSp macro="">
      <xdr:nvCxnSpPr>
        <xdr:cNvPr id="121" name="直線コネクタ 120"/>
        <xdr:cNvCxnSpPr/>
      </xdr:nvCxnSpPr>
      <xdr:spPr>
        <a:xfrm flipV="1">
          <a:off x="2908300" y="9865441"/>
          <a:ext cx="889000" cy="6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116981</xdr:rowOff>
    </xdr:from>
    <xdr:ext cx="534377" cy="259045"/>
    <xdr:sp macro="" textlink="">
      <xdr:nvSpPr>
        <xdr:cNvPr id="123" name="テキスト ボックス 122"/>
        <xdr:cNvSpPr txBox="1"/>
      </xdr:nvSpPr>
      <xdr:spPr>
        <a:xfrm>
          <a:off x="3530111" y="95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154696</xdr:rowOff>
    </xdr:from>
    <xdr:to>
      <xdr:col>15</xdr:col>
      <xdr:colOff>50800</xdr:colOff>
      <xdr:row>57</xdr:row>
      <xdr:rowOff>156480</xdr:rowOff>
    </xdr:to>
    <xdr:cxnSp macro="">
      <xdr:nvCxnSpPr>
        <xdr:cNvPr id="124" name="直線コネクタ 123"/>
        <xdr:cNvCxnSpPr/>
      </xdr:nvCxnSpPr>
      <xdr:spPr>
        <a:xfrm flipV="1">
          <a:off x="2019300" y="9927346"/>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129082</xdr:rowOff>
    </xdr:from>
    <xdr:ext cx="534377" cy="259045"/>
    <xdr:sp macro="" textlink="">
      <xdr:nvSpPr>
        <xdr:cNvPr id="126" name="テキスト ボックス 125"/>
        <xdr:cNvSpPr txBox="1"/>
      </xdr:nvSpPr>
      <xdr:spPr>
        <a:xfrm>
          <a:off x="2641111" y="95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156480</xdr:rowOff>
    </xdr:from>
    <xdr:to>
      <xdr:col>10</xdr:col>
      <xdr:colOff>114300</xdr:colOff>
      <xdr:row>57</xdr:row>
      <xdr:rowOff>166031</xdr:rowOff>
    </xdr:to>
    <xdr:cxnSp macro="">
      <xdr:nvCxnSpPr>
        <xdr:cNvPr id="127" name="直線コネクタ 126"/>
        <xdr:cNvCxnSpPr/>
      </xdr:nvCxnSpPr>
      <xdr:spPr>
        <a:xfrm flipV="1">
          <a:off x="1130300" y="9929130"/>
          <a:ext cx="889000" cy="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140249</xdr:rowOff>
    </xdr:from>
    <xdr:ext cx="534377" cy="259045"/>
    <xdr:sp macro="" textlink="">
      <xdr:nvSpPr>
        <xdr:cNvPr id="129" name="テキスト ボックス 128"/>
        <xdr:cNvSpPr txBox="1"/>
      </xdr:nvSpPr>
      <xdr:spPr>
        <a:xfrm>
          <a:off x="1752111" y="95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105146</xdr:rowOff>
    </xdr:from>
    <xdr:to>
      <xdr:col>24</xdr:col>
      <xdr:colOff>114300</xdr:colOff>
      <xdr:row>57</xdr:row>
      <xdr:rowOff>35296</xdr:rowOff>
    </xdr:to>
    <xdr:sp macro="" textlink="">
      <xdr:nvSpPr>
        <xdr:cNvPr id="137" name="楕円 136"/>
        <xdr:cNvSpPr/>
      </xdr:nvSpPr>
      <xdr:spPr>
        <a:xfrm>
          <a:off x="4584700" y="97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128023</xdr:rowOff>
    </xdr:from>
    <xdr:ext cx="599010" cy="259045"/>
    <xdr:sp macro="" textlink="">
      <xdr:nvSpPr>
        <xdr:cNvPr id="138" name="総務費該当値テキスト"/>
        <xdr:cNvSpPr txBox="1"/>
      </xdr:nvSpPr>
      <xdr:spPr>
        <a:xfrm>
          <a:off x="4686300" y="9557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41991</xdr:rowOff>
    </xdr:from>
    <xdr:to>
      <xdr:col>20</xdr:col>
      <xdr:colOff>38100</xdr:colOff>
      <xdr:row>57</xdr:row>
      <xdr:rowOff>143591</xdr:rowOff>
    </xdr:to>
    <xdr:sp macro="" textlink="">
      <xdr:nvSpPr>
        <xdr:cNvPr id="139" name="楕円 138"/>
        <xdr:cNvSpPr/>
      </xdr:nvSpPr>
      <xdr:spPr>
        <a:xfrm>
          <a:off x="3746500" y="981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134718</xdr:rowOff>
    </xdr:from>
    <xdr:ext cx="534377" cy="259045"/>
    <xdr:sp macro="" textlink="">
      <xdr:nvSpPr>
        <xdr:cNvPr id="140" name="テキスト ボックス 139"/>
        <xdr:cNvSpPr txBox="1"/>
      </xdr:nvSpPr>
      <xdr:spPr>
        <a:xfrm>
          <a:off x="3530111" y="990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103896</xdr:rowOff>
    </xdr:from>
    <xdr:to>
      <xdr:col>15</xdr:col>
      <xdr:colOff>101600</xdr:colOff>
      <xdr:row>58</xdr:row>
      <xdr:rowOff>34046</xdr:rowOff>
    </xdr:to>
    <xdr:sp macro="" textlink="">
      <xdr:nvSpPr>
        <xdr:cNvPr id="141" name="楕円 140"/>
        <xdr:cNvSpPr/>
      </xdr:nvSpPr>
      <xdr:spPr>
        <a:xfrm>
          <a:off x="2857500" y="987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25173</xdr:rowOff>
    </xdr:from>
    <xdr:ext cx="534377" cy="259045"/>
    <xdr:sp macro="" textlink="">
      <xdr:nvSpPr>
        <xdr:cNvPr id="142" name="テキスト ボックス 141"/>
        <xdr:cNvSpPr txBox="1"/>
      </xdr:nvSpPr>
      <xdr:spPr>
        <a:xfrm>
          <a:off x="2641111" y="996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105680</xdr:rowOff>
    </xdr:from>
    <xdr:to>
      <xdr:col>10</xdr:col>
      <xdr:colOff>165100</xdr:colOff>
      <xdr:row>58</xdr:row>
      <xdr:rowOff>35830</xdr:rowOff>
    </xdr:to>
    <xdr:sp macro="" textlink="">
      <xdr:nvSpPr>
        <xdr:cNvPr id="143" name="楕円 142"/>
        <xdr:cNvSpPr/>
      </xdr:nvSpPr>
      <xdr:spPr>
        <a:xfrm>
          <a:off x="1968500" y="98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26957</xdr:rowOff>
    </xdr:from>
    <xdr:ext cx="534377" cy="259045"/>
    <xdr:sp macro="" textlink="">
      <xdr:nvSpPr>
        <xdr:cNvPr id="144" name="テキスト ボックス 143"/>
        <xdr:cNvSpPr txBox="1"/>
      </xdr:nvSpPr>
      <xdr:spPr>
        <a:xfrm>
          <a:off x="1752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115231</xdr:rowOff>
    </xdr:from>
    <xdr:to>
      <xdr:col>6</xdr:col>
      <xdr:colOff>38100</xdr:colOff>
      <xdr:row>58</xdr:row>
      <xdr:rowOff>45381</xdr:rowOff>
    </xdr:to>
    <xdr:sp macro="" textlink="">
      <xdr:nvSpPr>
        <xdr:cNvPr id="145" name="楕円 144"/>
        <xdr:cNvSpPr/>
      </xdr:nvSpPr>
      <xdr:spPr>
        <a:xfrm>
          <a:off x="1079500" y="988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36508</xdr:rowOff>
    </xdr:from>
    <xdr:ext cx="534377" cy="259045"/>
    <xdr:sp macro="" textlink="">
      <xdr:nvSpPr>
        <xdr:cNvPr id="146" name="テキスト ボックス 145"/>
        <xdr:cNvSpPr txBox="1"/>
      </xdr:nvSpPr>
      <xdr:spPr>
        <a:xfrm>
          <a:off x="863111" y="998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142085</xdr:rowOff>
    </xdr:from>
    <xdr:to>
      <xdr:col>24</xdr:col>
      <xdr:colOff>63500</xdr:colOff>
      <xdr:row>76</xdr:row>
      <xdr:rowOff>42895</xdr:rowOff>
    </xdr:to>
    <xdr:cxnSp macro="">
      <xdr:nvCxnSpPr>
        <xdr:cNvPr id="176" name="直線コネクタ 175"/>
        <xdr:cNvCxnSpPr/>
      </xdr:nvCxnSpPr>
      <xdr:spPr>
        <a:xfrm>
          <a:off x="3797300" y="13000835"/>
          <a:ext cx="838200" cy="7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89237</xdr:rowOff>
    </xdr:from>
    <xdr:ext cx="599010" cy="259045"/>
    <xdr:sp macro="" textlink="">
      <xdr:nvSpPr>
        <xdr:cNvPr id="177" name="民生費平均値テキスト"/>
        <xdr:cNvSpPr txBox="1"/>
      </xdr:nvSpPr>
      <xdr:spPr>
        <a:xfrm>
          <a:off x="4686300" y="12776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142085</xdr:rowOff>
    </xdr:from>
    <xdr:to>
      <xdr:col>19</xdr:col>
      <xdr:colOff>177800</xdr:colOff>
      <xdr:row>76</xdr:row>
      <xdr:rowOff>31161</xdr:rowOff>
    </xdr:to>
    <xdr:cxnSp macro="">
      <xdr:nvCxnSpPr>
        <xdr:cNvPr id="179" name="直線コネクタ 178"/>
        <xdr:cNvCxnSpPr/>
      </xdr:nvCxnSpPr>
      <xdr:spPr>
        <a:xfrm flipV="1">
          <a:off x="2908300" y="13000835"/>
          <a:ext cx="889000" cy="6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29359</xdr:rowOff>
    </xdr:from>
    <xdr:ext cx="599010" cy="259045"/>
    <xdr:sp macro="" textlink="">
      <xdr:nvSpPr>
        <xdr:cNvPr id="181" name="テキスト ボックス 180"/>
        <xdr:cNvSpPr txBox="1"/>
      </xdr:nvSpPr>
      <xdr:spPr>
        <a:xfrm>
          <a:off x="3497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31161</xdr:rowOff>
    </xdr:from>
    <xdr:to>
      <xdr:col>15</xdr:col>
      <xdr:colOff>50800</xdr:colOff>
      <xdr:row>76</xdr:row>
      <xdr:rowOff>44366</xdr:rowOff>
    </xdr:to>
    <xdr:cxnSp macro="">
      <xdr:nvCxnSpPr>
        <xdr:cNvPr id="182" name="直線コネクタ 181"/>
        <xdr:cNvCxnSpPr/>
      </xdr:nvCxnSpPr>
      <xdr:spPr>
        <a:xfrm flipV="1">
          <a:off x="2019300" y="13061361"/>
          <a:ext cx="889000" cy="1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39943</xdr:rowOff>
    </xdr:from>
    <xdr:ext cx="599010" cy="259045"/>
    <xdr:sp macro="" textlink="">
      <xdr:nvSpPr>
        <xdr:cNvPr id="184" name="テキスト ボックス 183"/>
        <xdr:cNvSpPr txBox="1"/>
      </xdr:nvSpPr>
      <xdr:spPr>
        <a:xfrm>
          <a:off x="2608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44366</xdr:rowOff>
    </xdr:from>
    <xdr:to>
      <xdr:col>10</xdr:col>
      <xdr:colOff>114300</xdr:colOff>
      <xdr:row>76</xdr:row>
      <xdr:rowOff>74771</xdr:rowOff>
    </xdr:to>
    <xdr:cxnSp macro="">
      <xdr:nvCxnSpPr>
        <xdr:cNvPr id="185" name="直線コネクタ 184"/>
        <xdr:cNvCxnSpPr/>
      </xdr:nvCxnSpPr>
      <xdr:spPr>
        <a:xfrm flipV="1">
          <a:off x="1130300" y="13074566"/>
          <a:ext cx="889000" cy="3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104522</xdr:rowOff>
    </xdr:from>
    <xdr:ext cx="599010" cy="259045"/>
    <xdr:sp macro="" textlink="">
      <xdr:nvSpPr>
        <xdr:cNvPr id="187" name="テキスト ボックス 186"/>
        <xdr:cNvSpPr txBox="1"/>
      </xdr:nvSpPr>
      <xdr:spPr>
        <a:xfrm>
          <a:off x="1719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163545</xdr:rowOff>
    </xdr:from>
    <xdr:to>
      <xdr:col>24</xdr:col>
      <xdr:colOff>114300</xdr:colOff>
      <xdr:row>76</xdr:row>
      <xdr:rowOff>93695</xdr:rowOff>
    </xdr:to>
    <xdr:sp macro="" textlink="">
      <xdr:nvSpPr>
        <xdr:cNvPr id="195" name="楕円 194"/>
        <xdr:cNvSpPr/>
      </xdr:nvSpPr>
      <xdr:spPr>
        <a:xfrm>
          <a:off x="4584700" y="1302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141972</xdr:rowOff>
    </xdr:from>
    <xdr:ext cx="599010" cy="259045"/>
    <xdr:sp macro="" textlink="">
      <xdr:nvSpPr>
        <xdr:cNvPr id="196" name="民生費該当値テキスト"/>
        <xdr:cNvSpPr txBox="1"/>
      </xdr:nvSpPr>
      <xdr:spPr>
        <a:xfrm>
          <a:off x="4686300" y="13000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91285</xdr:rowOff>
    </xdr:from>
    <xdr:to>
      <xdr:col>20</xdr:col>
      <xdr:colOff>38100</xdr:colOff>
      <xdr:row>76</xdr:row>
      <xdr:rowOff>21434</xdr:rowOff>
    </xdr:to>
    <xdr:sp macro="" textlink="">
      <xdr:nvSpPr>
        <xdr:cNvPr id="197" name="楕円 196"/>
        <xdr:cNvSpPr/>
      </xdr:nvSpPr>
      <xdr:spPr>
        <a:xfrm>
          <a:off x="3746500" y="129500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12561</xdr:rowOff>
    </xdr:from>
    <xdr:ext cx="599010" cy="259045"/>
    <xdr:sp macro="" textlink="">
      <xdr:nvSpPr>
        <xdr:cNvPr id="198" name="テキスト ボックス 197"/>
        <xdr:cNvSpPr txBox="1"/>
      </xdr:nvSpPr>
      <xdr:spPr>
        <a:xfrm>
          <a:off x="3497795" y="1304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151811</xdr:rowOff>
    </xdr:from>
    <xdr:to>
      <xdr:col>15</xdr:col>
      <xdr:colOff>101600</xdr:colOff>
      <xdr:row>76</xdr:row>
      <xdr:rowOff>81961</xdr:rowOff>
    </xdr:to>
    <xdr:sp macro="" textlink="">
      <xdr:nvSpPr>
        <xdr:cNvPr id="199" name="楕円 198"/>
        <xdr:cNvSpPr/>
      </xdr:nvSpPr>
      <xdr:spPr>
        <a:xfrm>
          <a:off x="2857500" y="1301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73088</xdr:rowOff>
    </xdr:from>
    <xdr:ext cx="599010" cy="259045"/>
    <xdr:sp macro="" textlink="">
      <xdr:nvSpPr>
        <xdr:cNvPr id="200" name="テキスト ボックス 199"/>
        <xdr:cNvSpPr txBox="1"/>
      </xdr:nvSpPr>
      <xdr:spPr>
        <a:xfrm>
          <a:off x="2608795" y="1310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165016</xdr:rowOff>
    </xdr:from>
    <xdr:to>
      <xdr:col>10</xdr:col>
      <xdr:colOff>165100</xdr:colOff>
      <xdr:row>76</xdr:row>
      <xdr:rowOff>95166</xdr:rowOff>
    </xdr:to>
    <xdr:sp macro="" textlink="">
      <xdr:nvSpPr>
        <xdr:cNvPr id="201" name="楕円 200"/>
        <xdr:cNvSpPr/>
      </xdr:nvSpPr>
      <xdr:spPr>
        <a:xfrm>
          <a:off x="1968500" y="1302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86293</xdr:rowOff>
    </xdr:from>
    <xdr:ext cx="599010" cy="259045"/>
    <xdr:sp macro="" textlink="">
      <xdr:nvSpPr>
        <xdr:cNvPr id="202" name="テキスト ボックス 201"/>
        <xdr:cNvSpPr txBox="1"/>
      </xdr:nvSpPr>
      <xdr:spPr>
        <a:xfrm>
          <a:off x="1719795" y="1311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23971</xdr:rowOff>
    </xdr:from>
    <xdr:to>
      <xdr:col>6</xdr:col>
      <xdr:colOff>38100</xdr:colOff>
      <xdr:row>76</xdr:row>
      <xdr:rowOff>125571</xdr:rowOff>
    </xdr:to>
    <xdr:sp macro="" textlink="">
      <xdr:nvSpPr>
        <xdr:cNvPr id="203" name="楕円 202"/>
        <xdr:cNvSpPr/>
      </xdr:nvSpPr>
      <xdr:spPr>
        <a:xfrm>
          <a:off x="1079500" y="130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142097</xdr:rowOff>
    </xdr:from>
    <xdr:ext cx="599010" cy="259045"/>
    <xdr:sp macro="" textlink="">
      <xdr:nvSpPr>
        <xdr:cNvPr id="204" name="テキスト ボックス 203"/>
        <xdr:cNvSpPr txBox="1"/>
      </xdr:nvSpPr>
      <xdr:spPr>
        <a:xfrm>
          <a:off x="830795" y="1282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51133</xdr:rowOff>
    </xdr:from>
    <xdr:to>
      <xdr:col>24</xdr:col>
      <xdr:colOff>63500</xdr:colOff>
      <xdr:row>94</xdr:row>
      <xdr:rowOff>74048</xdr:rowOff>
    </xdr:to>
    <xdr:cxnSp macro="">
      <xdr:nvCxnSpPr>
        <xdr:cNvPr id="235" name="直線コネクタ 234"/>
        <xdr:cNvCxnSpPr/>
      </xdr:nvCxnSpPr>
      <xdr:spPr>
        <a:xfrm>
          <a:off x="3797300" y="16167433"/>
          <a:ext cx="838200" cy="2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102591</xdr:rowOff>
    </xdr:from>
    <xdr:to>
      <xdr:col>19</xdr:col>
      <xdr:colOff>177800</xdr:colOff>
      <xdr:row>94</xdr:row>
      <xdr:rowOff>51133</xdr:rowOff>
    </xdr:to>
    <xdr:cxnSp macro="">
      <xdr:nvCxnSpPr>
        <xdr:cNvPr id="238" name="直線コネクタ 237"/>
        <xdr:cNvCxnSpPr/>
      </xdr:nvCxnSpPr>
      <xdr:spPr>
        <a:xfrm>
          <a:off x="2908300" y="16047441"/>
          <a:ext cx="889000" cy="11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74120</xdr:rowOff>
    </xdr:from>
    <xdr:ext cx="534377" cy="259045"/>
    <xdr:sp macro="" textlink="">
      <xdr:nvSpPr>
        <xdr:cNvPr id="240" name="テキスト ボックス 239"/>
        <xdr:cNvSpPr txBox="1"/>
      </xdr:nvSpPr>
      <xdr:spPr>
        <a:xfrm>
          <a:off x="3530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48250</xdr:rowOff>
    </xdr:from>
    <xdr:to>
      <xdr:col>15</xdr:col>
      <xdr:colOff>50800</xdr:colOff>
      <xdr:row>93</xdr:row>
      <xdr:rowOff>102591</xdr:rowOff>
    </xdr:to>
    <xdr:cxnSp macro="">
      <xdr:nvCxnSpPr>
        <xdr:cNvPr id="241" name="直線コネクタ 240"/>
        <xdr:cNvCxnSpPr/>
      </xdr:nvCxnSpPr>
      <xdr:spPr>
        <a:xfrm>
          <a:off x="2019300" y="15993100"/>
          <a:ext cx="889000" cy="5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72051</xdr:rowOff>
    </xdr:from>
    <xdr:ext cx="534377" cy="259045"/>
    <xdr:sp macro="" textlink="">
      <xdr:nvSpPr>
        <xdr:cNvPr id="243" name="テキスト ボックス 242"/>
        <xdr:cNvSpPr txBox="1"/>
      </xdr:nvSpPr>
      <xdr:spPr>
        <a:xfrm>
          <a:off x="2641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48250</xdr:rowOff>
    </xdr:from>
    <xdr:to>
      <xdr:col>10</xdr:col>
      <xdr:colOff>114300</xdr:colOff>
      <xdr:row>94</xdr:row>
      <xdr:rowOff>17616</xdr:rowOff>
    </xdr:to>
    <xdr:cxnSp macro="">
      <xdr:nvCxnSpPr>
        <xdr:cNvPr id="244" name="直線コネクタ 243"/>
        <xdr:cNvCxnSpPr/>
      </xdr:nvCxnSpPr>
      <xdr:spPr>
        <a:xfrm flipV="1">
          <a:off x="1130300" y="15993100"/>
          <a:ext cx="889000" cy="14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96914</xdr:rowOff>
    </xdr:from>
    <xdr:ext cx="534377" cy="259045"/>
    <xdr:sp macro="" textlink="">
      <xdr:nvSpPr>
        <xdr:cNvPr id="246" name="テキスト ボックス 245"/>
        <xdr:cNvSpPr txBox="1"/>
      </xdr:nvSpPr>
      <xdr:spPr>
        <a:xfrm>
          <a:off x="1752111" y="165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48" name="テキスト ボックス 247"/>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23248</xdr:rowOff>
    </xdr:from>
    <xdr:to>
      <xdr:col>24</xdr:col>
      <xdr:colOff>114300</xdr:colOff>
      <xdr:row>94</xdr:row>
      <xdr:rowOff>124848</xdr:rowOff>
    </xdr:to>
    <xdr:sp macro="" textlink="">
      <xdr:nvSpPr>
        <xdr:cNvPr id="254" name="楕円 253"/>
        <xdr:cNvSpPr/>
      </xdr:nvSpPr>
      <xdr:spPr>
        <a:xfrm>
          <a:off x="4584700" y="1613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46125</xdr:rowOff>
    </xdr:from>
    <xdr:ext cx="534377" cy="259045"/>
    <xdr:sp macro="" textlink="">
      <xdr:nvSpPr>
        <xdr:cNvPr id="255" name="衛生費該当値テキスト"/>
        <xdr:cNvSpPr txBox="1"/>
      </xdr:nvSpPr>
      <xdr:spPr>
        <a:xfrm>
          <a:off x="4686300" y="1599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333</xdr:rowOff>
    </xdr:from>
    <xdr:to>
      <xdr:col>20</xdr:col>
      <xdr:colOff>38100</xdr:colOff>
      <xdr:row>94</xdr:row>
      <xdr:rowOff>101933</xdr:rowOff>
    </xdr:to>
    <xdr:sp macro="" textlink="">
      <xdr:nvSpPr>
        <xdr:cNvPr id="256" name="楕円 255"/>
        <xdr:cNvSpPr/>
      </xdr:nvSpPr>
      <xdr:spPr>
        <a:xfrm>
          <a:off x="3746500" y="1611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118460</xdr:rowOff>
    </xdr:from>
    <xdr:ext cx="534377" cy="259045"/>
    <xdr:sp macro="" textlink="">
      <xdr:nvSpPr>
        <xdr:cNvPr id="257" name="テキスト ボックス 256"/>
        <xdr:cNvSpPr txBox="1"/>
      </xdr:nvSpPr>
      <xdr:spPr>
        <a:xfrm>
          <a:off x="3530111" y="1589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51791</xdr:rowOff>
    </xdr:from>
    <xdr:to>
      <xdr:col>15</xdr:col>
      <xdr:colOff>101600</xdr:colOff>
      <xdr:row>93</xdr:row>
      <xdr:rowOff>153391</xdr:rowOff>
    </xdr:to>
    <xdr:sp macro="" textlink="">
      <xdr:nvSpPr>
        <xdr:cNvPr id="258" name="楕円 257"/>
        <xdr:cNvSpPr/>
      </xdr:nvSpPr>
      <xdr:spPr>
        <a:xfrm>
          <a:off x="2857500" y="1599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169918</xdr:rowOff>
    </xdr:from>
    <xdr:ext cx="534377" cy="259045"/>
    <xdr:sp macro="" textlink="">
      <xdr:nvSpPr>
        <xdr:cNvPr id="259" name="テキスト ボックス 258"/>
        <xdr:cNvSpPr txBox="1"/>
      </xdr:nvSpPr>
      <xdr:spPr>
        <a:xfrm>
          <a:off x="2641111" y="1577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168900</xdr:rowOff>
    </xdr:from>
    <xdr:to>
      <xdr:col>10</xdr:col>
      <xdr:colOff>165100</xdr:colOff>
      <xdr:row>93</xdr:row>
      <xdr:rowOff>99050</xdr:rowOff>
    </xdr:to>
    <xdr:sp macro="" textlink="">
      <xdr:nvSpPr>
        <xdr:cNvPr id="260" name="楕円 259"/>
        <xdr:cNvSpPr/>
      </xdr:nvSpPr>
      <xdr:spPr>
        <a:xfrm>
          <a:off x="1968500" y="1594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115577</xdr:rowOff>
    </xdr:from>
    <xdr:ext cx="534377" cy="259045"/>
    <xdr:sp macro="" textlink="">
      <xdr:nvSpPr>
        <xdr:cNvPr id="261" name="テキスト ボックス 260"/>
        <xdr:cNvSpPr txBox="1"/>
      </xdr:nvSpPr>
      <xdr:spPr>
        <a:xfrm>
          <a:off x="1752111" y="1571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138266</xdr:rowOff>
    </xdr:from>
    <xdr:to>
      <xdr:col>6</xdr:col>
      <xdr:colOff>38100</xdr:colOff>
      <xdr:row>94</xdr:row>
      <xdr:rowOff>68416</xdr:rowOff>
    </xdr:to>
    <xdr:sp macro="" textlink="">
      <xdr:nvSpPr>
        <xdr:cNvPr id="262" name="楕円 261"/>
        <xdr:cNvSpPr/>
      </xdr:nvSpPr>
      <xdr:spPr>
        <a:xfrm>
          <a:off x="1079500" y="1608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84943</xdr:rowOff>
    </xdr:from>
    <xdr:ext cx="534377" cy="259045"/>
    <xdr:sp macro="" textlink="">
      <xdr:nvSpPr>
        <xdr:cNvPr id="263" name="テキスト ボックス 262"/>
        <xdr:cNvSpPr txBox="1"/>
      </xdr:nvSpPr>
      <xdr:spPr>
        <a:xfrm>
          <a:off x="863111" y="1585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6132</xdr:rowOff>
    </xdr:from>
    <xdr:to>
      <xdr:col>55</xdr:col>
      <xdr:colOff>0</xdr:colOff>
      <xdr:row>39</xdr:row>
      <xdr:rowOff>8092</xdr:rowOff>
    </xdr:to>
    <xdr:cxnSp macro="">
      <xdr:nvCxnSpPr>
        <xdr:cNvPr id="294" name="直線コネクタ 293"/>
        <xdr:cNvCxnSpPr/>
      </xdr:nvCxnSpPr>
      <xdr:spPr>
        <a:xfrm>
          <a:off x="9639300" y="6692682"/>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6132</xdr:rowOff>
    </xdr:from>
    <xdr:to>
      <xdr:col>50</xdr:col>
      <xdr:colOff>114300</xdr:colOff>
      <xdr:row>39</xdr:row>
      <xdr:rowOff>8092</xdr:rowOff>
    </xdr:to>
    <xdr:cxnSp macro="">
      <xdr:nvCxnSpPr>
        <xdr:cNvPr id="297" name="直線コネクタ 296"/>
        <xdr:cNvCxnSpPr/>
      </xdr:nvCxnSpPr>
      <xdr:spPr>
        <a:xfrm flipV="1">
          <a:off x="8750300" y="6692682"/>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8092</xdr:rowOff>
    </xdr:from>
    <xdr:to>
      <xdr:col>45</xdr:col>
      <xdr:colOff>177800</xdr:colOff>
      <xdr:row>39</xdr:row>
      <xdr:rowOff>9724</xdr:rowOff>
    </xdr:to>
    <xdr:cxnSp macro="">
      <xdr:nvCxnSpPr>
        <xdr:cNvPr id="300" name="直線コネクタ 299"/>
        <xdr:cNvCxnSpPr/>
      </xdr:nvCxnSpPr>
      <xdr:spPr>
        <a:xfrm flipV="1">
          <a:off x="7861300" y="669464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107369</xdr:rowOff>
    </xdr:from>
    <xdr:to>
      <xdr:col>41</xdr:col>
      <xdr:colOff>50800</xdr:colOff>
      <xdr:row>39</xdr:row>
      <xdr:rowOff>9724</xdr:rowOff>
    </xdr:to>
    <xdr:cxnSp macro="">
      <xdr:nvCxnSpPr>
        <xdr:cNvPr id="303" name="直線コネクタ 302"/>
        <xdr:cNvCxnSpPr/>
      </xdr:nvCxnSpPr>
      <xdr:spPr>
        <a:xfrm>
          <a:off x="6972300" y="6622469"/>
          <a:ext cx="889000" cy="7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05" name="テキスト ボックス 304"/>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128742</xdr:rowOff>
    </xdr:from>
    <xdr:to>
      <xdr:col>55</xdr:col>
      <xdr:colOff>50800</xdr:colOff>
      <xdr:row>39</xdr:row>
      <xdr:rowOff>58892</xdr:rowOff>
    </xdr:to>
    <xdr:sp macro="" textlink="">
      <xdr:nvSpPr>
        <xdr:cNvPr id="313" name="楕円 312"/>
        <xdr:cNvSpPr/>
      </xdr:nvSpPr>
      <xdr:spPr>
        <a:xfrm>
          <a:off x="10426700" y="66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43669</xdr:rowOff>
    </xdr:from>
    <xdr:ext cx="378565" cy="259045"/>
    <xdr:sp macro="" textlink="">
      <xdr:nvSpPr>
        <xdr:cNvPr id="314" name="労働費該当値テキスト"/>
        <xdr:cNvSpPr txBox="1"/>
      </xdr:nvSpPr>
      <xdr:spPr>
        <a:xfrm>
          <a:off x="10528300" y="655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126782</xdr:rowOff>
    </xdr:from>
    <xdr:to>
      <xdr:col>50</xdr:col>
      <xdr:colOff>165100</xdr:colOff>
      <xdr:row>39</xdr:row>
      <xdr:rowOff>56932</xdr:rowOff>
    </xdr:to>
    <xdr:sp macro="" textlink="">
      <xdr:nvSpPr>
        <xdr:cNvPr id="315" name="楕円 314"/>
        <xdr:cNvSpPr/>
      </xdr:nvSpPr>
      <xdr:spPr>
        <a:xfrm>
          <a:off x="9588500" y="664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48059</xdr:rowOff>
    </xdr:from>
    <xdr:ext cx="378565" cy="259045"/>
    <xdr:sp macro="" textlink="">
      <xdr:nvSpPr>
        <xdr:cNvPr id="316" name="テキスト ボックス 315"/>
        <xdr:cNvSpPr txBox="1"/>
      </xdr:nvSpPr>
      <xdr:spPr>
        <a:xfrm>
          <a:off x="9450017" y="6734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128742</xdr:rowOff>
    </xdr:from>
    <xdr:to>
      <xdr:col>46</xdr:col>
      <xdr:colOff>38100</xdr:colOff>
      <xdr:row>39</xdr:row>
      <xdr:rowOff>58892</xdr:rowOff>
    </xdr:to>
    <xdr:sp macro="" textlink="">
      <xdr:nvSpPr>
        <xdr:cNvPr id="317" name="楕円 316"/>
        <xdr:cNvSpPr/>
      </xdr:nvSpPr>
      <xdr:spPr>
        <a:xfrm>
          <a:off x="8699500" y="66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50019</xdr:rowOff>
    </xdr:from>
    <xdr:ext cx="378565" cy="259045"/>
    <xdr:sp macro="" textlink="">
      <xdr:nvSpPr>
        <xdr:cNvPr id="318" name="テキスト ボックス 317"/>
        <xdr:cNvSpPr txBox="1"/>
      </xdr:nvSpPr>
      <xdr:spPr>
        <a:xfrm>
          <a:off x="8561017" y="6736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130374</xdr:rowOff>
    </xdr:from>
    <xdr:to>
      <xdr:col>41</xdr:col>
      <xdr:colOff>101600</xdr:colOff>
      <xdr:row>39</xdr:row>
      <xdr:rowOff>60524</xdr:rowOff>
    </xdr:to>
    <xdr:sp macro="" textlink="">
      <xdr:nvSpPr>
        <xdr:cNvPr id="319" name="楕円 318"/>
        <xdr:cNvSpPr/>
      </xdr:nvSpPr>
      <xdr:spPr>
        <a:xfrm>
          <a:off x="7810500" y="66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51651</xdr:rowOff>
    </xdr:from>
    <xdr:ext cx="378565" cy="259045"/>
    <xdr:sp macro="" textlink="">
      <xdr:nvSpPr>
        <xdr:cNvPr id="320" name="テキスト ボックス 319"/>
        <xdr:cNvSpPr txBox="1"/>
      </xdr:nvSpPr>
      <xdr:spPr>
        <a:xfrm>
          <a:off x="7672017" y="6738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56569</xdr:rowOff>
    </xdr:from>
    <xdr:to>
      <xdr:col>36</xdr:col>
      <xdr:colOff>165100</xdr:colOff>
      <xdr:row>38</xdr:row>
      <xdr:rowOff>158169</xdr:rowOff>
    </xdr:to>
    <xdr:sp macro="" textlink="">
      <xdr:nvSpPr>
        <xdr:cNvPr id="321" name="楕円 320"/>
        <xdr:cNvSpPr/>
      </xdr:nvSpPr>
      <xdr:spPr>
        <a:xfrm>
          <a:off x="6921500" y="657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149296</xdr:rowOff>
    </xdr:from>
    <xdr:ext cx="378565" cy="259045"/>
    <xdr:sp macro="" textlink="">
      <xdr:nvSpPr>
        <xdr:cNvPr id="322" name="テキスト ボックス 321"/>
        <xdr:cNvSpPr txBox="1"/>
      </xdr:nvSpPr>
      <xdr:spPr>
        <a:xfrm>
          <a:off x="6783017" y="666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169228</xdr:rowOff>
    </xdr:from>
    <xdr:to>
      <xdr:col>55</xdr:col>
      <xdr:colOff>0</xdr:colOff>
      <xdr:row>56</xdr:row>
      <xdr:rowOff>169443</xdr:rowOff>
    </xdr:to>
    <xdr:cxnSp macro="">
      <xdr:nvCxnSpPr>
        <xdr:cNvPr id="351" name="直線コネクタ 350"/>
        <xdr:cNvCxnSpPr/>
      </xdr:nvCxnSpPr>
      <xdr:spPr>
        <a:xfrm flipV="1">
          <a:off x="9639300" y="9770428"/>
          <a:ext cx="8382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72203</xdr:rowOff>
    </xdr:from>
    <xdr:ext cx="534377" cy="259045"/>
    <xdr:sp macro="" textlink="">
      <xdr:nvSpPr>
        <xdr:cNvPr id="352" name="農林水産業費平均値テキスト"/>
        <xdr:cNvSpPr txBox="1"/>
      </xdr:nvSpPr>
      <xdr:spPr>
        <a:xfrm>
          <a:off x="10528300" y="950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13424</xdr:rowOff>
    </xdr:from>
    <xdr:to>
      <xdr:col>50</xdr:col>
      <xdr:colOff>114300</xdr:colOff>
      <xdr:row>56</xdr:row>
      <xdr:rowOff>169443</xdr:rowOff>
    </xdr:to>
    <xdr:cxnSp macro="">
      <xdr:nvCxnSpPr>
        <xdr:cNvPr id="354" name="直線コネクタ 353"/>
        <xdr:cNvCxnSpPr/>
      </xdr:nvCxnSpPr>
      <xdr:spPr>
        <a:xfrm>
          <a:off x="8750300" y="9614624"/>
          <a:ext cx="889000" cy="15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13424</xdr:rowOff>
    </xdr:from>
    <xdr:to>
      <xdr:col>45</xdr:col>
      <xdr:colOff>177800</xdr:colOff>
      <xdr:row>57</xdr:row>
      <xdr:rowOff>44272</xdr:rowOff>
    </xdr:to>
    <xdr:cxnSp macro="">
      <xdr:nvCxnSpPr>
        <xdr:cNvPr id="357" name="直線コネクタ 356"/>
        <xdr:cNvCxnSpPr/>
      </xdr:nvCxnSpPr>
      <xdr:spPr>
        <a:xfrm flipV="1">
          <a:off x="7861300" y="9614624"/>
          <a:ext cx="889000" cy="20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10469</xdr:rowOff>
    </xdr:from>
    <xdr:ext cx="534377" cy="259045"/>
    <xdr:sp macro="" textlink="">
      <xdr:nvSpPr>
        <xdr:cNvPr id="359" name="テキスト ボックス 358"/>
        <xdr:cNvSpPr txBox="1"/>
      </xdr:nvSpPr>
      <xdr:spPr>
        <a:xfrm>
          <a:off x="8483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44272</xdr:rowOff>
    </xdr:from>
    <xdr:to>
      <xdr:col>41</xdr:col>
      <xdr:colOff>50800</xdr:colOff>
      <xdr:row>57</xdr:row>
      <xdr:rowOff>48717</xdr:rowOff>
    </xdr:to>
    <xdr:cxnSp macro="">
      <xdr:nvCxnSpPr>
        <xdr:cNvPr id="360" name="直線コネクタ 359"/>
        <xdr:cNvCxnSpPr/>
      </xdr:nvCxnSpPr>
      <xdr:spPr>
        <a:xfrm flipV="1">
          <a:off x="6972300" y="9816922"/>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44213</xdr:rowOff>
    </xdr:from>
    <xdr:ext cx="534377" cy="259045"/>
    <xdr:sp macro="" textlink="">
      <xdr:nvSpPr>
        <xdr:cNvPr id="362" name="テキスト ボックス 361"/>
        <xdr:cNvSpPr txBox="1"/>
      </xdr:nvSpPr>
      <xdr:spPr>
        <a:xfrm>
          <a:off x="7594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84421</xdr:rowOff>
    </xdr:from>
    <xdr:ext cx="534377" cy="259045"/>
    <xdr:sp macro="" textlink="">
      <xdr:nvSpPr>
        <xdr:cNvPr id="364" name="テキスト ボックス 363"/>
        <xdr:cNvSpPr txBox="1"/>
      </xdr:nvSpPr>
      <xdr:spPr>
        <a:xfrm>
          <a:off x="6705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118428</xdr:rowOff>
    </xdr:from>
    <xdr:to>
      <xdr:col>55</xdr:col>
      <xdr:colOff>50800</xdr:colOff>
      <xdr:row>57</xdr:row>
      <xdr:rowOff>48578</xdr:rowOff>
    </xdr:to>
    <xdr:sp macro="" textlink="">
      <xdr:nvSpPr>
        <xdr:cNvPr id="370" name="楕円 369"/>
        <xdr:cNvSpPr/>
      </xdr:nvSpPr>
      <xdr:spPr>
        <a:xfrm>
          <a:off x="10426700" y="971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96855</xdr:rowOff>
    </xdr:from>
    <xdr:ext cx="534377" cy="259045"/>
    <xdr:sp macro="" textlink="">
      <xdr:nvSpPr>
        <xdr:cNvPr id="371" name="農林水産業費該当値テキスト"/>
        <xdr:cNvSpPr txBox="1"/>
      </xdr:nvSpPr>
      <xdr:spPr>
        <a:xfrm>
          <a:off x="10528300" y="969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118643</xdr:rowOff>
    </xdr:from>
    <xdr:to>
      <xdr:col>50</xdr:col>
      <xdr:colOff>165100</xdr:colOff>
      <xdr:row>57</xdr:row>
      <xdr:rowOff>48793</xdr:rowOff>
    </xdr:to>
    <xdr:sp macro="" textlink="">
      <xdr:nvSpPr>
        <xdr:cNvPr id="372" name="楕円 371"/>
        <xdr:cNvSpPr/>
      </xdr:nvSpPr>
      <xdr:spPr>
        <a:xfrm>
          <a:off x="9588500" y="97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39920</xdr:rowOff>
    </xdr:from>
    <xdr:ext cx="534377" cy="259045"/>
    <xdr:sp macro="" textlink="">
      <xdr:nvSpPr>
        <xdr:cNvPr id="373" name="テキスト ボックス 372"/>
        <xdr:cNvSpPr txBox="1"/>
      </xdr:nvSpPr>
      <xdr:spPr>
        <a:xfrm>
          <a:off x="9372111" y="98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134074</xdr:rowOff>
    </xdr:from>
    <xdr:to>
      <xdr:col>46</xdr:col>
      <xdr:colOff>38100</xdr:colOff>
      <xdr:row>56</xdr:row>
      <xdr:rowOff>64224</xdr:rowOff>
    </xdr:to>
    <xdr:sp macro="" textlink="">
      <xdr:nvSpPr>
        <xdr:cNvPr id="374" name="楕円 373"/>
        <xdr:cNvSpPr/>
      </xdr:nvSpPr>
      <xdr:spPr>
        <a:xfrm>
          <a:off x="8699500" y="956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80751</xdr:rowOff>
    </xdr:from>
    <xdr:ext cx="534377" cy="259045"/>
    <xdr:sp macro="" textlink="">
      <xdr:nvSpPr>
        <xdr:cNvPr id="375" name="テキスト ボックス 374"/>
        <xdr:cNvSpPr txBox="1"/>
      </xdr:nvSpPr>
      <xdr:spPr>
        <a:xfrm>
          <a:off x="8483111" y="933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164922</xdr:rowOff>
    </xdr:from>
    <xdr:to>
      <xdr:col>41</xdr:col>
      <xdr:colOff>101600</xdr:colOff>
      <xdr:row>57</xdr:row>
      <xdr:rowOff>95072</xdr:rowOff>
    </xdr:to>
    <xdr:sp macro="" textlink="">
      <xdr:nvSpPr>
        <xdr:cNvPr id="376" name="楕円 375"/>
        <xdr:cNvSpPr/>
      </xdr:nvSpPr>
      <xdr:spPr>
        <a:xfrm>
          <a:off x="7810500" y="976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86199</xdr:rowOff>
    </xdr:from>
    <xdr:ext cx="534377" cy="259045"/>
    <xdr:sp macro="" textlink="">
      <xdr:nvSpPr>
        <xdr:cNvPr id="377" name="テキスト ボックス 376"/>
        <xdr:cNvSpPr txBox="1"/>
      </xdr:nvSpPr>
      <xdr:spPr>
        <a:xfrm>
          <a:off x="7594111" y="985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169367</xdr:rowOff>
    </xdr:from>
    <xdr:to>
      <xdr:col>36</xdr:col>
      <xdr:colOff>165100</xdr:colOff>
      <xdr:row>57</xdr:row>
      <xdr:rowOff>99517</xdr:rowOff>
    </xdr:to>
    <xdr:sp macro="" textlink="">
      <xdr:nvSpPr>
        <xdr:cNvPr id="378" name="楕円 377"/>
        <xdr:cNvSpPr/>
      </xdr:nvSpPr>
      <xdr:spPr>
        <a:xfrm>
          <a:off x="6921500" y="977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90644</xdr:rowOff>
    </xdr:from>
    <xdr:ext cx="534377" cy="259045"/>
    <xdr:sp macro="" textlink="">
      <xdr:nvSpPr>
        <xdr:cNvPr id="379" name="テキスト ボックス 378"/>
        <xdr:cNvSpPr txBox="1"/>
      </xdr:nvSpPr>
      <xdr:spPr>
        <a:xfrm>
          <a:off x="6705111" y="986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155389</xdr:rowOff>
    </xdr:from>
    <xdr:to>
      <xdr:col>55</xdr:col>
      <xdr:colOff>0</xdr:colOff>
      <xdr:row>78</xdr:row>
      <xdr:rowOff>158620</xdr:rowOff>
    </xdr:to>
    <xdr:cxnSp macro="">
      <xdr:nvCxnSpPr>
        <xdr:cNvPr id="408" name="直線コネクタ 407"/>
        <xdr:cNvCxnSpPr/>
      </xdr:nvCxnSpPr>
      <xdr:spPr>
        <a:xfrm flipV="1">
          <a:off x="9639300" y="13528489"/>
          <a:ext cx="8382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158620</xdr:rowOff>
    </xdr:from>
    <xdr:to>
      <xdr:col>50</xdr:col>
      <xdr:colOff>114300</xdr:colOff>
      <xdr:row>78</xdr:row>
      <xdr:rowOff>160023</xdr:rowOff>
    </xdr:to>
    <xdr:cxnSp macro="">
      <xdr:nvCxnSpPr>
        <xdr:cNvPr id="411" name="直線コネクタ 410"/>
        <xdr:cNvCxnSpPr/>
      </xdr:nvCxnSpPr>
      <xdr:spPr>
        <a:xfrm flipV="1">
          <a:off x="8750300" y="13531720"/>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136592</xdr:rowOff>
    </xdr:from>
    <xdr:to>
      <xdr:col>45</xdr:col>
      <xdr:colOff>177800</xdr:colOff>
      <xdr:row>78</xdr:row>
      <xdr:rowOff>160023</xdr:rowOff>
    </xdr:to>
    <xdr:cxnSp macro="">
      <xdr:nvCxnSpPr>
        <xdr:cNvPr id="414" name="直線コネクタ 413"/>
        <xdr:cNvCxnSpPr/>
      </xdr:nvCxnSpPr>
      <xdr:spPr>
        <a:xfrm>
          <a:off x="7861300" y="13509692"/>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136592</xdr:rowOff>
    </xdr:from>
    <xdr:to>
      <xdr:col>41</xdr:col>
      <xdr:colOff>50800</xdr:colOff>
      <xdr:row>78</xdr:row>
      <xdr:rowOff>165280</xdr:rowOff>
    </xdr:to>
    <xdr:cxnSp macro="">
      <xdr:nvCxnSpPr>
        <xdr:cNvPr id="417" name="直線コネクタ 416"/>
        <xdr:cNvCxnSpPr/>
      </xdr:nvCxnSpPr>
      <xdr:spPr>
        <a:xfrm flipV="1">
          <a:off x="6972300" y="13509692"/>
          <a:ext cx="889000" cy="2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104589</xdr:rowOff>
    </xdr:from>
    <xdr:to>
      <xdr:col>55</xdr:col>
      <xdr:colOff>50800</xdr:colOff>
      <xdr:row>79</xdr:row>
      <xdr:rowOff>34739</xdr:rowOff>
    </xdr:to>
    <xdr:sp macro="" textlink="">
      <xdr:nvSpPr>
        <xdr:cNvPr id="427" name="楕円 426"/>
        <xdr:cNvSpPr/>
      </xdr:nvSpPr>
      <xdr:spPr>
        <a:xfrm>
          <a:off x="10426700" y="1347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19516</xdr:rowOff>
    </xdr:from>
    <xdr:ext cx="469744" cy="259045"/>
    <xdr:sp macro="" textlink="">
      <xdr:nvSpPr>
        <xdr:cNvPr id="428" name="商工費該当値テキスト"/>
        <xdr:cNvSpPr txBox="1"/>
      </xdr:nvSpPr>
      <xdr:spPr>
        <a:xfrm>
          <a:off x="10528300" y="13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107820</xdr:rowOff>
    </xdr:from>
    <xdr:to>
      <xdr:col>50</xdr:col>
      <xdr:colOff>165100</xdr:colOff>
      <xdr:row>79</xdr:row>
      <xdr:rowOff>37970</xdr:rowOff>
    </xdr:to>
    <xdr:sp macro="" textlink="">
      <xdr:nvSpPr>
        <xdr:cNvPr id="429" name="楕円 428"/>
        <xdr:cNvSpPr/>
      </xdr:nvSpPr>
      <xdr:spPr>
        <a:xfrm>
          <a:off x="9588500" y="134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29097</xdr:rowOff>
    </xdr:from>
    <xdr:ext cx="469744" cy="259045"/>
    <xdr:sp macro="" textlink="">
      <xdr:nvSpPr>
        <xdr:cNvPr id="430" name="テキスト ボックス 429"/>
        <xdr:cNvSpPr txBox="1"/>
      </xdr:nvSpPr>
      <xdr:spPr>
        <a:xfrm>
          <a:off x="9404428" y="1357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109223</xdr:rowOff>
    </xdr:from>
    <xdr:to>
      <xdr:col>46</xdr:col>
      <xdr:colOff>38100</xdr:colOff>
      <xdr:row>79</xdr:row>
      <xdr:rowOff>39373</xdr:rowOff>
    </xdr:to>
    <xdr:sp macro="" textlink="">
      <xdr:nvSpPr>
        <xdr:cNvPr id="431" name="楕円 430"/>
        <xdr:cNvSpPr/>
      </xdr:nvSpPr>
      <xdr:spPr>
        <a:xfrm>
          <a:off x="8699500" y="1348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30500</xdr:rowOff>
    </xdr:from>
    <xdr:ext cx="469744" cy="259045"/>
    <xdr:sp macro="" textlink="">
      <xdr:nvSpPr>
        <xdr:cNvPr id="432" name="テキスト ボックス 431"/>
        <xdr:cNvSpPr txBox="1"/>
      </xdr:nvSpPr>
      <xdr:spPr>
        <a:xfrm>
          <a:off x="8515428" y="1357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85792</xdr:rowOff>
    </xdr:from>
    <xdr:to>
      <xdr:col>41</xdr:col>
      <xdr:colOff>101600</xdr:colOff>
      <xdr:row>79</xdr:row>
      <xdr:rowOff>15942</xdr:rowOff>
    </xdr:to>
    <xdr:sp macro="" textlink="">
      <xdr:nvSpPr>
        <xdr:cNvPr id="433" name="楕円 432"/>
        <xdr:cNvSpPr/>
      </xdr:nvSpPr>
      <xdr:spPr>
        <a:xfrm>
          <a:off x="7810500" y="134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7069</xdr:rowOff>
    </xdr:from>
    <xdr:ext cx="534377" cy="259045"/>
    <xdr:sp macro="" textlink="">
      <xdr:nvSpPr>
        <xdr:cNvPr id="434" name="テキスト ボックス 433"/>
        <xdr:cNvSpPr txBox="1"/>
      </xdr:nvSpPr>
      <xdr:spPr>
        <a:xfrm>
          <a:off x="7594111" y="135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114480</xdr:rowOff>
    </xdr:from>
    <xdr:to>
      <xdr:col>36</xdr:col>
      <xdr:colOff>165100</xdr:colOff>
      <xdr:row>79</xdr:row>
      <xdr:rowOff>44630</xdr:rowOff>
    </xdr:to>
    <xdr:sp macro="" textlink="">
      <xdr:nvSpPr>
        <xdr:cNvPr id="435" name="楕円 434"/>
        <xdr:cNvSpPr/>
      </xdr:nvSpPr>
      <xdr:spPr>
        <a:xfrm>
          <a:off x="6921500" y="1348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35757</xdr:rowOff>
    </xdr:from>
    <xdr:ext cx="469744" cy="259045"/>
    <xdr:sp macro="" textlink="">
      <xdr:nvSpPr>
        <xdr:cNvPr id="436" name="テキスト ボックス 435"/>
        <xdr:cNvSpPr txBox="1"/>
      </xdr:nvSpPr>
      <xdr:spPr>
        <a:xfrm>
          <a:off x="6737428" y="1358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62151</xdr:rowOff>
    </xdr:from>
    <xdr:to>
      <xdr:col>55</xdr:col>
      <xdr:colOff>0</xdr:colOff>
      <xdr:row>96</xdr:row>
      <xdr:rowOff>131097</xdr:rowOff>
    </xdr:to>
    <xdr:cxnSp macro="">
      <xdr:nvCxnSpPr>
        <xdr:cNvPr id="465" name="直線コネクタ 464"/>
        <xdr:cNvCxnSpPr/>
      </xdr:nvCxnSpPr>
      <xdr:spPr>
        <a:xfrm flipV="1">
          <a:off x="9639300" y="16521351"/>
          <a:ext cx="838200" cy="6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64324</xdr:rowOff>
    </xdr:from>
    <xdr:ext cx="534377" cy="259045"/>
    <xdr:sp macro="" textlink="">
      <xdr:nvSpPr>
        <xdr:cNvPr id="466" name="土木費平均値テキスト"/>
        <xdr:cNvSpPr txBox="1"/>
      </xdr:nvSpPr>
      <xdr:spPr>
        <a:xfrm>
          <a:off x="10528300" y="16523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124406</xdr:rowOff>
    </xdr:from>
    <xdr:to>
      <xdr:col>50</xdr:col>
      <xdr:colOff>114300</xdr:colOff>
      <xdr:row>96</xdr:row>
      <xdr:rowOff>131097</xdr:rowOff>
    </xdr:to>
    <xdr:cxnSp macro="">
      <xdr:nvCxnSpPr>
        <xdr:cNvPr id="468" name="直線コネクタ 467"/>
        <xdr:cNvCxnSpPr/>
      </xdr:nvCxnSpPr>
      <xdr:spPr>
        <a:xfrm>
          <a:off x="8750300" y="16412156"/>
          <a:ext cx="889000" cy="17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3692</xdr:rowOff>
    </xdr:from>
    <xdr:ext cx="534377" cy="259045"/>
    <xdr:sp macro="" textlink="">
      <xdr:nvSpPr>
        <xdr:cNvPr id="470" name="テキスト ボックス 469"/>
        <xdr:cNvSpPr txBox="1"/>
      </xdr:nvSpPr>
      <xdr:spPr>
        <a:xfrm>
          <a:off x="9372111" y="1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146810</xdr:rowOff>
    </xdr:from>
    <xdr:to>
      <xdr:col>45</xdr:col>
      <xdr:colOff>177800</xdr:colOff>
      <xdr:row>95</xdr:row>
      <xdr:rowOff>124406</xdr:rowOff>
    </xdr:to>
    <xdr:cxnSp macro="">
      <xdr:nvCxnSpPr>
        <xdr:cNvPr id="471" name="直線コネクタ 470"/>
        <xdr:cNvCxnSpPr/>
      </xdr:nvCxnSpPr>
      <xdr:spPr>
        <a:xfrm>
          <a:off x="7861300" y="16263110"/>
          <a:ext cx="889000" cy="14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21158</xdr:rowOff>
    </xdr:from>
    <xdr:ext cx="534377" cy="259045"/>
    <xdr:sp macro="" textlink="">
      <xdr:nvSpPr>
        <xdr:cNvPr id="473" name="テキスト ボックス 472"/>
        <xdr:cNvSpPr txBox="1"/>
      </xdr:nvSpPr>
      <xdr:spPr>
        <a:xfrm>
          <a:off x="8483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146810</xdr:rowOff>
    </xdr:from>
    <xdr:to>
      <xdr:col>41</xdr:col>
      <xdr:colOff>50800</xdr:colOff>
      <xdr:row>97</xdr:row>
      <xdr:rowOff>27580</xdr:rowOff>
    </xdr:to>
    <xdr:cxnSp macro="">
      <xdr:nvCxnSpPr>
        <xdr:cNvPr id="474" name="直線コネクタ 473"/>
        <xdr:cNvCxnSpPr/>
      </xdr:nvCxnSpPr>
      <xdr:spPr>
        <a:xfrm flipV="1">
          <a:off x="6972300" y="16263110"/>
          <a:ext cx="889000" cy="39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33425</xdr:rowOff>
    </xdr:from>
    <xdr:ext cx="534377" cy="259045"/>
    <xdr:sp macro="" textlink="">
      <xdr:nvSpPr>
        <xdr:cNvPr id="476" name="テキスト ボックス 475"/>
        <xdr:cNvSpPr txBox="1"/>
      </xdr:nvSpPr>
      <xdr:spPr>
        <a:xfrm>
          <a:off x="7594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11351</xdr:rowOff>
    </xdr:from>
    <xdr:to>
      <xdr:col>55</xdr:col>
      <xdr:colOff>50800</xdr:colOff>
      <xdr:row>96</xdr:row>
      <xdr:rowOff>112951</xdr:rowOff>
    </xdr:to>
    <xdr:sp macro="" textlink="">
      <xdr:nvSpPr>
        <xdr:cNvPr id="484" name="楕円 483"/>
        <xdr:cNvSpPr/>
      </xdr:nvSpPr>
      <xdr:spPr>
        <a:xfrm>
          <a:off x="10426700" y="1647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34228</xdr:rowOff>
    </xdr:from>
    <xdr:ext cx="534377" cy="259045"/>
    <xdr:sp macro="" textlink="">
      <xdr:nvSpPr>
        <xdr:cNvPr id="485" name="土木費該当値テキスト"/>
        <xdr:cNvSpPr txBox="1"/>
      </xdr:nvSpPr>
      <xdr:spPr>
        <a:xfrm>
          <a:off x="10528300" y="1632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80297</xdr:rowOff>
    </xdr:from>
    <xdr:to>
      <xdr:col>50</xdr:col>
      <xdr:colOff>165100</xdr:colOff>
      <xdr:row>97</xdr:row>
      <xdr:rowOff>10447</xdr:rowOff>
    </xdr:to>
    <xdr:sp macro="" textlink="">
      <xdr:nvSpPr>
        <xdr:cNvPr id="486" name="楕円 485"/>
        <xdr:cNvSpPr/>
      </xdr:nvSpPr>
      <xdr:spPr>
        <a:xfrm>
          <a:off x="9588500" y="1653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26974</xdr:rowOff>
    </xdr:from>
    <xdr:ext cx="534377" cy="259045"/>
    <xdr:sp macro="" textlink="">
      <xdr:nvSpPr>
        <xdr:cNvPr id="487" name="テキスト ボックス 486"/>
        <xdr:cNvSpPr txBox="1"/>
      </xdr:nvSpPr>
      <xdr:spPr>
        <a:xfrm>
          <a:off x="9372111" y="1631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73606</xdr:rowOff>
    </xdr:from>
    <xdr:to>
      <xdr:col>46</xdr:col>
      <xdr:colOff>38100</xdr:colOff>
      <xdr:row>96</xdr:row>
      <xdr:rowOff>3756</xdr:rowOff>
    </xdr:to>
    <xdr:sp macro="" textlink="">
      <xdr:nvSpPr>
        <xdr:cNvPr id="488" name="楕円 487"/>
        <xdr:cNvSpPr/>
      </xdr:nvSpPr>
      <xdr:spPr>
        <a:xfrm>
          <a:off x="8699500" y="163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20283</xdr:rowOff>
    </xdr:from>
    <xdr:ext cx="534377" cy="259045"/>
    <xdr:sp macro="" textlink="">
      <xdr:nvSpPr>
        <xdr:cNvPr id="489" name="テキスト ボックス 488"/>
        <xdr:cNvSpPr txBox="1"/>
      </xdr:nvSpPr>
      <xdr:spPr>
        <a:xfrm>
          <a:off x="8483111" y="161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96010</xdr:rowOff>
    </xdr:from>
    <xdr:to>
      <xdr:col>41</xdr:col>
      <xdr:colOff>101600</xdr:colOff>
      <xdr:row>95</xdr:row>
      <xdr:rowOff>26160</xdr:rowOff>
    </xdr:to>
    <xdr:sp macro="" textlink="">
      <xdr:nvSpPr>
        <xdr:cNvPr id="490" name="楕円 489"/>
        <xdr:cNvSpPr/>
      </xdr:nvSpPr>
      <xdr:spPr>
        <a:xfrm>
          <a:off x="7810500" y="1621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42687</xdr:rowOff>
    </xdr:from>
    <xdr:ext cx="534377" cy="259045"/>
    <xdr:sp macro="" textlink="">
      <xdr:nvSpPr>
        <xdr:cNvPr id="491" name="テキスト ボックス 490"/>
        <xdr:cNvSpPr txBox="1"/>
      </xdr:nvSpPr>
      <xdr:spPr>
        <a:xfrm>
          <a:off x="7594111" y="1598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148230</xdr:rowOff>
    </xdr:from>
    <xdr:to>
      <xdr:col>36</xdr:col>
      <xdr:colOff>165100</xdr:colOff>
      <xdr:row>97</xdr:row>
      <xdr:rowOff>78380</xdr:rowOff>
    </xdr:to>
    <xdr:sp macro="" textlink="">
      <xdr:nvSpPr>
        <xdr:cNvPr id="492" name="楕円 491"/>
        <xdr:cNvSpPr/>
      </xdr:nvSpPr>
      <xdr:spPr>
        <a:xfrm>
          <a:off x="6921500" y="166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69507</xdr:rowOff>
    </xdr:from>
    <xdr:ext cx="534377" cy="259045"/>
    <xdr:sp macro="" textlink="">
      <xdr:nvSpPr>
        <xdr:cNvPr id="493" name="テキスト ボックス 492"/>
        <xdr:cNvSpPr txBox="1"/>
      </xdr:nvSpPr>
      <xdr:spPr>
        <a:xfrm>
          <a:off x="6705111" y="1670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25743</xdr:rowOff>
    </xdr:from>
    <xdr:to>
      <xdr:col>85</xdr:col>
      <xdr:colOff>127000</xdr:colOff>
      <xdr:row>35</xdr:row>
      <xdr:rowOff>69939</xdr:rowOff>
    </xdr:to>
    <xdr:cxnSp macro="">
      <xdr:nvCxnSpPr>
        <xdr:cNvPr id="522" name="直線コネクタ 521"/>
        <xdr:cNvCxnSpPr/>
      </xdr:nvCxnSpPr>
      <xdr:spPr>
        <a:xfrm flipV="1">
          <a:off x="15481300" y="6026493"/>
          <a:ext cx="8382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15701</xdr:rowOff>
    </xdr:from>
    <xdr:ext cx="534377" cy="259045"/>
    <xdr:sp macro="" textlink="">
      <xdr:nvSpPr>
        <xdr:cNvPr id="523" name="消防費平均値テキスト"/>
        <xdr:cNvSpPr txBox="1"/>
      </xdr:nvSpPr>
      <xdr:spPr>
        <a:xfrm>
          <a:off x="16370300" y="618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165246</xdr:rowOff>
    </xdr:from>
    <xdr:to>
      <xdr:col>81</xdr:col>
      <xdr:colOff>50800</xdr:colOff>
      <xdr:row>35</xdr:row>
      <xdr:rowOff>69939</xdr:rowOff>
    </xdr:to>
    <xdr:cxnSp macro="">
      <xdr:nvCxnSpPr>
        <xdr:cNvPr id="525" name="直線コネクタ 524"/>
        <xdr:cNvCxnSpPr/>
      </xdr:nvCxnSpPr>
      <xdr:spPr>
        <a:xfrm>
          <a:off x="14592300" y="5823096"/>
          <a:ext cx="889000" cy="24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145813</xdr:rowOff>
    </xdr:from>
    <xdr:ext cx="534377" cy="259045"/>
    <xdr:sp macro="" textlink="">
      <xdr:nvSpPr>
        <xdr:cNvPr id="527" name="テキスト ボックス 526"/>
        <xdr:cNvSpPr txBox="1"/>
      </xdr:nvSpPr>
      <xdr:spPr>
        <a:xfrm>
          <a:off x="15214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165246</xdr:rowOff>
    </xdr:from>
    <xdr:to>
      <xdr:col>76</xdr:col>
      <xdr:colOff>114300</xdr:colOff>
      <xdr:row>35</xdr:row>
      <xdr:rowOff>29477</xdr:rowOff>
    </xdr:to>
    <xdr:cxnSp macro="">
      <xdr:nvCxnSpPr>
        <xdr:cNvPr id="528" name="直線コネクタ 527"/>
        <xdr:cNvCxnSpPr/>
      </xdr:nvCxnSpPr>
      <xdr:spPr>
        <a:xfrm flipV="1">
          <a:off x="13703300" y="5823096"/>
          <a:ext cx="889000" cy="20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142613</xdr:rowOff>
    </xdr:from>
    <xdr:ext cx="534377" cy="259045"/>
    <xdr:sp macro="" textlink="">
      <xdr:nvSpPr>
        <xdr:cNvPr id="530" name="テキスト ボックス 529"/>
        <xdr:cNvSpPr txBox="1"/>
      </xdr:nvSpPr>
      <xdr:spPr>
        <a:xfrm>
          <a:off x="14325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29477</xdr:rowOff>
    </xdr:from>
    <xdr:to>
      <xdr:col>71</xdr:col>
      <xdr:colOff>177800</xdr:colOff>
      <xdr:row>36</xdr:row>
      <xdr:rowOff>2521</xdr:rowOff>
    </xdr:to>
    <xdr:cxnSp macro="">
      <xdr:nvCxnSpPr>
        <xdr:cNvPr id="531" name="直線コネクタ 530"/>
        <xdr:cNvCxnSpPr/>
      </xdr:nvCxnSpPr>
      <xdr:spPr>
        <a:xfrm flipV="1">
          <a:off x="12814300" y="6030227"/>
          <a:ext cx="889000" cy="14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132821</xdr:rowOff>
    </xdr:from>
    <xdr:ext cx="534377" cy="259045"/>
    <xdr:sp macro="" textlink="">
      <xdr:nvSpPr>
        <xdr:cNvPr id="533" name="テキスト ボックス 532"/>
        <xdr:cNvSpPr txBox="1"/>
      </xdr:nvSpPr>
      <xdr:spPr>
        <a:xfrm>
          <a:off x="13436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146393</xdr:rowOff>
    </xdr:from>
    <xdr:to>
      <xdr:col>85</xdr:col>
      <xdr:colOff>177800</xdr:colOff>
      <xdr:row>35</xdr:row>
      <xdr:rowOff>76543</xdr:rowOff>
    </xdr:to>
    <xdr:sp macro="" textlink="">
      <xdr:nvSpPr>
        <xdr:cNvPr id="541" name="楕円 540"/>
        <xdr:cNvSpPr/>
      </xdr:nvSpPr>
      <xdr:spPr>
        <a:xfrm>
          <a:off x="16268700" y="597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169270</xdr:rowOff>
    </xdr:from>
    <xdr:ext cx="534377" cy="259045"/>
    <xdr:sp macro="" textlink="">
      <xdr:nvSpPr>
        <xdr:cNvPr id="542" name="消防費該当値テキスト"/>
        <xdr:cNvSpPr txBox="1"/>
      </xdr:nvSpPr>
      <xdr:spPr>
        <a:xfrm>
          <a:off x="16370300" y="582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19139</xdr:rowOff>
    </xdr:from>
    <xdr:to>
      <xdr:col>81</xdr:col>
      <xdr:colOff>101600</xdr:colOff>
      <xdr:row>35</xdr:row>
      <xdr:rowOff>120739</xdr:rowOff>
    </xdr:to>
    <xdr:sp macro="" textlink="">
      <xdr:nvSpPr>
        <xdr:cNvPr id="543" name="楕円 542"/>
        <xdr:cNvSpPr/>
      </xdr:nvSpPr>
      <xdr:spPr>
        <a:xfrm>
          <a:off x="15430500" y="601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137266</xdr:rowOff>
    </xdr:from>
    <xdr:ext cx="534377" cy="259045"/>
    <xdr:sp macro="" textlink="">
      <xdr:nvSpPr>
        <xdr:cNvPr id="544" name="テキスト ボックス 543"/>
        <xdr:cNvSpPr txBox="1"/>
      </xdr:nvSpPr>
      <xdr:spPr>
        <a:xfrm>
          <a:off x="15214111" y="57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114446</xdr:rowOff>
    </xdr:from>
    <xdr:to>
      <xdr:col>76</xdr:col>
      <xdr:colOff>165100</xdr:colOff>
      <xdr:row>34</xdr:row>
      <xdr:rowOff>44596</xdr:rowOff>
    </xdr:to>
    <xdr:sp macro="" textlink="">
      <xdr:nvSpPr>
        <xdr:cNvPr id="545" name="楕円 544"/>
        <xdr:cNvSpPr/>
      </xdr:nvSpPr>
      <xdr:spPr>
        <a:xfrm>
          <a:off x="14541500" y="577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61123</xdr:rowOff>
    </xdr:from>
    <xdr:ext cx="534377" cy="259045"/>
    <xdr:sp macro="" textlink="">
      <xdr:nvSpPr>
        <xdr:cNvPr id="546" name="テキスト ボックス 545"/>
        <xdr:cNvSpPr txBox="1"/>
      </xdr:nvSpPr>
      <xdr:spPr>
        <a:xfrm>
          <a:off x="14325111" y="554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150127</xdr:rowOff>
    </xdr:from>
    <xdr:to>
      <xdr:col>72</xdr:col>
      <xdr:colOff>38100</xdr:colOff>
      <xdr:row>35</xdr:row>
      <xdr:rowOff>80277</xdr:rowOff>
    </xdr:to>
    <xdr:sp macro="" textlink="">
      <xdr:nvSpPr>
        <xdr:cNvPr id="547" name="楕円 546"/>
        <xdr:cNvSpPr/>
      </xdr:nvSpPr>
      <xdr:spPr>
        <a:xfrm>
          <a:off x="13652500" y="597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96804</xdr:rowOff>
    </xdr:from>
    <xdr:ext cx="534377" cy="259045"/>
    <xdr:sp macro="" textlink="">
      <xdr:nvSpPr>
        <xdr:cNvPr id="548" name="テキスト ボックス 547"/>
        <xdr:cNvSpPr txBox="1"/>
      </xdr:nvSpPr>
      <xdr:spPr>
        <a:xfrm>
          <a:off x="13436111" y="575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123171</xdr:rowOff>
    </xdr:from>
    <xdr:to>
      <xdr:col>67</xdr:col>
      <xdr:colOff>101600</xdr:colOff>
      <xdr:row>36</xdr:row>
      <xdr:rowOff>53321</xdr:rowOff>
    </xdr:to>
    <xdr:sp macro="" textlink="">
      <xdr:nvSpPr>
        <xdr:cNvPr id="549" name="楕円 548"/>
        <xdr:cNvSpPr/>
      </xdr:nvSpPr>
      <xdr:spPr>
        <a:xfrm>
          <a:off x="12763500" y="61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69848</xdr:rowOff>
    </xdr:from>
    <xdr:ext cx="534377" cy="259045"/>
    <xdr:sp macro="" textlink="">
      <xdr:nvSpPr>
        <xdr:cNvPr id="550" name="テキスト ボックス 549"/>
        <xdr:cNvSpPr txBox="1"/>
      </xdr:nvSpPr>
      <xdr:spPr>
        <a:xfrm>
          <a:off x="12547111" y="589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44686</xdr:rowOff>
    </xdr:from>
    <xdr:to>
      <xdr:col>85</xdr:col>
      <xdr:colOff>127000</xdr:colOff>
      <xdr:row>57</xdr:row>
      <xdr:rowOff>45121</xdr:rowOff>
    </xdr:to>
    <xdr:cxnSp macro="">
      <xdr:nvCxnSpPr>
        <xdr:cNvPr id="579" name="直線コネクタ 578"/>
        <xdr:cNvCxnSpPr/>
      </xdr:nvCxnSpPr>
      <xdr:spPr>
        <a:xfrm flipV="1">
          <a:off x="15481300" y="9817336"/>
          <a:ext cx="8382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45121</xdr:rowOff>
    </xdr:from>
    <xdr:to>
      <xdr:col>81</xdr:col>
      <xdr:colOff>50800</xdr:colOff>
      <xdr:row>57</xdr:row>
      <xdr:rowOff>101295</xdr:rowOff>
    </xdr:to>
    <xdr:cxnSp macro="">
      <xdr:nvCxnSpPr>
        <xdr:cNvPr id="582" name="直線コネクタ 581"/>
        <xdr:cNvCxnSpPr/>
      </xdr:nvCxnSpPr>
      <xdr:spPr>
        <a:xfrm flipV="1">
          <a:off x="14592300" y="9817771"/>
          <a:ext cx="889000" cy="5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101295</xdr:rowOff>
    </xdr:from>
    <xdr:to>
      <xdr:col>76</xdr:col>
      <xdr:colOff>114300</xdr:colOff>
      <xdr:row>57</xdr:row>
      <xdr:rowOff>103627</xdr:rowOff>
    </xdr:to>
    <xdr:cxnSp macro="">
      <xdr:nvCxnSpPr>
        <xdr:cNvPr id="585" name="直線コネクタ 584"/>
        <xdr:cNvCxnSpPr/>
      </xdr:nvCxnSpPr>
      <xdr:spPr>
        <a:xfrm flipV="1">
          <a:off x="13703300" y="9873945"/>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64963</xdr:rowOff>
    </xdr:from>
    <xdr:to>
      <xdr:col>71</xdr:col>
      <xdr:colOff>177800</xdr:colOff>
      <xdr:row>57</xdr:row>
      <xdr:rowOff>103627</xdr:rowOff>
    </xdr:to>
    <xdr:cxnSp macro="">
      <xdr:nvCxnSpPr>
        <xdr:cNvPr id="588" name="直線コネクタ 587"/>
        <xdr:cNvCxnSpPr/>
      </xdr:nvCxnSpPr>
      <xdr:spPr>
        <a:xfrm>
          <a:off x="12814300" y="9837613"/>
          <a:ext cx="889000" cy="3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167419</xdr:rowOff>
    </xdr:from>
    <xdr:ext cx="534377" cy="259045"/>
    <xdr:sp macro="" textlink="">
      <xdr:nvSpPr>
        <xdr:cNvPr id="590" name="テキスト ボックス 589"/>
        <xdr:cNvSpPr txBox="1"/>
      </xdr:nvSpPr>
      <xdr:spPr>
        <a:xfrm>
          <a:off x="13436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165336</xdr:rowOff>
    </xdr:from>
    <xdr:to>
      <xdr:col>85</xdr:col>
      <xdr:colOff>177800</xdr:colOff>
      <xdr:row>57</xdr:row>
      <xdr:rowOff>95486</xdr:rowOff>
    </xdr:to>
    <xdr:sp macro="" textlink="">
      <xdr:nvSpPr>
        <xdr:cNvPr id="598" name="楕円 597"/>
        <xdr:cNvSpPr/>
      </xdr:nvSpPr>
      <xdr:spPr>
        <a:xfrm>
          <a:off x="16268700" y="97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143763</xdr:rowOff>
    </xdr:from>
    <xdr:ext cx="534377" cy="259045"/>
    <xdr:sp macro="" textlink="">
      <xdr:nvSpPr>
        <xdr:cNvPr id="599" name="教育費該当値テキスト"/>
        <xdr:cNvSpPr txBox="1"/>
      </xdr:nvSpPr>
      <xdr:spPr>
        <a:xfrm>
          <a:off x="16370300" y="97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165771</xdr:rowOff>
    </xdr:from>
    <xdr:to>
      <xdr:col>81</xdr:col>
      <xdr:colOff>101600</xdr:colOff>
      <xdr:row>57</xdr:row>
      <xdr:rowOff>95921</xdr:rowOff>
    </xdr:to>
    <xdr:sp macro="" textlink="">
      <xdr:nvSpPr>
        <xdr:cNvPr id="600" name="楕円 599"/>
        <xdr:cNvSpPr/>
      </xdr:nvSpPr>
      <xdr:spPr>
        <a:xfrm>
          <a:off x="15430500" y="976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87048</xdr:rowOff>
    </xdr:from>
    <xdr:ext cx="534377" cy="259045"/>
    <xdr:sp macro="" textlink="">
      <xdr:nvSpPr>
        <xdr:cNvPr id="601" name="テキスト ボックス 600"/>
        <xdr:cNvSpPr txBox="1"/>
      </xdr:nvSpPr>
      <xdr:spPr>
        <a:xfrm>
          <a:off x="15214111" y="985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50495</xdr:rowOff>
    </xdr:from>
    <xdr:to>
      <xdr:col>76</xdr:col>
      <xdr:colOff>165100</xdr:colOff>
      <xdr:row>57</xdr:row>
      <xdr:rowOff>152095</xdr:rowOff>
    </xdr:to>
    <xdr:sp macro="" textlink="">
      <xdr:nvSpPr>
        <xdr:cNvPr id="602" name="楕円 601"/>
        <xdr:cNvSpPr/>
      </xdr:nvSpPr>
      <xdr:spPr>
        <a:xfrm>
          <a:off x="14541500" y="98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143222</xdr:rowOff>
    </xdr:from>
    <xdr:ext cx="534377" cy="259045"/>
    <xdr:sp macro="" textlink="">
      <xdr:nvSpPr>
        <xdr:cNvPr id="603" name="テキスト ボックス 602"/>
        <xdr:cNvSpPr txBox="1"/>
      </xdr:nvSpPr>
      <xdr:spPr>
        <a:xfrm>
          <a:off x="14325111" y="991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52827</xdr:rowOff>
    </xdr:from>
    <xdr:to>
      <xdr:col>72</xdr:col>
      <xdr:colOff>38100</xdr:colOff>
      <xdr:row>57</xdr:row>
      <xdr:rowOff>154427</xdr:rowOff>
    </xdr:to>
    <xdr:sp macro="" textlink="">
      <xdr:nvSpPr>
        <xdr:cNvPr id="604" name="楕円 603"/>
        <xdr:cNvSpPr/>
      </xdr:nvSpPr>
      <xdr:spPr>
        <a:xfrm>
          <a:off x="13652500" y="982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145554</xdr:rowOff>
    </xdr:from>
    <xdr:ext cx="534377" cy="259045"/>
    <xdr:sp macro="" textlink="">
      <xdr:nvSpPr>
        <xdr:cNvPr id="605" name="テキスト ボックス 604"/>
        <xdr:cNvSpPr txBox="1"/>
      </xdr:nvSpPr>
      <xdr:spPr>
        <a:xfrm>
          <a:off x="13436111" y="991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14163</xdr:rowOff>
    </xdr:from>
    <xdr:to>
      <xdr:col>67</xdr:col>
      <xdr:colOff>101600</xdr:colOff>
      <xdr:row>57</xdr:row>
      <xdr:rowOff>115763</xdr:rowOff>
    </xdr:to>
    <xdr:sp macro="" textlink="">
      <xdr:nvSpPr>
        <xdr:cNvPr id="606" name="楕円 605"/>
        <xdr:cNvSpPr/>
      </xdr:nvSpPr>
      <xdr:spPr>
        <a:xfrm>
          <a:off x="12763500" y="97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106890</xdr:rowOff>
    </xdr:from>
    <xdr:ext cx="534377" cy="259045"/>
    <xdr:sp macro="" textlink="">
      <xdr:nvSpPr>
        <xdr:cNvPr id="607" name="テキスト ボックス 606"/>
        <xdr:cNvSpPr txBox="1"/>
      </xdr:nvSpPr>
      <xdr:spPr>
        <a:xfrm>
          <a:off x="12547111" y="987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148158</xdr:rowOff>
    </xdr:from>
    <xdr:to>
      <xdr:col>85</xdr:col>
      <xdr:colOff>127000</xdr:colOff>
      <xdr:row>78</xdr:row>
      <xdr:rowOff>91199</xdr:rowOff>
    </xdr:to>
    <xdr:cxnSp macro="">
      <xdr:nvCxnSpPr>
        <xdr:cNvPr id="636" name="直線コネクタ 635"/>
        <xdr:cNvCxnSpPr/>
      </xdr:nvCxnSpPr>
      <xdr:spPr>
        <a:xfrm flipV="1">
          <a:off x="15481300" y="13349808"/>
          <a:ext cx="838200" cy="11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27830</xdr:rowOff>
    </xdr:from>
    <xdr:ext cx="469744" cy="259045"/>
    <xdr:sp macro="" textlink="">
      <xdr:nvSpPr>
        <xdr:cNvPr id="637" name="災害復旧費平均値テキスト"/>
        <xdr:cNvSpPr txBox="1"/>
      </xdr:nvSpPr>
      <xdr:spPr>
        <a:xfrm>
          <a:off x="16370300" y="13400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91199</xdr:rowOff>
    </xdr:from>
    <xdr:to>
      <xdr:col>81</xdr:col>
      <xdr:colOff>50800</xdr:colOff>
      <xdr:row>79</xdr:row>
      <xdr:rowOff>5651</xdr:rowOff>
    </xdr:to>
    <xdr:cxnSp macro="">
      <xdr:nvCxnSpPr>
        <xdr:cNvPr id="639" name="直線コネクタ 638"/>
        <xdr:cNvCxnSpPr/>
      </xdr:nvCxnSpPr>
      <xdr:spPr>
        <a:xfrm flipV="1">
          <a:off x="14592300" y="13464299"/>
          <a:ext cx="889000" cy="8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18623</xdr:rowOff>
    </xdr:from>
    <xdr:ext cx="469744" cy="259045"/>
    <xdr:sp macro="" textlink="">
      <xdr:nvSpPr>
        <xdr:cNvPr id="641" name="テキスト ボックス 640"/>
        <xdr:cNvSpPr txBox="1"/>
      </xdr:nvSpPr>
      <xdr:spPr>
        <a:xfrm>
          <a:off x="15246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5651</xdr:rowOff>
    </xdr:from>
    <xdr:to>
      <xdr:col>76</xdr:col>
      <xdr:colOff>114300</xdr:colOff>
      <xdr:row>79</xdr:row>
      <xdr:rowOff>12192</xdr:rowOff>
    </xdr:to>
    <xdr:cxnSp macro="">
      <xdr:nvCxnSpPr>
        <xdr:cNvPr id="642" name="直線コネクタ 641"/>
        <xdr:cNvCxnSpPr/>
      </xdr:nvCxnSpPr>
      <xdr:spPr>
        <a:xfrm flipV="1">
          <a:off x="13703300" y="13550201"/>
          <a:ext cx="889000" cy="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88672</xdr:rowOff>
    </xdr:from>
    <xdr:to>
      <xdr:col>71</xdr:col>
      <xdr:colOff>177800</xdr:colOff>
      <xdr:row>79</xdr:row>
      <xdr:rowOff>12192</xdr:rowOff>
    </xdr:to>
    <xdr:cxnSp macro="">
      <xdr:nvCxnSpPr>
        <xdr:cNvPr id="645" name="直線コネクタ 644"/>
        <xdr:cNvCxnSpPr/>
      </xdr:nvCxnSpPr>
      <xdr:spPr>
        <a:xfrm>
          <a:off x="12814300" y="13461772"/>
          <a:ext cx="889000" cy="9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48696</xdr:rowOff>
    </xdr:from>
    <xdr:ext cx="469744" cy="259045"/>
    <xdr:sp macro="" textlink="">
      <xdr:nvSpPr>
        <xdr:cNvPr id="647" name="テキスト ボックス 646"/>
        <xdr:cNvSpPr txBox="1"/>
      </xdr:nvSpPr>
      <xdr:spPr>
        <a:xfrm>
          <a:off x="13468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154818</xdr:rowOff>
    </xdr:from>
    <xdr:ext cx="469744" cy="259045"/>
    <xdr:sp macro="" textlink="">
      <xdr:nvSpPr>
        <xdr:cNvPr id="649" name="テキスト ボックス 648"/>
        <xdr:cNvSpPr txBox="1"/>
      </xdr:nvSpPr>
      <xdr:spPr>
        <a:xfrm>
          <a:off x="12579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97358</xdr:rowOff>
    </xdr:from>
    <xdr:to>
      <xdr:col>85</xdr:col>
      <xdr:colOff>177800</xdr:colOff>
      <xdr:row>78</xdr:row>
      <xdr:rowOff>27508</xdr:rowOff>
    </xdr:to>
    <xdr:sp macro="" textlink="">
      <xdr:nvSpPr>
        <xdr:cNvPr id="655" name="楕円 654"/>
        <xdr:cNvSpPr/>
      </xdr:nvSpPr>
      <xdr:spPr>
        <a:xfrm>
          <a:off x="16268700" y="132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120235</xdr:rowOff>
    </xdr:from>
    <xdr:ext cx="534377" cy="259045"/>
    <xdr:sp macro="" textlink="">
      <xdr:nvSpPr>
        <xdr:cNvPr id="656" name="災害復旧費該当値テキスト"/>
        <xdr:cNvSpPr txBox="1"/>
      </xdr:nvSpPr>
      <xdr:spPr>
        <a:xfrm>
          <a:off x="16370300" y="1315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40399</xdr:rowOff>
    </xdr:from>
    <xdr:to>
      <xdr:col>81</xdr:col>
      <xdr:colOff>101600</xdr:colOff>
      <xdr:row>78</xdr:row>
      <xdr:rowOff>141999</xdr:rowOff>
    </xdr:to>
    <xdr:sp macro="" textlink="">
      <xdr:nvSpPr>
        <xdr:cNvPr id="657" name="楕円 656"/>
        <xdr:cNvSpPr/>
      </xdr:nvSpPr>
      <xdr:spPr>
        <a:xfrm>
          <a:off x="15430500" y="1341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158526</xdr:rowOff>
    </xdr:from>
    <xdr:ext cx="469744" cy="259045"/>
    <xdr:sp macro="" textlink="">
      <xdr:nvSpPr>
        <xdr:cNvPr id="658" name="テキスト ボックス 657"/>
        <xdr:cNvSpPr txBox="1"/>
      </xdr:nvSpPr>
      <xdr:spPr>
        <a:xfrm>
          <a:off x="15246428" y="131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126301</xdr:rowOff>
    </xdr:from>
    <xdr:to>
      <xdr:col>76</xdr:col>
      <xdr:colOff>165100</xdr:colOff>
      <xdr:row>79</xdr:row>
      <xdr:rowOff>56451</xdr:rowOff>
    </xdr:to>
    <xdr:sp macro="" textlink="">
      <xdr:nvSpPr>
        <xdr:cNvPr id="659" name="楕円 658"/>
        <xdr:cNvSpPr/>
      </xdr:nvSpPr>
      <xdr:spPr>
        <a:xfrm>
          <a:off x="14541500" y="1349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47578</xdr:rowOff>
    </xdr:from>
    <xdr:ext cx="469744" cy="259045"/>
    <xdr:sp macro="" textlink="">
      <xdr:nvSpPr>
        <xdr:cNvPr id="660" name="テキスト ボックス 659"/>
        <xdr:cNvSpPr txBox="1"/>
      </xdr:nvSpPr>
      <xdr:spPr>
        <a:xfrm>
          <a:off x="14357428" y="1359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132842</xdr:rowOff>
    </xdr:from>
    <xdr:to>
      <xdr:col>72</xdr:col>
      <xdr:colOff>38100</xdr:colOff>
      <xdr:row>79</xdr:row>
      <xdr:rowOff>62992</xdr:rowOff>
    </xdr:to>
    <xdr:sp macro="" textlink="">
      <xdr:nvSpPr>
        <xdr:cNvPr id="661" name="楕円 660"/>
        <xdr:cNvSpPr/>
      </xdr:nvSpPr>
      <xdr:spPr>
        <a:xfrm>
          <a:off x="13652500" y="1350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54119</xdr:rowOff>
    </xdr:from>
    <xdr:ext cx="469744" cy="259045"/>
    <xdr:sp macro="" textlink="">
      <xdr:nvSpPr>
        <xdr:cNvPr id="662" name="テキスト ボックス 661"/>
        <xdr:cNvSpPr txBox="1"/>
      </xdr:nvSpPr>
      <xdr:spPr>
        <a:xfrm>
          <a:off x="13468428" y="1359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37872</xdr:rowOff>
    </xdr:from>
    <xdr:to>
      <xdr:col>67</xdr:col>
      <xdr:colOff>101600</xdr:colOff>
      <xdr:row>78</xdr:row>
      <xdr:rowOff>139472</xdr:rowOff>
    </xdr:to>
    <xdr:sp macro="" textlink="">
      <xdr:nvSpPr>
        <xdr:cNvPr id="663" name="楕円 662"/>
        <xdr:cNvSpPr/>
      </xdr:nvSpPr>
      <xdr:spPr>
        <a:xfrm>
          <a:off x="12763500" y="134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155999</xdr:rowOff>
    </xdr:from>
    <xdr:ext cx="534377" cy="259045"/>
    <xdr:sp macro="" textlink="">
      <xdr:nvSpPr>
        <xdr:cNvPr id="664" name="テキスト ボックス 663"/>
        <xdr:cNvSpPr txBox="1"/>
      </xdr:nvSpPr>
      <xdr:spPr>
        <a:xfrm>
          <a:off x="12547111" y="131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169472</xdr:rowOff>
    </xdr:from>
    <xdr:to>
      <xdr:col>85</xdr:col>
      <xdr:colOff>127000</xdr:colOff>
      <xdr:row>97</xdr:row>
      <xdr:rowOff>26539</xdr:rowOff>
    </xdr:to>
    <xdr:cxnSp macro="">
      <xdr:nvCxnSpPr>
        <xdr:cNvPr id="693" name="直線コネクタ 692"/>
        <xdr:cNvCxnSpPr/>
      </xdr:nvCxnSpPr>
      <xdr:spPr>
        <a:xfrm flipV="1">
          <a:off x="15481300" y="16628672"/>
          <a:ext cx="838200" cy="2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48886</xdr:rowOff>
    </xdr:from>
    <xdr:ext cx="534377" cy="259045"/>
    <xdr:sp macro="" textlink="">
      <xdr:nvSpPr>
        <xdr:cNvPr id="694" name="公債費平均値テキスト"/>
        <xdr:cNvSpPr txBox="1"/>
      </xdr:nvSpPr>
      <xdr:spPr>
        <a:xfrm>
          <a:off x="16370300" y="1667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26539</xdr:rowOff>
    </xdr:from>
    <xdr:to>
      <xdr:col>81</xdr:col>
      <xdr:colOff>50800</xdr:colOff>
      <xdr:row>97</xdr:row>
      <xdr:rowOff>35668</xdr:rowOff>
    </xdr:to>
    <xdr:cxnSp macro="">
      <xdr:nvCxnSpPr>
        <xdr:cNvPr id="696" name="直線コネクタ 695"/>
        <xdr:cNvCxnSpPr/>
      </xdr:nvCxnSpPr>
      <xdr:spPr>
        <a:xfrm flipV="1">
          <a:off x="14592300" y="16657189"/>
          <a:ext cx="889000" cy="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162299</xdr:rowOff>
    </xdr:from>
    <xdr:ext cx="534377" cy="259045"/>
    <xdr:sp macro="" textlink="">
      <xdr:nvSpPr>
        <xdr:cNvPr id="698" name="テキスト ボックス 697"/>
        <xdr:cNvSpPr txBox="1"/>
      </xdr:nvSpPr>
      <xdr:spPr>
        <a:xfrm>
          <a:off x="15214111" y="167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35668</xdr:rowOff>
    </xdr:from>
    <xdr:to>
      <xdr:col>76</xdr:col>
      <xdr:colOff>114300</xdr:colOff>
      <xdr:row>97</xdr:row>
      <xdr:rowOff>52608</xdr:rowOff>
    </xdr:to>
    <xdr:cxnSp macro="">
      <xdr:nvCxnSpPr>
        <xdr:cNvPr id="699" name="直線コネクタ 698"/>
        <xdr:cNvCxnSpPr/>
      </xdr:nvCxnSpPr>
      <xdr:spPr>
        <a:xfrm flipV="1">
          <a:off x="13703300" y="16666318"/>
          <a:ext cx="889000" cy="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159156</xdr:rowOff>
    </xdr:from>
    <xdr:ext cx="534377" cy="259045"/>
    <xdr:sp macro="" textlink="">
      <xdr:nvSpPr>
        <xdr:cNvPr id="701" name="テキスト ボックス 700"/>
        <xdr:cNvSpPr txBox="1"/>
      </xdr:nvSpPr>
      <xdr:spPr>
        <a:xfrm>
          <a:off x="14325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24344</xdr:rowOff>
    </xdr:from>
    <xdr:to>
      <xdr:col>71</xdr:col>
      <xdr:colOff>177800</xdr:colOff>
      <xdr:row>97</xdr:row>
      <xdr:rowOff>52608</xdr:rowOff>
    </xdr:to>
    <xdr:cxnSp macro="">
      <xdr:nvCxnSpPr>
        <xdr:cNvPr id="702" name="直線コネクタ 701"/>
        <xdr:cNvCxnSpPr/>
      </xdr:nvCxnSpPr>
      <xdr:spPr>
        <a:xfrm>
          <a:off x="12814300" y="16654994"/>
          <a:ext cx="889000" cy="2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160070</xdr:rowOff>
    </xdr:from>
    <xdr:ext cx="534377" cy="259045"/>
    <xdr:sp macro="" textlink="">
      <xdr:nvSpPr>
        <xdr:cNvPr id="704" name="テキスト ボックス 703"/>
        <xdr:cNvSpPr txBox="1"/>
      </xdr:nvSpPr>
      <xdr:spPr>
        <a:xfrm>
          <a:off x="13436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170871</xdr:rowOff>
    </xdr:from>
    <xdr:ext cx="534377" cy="259045"/>
    <xdr:sp macro="" textlink="">
      <xdr:nvSpPr>
        <xdr:cNvPr id="706" name="テキスト ボックス 705"/>
        <xdr:cNvSpPr txBox="1"/>
      </xdr:nvSpPr>
      <xdr:spPr>
        <a:xfrm>
          <a:off x="12547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118672</xdr:rowOff>
    </xdr:from>
    <xdr:to>
      <xdr:col>85</xdr:col>
      <xdr:colOff>177800</xdr:colOff>
      <xdr:row>97</xdr:row>
      <xdr:rowOff>48822</xdr:rowOff>
    </xdr:to>
    <xdr:sp macro="" textlink="">
      <xdr:nvSpPr>
        <xdr:cNvPr id="712" name="楕円 711"/>
        <xdr:cNvSpPr/>
      </xdr:nvSpPr>
      <xdr:spPr>
        <a:xfrm>
          <a:off x="16268700" y="1657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141549</xdr:rowOff>
    </xdr:from>
    <xdr:ext cx="599010" cy="259045"/>
    <xdr:sp macro="" textlink="">
      <xdr:nvSpPr>
        <xdr:cNvPr id="713" name="公債費該当値テキスト"/>
        <xdr:cNvSpPr txBox="1"/>
      </xdr:nvSpPr>
      <xdr:spPr>
        <a:xfrm>
          <a:off x="16370300" y="1642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147189</xdr:rowOff>
    </xdr:from>
    <xdr:to>
      <xdr:col>81</xdr:col>
      <xdr:colOff>101600</xdr:colOff>
      <xdr:row>97</xdr:row>
      <xdr:rowOff>77339</xdr:rowOff>
    </xdr:to>
    <xdr:sp macro="" textlink="">
      <xdr:nvSpPr>
        <xdr:cNvPr id="714" name="楕円 713"/>
        <xdr:cNvSpPr/>
      </xdr:nvSpPr>
      <xdr:spPr>
        <a:xfrm>
          <a:off x="15430500" y="166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93866</xdr:rowOff>
    </xdr:from>
    <xdr:ext cx="534377" cy="259045"/>
    <xdr:sp macro="" textlink="">
      <xdr:nvSpPr>
        <xdr:cNvPr id="715" name="テキスト ボックス 714"/>
        <xdr:cNvSpPr txBox="1"/>
      </xdr:nvSpPr>
      <xdr:spPr>
        <a:xfrm>
          <a:off x="15214111" y="1638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156318</xdr:rowOff>
    </xdr:from>
    <xdr:to>
      <xdr:col>76</xdr:col>
      <xdr:colOff>165100</xdr:colOff>
      <xdr:row>97</xdr:row>
      <xdr:rowOff>86468</xdr:rowOff>
    </xdr:to>
    <xdr:sp macro="" textlink="">
      <xdr:nvSpPr>
        <xdr:cNvPr id="716" name="楕円 715"/>
        <xdr:cNvSpPr/>
      </xdr:nvSpPr>
      <xdr:spPr>
        <a:xfrm>
          <a:off x="14541500" y="1661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102995</xdr:rowOff>
    </xdr:from>
    <xdr:ext cx="534377" cy="259045"/>
    <xdr:sp macro="" textlink="">
      <xdr:nvSpPr>
        <xdr:cNvPr id="717" name="テキスト ボックス 716"/>
        <xdr:cNvSpPr txBox="1"/>
      </xdr:nvSpPr>
      <xdr:spPr>
        <a:xfrm>
          <a:off x="14325111" y="1639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1808</xdr:rowOff>
    </xdr:from>
    <xdr:to>
      <xdr:col>72</xdr:col>
      <xdr:colOff>38100</xdr:colOff>
      <xdr:row>97</xdr:row>
      <xdr:rowOff>103408</xdr:rowOff>
    </xdr:to>
    <xdr:sp macro="" textlink="">
      <xdr:nvSpPr>
        <xdr:cNvPr id="718" name="楕円 717"/>
        <xdr:cNvSpPr/>
      </xdr:nvSpPr>
      <xdr:spPr>
        <a:xfrm>
          <a:off x="13652500" y="1663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119935</xdr:rowOff>
    </xdr:from>
    <xdr:ext cx="534377" cy="259045"/>
    <xdr:sp macro="" textlink="">
      <xdr:nvSpPr>
        <xdr:cNvPr id="719" name="テキスト ボックス 718"/>
        <xdr:cNvSpPr txBox="1"/>
      </xdr:nvSpPr>
      <xdr:spPr>
        <a:xfrm>
          <a:off x="13436111" y="1640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144994</xdr:rowOff>
    </xdr:from>
    <xdr:to>
      <xdr:col>67</xdr:col>
      <xdr:colOff>101600</xdr:colOff>
      <xdr:row>97</xdr:row>
      <xdr:rowOff>75144</xdr:rowOff>
    </xdr:to>
    <xdr:sp macro="" textlink="">
      <xdr:nvSpPr>
        <xdr:cNvPr id="720" name="楕円 719"/>
        <xdr:cNvSpPr/>
      </xdr:nvSpPr>
      <xdr:spPr>
        <a:xfrm>
          <a:off x="12763500" y="166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91671</xdr:rowOff>
    </xdr:from>
    <xdr:ext cx="534377" cy="259045"/>
    <xdr:sp macro="" textlink="">
      <xdr:nvSpPr>
        <xdr:cNvPr id="721" name="テキスト ボックス 720"/>
        <xdr:cNvSpPr txBox="1"/>
      </xdr:nvSpPr>
      <xdr:spPr>
        <a:xfrm>
          <a:off x="12547111" y="1637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住民一人当たりのコストとしては、本市の状況としては衛生費及び消防費を除いてはほぼ類似団体の平均値と同様の数値で推移している。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　　南和広域医療企業団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運営及び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病院新設事業に伴う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事業団発行債にかかる公債費等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負担金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広域塵芥処理事業に伴うごみ中継施設整備事業費の増加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・（消防費）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耐震性貯水槽、消防団格納庫更新整備等事業費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年度において、住民税の増加や公債費が一時的に減少となったことから黒字に転じたものの、平成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年に合併をし</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年を経過した平成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年度から普通交付税における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合併</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算定替えの縮減開始の影響も受け、その後の実質収支はマイナスで推移している。平成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年度において、実質収支が大きくマイナスとなっているのは、今後予定されている公債費の増加に対応するため財政調整基金から減債基金に</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億円を積み替えたことによるものであるが、これを差引いてもなおマイナスである。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においても社会保障関係費等の増加、市税減少に加え、普通交付税合併算定替えの縮減が進むことからも、さらに厳しい状況が想定されるため、更なる歳出の徹底した見直しと行政の効率化、地方税の徴収強化等により歳入を確保し財政基盤の強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連結実質赤字比率については、全会計において黒字もしくは収支均衡として推移している。しかしながら、平成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年度においては、一般会計の実質収支（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含めて、全会計で黒字もしくは収支均衡となってはいるものの、水道企業会計（簡易水道事業分）、下水道事業特別会計等には赤字補填としての繰出を行っており、その一般会計負担の軽減・抑制が課題となっている。また、一般会計においても、平成２８年度から普通交付税において合併算定替えの縮減が開始とな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今後において一</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般財源の確保が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厳しい状況となっていく見込みである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。これらのことから、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一般会計及び</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会計共に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整備事業の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抑制・</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効率化及び維持管理経費の節減を徹底</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、自主財源の確保や事務事業の効率化等による収支改善に努め</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20938960</v>
      </c>
      <c r="BO4" s="461"/>
      <c r="BP4" s="461"/>
      <c r="BQ4" s="461"/>
      <c r="BR4" s="461"/>
      <c r="BS4" s="461"/>
      <c r="BT4" s="461"/>
      <c r="BU4" s="462"/>
      <c r="BV4" s="460">
        <v>19671960</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2.8</v>
      </c>
      <c r="CU4" s="642"/>
      <c r="CV4" s="642"/>
      <c r="CW4" s="642"/>
      <c r="CX4" s="642"/>
      <c r="CY4" s="642"/>
      <c r="CZ4" s="642"/>
      <c r="DA4" s="643"/>
      <c r="DB4" s="641">
        <v>1.2</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20489935</v>
      </c>
      <c r="BO5" s="466"/>
      <c r="BP5" s="466"/>
      <c r="BQ5" s="466"/>
      <c r="BR5" s="466"/>
      <c r="BS5" s="466"/>
      <c r="BT5" s="466"/>
      <c r="BU5" s="467"/>
      <c r="BV5" s="465">
        <v>19452533</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103.2</v>
      </c>
      <c r="CU5" s="436"/>
      <c r="CV5" s="436"/>
      <c r="CW5" s="436"/>
      <c r="CX5" s="436"/>
      <c r="CY5" s="436"/>
      <c r="CZ5" s="436"/>
      <c r="DA5" s="437"/>
      <c r="DB5" s="435">
        <v>99</v>
      </c>
      <c r="DC5" s="436"/>
      <c r="DD5" s="436"/>
      <c r="DE5" s="436"/>
      <c r="DF5" s="436"/>
      <c r="DG5" s="436"/>
      <c r="DH5" s="436"/>
      <c r="DI5" s="437"/>
      <c r="DJ5" s="185"/>
      <c r="DK5" s="185"/>
      <c r="DL5" s="185"/>
      <c r="DM5" s="185"/>
      <c r="DN5" s="185"/>
      <c r="DO5" s="185"/>
    </row>
    <row r="6" spans="1:119" ht="18.75" customHeight="1" x14ac:dyDescent="0.15">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101</v>
      </c>
      <c r="AV6" s="523"/>
      <c r="AW6" s="523"/>
      <c r="AX6" s="523"/>
      <c r="AY6" s="445" t="s">
        <v>102</v>
      </c>
      <c r="AZ6" s="446"/>
      <c r="BA6" s="446"/>
      <c r="BB6" s="446"/>
      <c r="BC6" s="446"/>
      <c r="BD6" s="446"/>
      <c r="BE6" s="446"/>
      <c r="BF6" s="446"/>
      <c r="BG6" s="446"/>
      <c r="BH6" s="446"/>
      <c r="BI6" s="446"/>
      <c r="BJ6" s="446"/>
      <c r="BK6" s="446"/>
      <c r="BL6" s="446"/>
      <c r="BM6" s="447"/>
      <c r="BN6" s="465">
        <v>449025</v>
      </c>
      <c r="BO6" s="466"/>
      <c r="BP6" s="466"/>
      <c r="BQ6" s="466"/>
      <c r="BR6" s="466"/>
      <c r="BS6" s="466"/>
      <c r="BT6" s="466"/>
      <c r="BU6" s="467"/>
      <c r="BV6" s="465">
        <v>219427</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108.1</v>
      </c>
      <c r="CU6" s="616"/>
      <c r="CV6" s="616"/>
      <c r="CW6" s="616"/>
      <c r="CX6" s="616"/>
      <c r="CY6" s="616"/>
      <c r="CZ6" s="616"/>
      <c r="DA6" s="617"/>
      <c r="DB6" s="615">
        <v>104</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93</v>
      </c>
      <c r="AV7" s="523"/>
      <c r="AW7" s="523"/>
      <c r="AX7" s="523"/>
      <c r="AY7" s="445" t="s">
        <v>105</v>
      </c>
      <c r="AZ7" s="446"/>
      <c r="BA7" s="446"/>
      <c r="BB7" s="446"/>
      <c r="BC7" s="446"/>
      <c r="BD7" s="446"/>
      <c r="BE7" s="446"/>
      <c r="BF7" s="446"/>
      <c r="BG7" s="446"/>
      <c r="BH7" s="446"/>
      <c r="BI7" s="446"/>
      <c r="BJ7" s="446"/>
      <c r="BK7" s="446"/>
      <c r="BL7" s="446"/>
      <c r="BM7" s="447"/>
      <c r="BN7" s="465">
        <v>146735</v>
      </c>
      <c r="BO7" s="466"/>
      <c r="BP7" s="466"/>
      <c r="BQ7" s="466"/>
      <c r="BR7" s="466"/>
      <c r="BS7" s="466"/>
      <c r="BT7" s="466"/>
      <c r="BU7" s="467"/>
      <c r="BV7" s="465">
        <v>96617</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10744184</v>
      </c>
      <c r="CU7" s="466"/>
      <c r="CV7" s="466"/>
      <c r="CW7" s="466"/>
      <c r="CX7" s="466"/>
      <c r="CY7" s="466"/>
      <c r="CZ7" s="466"/>
      <c r="DA7" s="467"/>
      <c r="DB7" s="465">
        <v>10676019</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302290</v>
      </c>
      <c r="BO8" s="466"/>
      <c r="BP8" s="466"/>
      <c r="BQ8" s="466"/>
      <c r="BR8" s="466"/>
      <c r="BS8" s="466"/>
      <c r="BT8" s="466"/>
      <c r="BU8" s="467"/>
      <c r="BV8" s="465">
        <v>122810</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0.36</v>
      </c>
      <c r="CU8" s="579"/>
      <c r="CV8" s="579"/>
      <c r="CW8" s="579"/>
      <c r="CX8" s="579"/>
      <c r="CY8" s="579"/>
      <c r="CZ8" s="579"/>
      <c r="DA8" s="580"/>
      <c r="DB8" s="578">
        <v>0.35</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30997</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93</v>
      </c>
      <c r="AV9" s="523"/>
      <c r="AW9" s="523"/>
      <c r="AX9" s="523"/>
      <c r="AY9" s="445" t="s">
        <v>115</v>
      </c>
      <c r="AZ9" s="446"/>
      <c r="BA9" s="446"/>
      <c r="BB9" s="446"/>
      <c r="BC9" s="446"/>
      <c r="BD9" s="446"/>
      <c r="BE9" s="446"/>
      <c r="BF9" s="446"/>
      <c r="BG9" s="446"/>
      <c r="BH9" s="446"/>
      <c r="BI9" s="446"/>
      <c r="BJ9" s="446"/>
      <c r="BK9" s="446"/>
      <c r="BL9" s="446"/>
      <c r="BM9" s="447"/>
      <c r="BN9" s="465">
        <v>179480</v>
      </c>
      <c r="BO9" s="466"/>
      <c r="BP9" s="466"/>
      <c r="BQ9" s="466"/>
      <c r="BR9" s="466"/>
      <c r="BS9" s="466"/>
      <c r="BT9" s="466"/>
      <c r="BU9" s="467"/>
      <c r="BV9" s="465">
        <v>-262277</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21.9</v>
      </c>
      <c r="CU9" s="436"/>
      <c r="CV9" s="436"/>
      <c r="CW9" s="436"/>
      <c r="CX9" s="436"/>
      <c r="CY9" s="436"/>
      <c r="CZ9" s="436"/>
      <c r="DA9" s="437"/>
      <c r="DB9" s="435">
        <v>22.5</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34460</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325</v>
      </c>
      <c r="BO10" s="466"/>
      <c r="BP10" s="466"/>
      <c r="BQ10" s="466"/>
      <c r="BR10" s="466"/>
      <c r="BS10" s="466"/>
      <c r="BT10" s="466"/>
      <c r="BU10" s="467"/>
      <c r="BV10" s="465">
        <v>310</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30729</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101</v>
      </c>
      <c r="AV12" s="523"/>
      <c r="AW12" s="523"/>
      <c r="AX12" s="523"/>
      <c r="AY12" s="445" t="s">
        <v>134</v>
      </c>
      <c r="AZ12" s="446"/>
      <c r="BA12" s="446"/>
      <c r="BB12" s="446"/>
      <c r="BC12" s="446"/>
      <c r="BD12" s="446"/>
      <c r="BE12" s="446"/>
      <c r="BF12" s="446"/>
      <c r="BG12" s="446"/>
      <c r="BH12" s="446"/>
      <c r="BI12" s="446"/>
      <c r="BJ12" s="446"/>
      <c r="BK12" s="446"/>
      <c r="BL12" s="446"/>
      <c r="BM12" s="447"/>
      <c r="BN12" s="465">
        <v>1448781</v>
      </c>
      <c r="BO12" s="466"/>
      <c r="BP12" s="466"/>
      <c r="BQ12" s="466"/>
      <c r="BR12" s="466"/>
      <c r="BS12" s="466"/>
      <c r="BT12" s="466"/>
      <c r="BU12" s="467"/>
      <c r="BV12" s="465">
        <v>0</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136</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137</v>
      </c>
      <c r="N13" s="566"/>
      <c r="O13" s="566"/>
      <c r="P13" s="566"/>
      <c r="Q13" s="567"/>
      <c r="R13" s="568">
        <v>30406</v>
      </c>
      <c r="S13" s="569"/>
      <c r="T13" s="569"/>
      <c r="U13" s="569"/>
      <c r="V13" s="570"/>
      <c r="W13" s="556" t="s">
        <v>138</v>
      </c>
      <c r="X13" s="478"/>
      <c r="Y13" s="478"/>
      <c r="Z13" s="478"/>
      <c r="AA13" s="478"/>
      <c r="AB13" s="479"/>
      <c r="AC13" s="441">
        <v>2252</v>
      </c>
      <c r="AD13" s="442"/>
      <c r="AE13" s="442"/>
      <c r="AF13" s="442"/>
      <c r="AG13" s="443"/>
      <c r="AH13" s="441">
        <v>2156</v>
      </c>
      <c r="AI13" s="442"/>
      <c r="AJ13" s="442"/>
      <c r="AK13" s="442"/>
      <c r="AL13" s="444"/>
      <c r="AM13" s="534" t="s">
        <v>139</v>
      </c>
      <c r="AN13" s="439"/>
      <c r="AO13" s="439"/>
      <c r="AP13" s="439"/>
      <c r="AQ13" s="439"/>
      <c r="AR13" s="439"/>
      <c r="AS13" s="439"/>
      <c r="AT13" s="440"/>
      <c r="AU13" s="522" t="s">
        <v>101</v>
      </c>
      <c r="AV13" s="523"/>
      <c r="AW13" s="523"/>
      <c r="AX13" s="523"/>
      <c r="AY13" s="445" t="s">
        <v>140</v>
      </c>
      <c r="AZ13" s="446"/>
      <c r="BA13" s="446"/>
      <c r="BB13" s="446"/>
      <c r="BC13" s="446"/>
      <c r="BD13" s="446"/>
      <c r="BE13" s="446"/>
      <c r="BF13" s="446"/>
      <c r="BG13" s="446"/>
      <c r="BH13" s="446"/>
      <c r="BI13" s="446"/>
      <c r="BJ13" s="446"/>
      <c r="BK13" s="446"/>
      <c r="BL13" s="446"/>
      <c r="BM13" s="447"/>
      <c r="BN13" s="465">
        <v>-1268976</v>
      </c>
      <c r="BO13" s="466"/>
      <c r="BP13" s="466"/>
      <c r="BQ13" s="466"/>
      <c r="BR13" s="466"/>
      <c r="BS13" s="466"/>
      <c r="BT13" s="466"/>
      <c r="BU13" s="467"/>
      <c r="BV13" s="465">
        <v>-261967</v>
      </c>
      <c r="BW13" s="466"/>
      <c r="BX13" s="466"/>
      <c r="BY13" s="466"/>
      <c r="BZ13" s="466"/>
      <c r="CA13" s="466"/>
      <c r="CB13" s="466"/>
      <c r="CC13" s="467"/>
      <c r="CD13" s="474" t="s">
        <v>141</v>
      </c>
      <c r="CE13" s="475"/>
      <c r="CF13" s="475"/>
      <c r="CG13" s="475"/>
      <c r="CH13" s="475"/>
      <c r="CI13" s="475"/>
      <c r="CJ13" s="475"/>
      <c r="CK13" s="475"/>
      <c r="CL13" s="475"/>
      <c r="CM13" s="475"/>
      <c r="CN13" s="475"/>
      <c r="CO13" s="475"/>
      <c r="CP13" s="475"/>
      <c r="CQ13" s="475"/>
      <c r="CR13" s="475"/>
      <c r="CS13" s="476"/>
      <c r="CT13" s="435">
        <v>15.3</v>
      </c>
      <c r="CU13" s="436"/>
      <c r="CV13" s="436"/>
      <c r="CW13" s="436"/>
      <c r="CX13" s="436"/>
      <c r="CY13" s="436"/>
      <c r="CZ13" s="436"/>
      <c r="DA13" s="437"/>
      <c r="DB13" s="435">
        <v>14.3</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142</v>
      </c>
      <c r="M14" s="599"/>
      <c r="N14" s="599"/>
      <c r="O14" s="599"/>
      <c r="P14" s="599"/>
      <c r="Q14" s="600"/>
      <c r="R14" s="568">
        <v>31308</v>
      </c>
      <c r="S14" s="569"/>
      <c r="T14" s="569"/>
      <c r="U14" s="569"/>
      <c r="V14" s="570"/>
      <c r="W14" s="571"/>
      <c r="X14" s="481"/>
      <c r="Y14" s="481"/>
      <c r="Z14" s="481"/>
      <c r="AA14" s="481"/>
      <c r="AB14" s="482"/>
      <c r="AC14" s="561">
        <v>15.7</v>
      </c>
      <c r="AD14" s="562"/>
      <c r="AE14" s="562"/>
      <c r="AF14" s="562"/>
      <c r="AG14" s="563"/>
      <c r="AH14" s="561">
        <v>14.7</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143</v>
      </c>
      <c r="CE14" s="472"/>
      <c r="CF14" s="472"/>
      <c r="CG14" s="472"/>
      <c r="CH14" s="472"/>
      <c r="CI14" s="472"/>
      <c r="CJ14" s="472"/>
      <c r="CK14" s="472"/>
      <c r="CL14" s="472"/>
      <c r="CM14" s="472"/>
      <c r="CN14" s="472"/>
      <c r="CO14" s="472"/>
      <c r="CP14" s="472"/>
      <c r="CQ14" s="472"/>
      <c r="CR14" s="472"/>
      <c r="CS14" s="473"/>
      <c r="CT14" s="572">
        <v>123.1</v>
      </c>
      <c r="CU14" s="573"/>
      <c r="CV14" s="573"/>
      <c r="CW14" s="573"/>
      <c r="CX14" s="573"/>
      <c r="CY14" s="573"/>
      <c r="CZ14" s="573"/>
      <c r="DA14" s="574"/>
      <c r="DB14" s="572">
        <v>119.6</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144</v>
      </c>
      <c r="N15" s="566"/>
      <c r="O15" s="566"/>
      <c r="P15" s="566"/>
      <c r="Q15" s="567"/>
      <c r="R15" s="568">
        <v>30998</v>
      </c>
      <c r="S15" s="569"/>
      <c r="T15" s="569"/>
      <c r="U15" s="569"/>
      <c r="V15" s="570"/>
      <c r="W15" s="556" t="s">
        <v>145</v>
      </c>
      <c r="X15" s="478"/>
      <c r="Y15" s="478"/>
      <c r="Z15" s="478"/>
      <c r="AA15" s="478"/>
      <c r="AB15" s="479"/>
      <c r="AC15" s="441">
        <v>3589</v>
      </c>
      <c r="AD15" s="442"/>
      <c r="AE15" s="442"/>
      <c r="AF15" s="442"/>
      <c r="AG15" s="443"/>
      <c r="AH15" s="441">
        <v>3681</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3345534</v>
      </c>
      <c r="BO15" s="461"/>
      <c r="BP15" s="461"/>
      <c r="BQ15" s="461"/>
      <c r="BR15" s="461"/>
      <c r="BS15" s="461"/>
      <c r="BT15" s="461"/>
      <c r="BU15" s="462"/>
      <c r="BV15" s="460">
        <v>3166674</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25</v>
      </c>
      <c r="AD16" s="562"/>
      <c r="AE16" s="562"/>
      <c r="AF16" s="562"/>
      <c r="AG16" s="563"/>
      <c r="AH16" s="561">
        <v>25</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9190566</v>
      </c>
      <c r="BO16" s="466"/>
      <c r="BP16" s="466"/>
      <c r="BQ16" s="466"/>
      <c r="BR16" s="466"/>
      <c r="BS16" s="466"/>
      <c r="BT16" s="466"/>
      <c r="BU16" s="467"/>
      <c r="BV16" s="465">
        <v>9056322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8538</v>
      </c>
      <c r="AD17" s="442"/>
      <c r="AE17" s="442"/>
      <c r="AF17" s="442"/>
      <c r="AG17" s="443"/>
      <c r="AH17" s="441">
        <v>8876</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4254091</v>
      </c>
      <c r="BO17" s="466"/>
      <c r="BP17" s="466"/>
      <c r="BQ17" s="466"/>
      <c r="BR17" s="466"/>
      <c r="BS17" s="466"/>
      <c r="BT17" s="466"/>
      <c r="BU17" s="467"/>
      <c r="BV17" s="465">
        <v>4010206</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155</v>
      </c>
      <c r="C18" s="528"/>
      <c r="D18" s="528"/>
      <c r="E18" s="529"/>
      <c r="F18" s="529"/>
      <c r="G18" s="529"/>
      <c r="H18" s="529"/>
      <c r="I18" s="529"/>
      <c r="J18" s="529"/>
      <c r="K18" s="529"/>
      <c r="L18" s="530">
        <v>292.02</v>
      </c>
      <c r="M18" s="530"/>
      <c r="N18" s="530"/>
      <c r="O18" s="530"/>
      <c r="P18" s="530"/>
      <c r="Q18" s="530"/>
      <c r="R18" s="531"/>
      <c r="S18" s="531"/>
      <c r="T18" s="531"/>
      <c r="U18" s="531"/>
      <c r="V18" s="532"/>
      <c r="W18" s="546"/>
      <c r="X18" s="547"/>
      <c r="Y18" s="547"/>
      <c r="Z18" s="547"/>
      <c r="AA18" s="547"/>
      <c r="AB18" s="557"/>
      <c r="AC18" s="429">
        <v>59.4</v>
      </c>
      <c r="AD18" s="430"/>
      <c r="AE18" s="430"/>
      <c r="AF18" s="430"/>
      <c r="AG18" s="533"/>
      <c r="AH18" s="429">
        <v>60.3</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11095406</v>
      </c>
      <c r="BO18" s="466"/>
      <c r="BP18" s="466"/>
      <c r="BQ18" s="466"/>
      <c r="BR18" s="466"/>
      <c r="BS18" s="466"/>
      <c r="BT18" s="466"/>
      <c r="BU18" s="467"/>
      <c r="BV18" s="465">
        <v>10849952</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157</v>
      </c>
      <c r="C19" s="528"/>
      <c r="D19" s="528"/>
      <c r="E19" s="529"/>
      <c r="F19" s="529"/>
      <c r="G19" s="529"/>
      <c r="H19" s="529"/>
      <c r="I19" s="529"/>
      <c r="J19" s="529"/>
      <c r="K19" s="529"/>
      <c r="L19" s="535">
        <v>106</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13958684</v>
      </c>
      <c r="BO19" s="466"/>
      <c r="BP19" s="466"/>
      <c r="BQ19" s="466"/>
      <c r="BR19" s="466"/>
      <c r="BS19" s="466"/>
      <c r="BT19" s="466"/>
      <c r="BU19" s="467"/>
      <c r="BV19" s="465">
        <v>12943204</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159</v>
      </c>
      <c r="C20" s="528"/>
      <c r="D20" s="528"/>
      <c r="E20" s="529"/>
      <c r="F20" s="529"/>
      <c r="G20" s="529"/>
      <c r="H20" s="529"/>
      <c r="I20" s="529"/>
      <c r="J20" s="529"/>
      <c r="K20" s="529"/>
      <c r="L20" s="535">
        <v>11199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26254997</v>
      </c>
      <c r="BO23" s="466"/>
      <c r="BP23" s="466"/>
      <c r="BQ23" s="466"/>
      <c r="BR23" s="466"/>
      <c r="BS23" s="466"/>
      <c r="BT23" s="466"/>
      <c r="BU23" s="467"/>
      <c r="BV23" s="465">
        <v>26524789</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168</v>
      </c>
      <c r="F24" s="439"/>
      <c r="G24" s="439"/>
      <c r="H24" s="439"/>
      <c r="I24" s="439"/>
      <c r="J24" s="439"/>
      <c r="K24" s="440"/>
      <c r="L24" s="441">
        <v>1</v>
      </c>
      <c r="M24" s="442"/>
      <c r="N24" s="442"/>
      <c r="O24" s="442"/>
      <c r="P24" s="443"/>
      <c r="Q24" s="441">
        <v>8110</v>
      </c>
      <c r="R24" s="442"/>
      <c r="S24" s="442"/>
      <c r="T24" s="442"/>
      <c r="U24" s="442"/>
      <c r="V24" s="443"/>
      <c r="W24" s="507"/>
      <c r="X24" s="498"/>
      <c r="Y24" s="499"/>
      <c r="Z24" s="438" t="s">
        <v>169</v>
      </c>
      <c r="AA24" s="439"/>
      <c r="AB24" s="439"/>
      <c r="AC24" s="439"/>
      <c r="AD24" s="439"/>
      <c r="AE24" s="439"/>
      <c r="AF24" s="439"/>
      <c r="AG24" s="440"/>
      <c r="AH24" s="441">
        <v>354</v>
      </c>
      <c r="AI24" s="442"/>
      <c r="AJ24" s="442"/>
      <c r="AK24" s="442"/>
      <c r="AL24" s="443"/>
      <c r="AM24" s="441">
        <v>1055628</v>
      </c>
      <c r="AN24" s="442"/>
      <c r="AO24" s="442"/>
      <c r="AP24" s="442"/>
      <c r="AQ24" s="442"/>
      <c r="AR24" s="443"/>
      <c r="AS24" s="441">
        <v>2982</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21558146</v>
      </c>
      <c r="BO24" s="466"/>
      <c r="BP24" s="466"/>
      <c r="BQ24" s="466"/>
      <c r="BR24" s="466"/>
      <c r="BS24" s="466"/>
      <c r="BT24" s="466"/>
      <c r="BU24" s="467"/>
      <c r="BV24" s="465">
        <v>21029581</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171</v>
      </c>
      <c r="F25" s="439"/>
      <c r="G25" s="439"/>
      <c r="H25" s="439"/>
      <c r="I25" s="439"/>
      <c r="J25" s="439"/>
      <c r="K25" s="440"/>
      <c r="L25" s="441">
        <v>1</v>
      </c>
      <c r="M25" s="442"/>
      <c r="N25" s="442"/>
      <c r="O25" s="442"/>
      <c r="P25" s="443"/>
      <c r="Q25" s="441">
        <v>6840</v>
      </c>
      <c r="R25" s="442"/>
      <c r="S25" s="442"/>
      <c r="T25" s="442"/>
      <c r="U25" s="442"/>
      <c r="V25" s="443"/>
      <c r="W25" s="507"/>
      <c r="X25" s="498"/>
      <c r="Y25" s="499"/>
      <c r="Z25" s="438" t="s">
        <v>172</v>
      </c>
      <c r="AA25" s="439"/>
      <c r="AB25" s="439"/>
      <c r="AC25" s="439"/>
      <c r="AD25" s="439"/>
      <c r="AE25" s="439"/>
      <c r="AF25" s="439"/>
      <c r="AG25" s="440"/>
      <c r="AH25" s="441" t="s">
        <v>128</v>
      </c>
      <c r="AI25" s="442"/>
      <c r="AJ25" s="442"/>
      <c r="AK25" s="442"/>
      <c r="AL25" s="443"/>
      <c r="AM25" s="441" t="s">
        <v>173</v>
      </c>
      <c r="AN25" s="442"/>
      <c r="AO25" s="442"/>
      <c r="AP25" s="442"/>
      <c r="AQ25" s="442"/>
      <c r="AR25" s="443"/>
      <c r="AS25" s="441" t="s">
        <v>173</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3164717</v>
      </c>
      <c r="BO25" s="461"/>
      <c r="BP25" s="461"/>
      <c r="BQ25" s="461"/>
      <c r="BR25" s="461"/>
      <c r="BS25" s="461"/>
      <c r="BT25" s="461"/>
      <c r="BU25" s="462"/>
      <c r="BV25" s="460">
        <v>379829</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175</v>
      </c>
      <c r="F26" s="439"/>
      <c r="G26" s="439"/>
      <c r="H26" s="439"/>
      <c r="I26" s="439"/>
      <c r="J26" s="439"/>
      <c r="K26" s="440"/>
      <c r="L26" s="441">
        <v>1</v>
      </c>
      <c r="M26" s="442"/>
      <c r="N26" s="442"/>
      <c r="O26" s="442"/>
      <c r="P26" s="443"/>
      <c r="Q26" s="441">
        <v>6060</v>
      </c>
      <c r="R26" s="442"/>
      <c r="S26" s="442"/>
      <c r="T26" s="442"/>
      <c r="U26" s="442"/>
      <c r="V26" s="443"/>
      <c r="W26" s="507"/>
      <c r="X26" s="498"/>
      <c r="Y26" s="499"/>
      <c r="Z26" s="438" t="s">
        <v>176</v>
      </c>
      <c r="AA26" s="520"/>
      <c r="AB26" s="520"/>
      <c r="AC26" s="520"/>
      <c r="AD26" s="520"/>
      <c r="AE26" s="520"/>
      <c r="AF26" s="520"/>
      <c r="AG26" s="521"/>
      <c r="AH26" s="441">
        <v>18</v>
      </c>
      <c r="AI26" s="442"/>
      <c r="AJ26" s="442"/>
      <c r="AK26" s="442"/>
      <c r="AL26" s="443"/>
      <c r="AM26" s="441">
        <v>59148</v>
      </c>
      <c r="AN26" s="442"/>
      <c r="AO26" s="442"/>
      <c r="AP26" s="442"/>
      <c r="AQ26" s="442"/>
      <c r="AR26" s="443"/>
      <c r="AS26" s="441">
        <v>3286</v>
      </c>
      <c r="AT26" s="442"/>
      <c r="AU26" s="442"/>
      <c r="AV26" s="442"/>
      <c r="AW26" s="442"/>
      <c r="AX26" s="444"/>
      <c r="AY26" s="474" t="s">
        <v>177</v>
      </c>
      <c r="AZ26" s="475"/>
      <c r="BA26" s="475"/>
      <c r="BB26" s="475"/>
      <c r="BC26" s="475"/>
      <c r="BD26" s="475"/>
      <c r="BE26" s="475"/>
      <c r="BF26" s="475"/>
      <c r="BG26" s="475"/>
      <c r="BH26" s="475"/>
      <c r="BI26" s="475"/>
      <c r="BJ26" s="475"/>
      <c r="BK26" s="475"/>
      <c r="BL26" s="475"/>
      <c r="BM26" s="476"/>
      <c r="BN26" s="465" t="s">
        <v>128</v>
      </c>
      <c r="BO26" s="466"/>
      <c r="BP26" s="466"/>
      <c r="BQ26" s="466"/>
      <c r="BR26" s="466"/>
      <c r="BS26" s="466"/>
      <c r="BT26" s="466"/>
      <c r="BU26" s="467"/>
      <c r="BV26" s="465" t="s">
        <v>173</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178</v>
      </c>
      <c r="F27" s="439"/>
      <c r="G27" s="439"/>
      <c r="H27" s="439"/>
      <c r="I27" s="439"/>
      <c r="J27" s="439"/>
      <c r="K27" s="440"/>
      <c r="L27" s="441">
        <v>1</v>
      </c>
      <c r="M27" s="442"/>
      <c r="N27" s="442"/>
      <c r="O27" s="442"/>
      <c r="P27" s="443"/>
      <c r="Q27" s="441">
        <v>5380</v>
      </c>
      <c r="R27" s="442"/>
      <c r="S27" s="442"/>
      <c r="T27" s="442"/>
      <c r="U27" s="442"/>
      <c r="V27" s="443"/>
      <c r="W27" s="507"/>
      <c r="X27" s="498"/>
      <c r="Y27" s="499"/>
      <c r="Z27" s="438" t="s">
        <v>179</v>
      </c>
      <c r="AA27" s="439"/>
      <c r="AB27" s="439"/>
      <c r="AC27" s="439"/>
      <c r="AD27" s="439"/>
      <c r="AE27" s="439"/>
      <c r="AF27" s="439"/>
      <c r="AG27" s="440"/>
      <c r="AH27" s="441">
        <v>9</v>
      </c>
      <c r="AI27" s="442"/>
      <c r="AJ27" s="442"/>
      <c r="AK27" s="442"/>
      <c r="AL27" s="443"/>
      <c r="AM27" s="441">
        <v>24480</v>
      </c>
      <c r="AN27" s="442"/>
      <c r="AO27" s="442"/>
      <c r="AP27" s="442"/>
      <c r="AQ27" s="442"/>
      <c r="AR27" s="443"/>
      <c r="AS27" s="441">
        <v>2720</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v>633297</v>
      </c>
      <c r="BO27" s="469"/>
      <c r="BP27" s="469"/>
      <c r="BQ27" s="469"/>
      <c r="BR27" s="469"/>
      <c r="BS27" s="469"/>
      <c r="BT27" s="469"/>
      <c r="BU27" s="470"/>
      <c r="BV27" s="468">
        <v>633297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181</v>
      </c>
      <c r="F28" s="439"/>
      <c r="G28" s="439"/>
      <c r="H28" s="439"/>
      <c r="I28" s="439"/>
      <c r="J28" s="439"/>
      <c r="K28" s="440"/>
      <c r="L28" s="441">
        <v>1</v>
      </c>
      <c r="M28" s="442"/>
      <c r="N28" s="442"/>
      <c r="O28" s="442"/>
      <c r="P28" s="443"/>
      <c r="Q28" s="441">
        <v>4690</v>
      </c>
      <c r="R28" s="442"/>
      <c r="S28" s="442"/>
      <c r="T28" s="442"/>
      <c r="U28" s="442"/>
      <c r="V28" s="443"/>
      <c r="W28" s="507"/>
      <c r="X28" s="498"/>
      <c r="Y28" s="499"/>
      <c r="Z28" s="438" t="s">
        <v>182</v>
      </c>
      <c r="AA28" s="439"/>
      <c r="AB28" s="439"/>
      <c r="AC28" s="439"/>
      <c r="AD28" s="439"/>
      <c r="AE28" s="439"/>
      <c r="AF28" s="439"/>
      <c r="AG28" s="440"/>
      <c r="AH28" s="441" t="s">
        <v>128</v>
      </c>
      <c r="AI28" s="442"/>
      <c r="AJ28" s="442"/>
      <c r="AK28" s="442"/>
      <c r="AL28" s="443"/>
      <c r="AM28" s="441" t="s">
        <v>173</v>
      </c>
      <c r="AN28" s="442"/>
      <c r="AO28" s="442"/>
      <c r="AP28" s="442"/>
      <c r="AQ28" s="442"/>
      <c r="AR28" s="443"/>
      <c r="AS28" s="441" t="s">
        <v>128</v>
      </c>
      <c r="AT28" s="442"/>
      <c r="AU28" s="442"/>
      <c r="AV28" s="442"/>
      <c r="AW28" s="442"/>
      <c r="AX28" s="444"/>
      <c r="AY28" s="448" t="s">
        <v>183</v>
      </c>
      <c r="AZ28" s="449"/>
      <c r="BA28" s="449"/>
      <c r="BB28" s="450"/>
      <c r="BC28" s="457" t="s">
        <v>47</v>
      </c>
      <c r="BD28" s="458"/>
      <c r="BE28" s="458"/>
      <c r="BF28" s="458"/>
      <c r="BG28" s="458"/>
      <c r="BH28" s="458"/>
      <c r="BI28" s="458"/>
      <c r="BJ28" s="458"/>
      <c r="BK28" s="458"/>
      <c r="BL28" s="458"/>
      <c r="BM28" s="459"/>
      <c r="BN28" s="460">
        <v>1499017</v>
      </c>
      <c r="BO28" s="461"/>
      <c r="BP28" s="461"/>
      <c r="BQ28" s="461"/>
      <c r="BR28" s="461"/>
      <c r="BS28" s="461"/>
      <c r="BT28" s="461"/>
      <c r="BU28" s="462"/>
      <c r="BV28" s="460">
        <v>2947473</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184</v>
      </c>
      <c r="F29" s="439"/>
      <c r="G29" s="439"/>
      <c r="H29" s="439"/>
      <c r="I29" s="439"/>
      <c r="J29" s="439"/>
      <c r="K29" s="440"/>
      <c r="L29" s="441">
        <v>10</v>
      </c>
      <c r="M29" s="442"/>
      <c r="N29" s="442"/>
      <c r="O29" s="442"/>
      <c r="P29" s="443"/>
      <c r="Q29" s="441">
        <v>4180</v>
      </c>
      <c r="R29" s="442"/>
      <c r="S29" s="442"/>
      <c r="T29" s="442"/>
      <c r="U29" s="442"/>
      <c r="V29" s="443"/>
      <c r="W29" s="508"/>
      <c r="X29" s="509"/>
      <c r="Y29" s="510"/>
      <c r="Z29" s="438" t="s">
        <v>185</v>
      </c>
      <c r="AA29" s="439"/>
      <c r="AB29" s="439"/>
      <c r="AC29" s="439"/>
      <c r="AD29" s="439"/>
      <c r="AE29" s="439"/>
      <c r="AF29" s="439"/>
      <c r="AG29" s="440"/>
      <c r="AH29" s="441">
        <v>363</v>
      </c>
      <c r="AI29" s="442"/>
      <c r="AJ29" s="442"/>
      <c r="AK29" s="442"/>
      <c r="AL29" s="443"/>
      <c r="AM29" s="441">
        <v>1080108</v>
      </c>
      <c r="AN29" s="442"/>
      <c r="AO29" s="442"/>
      <c r="AP29" s="442"/>
      <c r="AQ29" s="442"/>
      <c r="AR29" s="443"/>
      <c r="AS29" s="441">
        <v>2976</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931964</v>
      </c>
      <c r="BO29" s="466"/>
      <c r="BP29" s="466"/>
      <c r="BQ29" s="466"/>
      <c r="BR29" s="466"/>
      <c r="BS29" s="466"/>
      <c r="BT29" s="466"/>
      <c r="BU29" s="467"/>
      <c r="BV29" s="465">
        <v>296869</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96.7</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2561761</v>
      </c>
      <c r="BO30" s="469"/>
      <c r="BP30" s="469"/>
      <c r="BQ30" s="469"/>
      <c r="BR30" s="469"/>
      <c r="BS30" s="469"/>
      <c r="BT30" s="469"/>
      <c r="BU30" s="470"/>
      <c r="BV30" s="468">
        <v>2427214</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198</v>
      </c>
      <c r="AN33" s="428"/>
      <c r="AO33" s="427" t="s">
        <v>197</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196</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4</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7</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8</v>
      </c>
      <c r="BF34" s="424"/>
      <c r="BG34" s="423" t="str">
        <f>IF('各会計、関係団体の財政状況及び健全化判断比率'!B32="","",'各会計、関係団体の財政状況及び健全化判断比率'!B32)</f>
        <v>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10</v>
      </c>
      <c r="BX34" s="424"/>
      <c r="BY34" s="423" t="str">
        <f>IF('各会計、関係団体の財政状況及び健全化判断比率'!B68="","",'各会計、関係団体の財政状況及び健全化判断比率'!B68)</f>
        <v>奈良県市町村総合事務組合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17</v>
      </c>
      <c r="CP34" s="424"/>
      <c r="CQ34" s="423" t="str">
        <f>IF('各会計、関係団体の財政状況及び健全化判断比率'!BS7="","",'各会計、関係団体の財政状況及び健全化判断比率'!BS7)</f>
        <v>大塔ふるさとセンター</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大塔診療所特別会計</v>
      </c>
      <c r="F35" s="423"/>
      <c r="G35" s="423"/>
      <c r="H35" s="423"/>
      <c r="I35" s="423"/>
      <c r="J35" s="423"/>
      <c r="K35" s="423"/>
      <c r="L35" s="423"/>
      <c r="M35" s="423"/>
      <c r="N35" s="423"/>
      <c r="O35" s="423"/>
      <c r="P35" s="423"/>
      <c r="Q35" s="423"/>
      <c r="R35" s="423"/>
      <c r="S35" s="423"/>
      <c r="T35" s="213"/>
      <c r="U35" s="424">
        <f>IF(W35="","",U34+1)</f>
        <v>5</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9</v>
      </c>
      <c r="BF35" s="424"/>
      <c r="BG35" s="423" t="str">
        <f>IF('各会計、関係団体の財政状況及び健全化判断比率'!B33="","",'各会計、関係団体の財政状況及び健全化判断比率'!B33)</f>
        <v>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11</v>
      </c>
      <c r="BX35" s="424"/>
      <c r="BY35" s="423" t="str">
        <f>IF('各会計、関係団体の財政状況及び健全化判断比率'!B69="","",'各会計、関係団体の財政状況及び健全化判断比率'!B69)</f>
        <v>奈良広域水質検査センター組合</v>
      </c>
      <c r="BZ35" s="423"/>
      <c r="CA35" s="423"/>
      <c r="CB35" s="423"/>
      <c r="CC35" s="423"/>
      <c r="CD35" s="423"/>
      <c r="CE35" s="423"/>
      <c r="CF35" s="423"/>
      <c r="CG35" s="423"/>
      <c r="CH35" s="423"/>
      <c r="CI35" s="423"/>
      <c r="CJ35" s="423"/>
      <c r="CK35" s="423"/>
      <c r="CL35" s="423"/>
      <c r="CM35" s="423"/>
      <c r="CN35" s="213"/>
      <c r="CO35" s="424">
        <f t="shared" ref="CO35:CO43" si="3">IF(CQ35="","",CO34+1)</f>
        <v>18</v>
      </c>
      <c r="CP35" s="424"/>
      <c r="CQ35" s="423" t="str">
        <f>IF('各会計、関係団体の財政状況及び健全化判断比率'!BS8="","",'各会計、関係団体の財政状況及び健全化判断比率'!BS8)</f>
        <v>五條市土地開発公社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墓地事業特別会計</v>
      </c>
      <c r="F36" s="423"/>
      <c r="G36" s="423"/>
      <c r="H36" s="423"/>
      <c r="I36" s="423"/>
      <c r="J36" s="423"/>
      <c r="K36" s="423"/>
      <c r="L36" s="423"/>
      <c r="M36" s="423"/>
      <c r="N36" s="423"/>
      <c r="O36" s="423"/>
      <c r="P36" s="423"/>
      <c r="Q36" s="423"/>
      <c r="R36" s="423"/>
      <c r="S36" s="423"/>
      <c r="T36" s="213"/>
      <c r="U36" s="424">
        <f t="shared" ref="U36:U43" si="4">IF(W36="","",U35+1)</f>
        <v>6</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12</v>
      </c>
      <c r="BX36" s="424"/>
      <c r="BY36" s="423" t="str">
        <f>IF('各会計、関係団体の財政状況及び健全化判断比率'!B70="","",'各会計、関係団体の財政状況及び健全化判断比率'!B70)</f>
        <v>奈良県住宅新築資金等貸付金回収管理組合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13</v>
      </c>
      <c r="BX37" s="424"/>
      <c r="BY37" s="423" t="str">
        <f>IF('各会計、関係団体の財政状況及び健全化判断比率'!B71="","",'各会計、関係団体の財政状況及び健全化判断比率'!B71)</f>
        <v>奈良県後期高齢者医療広域連合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14</v>
      </c>
      <c r="BX38" s="424"/>
      <c r="BY38" s="423" t="str">
        <f>IF('各会計、関係団体の財政状況及び健全化判断比率'!B72="","",'各会計、関係団体の財政状況及び健全化判断比率'!B72)</f>
        <v>やまと広域環境衛生事務組合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15</v>
      </c>
      <c r="BX39" s="424"/>
      <c r="BY39" s="423" t="str">
        <f>IF('各会計、関係団体の財政状況及び健全化判断比率'!B73="","",'各会計、関係団体の財政状況及び健全化判断比率'!B73)</f>
        <v>南和広域医療組合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16</v>
      </c>
      <c r="BX40" s="424"/>
      <c r="BY40" s="423" t="str">
        <f>IF('各会計、関係団体の財政状況及び健全化判断比率'!B74="","",'各会計、関係団体の財政状況及び健全化判断比率'!B74)</f>
        <v>奈良県広域消防組合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oJC8ArjQdVtXNc+nDrtWheP/LUkb6g33S0jewshTRjoWPywcEf8gR6WQCz5iPBsvs/55f7CS7dtGMjtd2TiBg==" saltValue="4kSIOLx/K2pkxVRCdcD8K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43" t="s">
        <v>569</v>
      </c>
      <c r="D34" s="1243"/>
      <c r="E34" s="1244"/>
      <c r="F34" s="32">
        <v>3</v>
      </c>
      <c r="G34" s="33">
        <v>5.44</v>
      </c>
      <c r="H34" s="33">
        <v>3.54</v>
      </c>
      <c r="I34" s="33">
        <v>1.1499999999999999</v>
      </c>
      <c r="J34" s="34">
        <v>2.81</v>
      </c>
      <c r="K34" s="22"/>
      <c r="L34" s="22"/>
      <c r="M34" s="22"/>
      <c r="N34" s="22"/>
      <c r="O34" s="22"/>
      <c r="P34" s="22"/>
    </row>
    <row r="35" spans="1:16" ht="39" customHeight="1" x14ac:dyDescent="0.15">
      <c r="A35" s="22"/>
      <c r="B35" s="35"/>
      <c r="C35" s="1237" t="s">
        <v>570</v>
      </c>
      <c r="D35" s="1238"/>
      <c r="E35" s="1239"/>
      <c r="F35" s="36">
        <v>3.58</v>
      </c>
      <c r="G35" s="37">
        <v>4.1100000000000003</v>
      </c>
      <c r="H35" s="37">
        <v>4.25</v>
      </c>
      <c r="I35" s="37">
        <v>2.92</v>
      </c>
      <c r="J35" s="38">
        <v>2.75</v>
      </c>
      <c r="K35" s="22"/>
      <c r="L35" s="22"/>
      <c r="M35" s="22"/>
      <c r="N35" s="22"/>
      <c r="O35" s="22"/>
      <c r="P35" s="22"/>
    </row>
    <row r="36" spans="1:16" ht="39" customHeight="1" x14ac:dyDescent="0.15">
      <c r="A36" s="22"/>
      <c r="B36" s="35"/>
      <c r="C36" s="1237" t="s">
        <v>571</v>
      </c>
      <c r="D36" s="1238"/>
      <c r="E36" s="1239"/>
      <c r="F36" s="36">
        <v>0.69</v>
      </c>
      <c r="G36" s="37">
        <v>0.43</v>
      </c>
      <c r="H36" s="37">
        <v>0.51</v>
      </c>
      <c r="I36" s="37">
        <v>0.55000000000000004</v>
      </c>
      <c r="J36" s="38">
        <v>0.62</v>
      </c>
      <c r="K36" s="22"/>
      <c r="L36" s="22"/>
      <c r="M36" s="22"/>
      <c r="N36" s="22"/>
      <c r="O36" s="22"/>
      <c r="P36" s="22"/>
    </row>
    <row r="37" spans="1:16" ht="39" customHeight="1" x14ac:dyDescent="0.15">
      <c r="A37" s="22"/>
      <c r="B37" s="35"/>
      <c r="C37" s="1237" t="s">
        <v>572</v>
      </c>
      <c r="D37" s="1238"/>
      <c r="E37" s="1239"/>
      <c r="F37" s="36">
        <v>0</v>
      </c>
      <c r="G37" s="37">
        <v>0</v>
      </c>
      <c r="H37" s="37">
        <v>0</v>
      </c>
      <c r="I37" s="37">
        <v>0</v>
      </c>
      <c r="J37" s="38">
        <v>0.24</v>
      </c>
      <c r="K37" s="22"/>
      <c r="L37" s="22"/>
      <c r="M37" s="22"/>
      <c r="N37" s="22"/>
      <c r="O37" s="22"/>
      <c r="P37" s="22"/>
    </row>
    <row r="38" spans="1:16" ht="39" customHeight="1" x14ac:dyDescent="0.15">
      <c r="A38" s="22"/>
      <c r="B38" s="35"/>
      <c r="C38" s="1237" t="s">
        <v>573</v>
      </c>
      <c r="D38" s="1238"/>
      <c r="E38" s="1239"/>
      <c r="F38" s="36">
        <v>0.55000000000000004</v>
      </c>
      <c r="G38" s="37">
        <v>0.78</v>
      </c>
      <c r="H38" s="37">
        <v>1.03</v>
      </c>
      <c r="I38" s="37">
        <v>1.46</v>
      </c>
      <c r="J38" s="38">
        <v>0.04</v>
      </c>
      <c r="K38" s="22"/>
      <c r="L38" s="22"/>
      <c r="M38" s="22"/>
      <c r="N38" s="22"/>
      <c r="O38" s="22"/>
      <c r="P38" s="22"/>
    </row>
    <row r="39" spans="1:16" ht="39" customHeight="1" x14ac:dyDescent="0.15">
      <c r="A39" s="22"/>
      <c r="B39" s="35"/>
      <c r="C39" s="1237" t="s">
        <v>574</v>
      </c>
      <c r="D39" s="1238"/>
      <c r="E39" s="1239"/>
      <c r="F39" s="36">
        <v>0</v>
      </c>
      <c r="G39" s="37">
        <v>0</v>
      </c>
      <c r="H39" s="37">
        <v>0</v>
      </c>
      <c r="I39" s="37">
        <v>0</v>
      </c>
      <c r="J39" s="38">
        <v>0</v>
      </c>
      <c r="K39" s="22"/>
      <c r="L39" s="22"/>
      <c r="M39" s="22"/>
      <c r="N39" s="22"/>
      <c r="O39" s="22"/>
      <c r="P39" s="22"/>
    </row>
    <row r="40" spans="1:16" ht="39" customHeight="1" x14ac:dyDescent="0.15">
      <c r="A40" s="22"/>
      <c r="B40" s="35"/>
      <c r="C40" s="1237" t="s">
        <v>575</v>
      </c>
      <c r="D40" s="1238"/>
      <c r="E40" s="1239"/>
      <c r="F40" s="36">
        <v>0</v>
      </c>
      <c r="G40" s="37">
        <v>0</v>
      </c>
      <c r="H40" s="37">
        <v>0</v>
      </c>
      <c r="I40" s="37">
        <v>0</v>
      </c>
      <c r="J40" s="38">
        <v>0</v>
      </c>
      <c r="K40" s="22"/>
      <c r="L40" s="22"/>
      <c r="M40" s="22"/>
      <c r="N40" s="22"/>
      <c r="O40" s="22"/>
      <c r="P40" s="22"/>
    </row>
    <row r="41" spans="1:16" ht="39" customHeight="1" x14ac:dyDescent="0.15">
      <c r="A41" s="22"/>
      <c r="B41" s="35"/>
      <c r="C41" s="1237" t="s">
        <v>576</v>
      </c>
      <c r="D41" s="1238"/>
      <c r="E41" s="1239"/>
      <c r="F41" s="36">
        <v>0</v>
      </c>
      <c r="G41" s="37">
        <v>0</v>
      </c>
      <c r="H41" s="37">
        <v>0</v>
      </c>
      <c r="I41" s="37">
        <v>0</v>
      </c>
      <c r="J41" s="38">
        <v>0</v>
      </c>
      <c r="K41" s="22"/>
      <c r="L41" s="22"/>
      <c r="M41" s="22"/>
      <c r="N41" s="22"/>
      <c r="O41" s="22"/>
      <c r="P41" s="22"/>
    </row>
    <row r="42" spans="1:16" ht="39" customHeight="1" x14ac:dyDescent="0.15">
      <c r="A42" s="22"/>
      <c r="B42" s="39"/>
      <c r="C42" s="1237" t="s">
        <v>577</v>
      </c>
      <c r="D42" s="1238"/>
      <c r="E42" s="1239"/>
      <c r="F42" s="36" t="s">
        <v>519</v>
      </c>
      <c r="G42" s="37" t="s">
        <v>519</v>
      </c>
      <c r="H42" s="37" t="s">
        <v>519</v>
      </c>
      <c r="I42" s="37" t="s">
        <v>519</v>
      </c>
      <c r="J42" s="38" t="s">
        <v>519</v>
      </c>
      <c r="K42" s="22"/>
      <c r="L42" s="22"/>
      <c r="M42" s="22"/>
      <c r="N42" s="22"/>
      <c r="O42" s="22"/>
      <c r="P42" s="22"/>
    </row>
    <row r="43" spans="1:16" ht="39" customHeight="1" thickBot="1" x14ac:dyDescent="0.2">
      <c r="A43" s="22"/>
      <c r="B43" s="40"/>
      <c r="C43" s="1240" t="s">
        <v>578</v>
      </c>
      <c r="D43" s="1241"/>
      <c r="E43" s="1242"/>
      <c r="F43" s="41">
        <v>0</v>
      </c>
      <c r="G43" s="42">
        <v>0</v>
      </c>
      <c r="H43" s="42">
        <v>0.11</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9+wymvxMXEsV5O14Je3x39VmLQzlkzS3mT0EjFVNVLPcMtVY1aupP0LyaUw7bswm7iUcdrhJOhE3Gcpj1fVXw==" saltValue="wR0hBlqXGDTMQi9BZDaj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63" t="s">
        <v>10</v>
      </c>
      <c r="C45" s="1264"/>
      <c r="D45" s="58"/>
      <c r="E45" s="1269" t="s">
        <v>11</v>
      </c>
      <c r="F45" s="1269"/>
      <c r="G45" s="1269"/>
      <c r="H45" s="1269"/>
      <c r="I45" s="1269"/>
      <c r="J45" s="1270"/>
      <c r="K45" s="59">
        <v>3049</v>
      </c>
      <c r="L45" s="60">
        <v>2837</v>
      </c>
      <c r="M45" s="60">
        <v>2945</v>
      </c>
      <c r="N45" s="60">
        <v>2965</v>
      </c>
      <c r="O45" s="61">
        <v>2980</v>
      </c>
      <c r="P45" s="48"/>
      <c r="Q45" s="48"/>
      <c r="R45" s="48"/>
      <c r="S45" s="48"/>
      <c r="T45" s="48"/>
      <c r="U45" s="48"/>
    </row>
    <row r="46" spans="1:21" ht="30.75" customHeight="1" x14ac:dyDescent="0.15">
      <c r="A46" s="48"/>
      <c r="B46" s="1265"/>
      <c r="C46" s="1266"/>
      <c r="D46" s="62"/>
      <c r="E46" s="1247" t="s">
        <v>12</v>
      </c>
      <c r="F46" s="1247"/>
      <c r="G46" s="1247"/>
      <c r="H46" s="1247"/>
      <c r="I46" s="1247"/>
      <c r="J46" s="1248"/>
      <c r="K46" s="63" t="s">
        <v>519</v>
      </c>
      <c r="L46" s="64" t="s">
        <v>519</v>
      </c>
      <c r="M46" s="64" t="s">
        <v>519</v>
      </c>
      <c r="N46" s="64" t="s">
        <v>519</v>
      </c>
      <c r="O46" s="65" t="s">
        <v>519</v>
      </c>
      <c r="P46" s="48"/>
      <c r="Q46" s="48"/>
      <c r="R46" s="48"/>
      <c r="S46" s="48"/>
      <c r="T46" s="48"/>
      <c r="U46" s="48"/>
    </row>
    <row r="47" spans="1:21" ht="30.75" customHeight="1" x14ac:dyDescent="0.15">
      <c r="A47" s="48"/>
      <c r="B47" s="1265"/>
      <c r="C47" s="1266"/>
      <c r="D47" s="62"/>
      <c r="E47" s="1247" t="s">
        <v>13</v>
      </c>
      <c r="F47" s="1247"/>
      <c r="G47" s="1247"/>
      <c r="H47" s="1247"/>
      <c r="I47" s="1247"/>
      <c r="J47" s="1248"/>
      <c r="K47" s="63" t="s">
        <v>519</v>
      </c>
      <c r="L47" s="64" t="s">
        <v>519</v>
      </c>
      <c r="M47" s="64" t="s">
        <v>519</v>
      </c>
      <c r="N47" s="64" t="s">
        <v>519</v>
      </c>
      <c r="O47" s="65" t="s">
        <v>519</v>
      </c>
      <c r="P47" s="48"/>
      <c r="Q47" s="48"/>
      <c r="R47" s="48"/>
      <c r="S47" s="48"/>
      <c r="T47" s="48"/>
      <c r="U47" s="48"/>
    </row>
    <row r="48" spans="1:21" ht="30.75" customHeight="1" x14ac:dyDescent="0.15">
      <c r="A48" s="48"/>
      <c r="B48" s="1265"/>
      <c r="C48" s="1266"/>
      <c r="D48" s="62"/>
      <c r="E48" s="1247" t="s">
        <v>14</v>
      </c>
      <c r="F48" s="1247"/>
      <c r="G48" s="1247"/>
      <c r="H48" s="1247"/>
      <c r="I48" s="1247"/>
      <c r="J48" s="1248"/>
      <c r="K48" s="63">
        <v>841</v>
      </c>
      <c r="L48" s="64">
        <v>832</v>
      </c>
      <c r="M48" s="64">
        <v>836</v>
      </c>
      <c r="N48" s="64">
        <v>876</v>
      </c>
      <c r="O48" s="65">
        <v>905</v>
      </c>
      <c r="P48" s="48"/>
      <c r="Q48" s="48"/>
      <c r="R48" s="48"/>
      <c r="S48" s="48"/>
      <c r="T48" s="48"/>
      <c r="U48" s="48"/>
    </row>
    <row r="49" spans="1:21" ht="30.75" customHeight="1" x14ac:dyDescent="0.15">
      <c r="A49" s="48"/>
      <c r="B49" s="1265"/>
      <c r="C49" s="1266"/>
      <c r="D49" s="62"/>
      <c r="E49" s="1247" t="s">
        <v>15</v>
      </c>
      <c r="F49" s="1247"/>
      <c r="G49" s="1247"/>
      <c r="H49" s="1247"/>
      <c r="I49" s="1247"/>
      <c r="J49" s="1248"/>
      <c r="K49" s="63">
        <v>0</v>
      </c>
      <c r="L49" s="64">
        <v>2</v>
      </c>
      <c r="M49" s="64">
        <v>22</v>
      </c>
      <c r="N49" s="64">
        <v>137</v>
      </c>
      <c r="O49" s="65">
        <v>186</v>
      </c>
      <c r="P49" s="48"/>
      <c r="Q49" s="48"/>
      <c r="R49" s="48"/>
      <c r="S49" s="48"/>
      <c r="T49" s="48"/>
      <c r="U49" s="48"/>
    </row>
    <row r="50" spans="1:21" ht="30.75" customHeight="1" x14ac:dyDescent="0.15">
      <c r="A50" s="48"/>
      <c r="B50" s="1265"/>
      <c r="C50" s="1266"/>
      <c r="D50" s="62"/>
      <c r="E50" s="1247" t="s">
        <v>16</v>
      </c>
      <c r="F50" s="1247"/>
      <c r="G50" s="1247"/>
      <c r="H50" s="1247"/>
      <c r="I50" s="1247"/>
      <c r="J50" s="1248"/>
      <c r="K50" s="63" t="s">
        <v>519</v>
      </c>
      <c r="L50" s="64" t="s">
        <v>519</v>
      </c>
      <c r="M50" s="64" t="s">
        <v>519</v>
      </c>
      <c r="N50" s="64" t="s">
        <v>519</v>
      </c>
      <c r="O50" s="65" t="s">
        <v>519</v>
      </c>
      <c r="P50" s="48"/>
      <c r="Q50" s="48"/>
      <c r="R50" s="48"/>
      <c r="S50" s="48"/>
      <c r="T50" s="48"/>
      <c r="U50" s="48"/>
    </row>
    <row r="51" spans="1:21" ht="30.75" customHeight="1" x14ac:dyDescent="0.15">
      <c r="A51" s="48"/>
      <c r="B51" s="1267"/>
      <c r="C51" s="1268"/>
      <c r="D51" s="66"/>
      <c r="E51" s="1247" t="s">
        <v>17</v>
      </c>
      <c r="F51" s="1247"/>
      <c r="G51" s="1247"/>
      <c r="H51" s="1247"/>
      <c r="I51" s="1247"/>
      <c r="J51" s="1248"/>
      <c r="K51" s="63" t="s">
        <v>519</v>
      </c>
      <c r="L51" s="64">
        <v>0</v>
      </c>
      <c r="M51" s="64">
        <v>0</v>
      </c>
      <c r="N51" s="64" t="s">
        <v>519</v>
      </c>
      <c r="O51" s="65">
        <v>0</v>
      </c>
      <c r="P51" s="48"/>
      <c r="Q51" s="48"/>
      <c r="R51" s="48"/>
      <c r="S51" s="48"/>
      <c r="T51" s="48"/>
      <c r="U51" s="48"/>
    </row>
    <row r="52" spans="1:21" ht="30.75" customHeight="1" x14ac:dyDescent="0.15">
      <c r="A52" s="48"/>
      <c r="B52" s="1245" t="s">
        <v>18</v>
      </c>
      <c r="C52" s="1246"/>
      <c r="D52" s="66"/>
      <c r="E52" s="1247" t="s">
        <v>19</v>
      </c>
      <c r="F52" s="1247"/>
      <c r="G52" s="1247"/>
      <c r="H52" s="1247"/>
      <c r="I52" s="1247"/>
      <c r="J52" s="1248"/>
      <c r="K52" s="63">
        <v>2637</v>
      </c>
      <c r="L52" s="64">
        <v>2560</v>
      </c>
      <c r="M52" s="64">
        <v>2598</v>
      </c>
      <c r="N52" s="64">
        <v>2671</v>
      </c>
      <c r="O52" s="65">
        <v>2783</v>
      </c>
      <c r="P52" s="48"/>
      <c r="Q52" s="48"/>
      <c r="R52" s="48"/>
      <c r="S52" s="48"/>
      <c r="T52" s="48"/>
      <c r="U52" s="48"/>
    </row>
    <row r="53" spans="1:21" ht="30.75" customHeight="1" thickBot="1" x14ac:dyDescent="0.2">
      <c r="A53" s="48"/>
      <c r="B53" s="1249" t="s">
        <v>20</v>
      </c>
      <c r="C53" s="1250"/>
      <c r="D53" s="67"/>
      <c r="E53" s="1251" t="s">
        <v>21</v>
      </c>
      <c r="F53" s="1251"/>
      <c r="G53" s="1251"/>
      <c r="H53" s="1251"/>
      <c r="I53" s="1251"/>
      <c r="J53" s="1252"/>
      <c r="K53" s="68">
        <v>1253</v>
      </c>
      <c r="L53" s="69">
        <v>1111</v>
      </c>
      <c r="M53" s="69">
        <v>1205</v>
      </c>
      <c r="N53" s="69">
        <v>1307</v>
      </c>
      <c r="O53" s="70">
        <v>1288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579</v>
      </c>
      <c r="L56" s="80" t="s">
        <v>580</v>
      </c>
      <c r="M56" s="80" t="s">
        <v>581</v>
      </c>
      <c r="N56" s="80" t="s">
        <v>582</v>
      </c>
      <c r="O56" s="81" t="s">
        <v>583</v>
      </c>
      <c r="P56" s="48"/>
      <c r="Q56" s="48"/>
      <c r="R56" s="48"/>
      <c r="S56" s="48"/>
      <c r="T56" s="48"/>
      <c r="U56" s="48"/>
    </row>
    <row r="57" spans="1:21" ht="31.5" customHeight="1" x14ac:dyDescent="0.15">
      <c r="B57" s="1253" t="s">
        <v>24</v>
      </c>
      <c r="C57" s="1254"/>
      <c r="D57" s="1257" t="s">
        <v>25</v>
      </c>
      <c r="E57" s="1258"/>
      <c r="F57" s="1258"/>
      <c r="G57" s="1258"/>
      <c r="H57" s="1258"/>
      <c r="I57" s="1258"/>
      <c r="J57" s="1259"/>
      <c r="K57" s="82" t="s">
        <v>602</v>
      </c>
      <c r="L57" s="83" t="s">
        <v>602</v>
      </c>
      <c r="M57" s="83" t="s">
        <v>602</v>
      </c>
      <c r="N57" s="83" t="s">
        <v>602</v>
      </c>
      <c r="O57" s="84" t="s">
        <v>602</v>
      </c>
    </row>
    <row r="58" spans="1:21" ht="31.5" customHeight="1" thickBot="1" x14ac:dyDescent="0.2">
      <c r="B58" s="1255"/>
      <c r="C58" s="1256"/>
      <c r="D58" s="1260" t="s">
        <v>26</v>
      </c>
      <c r="E58" s="1261"/>
      <c r="F58" s="1261"/>
      <c r="G58" s="1261"/>
      <c r="H58" s="1261"/>
      <c r="I58" s="1261"/>
      <c r="J58" s="1262"/>
      <c r="K58" s="85" t="s">
        <v>602</v>
      </c>
      <c r="L58" s="86" t="s">
        <v>603</v>
      </c>
      <c r="M58" s="86" t="s">
        <v>603</v>
      </c>
      <c r="N58" s="86" t="s">
        <v>603</v>
      </c>
      <c r="O58" s="87" t="s">
        <v>602</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4qRnFsiGCSQNwPuj5XNfVwO1PKWvEIWcM9Sop1/ZmqhwtNFC2EdXu1WS1WsQfdAvhJjrZvmuX42liS7i+7tRw==" saltValue="Q1BcXw6fzn+ii3/mGEHSk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560</v>
      </c>
      <c r="J40" s="99" t="s">
        <v>561</v>
      </c>
      <c r="K40" s="99" t="s">
        <v>562</v>
      </c>
      <c r="L40" s="99" t="s">
        <v>563</v>
      </c>
      <c r="M40" s="100" t="s">
        <v>564</v>
      </c>
    </row>
    <row r="41" spans="2:13" ht="27.75" customHeight="1" x14ac:dyDescent="0.15">
      <c r="B41" s="1283" t="s">
        <v>29</v>
      </c>
      <c r="C41" s="1284"/>
      <c r="D41" s="101"/>
      <c r="E41" s="1285" t="s">
        <v>30</v>
      </c>
      <c r="F41" s="1285"/>
      <c r="G41" s="1285"/>
      <c r="H41" s="1286"/>
      <c r="I41" s="102">
        <v>24048</v>
      </c>
      <c r="J41" s="103">
        <v>25250</v>
      </c>
      <c r="K41" s="103">
        <v>26440</v>
      </c>
      <c r="L41" s="103">
        <v>26525</v>
      </c>
      <c r="M41" s="104">
        <v>26255</v>
      </c>
    </row>
    <row r="42" spans="2:13" ht="27.75" customHeight="1" x14ac:dyDescent="0.15">
      <c r="B42" s="1273"/>
      <c r="C42" s="1274"/>
      <c r="D42" s="105"/>
      <c r="E42" s="1277" t="s">
        <v>31</v>
      </c>
      <c r="F42" s="1277"/>
      <c r="G42" s="1277"/>
      <c r="H42" s="1278"/>
      <c r="I42" s="106" t="s">
        <v>519</v>
      </c>
      <c r="J42" s="107" t="s">
        <v>519</v>
      </c>
      <c r="K42" s="107" t="s">
        <v>519</v>
      </c>
      <c r="L42" s="107" t="s">
        <v>519</v>
      </c>
      <c r="M42" s="108" t="s">
        <v>519</v>
      </c>
    </row>
    <row r="43" spans="2:13" ht="27.75" customHeight="1" x14ac:dyDescent="0.15">
      <c r="B43" s="1273"/>
      <c r="C43" s="1274"/>
      <c r="D43" s="105"/>
      <c r="E43" s="1277" t="s">
        <v>32</v>
      </c>
      <c r="F43" s="1277"/>
      <c r="G43" s="1277"/>
      <c r="H43" s="1278"/>
      <c r="I43" s="106">
        <v>8138</v>
      </c>
      <c r="J43" s="107">
        <v>7724</v>
      </c>
      <c r="K43" s="107">
        <v>7150</v>
      </c>
      <c r="L43" s="107">
        <v>6473</v>
      </c>
      <c r="M43" s="108">
        <v>6275</v>
      </c>
    </row>
    <row r="44" spans="2:13" ht="27.75" customHeight="1" x14ac:dyDescent="0.15">
      <c r="B44" s="1273"/>
      <c r="C44" s="1274"/>
      <c r="D44" s="105"/>
      <c r="E44" s="1277" t="s">
        <v>33</v>
      </c>
      <c r="F44" s="1277"/>
      <c r="G44" s="1277"/>
      <c r="H44" s="1278"/>
      <c r="I44" s="106">
        <v>243</v>
      </c>
      <c r="J44" s="107">
        <v>1091</v>
      </c>
      <c r="K44" s="107">
        <v>1943</v>
      </c>
      <c r="L44" s="107">
        <v>1973</v>
      </c>
      <c r="M44" s="108">
        <v>1718</v>
      </c>
    </row>
    <row r="45" spans="2:13" ht="27.75" customHeight="1" x14ac:dyDescent="0.15">
      <c r="B45" s="1273"/>
      <c r="C45" s="1274"/>
      <c r="D45" s="105"/>
      <c r="E45" s="1277" t="s">
        <v>34</v>
      </c>
      <c r="F45" s="1277"/>
      <c r="G45" s="1277"/>
      <c r="H45" s="1278"/>
      <c r="I45" s="106">
        <v>3164</v>
      </c>
      <c r="J45" s="107">
        <v>2883</v>
      </c>
      <c r="K45" s="107">
        <v>2796</v>
      </c>
      <c r="L45" s="107">
        <v>2672</v>
      </c>
      <c r="M45" s="108">
        <v>2715</v>
      </c>
    </row>
    <row r="46" spans="2:13" ht="27.75" customHeight="1" x14ac:dyDescent="0.15">
      <c r="B46" s="1273"/>
      <c r="C46" s="1274"/>
      <c r="D46" s="109"/>
      <c r="E46" s="1277" t="s">
        <v>35</v>
      </c>
      <c r="F46" s="1277"/>
      <c r="G46" s="1277"/>
      <c r="H46" s="1278"/>
      <c r="I46" s="106">
        <v>2059</v>
      </c>
      <c r="J46" s="107">
        <v>2000</v>
      </c>
      <c r="K46" s="107">
        <v>1994</v>
      </c>
      <c r="L46" s="107">
        <v>2008</v>
      </c>
      <c r="M46" s="108">
        <v>1840</v>
      </c>
    </row>
    <row r="47" spans="2:13" ht="27.75" customHeight="1" x14ac:dyDescent="0.15">
      <c r="B47" s="1273"/>
      <c r="C47" s="1274"/>
      <c r="D47" s="110"/>
      <c r="E47" s="1287" t="s">
        <v>36</v>
      </c>
      <c r="F47" s="1288"/>
      <c r="G47" s="1288"/>
      <c r="H47" s="1289"/>
      <c r="I47" s="106" t="s">
        <v>519</v>
      </c>
      <c r="J47" s="107" t="s">
        <v>519</v>
      </c>
      <c r="K47" s="107" t="s">
        <v>519</v>
      </c>
      <c r="L47" s="107" t="s">
        <v>519</v>
      </c>
      <c r="M47" s="108" t="s">
        <v>519</v>
      </c>
    </row>
    <row r="48" spans="2:13" ht="27.75" customHeight="1" x14ac:dyDescent="0.15">
      <c r="B48" s="1273"/>
      <c r="C48" s="1274"/>
      <c r="D48" s="105"/>
      <c r="E48" s="1277" t="s">
        <v>37</v>
      </c>
      <c r="F48" s="1277"/>
      <c r="G48" s="1277"/>
      <c r="H48" s="1278"/>
      <c r="I48" s="106" t="s">
        <v>519</v>
      </c>
      <c r="J48" s="107" t="s">
        <v>519</v>
      </c>
      <c r="K48" s="107" t="s">
        <v>519</v>
      </c>
      <c r="L48" s="107" t="s">
        <v>519</v>
      </c>
      <c r="M48" s="108" t="s">
        <v>519</v>
      </c>
    </row>
    <row r="49" spans="2:13" ht="27.75" customHeight="1" x14ac:dyDescent="0.15">
      <c r="B49" s="1275"/>
      <c r="C49" s="1276"/>
      <c r="D49" s="105"/>
      <c r="E49" s="1277" t="s">
        <v>38</v>
      </c>
      <c r="F49" s="1277"/>
      <c r="G49" s="1277"/>
      <c r="H49" s="1278"/>
      <c r="I49" s="106" t="s">
        <v>519</v>
      </c>
      <c r="J49" s="107" t="s">
        <v>519</v>
      </c>
      <c r="K49" s="107" t="s">
        <v>519</v>
      </c>
      <c r="L49" s="107" t="s">
        <v>519</v>
      </c>
      <c r="M49" s="108" t="s">
        <v>519</v>
      </c>
    </row>
    <row r="50" spans="2:13" ht="27.75" customHeight="1" x14ac:dyDescent="0.15">
      <c r="B50" s="1271" t="s">
        <v>39</v>
      </c>
      <c r="C50" s="1272"/>
      <c r="D50" s="111"/>
      <c r="E50" s="1277" t="s">
        <v>40</v>
      </c>
      <c r="F50" s="1277"/>
      <c r="G50" s="1277"/>
      <c r="H50" s="1278"/>
      <c r="I50" s="106">
        <v>3552</v>
      </c>
      <c r="J50" s="107">
        <v>3572</v>
      </c>
      <c r="K50" s="107">
        <v>3836</v>
      </c>
      <c r="L50" s="107">
        <v>3960</v>
      </c>
      <c r="M50" s="108">
        <v>3356</v>
      </c>
    </row>
    <row r="51" spans="2:13" ht="27.75" customHeight="1" x14ac:dyDescent="0.15">
      <c r="B51" s="1273"/>
      <c r="C51" s="1274"/>
      <c r="D51" s="105"/>
      <c r="E51" s="1277" t="s">
        <v>41</v>
      </c>
      <c r="F51" s="1277"/>
      <c r="G51" s="1277"/>
      <c r="H51" s="1278"/>
      <c r="I51" s="106">
        <v>1393</v>
      </c>
      <c r="J51" s="107">
        <v>1847</v>
      </c>
      <c r="K51" s="107">
        <v>2112</v>
      </c>
      <c r="L51" s="107">
        <v>2062</v>
      </c>
      <c r="M51" s="108">
        <v>1807</v>
      </c>
    </row>
    <row r="52" spans="2:13" ht="27.75" customHeight="1" x14ac:dyDescent="0.15">
      <c r="B52" s="1275"/>
      <c r="C52" s="1276"/>
      <c r="D52" s="105"/>
      <c r="E52" s="1277" t="s">
        <v>42</v>
      </c>
      <c r="F52" s="1277"/>
      <c r="G52" s="1277"/>
      <c r="H52" s="1278"/>
      <c r="I52" s="106">
        <v>22054</v>
      </c>
      <c r="J52" s="107">
        <v>23082</v>
      </c>
      <c r="K52" s="107">
        <v>23764</v>
      </c>
      <c r="L52" s="107">
        <v>23810</v>
      </c>
      <c r="M52" s="108">
        <v>23539</v>
      </c>
    </row>
    <row r="53" spans="2:13" ht="27.75" customHeight="1" thickBot="1" x14ac:dyDescent="0.2">
      <c r="B53" s="1279" t="s">
        <v>43</v>
      </c>
      <c r="C53" s="1280"/>
      <c r="D53" s="112"/>
      <c r="E53" s="1281" t="s">
        <v>44</v>
      </c>
      <c r="F53" s="1281"/>
      <c r="G53" s="1281"/>
      <c r="H53" s="1282"/>
      <c r="I53" s="113">
        <v>10654</v>
      </c>
      <c r="J53" s="114">
        <v>10447</v>
      </c>
      <c r="K53" s="114">
        <v>10613</v>
      </c>
      <c r="L53" s="114">
        <v>9818</v>
      </c>
      <c r="M53" s="115">
        <v>10101</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gww0KrTty8GU4ZA03VJC/MysMUiQ4y7PehbkjjK+v552mA4Zcrc7I2/2WzSc5/l/qDeLw/bUTJ82myiOwKJWw==" saltValue="6V9eoYKX0/1l+QxZieIx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9" zoomScale="75" zoomScaleNormal="7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562</v>
      </c>
      <c r="G54" s="124" t="s">
        <v>563</v>
      </c>
      <c r="H54" s="125" t="s">
        <v>564</v>
      </c>
    </row>
    <row r="55" spans="2:8" ht="52.5" customHeight="1" x14ac:dyDescent="0.15">
      <c r="B55" s="126"/>
      <c r="C55" s="1298" t="s">
        <v>47</v>
      </c>
      <c r="D55" s="1298"/>
      <c r="E55" s="1299"/>
      <c r="F55" s="127">
        <v>2947</v>
      </c>
      <c r="G55" s="127">
        <v>2947</v>
      </c>
      <c r="H55" s="128">
        <v>1499</v>
      </c>
    </row>
    <row r="56" spans="2:8" ht="52.5" customHeight="1" x14ac:dyDescent="0.15">
      <c r="B56" s="129"/>
      <c r="C56" s="1300" t="s">
        <v>48</v>
      </c>
      <c r="D56" s="1300"/>
      <c r="E56" s="1301"/>
      <c r="F56" s="130">
        <v>297</v>
      </c>
      <c r="G56" s="130">
        <v>297</v>
      </c>
      <c r="H56" s="131">
        <v>932</v>
      </c>
    </row>
    <row r="57" spans="2:8" ht="53.25" customHeight="1" x14ac:dyDescent="0.15">
      <c r="B57" s="129"/>
      <c r="C57" s="1302" t="s">
        <v>49</v>
      </c>
      <c r="D57" s="1302"/>
      <c r="E57" s="1303"/>
      <c r="F57" s="132">
        <v>2406</v>
      </c>
      <c r="G57" s="132">
        <v>2427</v>
      </c>
      <c r="H57" s="133">
        <v>2562</v>
      </c>
    </row>
    <row r="58" spans="2:8" ht="45.75" customHeight="1" x14ac:dyDescent="0.15">
      <c r="B58" s="134"/>
      <c r="C58" s="1290" t="s">
        <v>597</v>
      </c>
      <c r="D58" s="1291"/>
      <c r="E58" s="1292"/>
      <c r="F58" s="135">
        <v>1739</v>
      </c>
      <c r="G58" s="135">
        <v>1740</v>
      </c>
      <c r="H58" s="136">
        <v>1740</v>
      </c>
    </row>
    <row r="59" spans="2:8" ht="45.75" customHeight="1" x14ac:dyDescent="0.15">
      <c r="B59" s="134"/>
      <c r="C59" s="1290" t="s">
        <v>598</v>
      </c>
      <c r="D59" s="1291"/>
      <c r="E59" s="1292"/>
      <c r="F59" s="135">
        <v>12</v>
      </c>
      <c r="G59" s="135">
        <v>212</v>
      </c>
      <c r="H59" s="136">
        <v>412</v>
      </c>
    </row>
    <row r="60" spans="2:8" ht="45.75" customHeight="1" x14ac:dyDescent="0.15">
      <c r="B60" s="134"/>
      <c r="C60" s="1290" t="s">
        <v>599</v>
      </c>
      <c r="D60" s="1291"/>
      <c r="E60" s="1292"/>
      <c r="F60" s="135">
        <v>336</v>
      </c>
      <c r="G60" s="135">
        <v>205</v>
      </c>
      <c r="H60" s="136">
        <v>208</v>
      </c>
    </row>
    <row r="61" spans="2:8" ht="45.75" customHeight="1" x14ac:dyDescent="0.15">
      <c r="B61" s="134"/>
      <c r="C61" s="1290" t="s">
        <v>601</v>
      </c>
      <c r="D61" s="1291"/>
      <c r="E61" s="1292"/>
      <c r="F61" s="135">
        <v>102</v>
      </c>
      <c r="G61" s="135">
        <v>102</v>
      </c>
      <c r="H61" s="136">
        <v>77</v>
      </c>
    </row>
    <row r="62" spans="2:8" ht="45.75" customHeight="1" thickBot="1" x14ac:dyDescent="0.2">
      <c r="B62" s="137"/>
      <c r="C62" s="1293" t="s">
        <v>600</v>
      </c>
      <c r="D62" s="1294"/>
      <c r="E62" s="1295"/>
      <c r="F62" s="138">
        <v>85</v>
      </c>
      <c r="G62" s="138">
        <v>82</v>
      </c>
      <c r="H62" s="139">
        <v>63</v>
      </c>
    </row>
    <row r="63" spans="2:8" ht="52.5" customHeight="1" thickBot="1" x14ac:dyDescent="0.2">
      <c r="B63" s="140"/>
      <c r="C63" s="1296" t="s">
        <v>50</v>
      </c>
      <c r="D63" s="1296"/>
      <c r="E63" s="1297"/>
      <c r="F63" s="141">
        <v>5650</v>
      </c>
      <c r="G63" s="141">
        <v>5672</v>
      </c>
      <c r="H63" s="142">
        <v>4993</v>
      </c>
    </row>
    <row r="64" spans="2:8" ht="15" customHeight="1" x14ac:dyDescent="0.15"/>
    <row r="65" ht="0" hidden="1" customHeight="1" x14ac:dyDescent="0.15"/>
    <row r="66" ht="0" hidden="1" customHeight="1" x14ac:dyDescent="0.15"/>
  </sheetData>
  <sheetProtection algorithmName="SHA-512" hashValue="r9tKu9GfM+UjpUheL5txqAHd7xH35bUOcY2rAeR7pLlrIEkXI00/v5z3Nc4RaFOuwch3cebqTZJ4Xv7pi1GKFQ==" saltValue="I0V+XEZEb0io0NHAiRKI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S49" zoomScaleNormal="100" zoomScaleSheetLayoutView="55" workbookViewId="0"/>
  </sheetViews>
  <sheetFormatPr defaultColWidth="0" defaultRowHeight="13.5" customHeight="1" zeroHeight="1" x14ac:dyDescent="0.15"/>
  <cols>
    <col min="1" max="1" width="6.375" style="387" customWidth="1"/>
    <col min="2" max="107" width="2.37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604</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604</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7" t="s">
        <v>607</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4"/>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4"/>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4"/>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4"/>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608</v>
      </c>
    </row>
    <row r="50" spans="1:109" x14ac:dyDescent="0.15">
      <c r="B50" s="394"/>
      <c r="G50" s="1310"/>
      <c r="H50" s="1310"/>
      <c r="I50" s="1310"/>
      <c r="J50" s="1310"/>
      <c r="K50" s="404"/>
      <c r="L50" s="404"/>
      <c r="M50" s="405"/>
      <c r="N50" s="405"/>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09" t="s">
        <v>560</v>
      </c>
      <c r="BQ50" s="1309"/>
      <c r="BR50" s="1309"/>
      <c r="BS50" s="1309"/>
      <c r="BT50" s="1309"/>
      <c r="BU50" s="1309"/>
      <c r="BV50" s="1309"/>
      <c r="BW50" s="1309"/>
      <c r="BX50" s="1309" t="s">
        <v>561</v>
      </c>
      <c r="BY50" s="1309"/>
      <c r="BZ50" s="1309"/>
      <c r="CA50" s="1309"/>
      <c r="CB50" s="1309"/>
      <c r="CC50" s="1309"/>
      <c r="CD50" s="1309"/>
      <c r="CE50" s="1309"/>
      <c r="CF50" s="1309" t="s">
        <v>562</v>
      </c>
      <c r="CG50" s="1309"/>
      <c r="CH50" s="1309"/>
      <c r="CI50" s="1309"/>
      <c r="CJ50" s="1309"/>
      <c r="CK50" s="1309"/>
      <c r="CL50" s="1309"/>
      <c r="CM50" s="1309"/>
      <c r="CN50" s="1309" t="s">
        <v>563</v>
      </c>
      <c r="CO50" s="1309"/>
      <c r="CP50" s="1309"/>
      <c r="CQ50" s="1309"/>
      <c r="CR50" s="1309"/>
      <c r="CS50" s="1309"/>
      <c r="CT50" s="1309"/>
      <c r="CU50" s="1309"/>
      <c r="CV50" s="1309" t="s">
        <v>564</v>
      </c>
      <c r="CW50" s="1309"/>
      <c r="CX50" s="1309"/>
      <c r="CY50" s="1309"/>
      <c r="CZ50" s="1309"/>
      <c r="DA50" s="1309"/>
      <c r="DB50" s="1309"/>
      <c r="DC50" s="1309"/>
    </row>
    <row r="51" spans="1:109" ht="13.5" customHeight="1" x14ac:dyDescent="0.15">
      <c r="B51" s="394"/>
      <c r="G51" s="1312"/>
      <c r="H51" s="1312"/>
      <c r="I51" s="1326"/>
      <c r="J51" s="1326"/>
      <c r="K51" s="1311"/>
      <c r="L51" s="1311"/>
      <c r="M51" s="1311"/>
      <c r="N51" s="1311"/>
      <c r="AM51" s="403"/>
      <c r="AN51" s="1307" t="s">
        <v>609</v>
      </c>
      <c r="AO51" s="1307"/>
      <c r="AP51" s="1307"/>
      <c r="AQ51" s="1307"/>
      <c r="AR51" s="1307"/>
      <c r="AS51" s="1307"/>
      <c r="AT51" s="1307"/>
      <c r="AU51" s="1307"/>
      <c r="AV51" s="1307"/>
      <c r="AW51" s="1307"/>
      <c r="AX51" s="1307"/>
      <c r="AY51" s="1307"/>
      <c r="AZ51" s="1307"/>
      <c r="BA51" s="1307"/>
      <c r="BB51" s="1307" t="s">
        <v>610</v>
      </c>
      <c r="BC51" s="1307"/>
      <c r="BD51" s="1307"/>
      <c r="BE51" s="1307"/>
      <c r="BF51" s="1307"/>
      <c r="BG51" s="1307"/>
      <c r="BH51" s="1307"/>
      <c r="BI51" s="1307"/>
      <c r="BJ51" s="1307"/>
      <c r="BK51" s="1307"/>
      <c r="BL51" s="1307"/>
      <c r="BM51" s="1307"/>
      <c r="BN51" s="1307"/>
      <c r="BO51" s="1307"/>
      <c r="BP51" s="1316"/>
      <c r="BQ51" s="1304"/>
      <c r="BR51" s="1304"/>
      <c r="BS51" s="1304"/>
      <c r="BT51" s="1304"/>
      <c r="BU51" s="1304"/>
      <c r="BV51" s="1304"/>
      <c r="BW51" s="1304"/>
      <c r="BX51" s="1304">
        <v>119.7</v>
      </c>
      <c r="BY51" s="1304"/>
      <c r="BZ51" s="1304"/>
      <c r="CA51" s="1304"/>
      <c r="CB51" s="1304"/>
      <c r="CC51" s="1304"/>
      <c r="CD51" s="1304"/>
      <c r="CE51" s="1304"/>
      <c r="CF51" s="1304">
        <v>126</v>
      </c>
      <c r="CG51" s="1304"/>
      <c r="CH51" s="1304"/>
      <c r="CI51" s="1304"/>
      <c r="CJ51" s="1304"/>
      <c r="CK51" s="1304"/>
      <c r="CL51" s="1304"/>
      <c r="CM51" s="1304"/>
      <c r="CN51" s="1304">
        <v>119.6</v>
      </c>
      <c r="CO51" s="1304"/>
      <c r="CP51" s="1304"/>
      <c r="CQ51" s="1304"/>
      <c r="CR51" s="1304"/>
      <c r="CS51" s="1304"/>
      <c r="CT51" s="1304"/>
      <c r="CU51" s="1304"/>
      <c r="CV51" s="1304">
        <v>123.1</v>
      </c>
      <c r="CW51" s="1304"/>
      <c r="CX51" s="1304"/>
      <c r="CY51" s="1304"/>
      <c r="CZ51" s="1304"/>
      <c r="DA51" s="1304"/>
      <c r="DB51" s="1304"/>
      <c r="DC51" s="1304"/>
    </row>
    <row r="52" spans="1:109" x14ac:dyDescent="0.15">
      <c r="B52" s="394"/>
      <c r="G52" s="1312"/>
      <c r="H52" s="1312"/>
      <c r="I52" s="1326"/>
      <c r="J52" s="1326"/>
      <c r="K52" s="1311"/>
      <c r="L52" s="1311"/>
      <c r="M52" s="1311"/>
      <c r="N52" s="1311"/>
      <c r="AM52" s="403"/>
      <c r="AN52" s="1307"/>
      <c r="AO52" s="1307"/>
      <c r="AP52" s="1307"/>
      <c r="AQ52" s="1307"/>
      <c r="AR52" s="1307"/>
      <c r="AS52" s="1307"/>
      <c r="AT52" s="1307"/>
      <c r="AU52" s="1307"/>
      <c r="AV52" s="1307"/>
      <c r="AW52" s="1307"/>
      <c r="AX52" s="1307"/>
      <c r="AY52" s="1307"/>
      <c r="AZ52" s="1307"/>
      <c r="BA52" s="1307"/>
      <c r="BB52" s="1307"/>
      <c r="BC52" s="1307"/>
      <c r="BD52" s="1307"/>
      <c r="BE52" s="1307"/>
      <c r="BF52" s="1307"/>
      <c r="BG52" s="1307"/>
      <c r="BH52" s="1307"/>
      <c r="BI52" s="1307"/>
      <c r="BJ52" s="1307"/>
      <c r="BK52" s="1307"/>
      <c r="BL52" s="1307"/>
      <c r="BM52" s="1307"/>
      <c r="BN52" s="1307"/>
      <c r="BO52" s="1307"/>
      <c r="BP52" s="1304"/>
      <c r="BQ52" s="1304"/>
      <c r="BR52" s="1304"/>
      <c r="BS52" s="1304"/>
      <c r="BT52" s="1304"/>
      <c r="BU52" s="1304"/>
      <c r="BV52" s="1304"/>
      <c r="BW52" s="1304"/>
      <c r="BX52" s="1304"/>
      <c r="BY52" s="1304"/>
      <c r="BZ52" s="1304"/>
      <c r="CA52" s="1304"/>
      <c r="CB52" s="1304"/>
      <c r="CC52" s="1304"/>
      <c r="CD52" s="1304"/>
      <c r="CE52" s="1304"/>
      <c r="CF52" s="1304"/>
      <c r="CG52" s="1304"/>
      <c r="CH52" s="1304"/>
      <c r="CI52" s="1304"/>
      <c r="CJ52" s="1304"/>
      <c r="CK52" s="1304"/>
      <c r="CL52" s="1304"/>
      <c r="CM52" s="1304"/>
      <c r="CN52" s="1304"/>
      <c r="CO52" s="1304"/>
      <c r="CP52" s="1304"/>
      <c r="CQ52" s="1304"/>
      <c r="CR52" s="1304"/>
      <c r="CS52" s="1304"/>
      <c r="CT52" s="1304"/>
      <c r="CU52" s="1304"/>
      <c r="CV52" s="1304"/>
      <c r="CW52" s="1304"/>
      <c r="CX52" s="1304"/>
      <c r="CY52" s="1304"/>
      <c r="CZ52" s="1304"/>
      <c r="DA52" s="1304"/>
      <c r="DB52" s="1304"/>
      <c r="DC52" s="1304"/>
    </row>
    <row r="53" spans="1:109" x14ac:dyDescent="0.15">
      <c r="A53" s="402"/>
      <c r="B53" s="394"/>
      <c r="G53" s="1312"/>
      <c r="H53" s="1312"/>
      <c r="I53" s="1310"/>
      <c r="J53" s="1310"/>
      <c r="K53" s="1311"/>
      <c r="L53" s="1311"/>
      <c r="M53" s="1311"/>
      <c r="N53" s="1311"/>
      <c r="AM53" s="403"/>
      <c r="AN53" s="1307"/>
      <c r="AO53" s="1307"/>
      <c r="AP53" s="1307"/>
      <c r="AQ53" s="1307"/>
      <c r="AR53" s="1307"/>
      <c r="AS53" s="1307"/>
      <c r="AT53" s="1307"/>
      <c r="AU53" s="1307"/>
      <c r="AV53" s="1307"/>
      <c r="AW53" s="1307"/>
      <c r="AX53" s="1307"/>
      <c r="AY53" s="1307"/>
      <c r="AZ53" s="1307"/>
      <c r="BA53" s="1307"/>
      <c r="BB53" s="1307" t="s">
        <v>611</v>
      </c>
      <c r="BC53" s="1307"/>
      <c r="BD53" s="1307"/>
      <c r="BE53" s="1307"/>
      <c r="BF53" s="1307"/>
      <c r="BG53" s="1307"/>
      <c r="BH53" s="1307"/>
      <c r="BI53" s="1307"/>
      <c r="BJ53" s="1307"/>
      <c r="BK53" s="1307"/>
      <c r="BL53" s="1307"/>
      <c r="BM53" s="1307"/>
      <c r="BN53" s="1307"/>
      <c r="BO53" s="1307"/>
      <c r="BP53" s="1316"/>
      <c r="BQ53" s="1304"/>
      <c r="BR53" s="1304"/>
      <c r="BS53" s="1304"/>
      <c r="BT53" s="1304"/>
      <c r="BU53" s="1304"/>
      <c r="BV53" s="1304"/>
      <c r="BW53" s="1304"/>
      <c r="BX53" s="1304">
        <v>54.1</v>
      </c>
      <c r="BY53" s="1304"/>
      <c r="BZ53" s="1304"/>
      <c r="CA53" s="1304"/>
      <c r="CB53" s="1304"/>
      <c r="CC53" s="1304"/>
      <c r="CD53" s="1304"/>
      <c r="CE53" s="1304"/>
      <c r="CF53" s="1304">
        <v>54.1</v>
      </c>
      <c r="CG53" s="1304"/>
      <c r="CH53" s="1304"/>
      <c r="CI53" s="1304"/>
      <c r="CJ53" s="1304"/>
      <c r="CK53" s="1304"/>
      <c r="CL53" s="1304"/>
      <c r="CM53" s="1304"/>
      <c r="CN53" s="1304">
        <v>55.9</v>
      </c>
      <c r="CO53" s="1304"/>
      <c r="CP53" s="1304"/>
      <c r="CQ53" s="1304"/>
      <c r="CR53" s="1304"/>
      <c r="CS53" s="1304"/>
      <c r="CT53" s="1304"/>
      <c r="CU53" s="1304"/>
      <c r="CV53" s="1304">
        <v>57.7</v>
      </c>
      <c r="CW53" s="1304"/>
      <c r="CX53" s="1304"/>
      <c r="CY53" s="1304"/>
      <c r="CZ53" s="1304"/>
      <c r="DA53" s="1304"/>
      <c r="DB53" s="1304"/>
      <c r="DC53" s="1304"/>
    </row>
    <row r="54" spans="1:109" x14ac:dyDescent="0.15">
      <c r="A54" s="402"/>
      <c r="B54" s="394"/>
      <c r="G54" s="1312"/>
      <c r="H54" s="1312"/>
      <c r="I54" s="1310"/>
      <c r="J54" s="1310"/>
      <c r="K54" s="1311"/>
      <c r="L54" s="1311"/>
      <c r="M54" s="1311"/>
      <c r="N54" s="1311"/>
      <c r="AM54" s="403"/>
      <c r="AN54" s="1307"/>
      <c r="AO54" s="1307"/>
      <c r="AP54" s="1307"/>
      <c r="AQ54" s="1307"/>
      <c r="AR54" s="1307"/>
      <c r="AS54" s="1307"/>
      <c r="AT54" s="1307"/>
      <c r="AU54" s="1307"/>
      <c r="AV54" s="1307"/>
      <c r="AW54" s="1307"/>
      <c r="AX54" s="1307"/>
      <c r="AY54" s="1307"/>
      <c r="AZ54" s="1307"/>
      <c r="BA54" s="1307"/>
      <c r="BB54" s="1307"/>
      <c r="BC54" s="1307"/>
      <c r="BD54" s="1307"/>
      <c r="BE54" s="1307"/>
      <c r="BF54" s="1307"/>
      <c r="BG54" s="1307"/>
      <c r="BH54" s="1307"/>
      <c r="BI54" s="1307"/>
      <c r="BJ54" s="1307"/>
      <c r="BK54" s="1307"/>
      <c r="BL54" s="1307"/>
      <c r="BM54" s="1307"/>
      <c r="BN54" s="1307"/>
      <c r="BO54" s="1307"/>
      <c r="BP54" s="1304"/>
      <c r="BQ54" s="1304"/>
      <c r="BR54" s="1304"/>
      <c r="BS54" s="1304"/>
      <c r="BT54" s="1304"/>
      <c r="BU54" s="1304"/>
      <c r="BV54" s="1304"/>
      <c r="BW54" s="1304"/>
      <c r="BX54" s="1304"/>
      <c r="BY54" s="1304"/>
      <c r="BZ54" s="1304"/>
      <c r="CA54" s="1304"/>
      <c r="CB54" s="1304"/>
      <c r="CC54" s="1304"/>
      <c r="CD54" s="1304"/>
      <c r="CE54" s="1304"/>
      <c r="CF54" s="1304"/>
      <c r="CG54" s="1304"/>
      <c r="CH54" s="1304"/>
      <c r="CI54" s="1304"/>
      <c r="CJ54" s="1304"/>
      <c r="CK54" s="1304"/>
      <c r="CL54" s="1304"/>
      <c r="CM54" s="1304"/>
      <c r="CN54" s="1304"/>
      <c r="CO54" s="1304"/>
      <c r="CP54" s="1304"/>
      <c r="CQ54" s="1304"/>
      <c r="CR54" s="1304"/>
      <c r="CS54" s="1304"/>
      <c r="CT54" s="1304"/>
      <c r="CU54" s="1304"/>
      <c r="CV54" s="1304"/>
      <c r="CW54" s="1304"/>
      <c r="CX54" s="1304"/>
      <c r="CY54" s="1304"/>
      <c r="CZ54" s="1304"/>
      <c r="DA54" s="1304"/>
      <c r="DB54" s="1304"/>
      <c r="DC54" s="1304"/>
    </row>
    <row r="55" spans="1:109" x14ac:dyDescent="0.15">
      <c r="A55" s="402"/>
      <c r="B55" s="394"/>
      <c r="G55" s="1310"/>
      <c r="H55" s="1310"/>
      <c r="I55" s="1310"/>
      <c r="J55" s="1310"/>
      <c r="K55" s="1311"/>
      <c r="L55" s="1311"/>
      <c r="M55" s="1311"/>
      <c r="N55" s="1311"/>
      <c r="AN55" s="1309" t="s">
        <v>612</v>
      </c>
      <c r="AO55" s="1309"/>
      <c r="AP55" s="1309"/>
      <c r="AQ55" s="1309"/>
      <c r="AR55" s="1309"/>
      <c r="AS55" s="1309"/>
      <c r="AT55" s="1309"/>
      <c r="AU55" s="1309"/>
      <c r="AV55" s="1309"/>
      <c r="AW55" s="1309"/>
      <c r="AX55" s="1309"/>
      <c r="AY55" s="1309"/>
      <c r="AZ55" s="1309"/>
      <c r="BA55" s="1309"/>
      <c r="BB55" s="1307" t="s">
        <v>610</v>
      </c>
      <c r="BC55" s="1307"/>
      <c r="BD55" s="1307"/>
      <c r="BE55" s="1307"/>
      <c r="BF55" s="1307"/>
      <c r="BG55" s="1307"/>
      <c r="BH55" s="1307"/>
      <c r="BI55" s="1307"/>
      <c r="BJ55" s="1307"/>
      <c r="BK55" s="1307"/>
      <c r="BL55" s="1307"/>
      <c r="BM55" s="1307"/>
      <c r="BN55" s="1307"/>
      <c r="BO55" s="1307"/>
      <c r="BP55" s="1316"/>
      <c r="BQ55" s="1304"/>
      <c r="BR55" s="1304"/>
      <c r="BS55" s="1304"/>
      <c r="BT55" s="1304"/>
      <c r="BU55" s="1304"/>
      <c r="BV55" s="1304"/>
      <c r="BW55" s="1304"/>
      <c r="BX55" s="1304">
        <v>58.5</v>
      </c>
      <c r="BY55" s="1304"/>
      <c r="BZ55" s="1304"/>
      <c r="CA55" s="1304"/>
      <c r="CB55" s="1304"/>
      <c r="CC55" s="1304"/>
      <c r="CD55" s="1304"/>
      <c r="CE55" s="1304"/>
      <c r="CF55" s="1304">
        <v>54.6</v>
      </c>
      <c r="CG55" s="1304"/>
      <c r="CH55" s="1304"/>
      <c r="CI55" s="1304"/>
      <c r="CJ55" s="1304"/>
      <c r="CK55" s="1304"/>
      <c r="CL55" s="1304"/>
      <c r="CM55" s="1304"/>
      <c r="CN55" s="1304">
        <v>53.2</v>
      </c>
      <c r="CO55" s="1304"/>
      <c r="CP55" s="1304"/>
      <c r="CQ55" s="1304"/>
      <c r="CR55" s="1304"/>
      <c r="CS55" s="1304"/>
      <c r="CT55" s="1304"/>
      <c r="CU55" s="1304"/>
      <c r="CV55" s="1304">
        <v>47.9</v>
      </c>
      <c r="CW55" s="1304"/>
      <c r="CX55" s="1304"/>
      <c r="CY55" s="1304"/>
      <c r="CZ55" s="1304"/>
      <c r="DA55" s="1304"/>
      <c r="DB55" s="1304"/>
      <c r="DC55" s="1304"/>
    </row>
    <row r="56" spans="1:109" x14ac:dyDescent="0.15">
      <c r="A56" s="402"/>
      <c r="B56" s="394"/>
      <c r="G56" s="1310"/>
      <c r="H56" s="1310"/>
      <c r="I56" s="1310"/>
      <c r="J56" s="1310"/>
      <c r="K56" s="1311"/>
      <c r="L56" s="1311"/>
      <c r="M56" s="1311"/>
      <c r="N56" s="1311"/>
      <c r="AN56" s="1309"/>
      <c r="AO56" s="1309"/>
      <c r="AP56" s="1309"/>
      <c r="AQ56" s="1309"/>
      <c r="AR56" s="1309"/>
      <c r="AS56" s="1309"/>
      <c r="AT56" s="1309"/>
      <c r="AU56" s="1309"/>
      <c r="AV56" s="1309"/>
      <c r="AW56" s="1309"/>
      <c r="AX56" s="1309"/>
      <c r="AY56" s="1309"/>
      <c r="AZ56" s="1309"/>
      <c r="BA56" s="1309"/>
      <c r="BB56" s="1307"/>
      <c r="BC56" s="1307"/>
      <c r="BD56" s="1307"/>
      <c r="BE56" s="1307"/>
      <c r="BF56" s="1307"/>
      <c r="BG56" s="1307"/>
      <c r="BH56" s="1307"/>
      <c r="BI56" s="1307"/>
      <c r="BJ56" s="1307"/>
      <c r="BK56" s="1307"/>
      <c r="BL56" s="1307"/>
      <c r="BM56" s="1307"/>
      <c r="BN56" s="1307"/>
      <c r="BO56" s="1307"/>
      <c r="BP56" s="1304"/>
      <c r="BQ56" s="1304"/>
      <c r="BR56" s="1304"/>
      <c r="BS56" s="1304"/>
      <c r="BT56" s="1304"/>
      <c r="BU56" s="1304"/>
      <c r="BV56" s="1304"/>
      <c r="BW56" s="1304"/>
      <c r="BX56" s="1304"/>
      <c r="BY56" s="1304"/>
      <c r="BZ56" s="1304"/>
      <c r="CA56" s="1304"/>
      <c r="CB56" s="1304"/>
      <c r="CC56" s="1304"/>
      <c r="CD56" s="1304"/>
      <c r="CE56" s="1304"/>
      <c r="CF56" s="1304"/>
      <c r="CG56" s="1304"/>
      <c r="CH56" s="1304"/>
      <c r="CI56" s="1304"/>
      <c r="CJ56" s="1304"/>
      <c r="CK56" s="1304"/>
      <c r="CL56" s="1304"/>
      <c r="CM56" s="1304"/>
      <c r="CN56" s="1304"/>
      <c r="CO56" s="1304"/>
      <c r="CP56" s="1304"/>
      <c r="CQ56" s="1304"/>
      <c r="CR56" s="1304"/>
      <c r="CS56" s="1304"/>
      <c r="CT56" s="1304"/>
      <c r="CU56" s="1304"/>
      <c r="CV56" s="1304"/>
      <c r="CW56" s="1304"/>
      <c r="CX56" s="1304"/>
      <c r="CY56" s="1304"/>
      <c r="CZ56" s="1304"/>
      <c r="DA56" s="1304"/>
      <c r="DB56" s="1304"/>
      <c r="DC56" s="1304"/>
    </row>
    <row r="57" spans="1:109" s="402" customFormat="1" x14ac:dyDescent="0.15">
      <c r="B57" s="406"/>
      <c r="G57" s="1310"/>
      <c r="H57" s="1310"/>
      <c r="I57" s="1305"/>
      <c r="J57" s="1305"/>
      <c r="K57" s="1311"/>
      <c r="L57" s="1311"/>
      <c r="M57" s="1311"/>
      <c r="N57" s="1311"/>
      <c r="AM57" s="387"/>
      <c r="AN57" s="1309"/>
      <c r="AO57" s="1309"/>
      <c r="AP57" s="1309"/>
      <c r="AQ57" s="1309"/>
      <c r="AR57" s="1309"/>
      <c r="AS57" s="1309"/>
      <c r="AT57" s="1309"/>
      <c r="AU57" s="1309"/>
      <c r="AV57" s="1309"/>
      <c r="AW57" s="1309"/>
      <c r="AX57" s="1309"/>
      <c r="AY57" s="1309"/>
      <c r="AZ57" s="1309"/>
      <c r="BA57" s="1309"/>
      <c r="BB57" s="1307" t="s">
        <v>611</v>
      </c>
      <c r="BC57" s="1307"/>
      <c r="BD57" s="1307"/>
      <c r="BE57" s="1307"/>
      <c r="BF57" s="1307"/>
      <c r="BG57" s="1307"/>
      <c r="BH57" s="1307"/>
      <c r="BI57" s="1307"/>
      <c r="BJ57" s="1307"/>
      <c r="BK57" s="1307"/>
      <c r="BL57" s="1307"/>
      <c r="BM57" s="1307"/>
      <c r="BN57" s="1307"/>
      <c r="BO57" s="1307"/>
      <c r="BP57" s="1316"/>
      <c r="BQ57" s="1304"/>
      <c r="BR57" s="1304"/>
      <c r="BS57" s="1304"/>
      <c r="BT57" s="1304"/>
      <c r="BU57" s="1304"/>
      <c r="BV57" s="1304"/>
      <c r="BW57" s="1304"/>
      <c r="BX57" s="1304">
        <v>52.9</v>
      </c>
      <c r="BY57" s="1304"/>
      <c r="BZ57" s="1304"/>
      <c r="CA57" s="1304"/>
      <c r="CB57" s="1304"/>
      <c r="CC57" s="1304"/>
      <c r="CD57" s="1304"/>
      <c r="CE57" s="1304"/>
      <c r="CF57" s="1304">
        <v>58.3</v>
      </c>
      <c r="CG57" s="1304"/>
      <c r="CH57" s="1304"/>
      <c r="CI57" s="1304"/>
      <c r="CJ57" s="1304"/>
      <c r="CK57" s="1304"/>
      <c r="CL57" s="1304"/>
      <c r="CM57" s="1304"/>
      <c r="CN57" s="1304">
        <v>59.6</v>
      </c>
      <c r="CO57" s="1304"/>
      <c r="CP57" s="1304"/>
      <c r="CQ57" s="1304"/>
      <c r="CR57" s="1304"/>
      <c r="CS57" s="1304"/>
      <c r="CT57" s="1304"/>
      <c r="CU57" s="1304"/>
      <c r="CV57" s="1304">
        <v>60.5</v>
      </c>
      <c r="CW57" s="1304"/>
      <c r="CX57" s="1304"/>
      <c r="CY57" s="1304"/>
      <c r="CZ57" s="1304"/>
      <c r="DA57" s="1304"/>
      <c r="DB57" s="1304"/>
      <c r="DC57" s="1304"/>
      <c r="DD57" s="407"/>
      <c r="DE57" s="406"/>
    </row>
    <row r="58" spans="1:109" s="402" customFormat="1" x14ac:dyDescent="0.15">
      <c r="A58" s="387"/>
      <c r="B58" s="406"/>
      <c r="G58" s="1310"/>
      <c r="H58" s="1310"/>
      <c r="I58" s="1305"/>
      <c r="J58" s="1305"/>
      <c r="K58" s="1311"/>
      <c r="L58" s="1311"/>
      <c r="M58" s="1311"/>
      <c r="N58" s="1311"/>
      <c r="AM58" s="387"/>
      <c r="AN58" s="1309"/>
      <c r="AO58" s="1309"/>
      <c r="AP58" s="1309"/>
      <c r="AQ58" s="1309"/>
      <c r="AR58" s="1309"/>
      <c r="AS58" s="1309"/>
      <c r="AT58" s="1309"/>
      <c r="AU58" s="1309"/>
      <c r="AV58" s="1309"/>
      <c r="AW58" s="1309"/>
      <c r="AX58" s="1309"/>
      <c r="AY58" s="1309"/>
      <c r="AZ58" s="1309"/>
      <c r="BA58" s="1309"/>
      <c r="BB58" s="1307"/>
      <c r="BC58" s="1307"/>
      <c r="BD58" s="1307"/>
      <c r="BE58" s="1307"/>
      <c r="BF58" s="1307"/>
      <c r="BG58" s="1307"/>
      <c r="BH58" s="1307"/>
      <c r="BI58" s="1307"/>
      <c r="BJ58" s="1307"/>
      <c r="BK58" s="1307"/>
      <c r="BL58" s="1307"/>
      <c r="BM58" s="1307"/>
      <c r="BN58" s="1307"/>
      <c r="BO58" s="1307"/>
      <c r="BP58" s="1304"/>
      <c r="BQ58" s="1304"/>
      <c r="BR58" s="1304"/>
      <c r="BS58" s="1304"/>
      <c r="BT58" s="1304"/>
      <c r="BU58" s="1304"/>
      <c r="BV58" s="1304"/>
      <c r="BW58" s="1304"/>
      <c r="BX58" s="1304"/>
      <c r="BY58" s="1304"/>
      <c r="BZ58" s="1304"/>
      <c r="CA58" s="1304"/>
      <c r="CB58" s="1304"/>
      <c r="CC58" s="1304"/>
      <c r="CD58" s="1304"/>
      <c r="CE58" s="1304"/>
      <c r="CF58" s="1304"/>
      <c r="CG58" s="1304"/>
      <c r="CH58" s="1304"/>
      <c r="CI58" s="1304"/>
      <c r="CJ58" s="1304"/>
      <c r="CK58" s="1304"/>
      <c r="CL58" s="1304"/>
      <c r="CM58" s="1304"/>
      <c r="CN58" s="1304"/>
      <c r="CO58" s="1304"/>
      <c r="CP58" s="1304"/>
      <c r="CQ58" s="1304"/>
      <c r="CR58" s="1304"/>
      <c r="CS58" s="1304"/>
      <c r="CT58" s="1304"/>
      <c r="CU58" s="1304"/>
      <c r="CV58" s="1304"/>
      <c r="CW58" s="1304"/>
      <c r="CX58" s="1304"/>
      <c r="CY58" s="1304"/>
      <c r="CZ58" s="1304"/>
      <c r="DA58" s="1304"/>
      <c r="DB58" s="1304"/>
      <c r="DC58" s="1304"/>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613</v>
      </c>
    </row>
    <row r="64" spans="1:109" x14ac:dyDescent="0.15">
      <c r="B64" s="394"/>
      <c r="G64" s="401"/>
      <c r="I64" s="414"/>
      <c r="J64" s="414"/>
      <c r="K64" s="414"/>
      <c r="L64" s="414"/>
      <c r="M64" s="414"/>
      <c r="N64" s="415"/>
      <c r="AM64" s="401"/>
      <c r="AN64" s="401" t="s">
        <v>606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7" t="s">
        <v>614</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4"/>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4"/>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4"/>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4"/>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608</v>
      </c>
    </row>
    <row r="72" spans="2:107" x14ac:dyDescent="0.15">
      <c r="B72" s="394"/>
      <c r="G72" s="1310"/>
      <c r="H72" s="1310"/>
      <c r="I72" s="1310"/>
      <c r="J72" s="1310"/>
      <c r="K72" s="404"/>
      <c r="L72" s="404"/>
      <c r="M72" s="405"/>
      <c r="N72" s="405"/>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09" t="s">
        <v>560</v>
      </c>
      <c r="BQ72" s="1309"/>
      <c r="BR72" s="1309"/>
      <c r="BS72" s="1309"/>
      <c r="BT72" s="1309"/>
      <c r="BU72" s="1309"/>
      <c r="BV72" s="1309"/>
      <c r="BW72" s="1309"/>
      <c r="BX72" s="1309" t="s">
        <v>561</v>
      </c>
      <c r="BY72" s="1309"/>
      <c r="BZ72" s="1309"/>
      <c r="CA72" s="1309"/>
      <c r="CB72" s="1309"/>
      <c r="CC72" s="1309"/>
      <c r="CD72" s="1309"/>
      <c r="CE72" s="1309"/>
      <c r="CF72" s="1309" t="s">
        <v>562</v>
      </c>
      <c r="CG72" s="1309"/>
      <c r="CH72" s="1309"/>
      <c r="CI72" s="1309"/>
      <c r="CJ72" s="1309"/>
      <c r="CK72" s="1309"/>
      <c r="CL72" s="1309"/>
      <c r="CM72" s="1309"/>
      <c r="CN72" s="1309" t="s">
        <v>563</v>
      </c>
      <c r="CO72" s="1309"/>
      <c r="CP72" s="1309"/>
      <c r="CQ72" s="1309"/>
      <c r="CR72" s="1309"/>
      <c r="CS72" s="1309"/>
      <c r="CT72" s="1309"/>
      <c r="CU72" s="1309"/>
      <c r="CV72" s="1309" t="s">
        <v>564</v>
      </c>
      <c r="CW72" s="1309"/>
      <c r="CX72" s="1309"/>
      <c r="CY72" s="1309"/>
      <c r="CZ72" s="1309"/>
      <c r="DA72" s="1309"/>
      <c r="DB72" s="1309"/>
      <c r="DC72" s="1309"/>
    </row>
    <row r="73" spans="2:107" x14ac:dyDescent="0.15">
      <c r="B73" s="394"/>
      <c r="G73" s="1312"/>
      <c r="H73" s="1312"/>
      <c r="I73" s="1312"/>
      <c r="J73" s="1312"/>
      <c r="K73" s="1308"/>
      <c r="L73" s="1308"/>
      <c r="M73" s="1308"/>
      <c r="N73" s="1308"/>
      <c r="AM73" s="403"/>
      <c r="AN73" s="1307" t="s">
        <v>609</v>
      </c>
      <c r="AO73" s="1307"/>
      <c r="AP73" s="1307"/>
      <c r="AQ73" s="1307"/>
      <c r="AR73" s="1307"/>
      <c r="AS73" s="1307"/>
      <c r="AT73" s="1307"/>
      <c r="AU73" s="1307"/>
      <c r="AV73" s="1307"/>
      <c r="AW73" s="1307"/>
      <c r="AX73" s="1307"/>
      <c r="AY73" s="1307"/>
      <c r="AZ73" s="1307"/>
      <c r="BA73" s="1307"/>
      <c r="BB73" s="1307" t="s">
        <v>610</v>
      </c>
      <c r="BC73" s="1307"/>
      <c r="BD73" s="1307"/>
      <c r="BE73" s="1307"/>
      <c r="BF73" s="1307"/>
      <c r="BG73" s="1307"/>
      <c r="BH73" s="1307"/>
      <c r="BI73" s="1307"/>
      <c r="BJ73" s="1307"/>
      <c r="BK73" s="1307"/>
      <c r="BL73" s="1307"/>
      <c r="BM73" s="1307"/>
      <c r="BN73" s="1307"/>
      <c r="BO73" s="1307"/>
      <c r="BP73" s="1304">
        <v>125.3</v>
      </c>
      <c r="BQ73" s="1304"/>
      <c r="BR73" s="1304"/>
      <c r="BS73" s="1304"/>
      <c r="BT73" s="1304"/>
      <c r="BU73" s="1304"/>
      <c r="BV73" s="1304"/>
      <c r="BW73" s="1304"/>
      <c r="BX73" s="1304">
        <v>119.7</v>
      </c>
      <c r="BY73" s="1304"/>
      <c r="BZ73" s="1304"/>
      <c r="CA73" s="1304"/>
      <c r="CB73" s="1304"/>
      <c r="CC73" s="1304"/>
      <c r="CD73" s="1304"/>
      <c r="CE73" s="1304"/>
      <c r="CF73" s="1304">
        <v>126</v>
      </c>
      <c r="CG73" s="1304"/>
      <c r="CH73" s="1304"/>
      <c r="CI73" s="1304"/>
      <c r="CJ73" s="1304"/>
      <c r="CK73" s="1304"/>
      <c r="CL73" s="1304"/>
      <c r="CM73" s="1304"/>
      <c r="CN73" s="1304">
        <v>119.6</v>
      </c>
      <c r="CO73" s="1304"/>
      <c r="CP73" s="1304"/>
      <c r="CQ73" s="1304"/>
      <c r="CR73" s="1304"/>
      <c r="CS73" s="1304"/>
      <c r="CT73" s="1304"/>
      <c r="CU73" s="1304"/>
      <c r="CV73" s="1304">
        <v>123.1</v>
      </c>
      <c r="CW73" s="1304"/>
      <c r="CX73" s="1304"/>
      <c r="CY73" s="1304"/>
      <c r="CZ73" s="1304"/>
      <c r="DA73" s="1304"/>
      <c r="DB73" s="1304"/>
      <c r="DC73" s="1304"/>
    </row>
    <row r="74" spans="2:107" x14ac:dyDescent="0.15">
      <c r="B74" s="394"/>
      <c r="G74" s="1312"/>
      <c r="H74" s="1312"/>
      <c r="I74" s="1312"/>
      <c r="J74" s="1312"/>
      <c r="K74" s="1308"/>
      <c r="L74" s="1308"/>
      <c r="M74" s="1308"/>
      <c r="N74" s="1308"/>
      <c r="AM74" s="403"/>
      <c r="AN74" s="1307"/>
      <c r="AO74" s="1307"/>
      <c r="AP74" s="1307"/>
      <c r="AQ74" s="1307"/>
      <c r="AR74" s="1307"/>
      <c r="AS74" s="1307"/>
      <c r="AT74" s="1307"/>
      <c r="AU74" s="1307"/>
      <c r="AV74" s="1307"/>
      <c r="AW74" s="1307"/>
      <c r="AX74" s="1307"/>
      <c r="AY74" s="1307"/>
      <c r="AZ74" s="1307"/>
      <c r="BA74" s="1307"/>
      <c r="BB74" s="1307"/>
      <c r="BC74" s="1307"/>
      <c r="BD74" s="1307"/>
      <c r="BE74" s="1307"/>
      <c r="BF74" s="1307"/>
      <c r="BG74" s="1307"/>
      <c r="BH74" s="1307"/>
      <c r="BI74" s="1307"/>
      <c r="BJ74" s="1307"/>
      <c r="BK74" s="1307"/>
      <c r="BL74" s="1307"/>
      <c r="BM74" s="1307"/>
      <c r="BN74" s="1307"/>
      <c r="BO74" s="1307"/>
      <c r="BP74" s="1304"/>
      <c r="BQ74" s="1304"/>
      <c r="BR74" s="1304"/>
      <c r="BS74" s="1304"/>
      <c r="BT74" s="1304"/>
      <c r="BU74" s="1304"/>
      <c r="BV74" s="1304"/>
      <c r="BW74" s="1304"/>
      <c r="BX74" s="1304"/>
      <c r="BY74" s="1304"/>
      <c r="BZ74" s="1304"/>
      <c r="CA74" s="1304"/>
      <c r="CB74" s="1304"/>
      <c r="CC74" s="1304"/>
      <c r="CD74" s="1304"/>
      <c r="CE74" s="1304"/>
      <c r="CF74" s="1304"/>
      <c r="CG74" s="1304"/>
      <c r="CH74" s="1304"/>
      <c r="CI74" s="1304"/>
      <c r="CJ74" s="1304"/>
      <c r="CK74" s="1304"/>
      <c r="CL74" s="1304"/>
      <c r="CM74" s="1304"/>
      <c r="CN74" s="1304"/>
      <c r="CO74" s="1304"/>
      <c r="CP74" s="1304"/>
      <c r="CQ74" s="1304"/>
      <c r="CR74" s="1304"/>
      <c r="CS74" s="1304"/>
      <c r="CT74" s="1304"/>
      <c r="CU74" s="1304"/>
      <c r="CV74" s="1304"/>
      <c r="CW74" s="1304"/>
      <c r="CX74" s="1304"/>
      <c r="CY74" s="1304"/>
      <c r="CZ74" s="1304"/>
      <c r="DA74" s="1304"/>
      <c r="DB74" s="1304"/>
      <c r="DC74" s="1304"/>
    </row>
    <row r="75" spans="2:107" x14ac:dyDescent="0.15">
      <c r="B75" s="394"/>
      <c r="G75" s="1312"/>
      <c r="H75" s="1312"/>
      <c r="I75" s="1310"/>
      <c r="J75" s="1310"/>
      <c r="K75" s="1311"/>
      <c r="L75" s="1311"/>
      <c r="M75" s="1311"/>
      <c r="N75" s="1311"/>
      <c r="AM75" s="403"/>
      <c r="AN75" s="1307"/>
      <c r="AO75" s="1307"/>
      <c r="AP75" s="1307"/>
      <c r="AQ75" s="1307"/>
      <c r="AR75" s="1307"/>
      <c r="AS75" s="1307"/>
      <c r="AT75" s="1307"/>
      <c r="AU75" s="1307"/>
      <c r="AV75" s="1307"/>
      <c r="AW75" s="1307"/>
      <c r="AX75" s="1307"/>
      <c r="AY75" s="1307"/>
      <c r="AZ75" s="1307"/>
      <c r="BA75" s="1307"/>
      <c r="BB75" s="1307" t="s">
        <v>615</v>
      </c>
      <c r="BC75" s="1307"/>
      <c r="BD75" s="1307"/>
      <c r="BE75" s="1307"/>
      <c r="BF75" s="1307"/>
      <c r="BG75" s="1307"/>
      <c r="BH75" s="1307"/>
      <c r="BI75" s="1307"/>
      <c r="BJ75" s="1307"/>
      <c r="BK75" s="1307"/>
      <c r="BL75" s="1307"/>
      <c r="BM75" s="1307"/>
      <c r="BN75" s="1307"/>
      <c r="BO75" s="1307"/>
      <c r="BP75" s="1304">
        <v>15.4</v>
      </c>
      <c r="BQ75" s="1304"/>
      <c r="BR75" s="1304"/>
      <c r="BS75" s="1304"/>
      <c r="BT75" s="1304"/>
      <c r="BU75" s="1304"/>
      <c r="BV75" s="1304"/>
      <c r="BW75" s="1304"/>
      <c r="BX75" s="1304">
        <v>14.1</v>
      </c>
      <c r="BY75" s="1304"/>
      <c r="BZ75" s="1304"/>
      <c r="CA75" s="1304"/>
      <c r="CB75" s="1304"/>
      <c r="CC75" s="1304"/>
      <c r="CD75" s="1304"/>
      <c r="CE75" s="1304"/>
      <c r="CF75" s="1304">
        <v>13.9</v>
      </c>
      <c r="CG75" s="1304"/>
      <c r="CH75" s="1304"/>
      <c r="CI75" s="1304"/>
      <c r="CJ75" s="1304"/>
      <c r="CK75" s="1304"/>
      <c r="CL75" s="1304"/>
      <c r="CM75" s="1304"/>
      <c r="CN75" s="1304">
        <v>14.3</v>
      </c>
      <c r="CO75" s="1304"/>
      <c r="CP75" s="1304"/>
      <c r="CQ75" s="1304"/>
      <c r="CR75" s="1304"/>
      <c r="CS75" s="1304"/>
      <c r="CT75" s="1304"/>
      <c r="CU75" s="1304"/>
      <c r="CV75" s="1304">
        <v>15.3</v>
      </c>
      <c r="CW75" s="1304"/>
      <c r="CX75" s="1304"/>
      <c r="CY75" s="1304"/>
      <c r="CZ75" s="1304"/>
      <c r="DA75" s="1304"/>
      <c r="DB75" s="1304"/>
      <c r="DC75" s="1304"/>
    </row>
    <row r="76" spans="2:107" x14ac:dyDescent="0.15">
      <c r="B76" s="394"/>
      <c r="G76" s="1312"/>
      <c r="H76" s="1312"/>
      <c r="I76" s="1310"/>
      <c r="J76" s="1310"/>
      <c r="K76" s="1311"/>
      <c r="L76" s="1311"/>
      <c r="M76" s="1311"/>
      <c r="N76" s="1311"/>
      <c r="AM76" s="403"/>
      <c r="AN76" s="1307"/>
      <c r="AO76" s="1307"/>
      <c r="AP76" s="1307"/>
      <c r="AQ76" s="1307"/>
      <c r="AR76" s="1307"/>
      <c r="AS76" s="1307"/>
      <c r="AT76" s="1307"/>
      <c r="AU76" s="1307"/>
      <c r="AV76" s="1307"/>
      <c r="AW76" s="1307"/>
      <c r="AX76" s="1307"/>
      <c r="AY76" s="1307"/>
      <c r="AZ76" s="1307"/>
      <c r="BA76" s="1307"/>
      <c r="BB76" s="1307"/>
      <c r="BC76" s="1307"/>
      <c r="BD76" s="1307"/>
      <c r="BE76" s="1307"/>
      <c r="BF76" s="1307"/>
      <c r="BG76" s="1307"/>
      <c r="BH76" s="1307"/>
      <c r="BI76" s="1307"/>
      <c r="BJ76" s="1307"/>
      <c r="BK76" s="1307"/>
      <c r="BL76" s="1307"/>
      <c r="BM76" s="1307"/>
      <c r="BN76" s="1307"/>
      <c r="BO76" s="1307"/>
      <c r="BP76" s="1304"/>
      <c r="BQ76" s="1304"/>
      <c r="BR76" s="1304"/>
      <c r="BS76" s="1304"/>
      <c r="BT76" s="1304"/>
      <c r="BU76" s="1304"/>
      <c r="BV76" s="1304"/>
      <c r="BW76" s="1304"/>
      <c r="BX76" s="1304"/>
      <c r="BY76" s="1304"/>
      <c r="BZ76" s="1304"/>
      <c r="CA76" s="1304"/>
      <c r="CB76" s="1304"/>
      <c r="CC76" s="1304"/>
      <c r="CD76" s="1304"/>
      <c r="CE76" s="1304"/>
      <c r="CF76" s="1304"/>
      <c r="CG76" s="1304"/>
      <c r="CH76" s="1304"/>
      <c r="CI76" s="1304"/>
      <c r="CJ76" s="1304"/>
      <c r="CK76" s="1304"/>
      <c r="CL76" s="1304"/>
      <c r="CM76" s="1304"/>
      <c r="CN76" s="1304"/>
      <c r="CO76" s="1304"/>
      <c r="CP76" s="1304"/>
      <c r="CQ76" s="1304"/>
      <c r="CR76" s="1304"/>
      <c r="CS76" s="1304"/>
      <c r="CT76" s="1304"/>
      <c r="CU76" s="1304"/>
      <c r="CV76" s="1304"/>
      <c r="CW76" s="1304"/>
      <c r="CX76" s="1304"/>
      <c r="CY76" s="1304"/>
      <c r="CZ76" s="1304"/>
      <c r="DA76" s="1304"/>
      <c r="DB76" s="1304"/>
      <c r="DC76" s="1304"/>
    </row>
    <row r="77" spans="2:107" x14ac:dyDescent="0.15">
      <c r="B77" s="394"/>
      <c r="G77" s="1310"/>
      <c r="H77" s="1310"/>
      <c r="I77" s="1310"/>
      <c r="J77" s="1310"/>
      <c r="K77" s="1308"/>
      <c r="L77" s="1308"/>
      <c r="M77" s="1308"/>
      <c r="N77" s="1308"/>
      <c r="AN77" s="1309" t="s">
        <v>612</v>
      </c>
      <c r="AO77" s="1309"/>
      <c r="AP77" s="1309"/>
      <c r="AQ77" s="1309"/>
      <c r="AR77" s="1309"/>
      <c r="AS77" s="1309"/>
      <c r="AT77" s="1309"/>
      <c r="AU77" s="1309"/>
      <c r="AV77" s="1309"/>
      <c r="AW77" s="1309"/>
      <c r="AX77" s="1309"/>
      <c r="AY77" s="1309"/>
      <c r="AZ77" s="1309"/>
      <c r="BA77" s="1309"/>
      <c r="BB77" s="1307" t="s">
        <v>610</v>
      </c>
      <c r="BC77" s="1307"/>
      <c r="BD77" s="1307"/>
      <c r="BE77" s="1307"/>
      <c r="BF77" s="1307"/>
      <c r="BG77" s="1307"/>
      <c r="BH77" s="1307"/>
      <c r="BI77" s="1307"/>
      <c r="BJ77" s="1307"/>
      <c r="BK77" s="1307"/>
      <c r="BL77" s="1307"/>
      <c r="BM77" s="1307"/>
      <c r="BN77" s="1307"/>
      <c r="BO77" s="1307"/>
      <c r="BP77" s="1304">
        <v>60.8</v>
      </c>
      <c r="BQ77" s="1304"/>
      <c r="BR77" s="1304"/>
      <c r="BS77" s="1304"/>
      <c r="BT77" s="1304"/>
      <c r="BU77" s="1304"/>
      <c r="BV77" s="1304"/>
      <c r="BW77" s="1304"/>
      <c r="BX77" s="1304">
        <v>58.5</v>
      </c>
      <c r="BY77" s="1304"/>
      <c r="BZ77" s="1304"/>
      <c r="CA77" s="1304"/>
      <c r="CB77" s="1304"/>
      <c r="CC77" s="1304"/>
      <c r="CD77" s="1304"/>
      <c r="CE77" s="1304"/>
      <c r="CF77" s="1304">
        <v>54.6</v>
      </c>
      <c r="CG77" s="1304"/>
      <c r="CH77" s="1304"/>
      <c r="CI77" s="1304"/>
      <c r="CJ77" s="1304"/>
      <c r="CK77" s="1304"/>
      <c r="CL77" s="1304"/>
      <c r="CM77" s="1304"/>
      <c r="CN77" s="1304">
        <v>53.2</v>
      </c>
      <c r="CO77" s="1304"/>
      <c r="CP77" s="1304"/>
      <c r="CQ77" s="1304"/>
      <c r="CR77" s="1304"/>
      <c r="CS77" s="1304"/>
      <c r="CT77" s="1304"/>
      <c r="CU77" s="1304"/>
      <c r="CV77" s="1304">
        <v>47.9</v>
      </c>
      <c r="CW77" s="1304"/>
      <c r="CX77" s="1304"/>
      <c r="CY77" s="1304"/>
      <c r="CZ77" s="1304"/>
      <c r="DA77" s="1304"/>
      <c r="DB77" s="1304"/>
      <c r="DC77" s="1304"/>
    </row>
    <row r="78" spans="2:107" x14ac:dyDescent="0.15">
      <c r="B78" s="394"/>
      <c r="G78" s="1310"/>
      <c r="H78" s="1310"/>
      <c r="I78" s="1310"/>
      <c r="J78" s="1310"/>
      <c r="K78" s="1308"/>
      <c r="L78" s="1308"/>
      <c r="M78" s="1308"/>
      <c r="N78" s="1308"/>
      <c r="AN78" s="1309"/>
      <c r="AO78" s="1309"/>
      <c r="AP78" s="1309"/>
      <c r="AQ78" s="1309"/>
      <c r="AR78" s="1309"/>
      <c r="AS78" s="1309"/>
      <c r="AT78" s="1309"/>
      <c r="AU78" s="1309"/>
      <c r="AV78" s="1309"/>
      <c r="AW78" s="1309"/>
      <c r="AX78" s="1309"/>
      <c r="AY78" s="1309"/>
      <c r="AZ78" s="1309"/>
      <c r="BA78" s="1309"/>
      <c r="BB78" s="1307"/>
      <c r="BC78" s="1307"/>
      <c r="BD78" s="1307"/>
      <c r="BE78" s="1307"/>
      <c r="BF78" s="1307"/>
      <c r="BG78" s="1307"/>
      <c r="BH78" s="1307"/>
      <c r="BI78" s="1307"/>
      <c r="BJ78" s="1307"/>
      <c r="BK78" s="1307"/>
      <c r="BL78" s="1307"/>
      <c r="BM78" s="1307"/>
      <c r="BN78" s="1307"/>
      <c r="BO78" s="1307"/>
      <c r="BP78" s="1304"/>
      <c r="BQ78" s="1304"/>
      <c r="BR78" s="1304"/>
      <c r="BS78" s="1304"/>
      <c r="BT78" s="1304"/>
      <c r="BU78" s="1304"/>
      <c r="BV78" s="1304"/>
      <c r="BW78" s="1304"/>
      <c r="BX78" s="1304"/>
      <c r="BY78" s="1304"/>
      <c r="BZ78" s="1304"/>
      <c r="CA78" s="1304"/>
      <c r="CB78" s="1304"/>
      <c r="CC78" s="1304"/>
      <c r="CD78" s="1304"/>
      <c r="CE78" s="1304"/>
      <c r="CF78" s="1304"/>
      <c r="CG78" s="1304"/>
      <c r="CH78" s="1304"/>
      <c r="CI78" s="1304"/>
      <c r="CJ78" s="1304"/>
      <c r="CK78" s="1304"/>
      <c r="CL78" s="1304"/>
      <c r="CM78" s="1304"/>
      <c r="CN78" s="1304"/>
      <c r="CO78" s="1304"/>
      <c r="CP78" s="1304"/>
      <c r="CQ78" s="1304"/>
      <c r="CR78" s="1304"/>
      <c r="CS78" s="1304"/>
      <c r="CT78" s="1304"/>
      <c r="CU78" s="1304"/>
      <c r="CV78" s="1304"/>
      <c r="CW78" s="1304"/>
      <c r="CX78" s="1304"/>
      <c r="CY78" s="1304"/>
      <c r="CZ78" s="1304"/>
      <c r="DA78" s="1304"/>
      <c r="DB78" s="1304"/>
      <c r="DC78" s="1304"/>
    </row>
    <row r="79" spans="2:107" x14ac:dyDescent="0.15">
      <c r="B79" s="394"/>
      <c r="G79" s="1310"/>
      <c r="H79" s="1310"/>
      <c r="I79" s="1305"/>
      <c r="J79" s="1305"/>
      <c r="K79" s="1306"/>
      <c r="L79" s="1306"/>
      <c r="M79" s="1306"/>
      <c r="N79" s="1306"/>
      <c r="AN79" s="1309"/>
      <c r="AO79" s="1309"/>
      <c r="AP79" s="1309"/>
      <c r="AQ79" s="1309"/>
      <c r="AR79" s="1309"/>
      <c r="AS79" s="1309"/>
      <c r="AT79" s="1309"/>
      <c r="AU79" s="1309"/>
      <c r="AV79" s="1309"/>
      <c r="AW79" s="1309"/>
      <c r="AX79" s="1309"/>
      <c r="AY79" s="1309"/>
      <c r="AZ79" s="1309"/>
      <c r="BA79" s="1309"/>
      <c r="BB79" s="1307" t="s">
        <v>615</v>
      </c>
      <c r="BC79" s="1307"/>
      <c r="BD79" s="1307"/>
      <c r="BE79" s="1307"/>
      <c r="BF79" s="1307"/>
      <c r="BG79" s="1307"/>
      <c r="BH79" s="1307"/>
      <c r="BI79" s="1307"/>
      <c r="BJ79" s="1307"/>
      <c r="BK79" s="1307"/>
      <c r="BL79" s="1307"/>
      <c r="BM79" s="1307"/>
      <c r="BN79" s="1307"/>
      <c r="BO79" s="1307"/>
      <c r="BP79" s="1304">
        <v>11.1</v>
      </c>
      <c r="BQ79" s="1304"/>
      <c r="BR79" s="1304"/>
      <c r="BS79" s="1304"/>
      <c r="BT79" s="1304"/>
      <c r="BU79" s="1304"/>
      <c r="BV79" s="1304"/>
      <c r="BW79" s="1304"/>
      <c r="BX79" s="1304">
        <v>10.7</v>
      </c>
      <c r="BY79" s="1304"/>
      <c r="BZ79" s="1304"/>
      <c r="CA79" s="1304"/>
      <c r="CB79" s="1304"/>
      <c r="CC79" s="1304"/>
      <c r="CD79" s="1304"/>
      <c r="CE79" s="1304"/>
      <c r="CF79" s="1304">
        <v>10</v>
      </c>
      <c r="CG79" s="1304"/>
      <c r="CH79" s="1304"/>
      <c r="CI79" s="1304"/>
      <c r="CJ79" s="1304"/>
      <c r="CK79" s="1304"/>
      <c r="CL79" s="1304"/>
      <c r="CM79" s="1304"/>
      <c r="CN79" s="1304">
        <v>9.8000000000000007</v>
      </c>
      <c r="CO79" s="1304"/>
      <c r="CP79" s="1304"/>
      <c r="CQ79" s="1304"/>
      <c r="CR79" s="1304"/>
      <c r="CS79" s="1304"/>
      <c r="CT79" s="1304"/>
      <c r="CU79" s="1304"/>
      <c r="CV79" s="1304">
        <v>9.6</v>
      </c>
      <c r="CW79" s="1304"/>
      <c r="CX79" s="1304"/>
      <c r="CY79" s="1304"/>
      <c r="CZ79" s="1304"/>
      <c r="DA79" s="1304"/>
      <c r="DB79" s="1304"/>
      <c r="DC79" s="1304"/>
    </row>
    <row r="80" spans="2:107" x14ac:dyDescent="0.15">
      <c r="B80" s="394"/>
      <c r="G80" s="1310"/>
      <c r="H80" s="1310"/>
      <c r="I80" s="1305"/>
      <c r="J80" s="1305"/>
      <c r="K80" s="1306"/>
      <c r="L80" s="1306"/>
      <c r="M80" s="1306"/>
      <c r="N80" s="1306"/>
      <c r="AN80" s="1309"/>
      <c r="AO80" s="1309"/>
      <c r="AP80" s="1309"/>
      <c r="AQ80" s="1309"/>
      <c r="AR80" s="1309"/>
      <c r="AS80" s="1309"/>
      <c r="AT80" s="1309"/>
      <c r="AU80" s="1309"/>
      <c r="AV80" s="1309"/>
      <c r="AW80" s="1309"/>
      <c r="AX80" s="1309"/>
      <c r="AY80" s="1309"/>
      <c r="AZ80" s="1309"/>
      <c r="BA80" s="1309"/>
      <c r="BB80" s="1307"/>
      <c r="BC80" s="1307"/>
      <c r="BD80" s="1307"/>
      <c r="BE80" s="1307"/>
      <c r="BF80" s="1307"/>
      <c r="BG80" s="1307"/>
      <c r="BH80" s="1307"/>
      <c r="BI80" s="1307"/>
      <c r="BJ80" s="1307"/>
      <c r="BK80" s="1307"/>
      <c r="BL80" s="1307"/>
      <c r="BM80" s="1307"/>
      <c r="BN80" s="1307"/>
      <c r="BO80" s="1307"/>
      <c r="BP80" s="1304"/>
      <c r="BQ80" s="1304"/>
      <c r="BR80" s="1304"/>
      <c r="BS80" s="1304"/>
      <c r="BT80" s="1304"/>
      <c r="BU80" s="1304"/>
      <c r="BV80" s="1304"/>
      <c r="BW80" s="1304"/>
      <c r="BX80" s="1304"/>
      <c r="BY80" s="1304"/>
      <c r="BZ80" s="1304"/>
      <c r="CA80" s="1304"/>
      <c r="CB80" s="1304"/>
      <c r="CC80" s="1304"/>
      <c r="CD80" s="1304"/>
      <c r="CE80" s="1304"/>
      <c r="CF80" s="1304"/>
      <c r="CG80" s="1304"/>
      <c r="CH80" s="1304"/>
      <c r="CI80" s="1304"/>
      <c r="CJ80" s="1304"/>
      <c r="CK80" s="1304"/>
      <c r="CL80" s="1304"/>
      <c r="CM80" s="1304"/>
      <c r="CN80" s="1304"/>
      <c r="CO80" s="1304"/>
      <c r="CP80" s="1304"/>
      <c r="CQ80" s="1304"/>
      <c r="CR80" s="1304"/>
      <c r="CS80" s="1304"/>
      <c r="CT80" s="1304"/>
      <c r="CU80" s="1304"/>
      <c r="CV80" s="1304"/>
      <c r="CW80" s="1304"/>
      <c r="CX80" s="1304"/>
      <c r="CY80" s="1304"/>
      <c r="CZ80" s="1304"/>
      <c r="DA80" s="1304"/>
      <c r="DB80" s="1304"/>
      <c r="DC80" s="1304"/>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bzid1w2H5TnulqST6UZsMuGJxNmA9wJrwe1a7UpRTn8NbMG8XaVbDU2XBmlyHnJO1cTqENJ08MZ6ECHB423Ig==" saltValue="4iIXOIES3HKjH4vXPL3KO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B13" zoomScaleNormal="100" zoomScaleSheetLayoutView="70" workbookViewId="0"/>
  </sheetViews>
  <sheetFormatPr defaultColWidth="0" defaultRowHeight="13.5" customHeight="1" zeroHeight="1" x14ac:dyDescent="0.15"/>
  <cols>
    <col min="1" max="34" width="2.375" style="291" customWidth="1"/>
    <col min="35" max="122" width="2.375" style="290" customWidth="1"/>
    <col min="123" max="16384" width="2.37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7F43GZtAf0cAlHXjhKT7AK5cSvRDG+Ef9tVQVaA51qemn/e10kJlnoITLPL0r731g184OpLG/gKklOAQXZ4yw==" saltValue="T31n1x7m1pPTVcNNdZ6zU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106" zoomScaleNormal="100" zoomScaleSheetLayoutView="55" workbookViewId="0"/>
  </sheetViews>
  <sheetFormatPr defaultColWidth="0" defaultRowHeight="13.5" customHeight="1" zeroHeight="1" x14ac:dyDescent="0.15"/>
  <cols>
    <col min="1" max="34" width="2.375" style="291" customWidth="1"/>
    <col min="35" max="122" width="2.375" style="290" customWidth="1"/>
    <col min="123" max="16384" width="2.37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oaeuraUuQgTzAzNZPqg4uWhT/A0/Amp8ld+tx7Is8kUlMsoMIBqyBjAX+U1tZ8SCWWj3iY73kDcWilye8gPnA==" saltValue="YH0Dg97EGUkrdbUUgYKH2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557</v>
      </c>
      <c r="G2" s="156"/>
      <c r="H2" s="157"/>
    </row>
    <row r="3" spans="1:8" x14ac:dyDescent="0.15">
      <c r="A3" s="153" t="s">
        <v>550</v>
      </c>
      <c r="B3" s="158"/>
      <c r="C3" s="159"/>
      <c r="D3" s="160">
        <v>64687</v>
      </c>
      <c r="E3" s="161"/>
      <c r="F3" s="162">
        <v>106614</v>
      </c>
      <c r="G3" s="163"/>
      <c r="H3" s="164"/>
    </row>
    <row r="4" spans="1:8" x14ac:dyDescent="0.15">
      <c r="A4" s="165"/>
      <c r="B4" s="166"/>
      <c r="C4" s="167"/>
      <c r="D4" s="168">
        <v>34574</v>
      </c>
      <c r="E4" s="169"/>
      <c r="F4" s="170">
        <v>45545</v>
      </c>
      <c r="G4" s="171"/>
      <c r="H4" s="172"/>
    </row>
    <row r="5" spans="1:8" x14ac:dyDescent="0.15">
      <c r="A5" s="153" t="s">
        <v>552</v>
      </c>
      <c r="B5" s="158"/>
      <c r="C5" s="159"/>
      <c r="D5" s="160">
        <v>94828</v>
      </c>
      <c r="E5" s="161"/>
      <c r="F5" s="162">
        <v>85459</v>
      </c>
      <c r="G5" s="163"/>
      <c r="H5" s="164"/>
    </row>
    <row r="6" spans="1:8" x14ac:dyDescent="0.15">
      <c r="A6" s="165"/>
      <c r="B6" s="166"/>
      <c r="C6" s="167"/>
      <c r="D6" s="168">
        <v>29655</v>
      </c>
      <c r="E6" s="169"/>
      <c r="F6" s="170">
        <v>44378</v>
      </c>
      <c r="G6" s="171"/>
      <c r="H6" s="172"/>
    </row>
    <row r="7" spans="1:8" x14ac:dyDescent="0.15">
      <c r="A7" s="153" t="s">
        <v>553</v>
      </c>
      <c r="B7" s="158"/>
      <c r="C7" s="159"/>
      <c r="D7" s="160">
        <v>94333</v>
      </c>
      <c r="E7" s="161"/>
      <c r="F7" s="162">
        <v>83280</v>
      </c>
      <c r="G7" s="163"/>
      <c r="H7" s="164"/>
    </row>
    <row r="8" spans="1:8" x14ac:dyDescent="0.15">
      <c r="A8" s="165"/>
      <c r="B8" s="166"/>
      <c r="C8" s="167"/>
      <c r="D8" s="168">
        <v>55161</v>
      </c>
      <c r="E8" s="169"/>
      <c r="F8" s="170">
        <v>43123</v>
      </c>
      <c r="G8" s="171"/>
      <c r="H8" s="172"/>
    </row>
    <row r="9" spans="1:8" x14ac:dyDescent="0.15">
      <c r="A9" s="153" t="s">
        <v>554</v>
      </c>
      <c r="B9" s="158"/>
      <c r="C9" s="159"/>
      <c r="D9" s="160">
        <v>62239</v>
      </c>
      <c r="E9" s="161"/>
      <c r="F9" s="162">
        <v>88968</v>
      </c>
      <c r="G9" s="163"/>
      <c r="H9" s="164"/>
    </row>
    <row r="10" spans="1:8" x14ac:dyDescent="0.15">
      <c r="A10" s="165"/>
      <c r="B10" s="166"/>
      <c r="C10" s="167"/>
      <c r="D10" s="168">
        <v>47503</v>
      </c>
      <c r="E10" s="169"/>
      <c r="F10" s="170">
        <v>45482</v>
      </c>
      <c r="G10" s="171"/>
      <c r="H10" s="172"/>
    </row>
    <row r="11" spans="1:8" x14ac:dyDescent="0.15">
      <c r="A11" s="153" t="s">
        <v>555</v>
      </c>
      <c r="B11" s="158"/>
      <c r="C11" s="159"/>
      <c r="D11" s="160">
        <v>89228</v>
      </c>
      <c r="E11" s="161"/>
      <c r="F11" s="162">
        <v>85173</v>
      </c>
      <c r="G11" s="163"/>
      <c r="H11" s="164"/>
    </row>
    <row r="12" spans="1:8" x14ac:dyDescent="0.15">
      <c r="A12" s="165"/>
      <c r="B12" s="166"/>
      <c r="C12" s="173"/>
      <c r="D12" s="168">
        <v>67741</v>
      </c>
      <c r="E12" s="169"/>
      <c r="F12" s="170">
        <v>43913</v>
      </c>
      <c r="G12" s="171"/>
      <c r="H12" s="172"/>
    </row>
    <row r="13" spans="1:8" x14ac:dyDescent="0.15">
      <c r="A13" s="153"/>
      <c r="B13" s="158"/>
      <c r="C13" s="174"/>
      <c r="D13" s="175">
        <v>81063</v>
      </c>
      <c r="E13" s="176"/>
      <c r="F13" s="177">
        <v>89899</v>
      </c>
      <c r="G13" s="178"/>
      <c r="H13" s="164"/>
    </row>
    <row r="14" spans="1:8" x14ac:dyDescent="0.15">
      <c r="A14" s="165"/>
      <c r="B14" s="166"/>
      <c r="C14" s="167"/>
      <c r="D14" s="168">
        <v>46927</v>
      </c>
      <c r="E14" s="169"/>
      <c r="F14" s="170">
        <v>44488</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3.01</v>
      </c>
      <c r="C19" s="179">
        <f>ROUND(VALUE(SUBSTITUTE(実質収支比率等に係る経年分析!G$48,"▲","-")),2)</f>
        <v>5.45</v>
      </c>
      <c r="D19" s="179">
        <f>ROUND(VALUE(SUBSTITUTE(実質収支比率等に係る経年分析!H$48,"▲","-")),2)</f>
        <v>3.55</v>
      </c>
      <c r="E19" s="179">
        <f>ROUND(VALUE(SUBSTITUTE(実質収支比率等に係る経年分析!I$48,"▲","-")),2)</f>
        <v>1.1499999999999999</v>
      </c>
      <c r="F19" s="179">
        <f>ROUND(VALUE(SUBSTITUTE(実質収支比率等に係る経年分析!J$48,"▲","-")),2)</f>
        <v>2.81</v>
      </c>
    </row>
    <row r="20" spans="1:11" x14ac:dyDescent="0.15">
      <c r="A20" s="179" t="s">
        <v>54</v>
      </c>
      <c r="B20" s="179">
        <f>ROUND(VALUE(SUBSTITUTE(実質収支比率等に係る経年分析!F$47,"▲","-")),2)</f>
        <v>23.2</v>
      </c>
      <c r="C20" s="179">
        <f>ROUND(VALUE(SUBSTITUTE(実質収支比率等に係る経年分析!G$47,"▲","-")),2)</f>
        <v>22.9</v>
      </c>
      <c r="D20" s="179">
        <f>ROUND(VALUE(SUBSTITUTE(実質収支比率等に係る経年分析!H$47,"▲","-")),2)</f>
        <v>27.15</v>
      </c>
      <c r="E20" s="179">
        <f>ROUND(VALUE(SUBSTITUTE(実質収支比率等に係る経年分析!I$47,"▲","-")),2)</f>
        <v>27.61</v>
      </c>
      <c r="F20" s="179">
        <f>ROUND(VALUE(SUBSTITUTE(実質収支比率等に係る経年分析!J$47,"▲","-")),2)</f>
        <v>13.95</v>
      </c>
    </row>
    <row r="21" spans="1:11" x14ac:dyDescent="0.15">
      <c r="A21" s="179" t="s">
        <v>55</v>
      </c>
      <c r="B21" s="179">
        <f>IF(ISNUMBER(VALUE(SUBSTITUTE(実質収支比率等に係る経年分析!F$49,"▲","-"))),ROUND(VALUE(SUBSTITUTE(実質収支比率等に係る経年分析!F$49,"▲","-")),2),NA())</f>
        <v>-1.55</v>
      </c>
      <c r="C21" s="179">
        <f>IF(ISNUMBER(VALUE(SUBSTITUTE(実質収支比率等に係る経年分析!G$49,"▲","-"))),ROUND(VALUE(SUBSTITUTE(実質収支比率等に係る経年分析!G$49,"▲","-")),2),NA())</f>
        <v>2.72</v>
      </c>
      <c r="D21" s="179">
        <f>IF(ISNUMBER(VALUE(SUBSTITUTE(実質収支比率等に係る経年分析!H$49,"▲","-"))),ROUND(VALUE(SUBSTITUTE(実質収支比率等に係る経年分析!H$49,"▲","-")),2),NA())</f>
        <v>-2.0299999999999998</v>
      </c>
      <c r="E21" s="179">
        <f>IF(ISNUMBER(VALUE(SUBSTITUTE(実質収支比率等に係る経年分析!I$49,"▲","-"))),ROUND(VALUE(SUBSTITUTE(実質収支比率等に係る経年分析!I$49,"▲","-")),2),NA())</f>
        <v>-2.4500000000000002</v>
      </c>
      <c r="F21" s="179">
        <f>IF(ISNUMBER(VALUE(SUBSTITUTE(実質収支比率等に係る経年分析!J$49,"▲","-"))),ROUND(VALUE(SUBSTITUTE(実質収支比率等に係る経年分析!J$49,"▲","-")),2),NA())</f>
        <v>-11.81</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0.11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墓地事業特別会計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大塔診療所特別会計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0.55000000000000004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0.78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1.46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0.04</v>
      </c>
    </row>
    <row r="33" spans="1:16" x14ac:dyDescent="0.15">
      <c r="A33" s="180" t="str">
        <f>IF(連結実質赤字比率に係る赤字・黒字の構成分析!C$37="",NA(),連結実質赤字比率に係る赤字・黒字の構成分析!C$37)</f>
        <v>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0.24</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0.69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0.51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0.55000000000000004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0.62</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3.58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4.1100000000000003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4.25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2.92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2.75</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5.44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3.54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1.1499999999999999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2.81</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2637</v>
      </c>
      <c r="E42" s="181"/>
      <c r="F42" s="181"/>
      <c r="G42" s="181">
        <f>'実質公債費比率（分子）の構造'!L$52</f>
        <v>2560</v>
      </c>
      <c r="H42" s="181"/>
      <c r="I42" s="181"/>
      <c r="J42" s="181">
        <f>'実質公債費比率（分子）の構造'!M$52</f>
        <v>2598</v>
      </c>
      <c r="K42" s="181"/>
      <c r="L42" s="181"/>
      <c r="M42" s="181">
        <f>'実質公債費比率（分子）の構造'!N$52</f>
        <v>2671</v>
      </c>
      <c r="N42" s="181"/>
      <c r="O42" s="181"/>
      <c r="P42" s="181">
        <f>'実質公債費比率（分子）の構造'!O$52</f>
        <v>2783</v>
      </c>
    </row>
    <row r="43" spans="1:16" x14ac:dyDescent="0.15">
      <c r="A43" s="181" t="s">
        <v>63</v>
      </c>
      <c r="B43" s="181" t="str">
        <f>'実質公債費比率（分子）の構造'!K$51</f>
        <v>-</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f>'実質公債費比率（分子）の構造'!O$51</f>
        <v>0</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0</v>
      </c>
      <c r="C45" s="181"/>
      <c r="D45" s="181"/>
      <c r="E45" s="181">
        <f>'実質公債費比率（分子）の構造'!L$49</f>
        <v>2</v>
      </c>
      <c r="F45" s="181"/>
      <c r="G45" s="181"/>
      <c r="H45" s="181">
        <f>'実質公債費比率（分子）の構造'!M$49</f>
        <v>22</v>
      </c>
      <c r="I45" s="181"/>
      <c r="J45" s="181"/>
      <c r="K45" s="181">
        <f>'実質公債費比率（分子）の構造'!N$49</f>
        <v>137</v>
      </c>
      <c r="L45" s="181"/>
      <c r="M45" s="181"/>
      <c r="N45" s="181">
        <f>'実質公債費比率（分子）の構造'!O$49</f>
        <v>186</v>
      </c>
      <c r="O45" s="181"/>
      <c r="P45" s="181"/>
    </row>
    <row r="46" spans="1:16" x14ac:dyDescent="0.15">
      <c r="A46" s="181" t="s">
        <v>66</v>
      </c>
      <c r="B46" s="181">
        <f>'実質公債費比率（分子）の構造'!K$48</f>
        <v>841</v>
      </c>
      <c r="C46" s="181"/>
      <c r="D46" s="181"/>
      <c r="E46" s="181">
        <f>'実質公債費比率（分子）の構造'!L$48</f>
        <v>832</v>
      </c>
      <c r="F46" s="181"/>
      <c r="G46" s="181"/>
      <c r="H46" s="181">
        <f>'実質公債費比率（分子）の構造'!M$48</f>
        <v>836</v>
      </c>
      <c r="I46" s="181"/>
      <c r="J46" s="181"/>
      <c r="K46" s="181">
        <f>'実質公債費比率（分子）の構造'!N$48</f>
        <v>876</v>
      </c>
      <c r="L46" s="181"/>
      <c r="M46" s="181"/>
      <c r="N46" s="181">
        <f>'実質公債費比率（分子）の構造'!O$48</f>
        <v>905</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3049</v>
      </c>
      <c r="C49" s="181"/>
      <c r="D49" s="181"/>
      <c r="E49" s="181">
        <f>'実質公債費比率（分子）の構造'!L$45</f>
        <v>2837</v>
      </c>
      <c r="F49" s="181"/>
      <c r="G49" s="181"/>
      <c r="H49" s="181">
        <f>'実質公債費比率（分子）の構造'!M$45</f>
        <v>2945</v>
      </c>
      <c r="I49" s="181"/>
      <c r="J49" s="181"/>
      <c r="K49" s="181">
        <f>'実質公債費比率（分子）の構造'!N$45</f>
        <v>2965</v>
      </c>
      <c r="L49" s="181"/>
      <c r="M49" s="181"/>
      <c r="N49" s="181">
        <f>'実質公債費比率（分子）の構造'!O$45</f>
        <v>2980</v>
      </c>
      <c r="O49" s="181"/>
      <c r="P49" s="181"/>
    </row>
    <row r="50" spans="1:16" x14ac:dyDescent="0.15">
      <c r="A50" s="181" t="s">
        <v>70</v>
      </c>
      <c r="B50" s="181" t="e">
        <f>NA()</f>
        <v>#N/A</v>
      </c>
      <c r="C50" s="181">
        <f>IF(ISNUMBER('実質公債費比率（分子）の構造'!K$53),'実質公債費比率（分子）の構造'!K$53,NA())</f>
        <v>1253</v>
      </c>
      <c r="D50" s="181" t="e">
        <f>NA()</f>
        <v>#N/A</v>
      </c>
      <c r="E50" s="181" t="e">
        <f>NA()</f>
        <v>#N/A</v>
      </c>
      <c r="F50" s="181">
        <f>IF(ISNUMBER('実質公債費比率（分子）の構造'!L$53),'実質公債費比率（分子）の構造'!L$53,NA())</f>
        <v>1111</v>
      </c>
      <c r="G50" s="181" t="e">
        <f>NA()</f>
        <v>#N/A</v>
      </c>
      <c r="H50" s="181" t="e">
        <f>NA()</f>
        <v>#N/A</v>
      </c>
      <c r="I50" s="181">
        <f>IF(ISNUMBER('実質公債費比率（分子）の構造'!M$53),'実質公債費比率（分子）の構造'!M$53,NA())</f>
        <v>1205</v>
      </c>
      <c r="J50" s="181" t="e">
        <f>NA()</f>
        <v>#N/A</v>
      </c>
      <c r="K50" s="181" t="e">
        <f>NA()</f>
        <v>#N/A</v>
      </c>
      <c r="L50" s="181">
        <f>IF(ISNUMBER('実質公債費比率（分子）の構造'!N$53),'実質公債費比率（分子）の構造'!N$53,NA())</f>
        <v>1307</v>
      </c>
      <c r="M50" s="181" t="e">
        <f>NA()</f>
        <v>#N/A</v>
      </c>
      <c r="N50" s="181" t="e">
        <f>NA()</f>
        <v>#N/A</v>
      </c>
      <c r="O50" s="181">
        <f>IF(ISNUMBER('実質公債費比率（分子）の構造'!O$53),'実質公債費比率（分子）の構造'!O$53,NA())</f>
        <v>1288</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22054</v>
      </c>
      <c r="E56" s="180"/>
      <c r="F56" s="180"/>
      <c r="G56" s="180">
        <f>'将来負担比率（分子）の構造'!J$52</f>
        <v>23082</v>
      </c>
      <c r="H56" s="180"/>
      <c r="I56" s="180"/>
      <c r="J56" s="180">
        <f>'将来負担比率（分子）の構造'!K$52</f>
        <v>23764</v>
      </c>
      <c r="K56" s="180"/>
      <c r="L56" s="180"/>
      <c r="M56" s="180">
        <f>'将来負担比率（分子）の構造'!L$52</f>
        <v>23810</v>
      </c>
      <c r="N56" s="180"/>
      <c r="O56" s="180"/>
      <c r="P56" s="180">
        <f>'将来負担比率（分子）の構造'!M$52</f>
        <v>23539</v>
      </c>
    </row>
    <row r="57" spans="1:16" x14ac:dyDescent="0.15">
      <c r="A57" s="180" t="s">
        <v>41</v>
      </c>
      <c r="B57" s="180"/>
      <c r="C57" s="180"/>
      <c r="D57" s="180">
        <f>'将来負担比率（分子）の構造'!I$51</f>
        <v>1393</v>
      </c>
      <c r="E57" s="180"/>
      <c r="F57" s="180"/>
      <c r="G57" s="180">
        <f>'将来負担比率（分子）の構造'!J$51</f>
        <v>1847</v>
      </c>
      <c r="H57" s="180"/>
      <c r="I57" s="180"/>
      <c r="J57" s="180">
        <f>'将来負担比率（分子）の構造'!K$51</f>
        <v>2112</v>
      </c>
      <c r="K57" s="180"/>
      <c r="L57" s="180"/>
      <c r="M57" s="180">
        <f>'将来負担比率（分子）の構造'!L$51</f>
        <v>2062</v>
      </c>
      <c r="N57" s="180"/>
      <c r="O57" s="180"/>
      <c r="P57" s="180">
        <f>'将来負担比率（分子）の構造'!M$51</f>
        <v>1807</v>
      </c>
    </row>
    <row r="58" spans="1:16" x14ac:dyDescent="0.15">
      <c r="A58" s="180" t="s">
        <v>40</v>
      </c>
      <c r="B58" s="180"/>
      <c r="C58" s="180"/>
      <c r="D58" s="180">
        <f>'将来負担比率（分子）の構造'!I$50</f>
        <v>3552</v>
      </c>
      <c r="E58" s="180"/>
      <c r="F58" s="180"/>
      <c r="G58" s="180">
        <f>'将来負担比率（分子）の構造'!J$50</f>
        <v>3572</v>
      </c>
      <c r="H58" s="180"/>
      <c r="I58" s="180"/>
      <c r="J58" s="180">
        <f>'将来負担比率（分子）の構造'!K$50</f>
        <v>3836</v>
      </c>
      <c r="K58" s="180"/>
      <c r="L58" s="180"/>
      <c r="M58" s="180">
        <f>'将来負担比率（分子）の構造'!L$50</f>
        <v>3960</v>
      </c>
      <c r="N58" s="180"/>
      <c r="O58" s="180"/>
      <c r="P58" s="180">
        <f>'将来負担比率（分子）の構造'!M$50</f>
        <v>3356</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f>'将来負担比率（分子）の構造'!I$46</f>
        <v>2059</v>
      </c>
      <c r="C61" s="180"/>
      <c r="D61" s="180"/>
      <c r="E61" s="180">
        <f>'将来負担比率（分子）の構造'!J$46</f>
        <v>2000</v>
      </c>
      <c r="F61" s="180"/>
      <c r="G61" s="180"/>
      <c r="H61" s="180">
        <f>'将来負担比率（分子）の構造'!K$46</f>
        <v>1994</v>
      </c>
      <c r="I61" s="180"/>
      <c r="J61" s="180"/>
      <c r="K61" s="180">
        <f>'将来負担比率（分子）の構造'!L$46</f>
        <v>2008</v>
      </c>
      <c r="L61" s="180"/>
      <c r="M61" s="180"/>
      <c r="N61" s="180">
        <f>'将来負担比率（分子）の構造'!M$46</f>
        <v>1840</v>
      </c>
      <c r="O61" s="180"/>
      <c r="P61" s="180"/>
    </row>
    <row r="62" spans="1:16" x14ac:dyDescent="0.15">
      <c r="A62" s="180" t="s">
        <v>34</v>
      </c>
      <c r="B62" s="180">
        <f>'将来負担比率（分子）の構造'!I$45</f>
        <v>3164</v>
      </c>
      <c r="C62" s="180"/>
      <c r="D62" s="180"/>
      <c r="E62" s="180">
        <f>'将来負担比率（分子）の構造'!J$45</f>
        <v>2883</v>
      </c>
      <c r="F62" s="180"/>
      <c r="G62" s="180"/>
      <c r="H62" s="180">
        <f>'将来負担比率（分子）の構造'!K$45</f>
        <v>2796</v>
      </c>
      <c r="I62" s="180"/>
      <c r="J62" s="180"/>
      <c r="K62" s="180">
        <f>'将来負担比率（分子）の構造'!L$45</f>
        <v>2672</v>
      </c>
      <c r="L62" s="180"/>
      <c r="M62" s="180"/>
      <c r="N62" s="180">
        <f>'将来負担比率（分子）の構造'!M$45</f>
        <v>2715</v>
      </c>
      <c r="O62" s="180"/>
      <c r="P62" s="180"/>
    </row>
    <row r="63" spans="1:16" x14ac:dyDescent="0.15">
      <c r="A63" s="180" t="s">
        <v>33</v>
      </c>
      <c r="B63" s="180">
        <f>'将来負担比率（分子）の構造'!I$44</f>
        <v>243</v>
      </c>
      <c r="C63" s="180"/>
      <c r="D63" s="180"/>
      <c r="E63" s="180">
        <f>'将来負担比率（分子）の構造'!J$44</f>
        <v>1091</v>
      </c>
      <c r="F63" s="180"/>
      <c r="G63" s="180"/>
      <c r="H63" s="180">
        <f>'将来負担比率（分子）の構造'!K$44</f>
        <v>1943</v>
      </c>
      <c r="I63" s="180"/>
      <c r="J63" s="180"/>
      <c r="K63" s="180">
        <f>'将来負担比率（分子）の構造'!L$44</f>
        <v>1973</v>
      </c>
      <c r="L63" s="180"/>
      <c r="M63" s="180"/>
      <c r="N63" s="180">
        <f>'将来負担比率（分子）の構造'!M$44</f>
        <v>1718</v>
      </c>
      <c r="O63" s="180"/>
      <c r="P63" s="180"/>
    </row>
    <row r="64" spans="1:16" x14ac:dyDescent="0.15">
      <c r="A64" s="180" t="s">
        <v>32</v>
      </c>
      <c r="B64" s="180">
        <f>'将来負担比率（分子）の構造'!I$43</f>
        <v>8138</v>
      </c>
      <c r="C64" s="180"/>
      <c r="D64" s="180"/>
      <c r="E64" s="180">
        <f>'将来負担比率（分子）の構造'!J$43</f>
        <v>7724</v>
      </c>
      <c r="F64" s="180"/>
      <c r="G64" s="180"/>
      <c r="H64" s="180">
        <f>'将来負担比率（分子）の構造'!K$43</f>
        <v>7150</v>
      </c>
      <c r="I64" s="180"/>
      <c r="J64" s="180"/>
      <c r="K64" s="180">
        <f>'将来負担比率（分子）の構造'!L$43</f>
        <v>6473</v>
      </c>
      <c r="L64" s="180"/>
      <c r="M64" s="180"/>
      <c r="N64" s="180">
        <f>'将来負担比率（分子）の構造'!M$43</f>
        <v>6275</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24048</v>
      </c>
      <c r="C66" s="180"/>
      <c r="D66" s="180"/>
      <c r="E66" s="180">
        <f>'将来負担比率（分子）の構造'!J$41</f>
        <v>25250</v>
      </c>
      <c r="F66" s="180"/>
      <c r="G66" s="180"/>
      <c r="H66" s="180">
        <f>'将来負担比率（分子）の構造'!K$41</f>
        <v>26440</v>
      </c>
      <c r="I66" s="180"/>
      <c r="J66" s="180"/>
      <c r="K66" s="180">
        <f>'将来負担比率（分子）の構造'!L$41</f>
        <v>26525</v>
      </c>
      <c r="L66" s="180"/>
      <c r="M66" s="180"/>
      <c r="N66" s="180">
        <f>'将来負担比率（分子）の構造'!M$41</f>
        <v>26255</v>
      </c>
      <c r="O66" s="180"/>
      <c r="P66" s="180"/>
    </row>
    <row r="67" spans="1:16" x14ac:dyDescent="0.15">
      <c r="A67" s="180" t="s">
        <v>74</v>
      </c>
      <c r="B67" s="180" t="e">
        <f>NA()</f>
        <v>#N/A</v>
      </c>
      <c r="C67" s="180">
        <f>IF(ISNUMBER('将来負担比率（分子）の構造'!I$53), IF('将来負担比率（分子）の構造'!I$53 &lt; 0, 0, '将来負担比率（分子）の構造'!I$53), NA())</f>
        <v>10654</v>
      </c>
      <c r="D67" s="180" t="e">
        <f>NA()</f>
        <v>#N/A</v>
      </c>
      <c r="E67" s="180" t="e">
        <f>NA()</f>
        <v>#N/A</v>
      </c>
      <c r="F67" s="180">
        <f>IF(ISNUMBER('将来負担比率（分子）の構造'!J$53), IF('将来負担比率（分子）の構造'!J$53 &lt; 0, 0, '将来負担比率（分子）の構造'!J$53), NA())</f>
        <v>10447</v>
      </c>
      <c r="G67" s="180" t="e">
        <f>NA()</f>
        <v>#N/A</v>
      </c>
      <c r="H67" s="180" t="e">
        <f>NA()</f>
        <v>#N/A</v>
      </c>
      <c r="I67" s="180">
        <f>IF(ISNUMBER('将来負担比率（分子）の構造'!K$53), IF('将来負担比率（分子）の構造'!K$53 &lt; 0, 0, '将来負担比率（分子）の構造'!K$53), NA())</f>
        <v>10613</v>
      </c>
      <c r="J67" s="180" t="e">
        <f>NA()</f>
        <v>#N/A</v>
      </c>
      <c r="K67" s="180" t="e">
        <f>NA()</f>
        <v>#N/A</v>
      </c>
      <c r="L67" s="180">
        <f>IF(ISNUMBER('将来負担比率（分子）の構造'!L$53), IF('将来負担比率（分子）の構造'!L$53 &lt; 0, 0, '将来負担比率（分子）の構造'!L$53), NA())</f>
        <v>9818</v>
      </c>
      <c r="M67" s="180" t="e">
        <f>NA()</f>
        <v>#N/A</v>
      </c>
      <c r="N67" s="180" t="e">
        <f>NA()</f>
        <v>#N/A</v>
      </c>
      <c r="O67" s="180">
        <f>IF(ISNUMBER('将来負担比率（分子）の構造'!M$53), IF('将来負担比率（分子）の構造'!M$53 &lt; 0, 0, '将来負担比率（分子）の構造'!M$53), NA())</f>
        <v>10101</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2947</v>
      </c>
      <c r="C72" s="184">
        <f>基金残高に係る経年分析!G55</f>
        <v>2947</v>
      </c>
      <c r="D72" s="184">
        <f>基金残高に係る経年分析!H55</f>
        <v>1499</v>
      </c>
    </row>
    <row r="73" spans="1:16" x14ac:dyDescent="0.15">
      <c r="A73" s="183" t="s">
        <v>77</v>
      </c>
      <c r="B73" s="184">
        <f>基金残高に係る経年分析!F56</f>
        <v>297</v>
      </c>
      <c r="C73" s="184">
        <f>基金残高に係る経年分析!G56</f>
        <v>297</v>
      </c>
      <c r="D73" s="184">
        <f>基金残高に係る経年分析!H56</f>
        <v>932</v>
      </c>
    </row>
    <row r="74" spans="1:16" x14ac:dyDescent="0.15">
      <c r="A74" s="183" t="s">
        <v>78</v>
      </c>
      <c r="B74" s="184">
        <f>基金残高に係る経年分析!F57</f>
        <v>2406</v>
      </c>
      <c r="C74" s="184">
        <f>基金残高に係る経年分析!G57</f>
        <v>2427</v>
      </c>
      <c r="D74" s="184">
        <f>基金残高に係る経年分析!H57</f>
        <v>2562</v>
      </c>
    </row>
  </sheetData>
  <sheetProtection algorithmName="SHA-512" hashValue="VYiI4WbFdX8BN3UE1OfCeLTGB883ZPMlsVD2t6M/V+t3UtbnVHzz/WoBWPAhkQ8JYUxWL2pILbUCIpba+DYjiw==" saltValue="8hN39/GdHf/pxbq8+IzO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225</v>
      </c>
      <c r="C5" s="761"/>
      <c r="D5" s="761"/>
      <c r="E5" s="761"/>
      <c r="F5" s="761"/>
      <c r="G5" s="761"/>
      <c r="H5" s="761"/>
      <c r="I5" s="761"/>
      <c r="J5" s="761"/>
      <c r="K5" s="761"/>
      <c r="L5" s="761"/>
      <c r="M5" s="761"/>
      <c r="N5" s="761"/>
      <c r="O5" s="761"/>
      <c r="P5" s="761"/>
      <c r="Q5" s="762"/>
      <c r="R5" s="726">
        <v>3463962</v>
      </c>
      <c r="S5" s="727"/>
      <c r="T5" s="727"/>
      <c r="U5" s="727"/>
      <c r="V5" s="727"/>
      <c r="W5" s="727"/>
      <c r="X5" s="727"/>
      <c r="Y5" s="773"/>
      <c r="Z5" s="791">
        <v>16.5</v>
      </c>
      <c r="AA5" s="791"/>
      <c r="AB5" s="791"/>
      <c r="AC5" s="791"/>
      <c r="AD5" s="792">
        <v>3342164</v>
      </c>
      <c r="AE5" s="792"/>
      <c r="AF5" s="792"/>
      <c r="AG5" s="792"/>
      <c r="AH5" s="792"/>
      <c r="AI5" s="792"/>
      <c r="AJ5" s="792"/>
      <c r="AK5" s="792"/>
      <c r="AL5" s="774">
        <v>32.6</v>
      </c>
      <c r="AM5" s="743"/>
      <c r="AN5" s="743"/>
      <c r="AO5" s="775"/>
      <c r="AP5" s="760" t="s">
        <v>226</v>
      </c>
      <c r="AQ5" s="761"/>
      <c r="AR5" s="761"/>
      <c r="AS5" s="761"/>
      <c r="AT5" s="761"/>
      <c r="AU5" s="761"/>
      <c r="AV5" s="761"/>
      <c r="AW5" s="761"/>
      <c r="AX5" s="761"/>
      <c r="AY5" s="761"/>
      <c r="AZ5" s="761"/>
      <c r="BA5" s="761"/>
      <c r="BB5" s="761"/>
      <c r="BC5" s="761"/>
      <c r="BD5" s="761"/>
      <c r="BE5" s="761"/>
      <c r="BF5" s="762"/>
      <c r="BG5" s="661">
        <v>3342165</v>
      </c>
      <c r="BH5" s="664"/>
      <c r="BI5" s="664"/>
      <c r="BJ5" s="664"/>
      <c r="BK5" s="664"/>
      <c r="BL5" s="664"/>
      <c r="BM5" s="664"/>
      <c r="BN5" s="665"/>
      <c r="BO5" s="723">
        <v>96.5</v>
      </c>
      <c r="BP5" s="723"/>
      <c r="BQ5" s="723"/>
      <c r="BR5" s="723"/>
      <c r="BS5" s="724">
        <v>37589</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219</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x14ac:dyDescent="0.15">
      <c r="B6" s="658" t="s">
        <v>230</v>
      </c>
      <c r="C6" s="659"/>
      <c r="D6" s="659"/>
      <c r="E6" s="659"/>
      <c r="F6" s="659"/>
      <c r="G6" s="659"/>
      <c r="H6" s="659"/>
      <c r="I6" s="659"/>
      <c r="J6" s="659"/>
      <c r="K6" s="659"/>
      <c r="L6" s="659"/>
      <c r="M6" s="659"/>
      <c r="N6" s="659"/>
      <c r="O6" s="659"/>
      <c r="P6" s="659"/>
      <c r="Q6" s="660"/>
      <c r="R6" s="661">
        <v>193756</v>
      </c>
      <c r="S6" s="664"/>
      <c r="T6" s="664"/>
      <c r="U6" s="664"/>
      <c r="V6" s="664"/>
      <c r="W6" s="664"/>
      <c r="X6" s="664"/>
      <c r="Y6" s="665"/>
      <c r="Z6" s="723">
        <v>0.9</v>
      </c>
      <c r="AA6" s="723"/>
      <c r="AB6" s="723"/>
      <c r="AC6" s="723"/>
      <c r="AD6" s="724">
        <v>193756</v>
      </c>
      <c r="AE6" s="724"/>
      <c r="AF6" s="724"/>
      <c r="AG6" s="724"/>
      <c r="AH6" s="724"/>
      <c r="AI6" s="724"/>
      <c r="AJ6" s="724"/>
      <c r="AK6" s="724"/>
      <c r="AL6" s="666">
        <v>1.9</v>
      </c>
      <c r="AM6" s="667"/>
      <c r="AN6" s="667"/>
      <c r="AO6" s="725"/>
      <c r="AP6" s="658" t="s">
        <v>231</v>
      </c>
      <c r="AQ6" s="659"/>
      <c r="AR6" s="659"/>
      <c r="AS6" s="659"/>
      <c r="AT6" s="659"/>
      <c r="AU6" s="659"/>
      <c r="AV6" s="659"/>
      <c r="AW6" s="659"/>
      <c r="AX6" s="659"/>
      <c r="AY6" s="659"/>
      <c r="AZ6" s="659"/>
      <c r="BA6" s="659"/>
      <c r="BB6" s="659"/>
      <c r="BC6" s="659"/>
      <c r="BD6" s="659"/>
      <c r="BE6" s="659"/>
      <c r="BF6" s="660"/>
      <c r="BG6" s="661">
        <v>3342165</v>
      </c>
      <c r="BH6" s="664"/>
      <c r="BI6" s="664"/>
      <c r="BJ6" s="664"/>
      <c r="BK6" s="664"/>
      <c r="BL6" s="664"/>
      <c r="BM6" s="664"/>
      <c r="BN6" s="665"/>
      <c r="BO6" s="723">
        <v>96.5</v>
      </c>
      <c r="BP6" s="723"/>
      <c r="BQ6" s="723"/>
      <c r="BR6" s="723"/>
      <c r="BS6" s="724">
        <v>37589</v>
      </c>
      <c r="BT6" s="724"/>
      <c r="BU6" s="724"/>
      <c r="BV6" s="724"/>
      <c r="BW6" s="724"/>
      <c r="BX6" s="724"/>
      <c r="BY6" s="724"/>
      <c r="BZ6" s="724"/>
      <c r="CA6" s="724"/>
      <c r="CB6" s="765"/>
      <c r="CD6" s="732" t="s">
        <v>232</v>
      </c>
      <c r="CE6" s="733"/>
      <c r="CF6" s="733"/>
      <c r="CG6" s="733"/>
      <c r="CH6" s="733"/>
      <c r="CI6" s="733"/>
      <c r="CJ6" s="733"/>
      <c r="CK6" s="733"/>
      <c r="CL6" s="733"/>
      <c r="CM6" s="733"/>
      <c r="CN6" s="733"/>
      <c r="CO6" s="733"/>
      <c r="CP6" s="733"/>
      <c r="CQ6" s="734"/>
      <c r="CR6" s="661">
        <v>162309</v>
      </c>
      <c r="CS6" s="664"/>
      <c r="CT6" s="664"/>
      <c r="CU6" s="664"/>
      <c r="CV6" s="664"/>
      <c r="CW6" s="664"/>
      <c r="CX6" s="664"/>
      <c r="CY6" s="665"/>
      <c r="CZ6" s="774">
        <v>0.8</v>
      </c>
      <c r="DA6" s="743"/>
      <c r="DB6" s="743"/>
      <c r="DC6" s="777"/>
      <c r="DD6" s="669" t="s">
        <v>233</v>
      </c>
      <c r="DE6" s="664"/>
      <c r="DF6" s="664"/>
      <c r="DG6" s="664"/>
      <c r="DH6" s="664"/>
      <c r="DI6" s="664"/>
      <c r="DJ6" s="664"/>
      <c r="DK6" s="664"/>
      <c r="DL6" s="664"/>
      <c r="DM6" s="664"/>
      <c r="DN6" s="664"/>
      <c r="DO6" s="664"/>
      <c r="DP6" s="665"/>
      <c r="DQ6" s="669">
        <v>162309</v>
      </c>
      <c r="DR6" s="664"/>
      <c r="DS6" s="664"/>
      <c r="DT6" s="664"/>
      <c r="DU6" s="664"/>
      <c r="DV6" s="664"/>
      <c r="DW6" s="664"/>
      <c r="DX6" s="664"/>
      <c r="DY6" s="664"/>
      <c r="DZ6" s="664"/>
      <c r="EA6" s="664"/>
      <c r="EB6" s="664"/>
      <c r="EC6" s="704"/>
    </row>
    <row r="7" spans="2:143" ht="11.25" customHeight="1" x14ac:dyDescent="0.15">
      <c r="B7" s="658" t="s">
        <v>234</v>
      </c>
      <c r="C7" s="659"/>
      <c r="D7" s="659"/>
      <c r="E7" s="659"/>
      <c r="F7" s="659"/>
      <c r="G7" s="659"/>
      <c r="H7" s="659"/>
      <c r="I7" s="659"/>
      <c r="J7" s="659"/>
      <c r="K7" s="659"/>
      <c r="L7" s="659"/>
      <c r="M7" s="659"/>
      <c r="N7" s="659"/>
      <c r="O7" s="659"/>
      <c r="P7" s="659"/>
      <c r="Q7" s="660"/>
      <c r="R7" s="661">
        <v>7739</v>
      </c>
      <c r="S7" s="664"/>
      <c r="T7" s="664"/>
      <c r="U7" s="664"/>
      <c r="V7" s="664"/>
      <c r="W7" s="664"/>
      <c r="X7" s="664"/>
      <c r="Y7" s="665"/>
      <c r="Z7" s="723">
        <v>0</v>
      </c>
      <c r="AA7" s="723"/>
      <c r="AB7" s="723"/>
      <c r="AC7" s="723"/>
      <c r="AD7" s="724">
        <v>7739</v>
      </c>
      <c r="AE7" s="724"/>
      <c r="AF7" s="724"/>
      <c r="AG7" s="724"/>
      <c r="AH7" s="724"/>
      <c r="AI7" s="724"/>
      <c r="AJ7" s="724"/>
      <c r="AK7" s="724"/>
      <c r="AL7" s="666">
        <v>0.1</v>
      </c>
      <c r="AM7" s="667"/>
      <c r="AN7" s="667"/>
      <c r="AO7" s="725"/>
      <c r="AP7" s="658" t="s">
        <v>235</v>
      </c>
      <c r="AQ7" s="659"/>
      <c r="AR7" s="659"/>
      <c r="AS7" s="659"/>
      <c r="AT7" s="659"/>
      <c r="AU7" s="659"/>
      <c r="AV7" s="659"/>
      <c r="AW7" s="659"/>
      <c r="AX7" s="659"/>
      <c r="AY7" s="659"/>
      <c r="AZ7" s="659"/>
      <c r="BA7" s="659"/>
      <c r="BB7" s="659"/>
      <c r="BC7" s="659"/>
      <c r="BD7" s="659"/>
      <c r="BE7" s="659"/>
      <c r="BF7" s="660"/>
      <c r="BG7" s="661">
        <v>1441217</v>
      </c>
      <c r="BH7" s="664"/>
      <c r="BI7" s="664"/>
      <c r="BJ7" s="664"/>
      <c r="BK7" s="664"/>
      <c r="BL7" s="664"/>
      <c r="BM7" s="664"/>
      <c r="BN7" s="665"/>
      <c r="BO7" s="723">
        <v>41.6</v>
      </c>
      <c r="BP7" s="723"/>
      <c r="BQ7" s="723"/>
      <c r="BR7" s="723"/>
      <c r="BS7" s="724">
        <v>37589</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3249151</v>
      </c>
      <c r="CS7" s="664"/>
      <c r="CT7" s="664"/>
      <c r="CU7" s="664"/>
      <c r="CV7" s="664"/>
      <c r="CW7" s="664"/>
      <c r="CX7" s="664"/>
      <c r="CY7" s="665"/>
      <c r="CZ7" s="723">
        <v>15.9</v>
      </c>
      <c r="DA7" s="723"/>
      <c r="DB7" s="723"/>
      <c r="DC7" s="723"/>
      <c r="DD7" s="669">
        <v>405080</v>
      </c>
      <c r="DE7" s="664"/>
      <c r="DF7" s="664"/>
      <c r="DG7" s="664"/>
      <c r="DH7" s="664"/>
      <c r="DI7" s="664"/>
      <c r="DJ7" s="664"/>
      <c r="DK7" s="664"/>
      <c r="DL7" s="664"/>
      <c r="DM7" s="664"/>
      <c r="DN7" s="664"/>
      <c r="DO7" s="664"/>
      <c r="DP7" s="665"/>
      <c r="DQ7" s="669">
        <v>2528834</v>
      </c>
      <c r="DR7" s="664"/>
      <c r="DS7" s="664"/>
      <c r="DT7" s="664"/>
      <c r="DU7" s="664"/>
      <c r="DV7" s="664"/>
      <c r="DW7" s="664"/>
      <c r="DX7" s="664"/>
      <c r="DY7" s="664"/>
      <c r="DZ7" s="664"/>
      <c r="EA7" s="664"/>
      <c r="EB7" s="664"/>
      <c r="EC7" s="704"/>
    </row>
    <row r="8" spans="2:143" ht="11.25" customHeight="1" x14ac:dyDescent="0.15">
      <c r="B8" s="658" t="s">
        <v>237</v>
      </c>
      <c r="C8" s="659"/>
      <c r="D8" s="659"/>
      <c r="E8" s="659"/>
      <c r="F8" s="659"/>
      <c r="G8" s="659"/>
      <c r="H8" s="659"/>
      <c r="I8" s="659"/>
      <c r="J8" s="659"/>
      <c r="K8" s="659"/>
      <c r="L8" s="659"/>
      <c r="M8" s="659"/>
      <c r="N8" s="659"/>
      <c r="O8" s="659"/>
      <c r="P8" s="659"/>
      <c r="Q8" s="660"/>
      <c r="R8" s="661">
        <v>24316</v>
      </c>
      <c r="S8" s="664"/>
      <c r="T8" s="664"/>
      <c r="U8" s="664"/>
      <c r="V8" s="664"/>
      <c r="W8" s="664"/>
      <c r="X8" s="664"/>
      <c r="Y8" s="665"/>
      <c r="Z8" s="723">
        <v>0.1</v>
      </c>
      <c r="AA8" s="723"/>
      <c r="AB8" s="723"/>
      <c r="AC8" s="723"/>
      <c r="AD8" s="724">
        <v>24316</v>
      </c>
      <c r="AE8" s="724"/>
      <c r="AF8" s="724"/>
      <c r="AG8" s="724"/>
      <c r="AH8" s="724"/>
      <c r="AI8" s="724"/>
      <c r="AJ8" s="724"/>
      <c r="AK8" s="724"/>
      <c r="AL8" s="666">
        <v>0.2</v>
      </c>
      <c r="AM8" s="667"/>
      <c r="AN8" s="667"/>
      <c r="AO8" s="725"/>
      <c r="AP8" s="658" t="s">
        <v>238</v>
      </c>
      <c r="AQ8" s="659"/>
      <c r="AR8" s="659"/>
      <c r="AS8" s="659"/>
      <c r="AT8" s="659"/>
      <c r="AU8" s="659"/>
      <c r="AV8" s="659"/>
      <c r="AW8" s="659"/>
      <c r="AX8" s="659"/>
      <c r="AY8" s="659"/>
      <c r="AZ8" s="659"/>
      <c r="BA8" s="659"/>
      <c r="BB8" s="659"/>
      <c r="BC8" s="659"/>
      <c r="BD8" s="659"/>
      <c r="BE8" s="659"/>
      <c r="BF8" s="660"/>
      <c r="BG8" s="661">
        <v>48075</v>
      </c>
      <c r="BH8" s="664"/>
      <c r="BI8" s="664"/>
      <c r="BJ8" s="664"/>
      <c r="BK8" s="664"/>
      <c r="BL8" s="664"/>
      <c r="BM8" s="664"/>
      <c r="BN8" s="665"/>
      <c r="BO8" s="723">
        <v>1.4</v>
      </c>
      <c r="BP8" s="723"/>
      <c r="BQ8" s="723"/>
      <c r="BR8" s="723"/>
      <c r="BS8" s="669" t="s">
        <v>233</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5153371</v>
      </c>
      <c r="CS8" s="664"/>
      <c r="CT8" s="664"/>
      <c r="CU8" s="664"/>
      <c r="CV8" s="664"/>
      <c r="CW8" s="664"/>
      <c r="CX8" s="664"/>
      <c r="CY8" s="665"/>
      <c r="CZ8" s="723">
        <v>25.2</v>
      </c>
      <c r="DA8" s="723"/>
      <c r="DB8" s="723"/>
      <c r="DC8" s="723"/>
      <c r="DD8" s="669">
        <v>83831</v>
      </c>
      <c r="DE8" s="664"/>
      <c r="DF8" s="664"/>
      <c r="DG8" s="664"/>
      <c r="DH8" s="664"/>
      <c r="DI8" s="664"/>
      <c r="DJ8" s="664"/>
      <c r="DK8" s="664"/>
      <c r="DL8" s="664"/>
      <c r="DM8" s="664"/>
      <c r="DN8" s="664"/>
      <c r="DO8" s="664"/>
      <c r="DP8" s="665"/>
      <c r="DQ8" s="669">
        <v>2758543</v>
      </c>
      <c r="DR8" s="664"/>
      <c r="DS8" s="664"/>
      <c r="DT8" s="664"/>
      <c r="DU8" s="664"/>
      <c r="DV8" s="664"/>
      <c r="DW8" s="664"/>
      <c r="DX8" s="664"/>
      <c r="DY8" s="664"/>
      <c r="DZ8" s="664"/>
      <c r="EA8" s="664"/>
      <c r="EB8" s="664"/>
      <c r="EC8" s="704"/>
    </row>
    <row r="9" spans="2:143" ht="11.25" customHeight="1" x14ac:dyDescent="0.15">
      <c r="B9" s="658" t="s">
        <v>240</v>
      </c>
      <c r="C9" s="659"/>
      <c r="D9" s="659"/>
      <c r="E9" s="659"/>
      <c r="F9" s="659"/>
      <c r="G9" s="659"/>
      <c r="H9" s="659"/>
      <c r="I9" s="659"/>
      <c r="J9" s="659"/>
      <c r="K9" s="659"/>
      <c r="L9" s="659"/>
      <c r="M9" s="659"/>
      <c r="N9" s="659"/>
      <c r="O9" s="659"/>
      <c r="P9" s="659"/>
      <c r="Q9" s="660"/>
      <c r="R9" s="661">
        <v>19602</v>
      </c>
      <c r="S9" s="664"/>
      <c r="T9" s="664"/>
      <c r="U9" s="664"/>
      <c r="V9" s="664"/>
      <c r="W9" s="664"/>
      <c r="X9" s="664"/>
      <c r="Y9" s="665"/>
      <c r="Z9" s="723">
        <v>0.1</v>
      </c>
      <c r="AA9" s="723"/>
      <c r="AB9" s="723"/>
      <c r="AC9" s="723"/>
      <c r="AD9" s="724">
        <v>19602</v>
      </c>
      <c r="AE9" s="724"/>
      <c r="AF9" s="724"/>
      <c r="AG9" s="724"/>
      <c r="AH9" s="724"/>
      <c r="AI9" s="724"/>
      <c r="AJ9" s="724"/>
      <c r="AK9" s="724"/>
      <c r="AL9" s="666">
        <v>0.2</v>
      </c>
      <c r="AM9" s="667"/>
      <c r="AN9" s="667"/>
      <c r="AO9" s="725"/>
      <c r="AP9" s="658" t="s">
        <v>241</v>
      </c>
      <c r="AQ9" s="659"/>
      <c r="AR9" s="659"/>
      <c r="AS9" s="659"/>
      <c r="AT9" s="659"/>
      <c r="AU9" s="659"/>
      <c r="AV9" s="659"/>
      <c r="AW9" s="659"/>
      <c r="AX9" s="659"/>
      <c r="AY9" s="659"/>
      <c r="AZ9" s="659"/>
      <c r="BA9" s="659"/>
      <c r="BB9" s="659"/>
      <c r="BC9" s="659"/>
      <c r="BD9" s="659"/>
      <c r="BE9" s="659"/>
      <c r="BF9" s="660"/>
      <c r="BG9" s="661">
        <v>1131467</v>
      </c>
      <c r="BH9" s="664"/>
      <c r="BI9" s="664"/>
      <c r="BJ9" s="664"/>
      <c r="BK9" s="664"/>
      <c r="BL9" s="664"/>
      <c r="BM9" s="664"/>
      <c r="BN9" s="665"/>
      <c r="BO9" s="723">
        <v>32.700000000000003</v>
      </c>
      <c r="BP9" s="723"/>
      <c r="BQ9" s="723"/>
      <c r="BR9" s="723"/>
      <c r="BS9" s="669" t="s">
        <v>136</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2490002</v>
      </c>
      <c r="CS9" s="664"/>
      <c r="CT9" s="664"/>
      <c r="CU9" s="664"/>
      <c r="CV9" s="664"/>
      <c r="CW9" s="664"/>
      <c r="CX9" s="664"/>
      <c r="CY9" s="665"/>
      <c r="CZ9" s="723">
        <v>12.2</v>
      </c>
      <c r="DA9" s="723"/>
      <c r="DB9" s="723"/>
      <c r="DC9" s="723"/>
      <c r="DD9" s="669">
        <v>749708</v>
      </c>
      <c r="DE9" s="664"/>
      <c r="DF9" s="664"/>
      <c r="DG9" s="664"/>
      <c r="DH9" s="664"/>
      <c r="DI9" s="664"/>
      <c r="DJ9" s="664"/>
      <c r="DK9" s="664"/>
      <c r="DL9" s="664"/>
      <c r="DM9" s="664"/>
      <c r="DN9" s="664"/>
      <c r="DO9" s="664"/>
      <c r="DP9" s="665"/>
      <c r="DQ9" s="669">
        <v>1313888</v>
      </c>
      <c r="DR9" s="664"/>
      <c r="DS9" s="664"/>
      <c r="DT9" s="664"/>
      <c r="DU9" s="664"/>
      <c r="DV9" s="664"/>
      <c r="DW9" s="664"/>
      <c r="DX9" s="664"/>
      <c r="DY9" s="664"/>
      <c r="DZ9" s="664"/>
      <c r="EA9" s="664"/>
      <c r="EB9" s="664"/>
      <c r="EC9" s="704"/>
    </row>
    <row r="10" spans="2:143" ht="11.25" customHeight="1" x14ac:dyDescent="0.15">
      <c r="B10" s="658" t="s">
        <v>243</v>
      </c>
      <c r="C10" s="659"/>
      <c r="D10" s="659"/>
      <c r="E10" s="659"/>
      <c r="F10" s="659"/>
      <c r="G10" s="659"/>
      <c r="H10" s="659"/>
      <c r="I10" s="659"/>
      <c r="J10" s="659"/>
      <c r="K10" s="659"/>
      <c r="L10" s="659"/>
      <c r="M10" s="659"/>
      <c r="N10" s="659"/>
      <c r="O10" s="659"/>
      <c r="P10" s="659"/>
      <c r="Q10" s="660"/>
      <c r="R10" s="661" t="s">
        <v>136</v>
      </c>
      <c r="S10" s="664"/>
      <c r="T10" s="664"/>
      <c r="U10" s="664"/>
      <c r="V10" s="664"/>
      <c r="W10" s="664"/>
      <c r="X10" s="664"/>
      <c r="Y10" s="665"/>
      <c r="Z10" s="723" t="s">
        <v>233</v>
      </c>
      <c r="AA10" s="723"/>
      <c r="AB10" s="723"/>
      <c r="AC10" s="723"/>
      <c r="AD10" s="724" t="s">
        <v>233</v>
      </c>
      <c r="AE10" s="724"/>
      <c r="AF10" s="724"/>
      <c r="AG10" s="724"/>
      <c r="AH10" s="724"/>
      <c r="AI10" s="724"/>
      <c r="AJ10" s="724"/>
      <c r="AK10" s="724"/>
      <c r="AL10" s="666" t="s">
        <v>233</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72240</v>
      </c>
      <c r="BH10" s="664"/>
      <c r="BI10" s="664"/>
      <c r="BJ10" s="664"/>
      <c r="BK10" s="664"/>
      <c r="BL10" s="664"/>
      <c r="BM10" s="664"/>
      <c r="BN10" s="665"/>
      <c r="BO10" s="723">
        <v>2.1</v>
      </c>
      <c r="BP10" s="723"/>
      <c r="BQ10" s="723"/>
      <c r="BR10" s="723"/>
      <c r="BS10" s="669" t="s">
        <v>233</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v>8541</v>
      </c>
      <c r="CS10" s="664"/>
      <c r="CT10" s="664"/>
      <c r="CU10" s="664"/>
      <c r="CV10" s="664"/>
      <c r="CW10" s="664"/>
      <c r="CX10" s="664"/>
      <c r="CY10" s="665"/>
      <c r="CZ10" s="723">
        <v>0</v>
      </c>
      <c r="DA10" s="723"/>
      <c r="DB10" s="723"/>
      <c r="DC10" s="723"/>
      <c r="DD10" s="669" t="s">
        <v>233</v>
      </c>
      <c r="DE10" s="664"/>
      <c r="DF10" s="664"/>
      <c r="DG10" s="664"/>
      <c r="DH10" s="664"/>
      <c r="DI10" s="664"/>
      <c r="DJ10" s="664"/>
      <c r="DK10" s="664"/>
      <c r="DL10" s="664"/>
      <c r="DM10" s="664"/>
      <c r="DN10" s="664"/>
      <c r="DO10" s="664"/>
      <c r="DP10" s="665"/>
      <c r="DQ10" s="669">
        <v>8541</v>
      </c>
      <c r="DR10" s="664"/>
      <c r="DS10" s="664"/>
      <c r="DT10" s="664"/>
      <c r="DU10" s="664"/>
      <c r="DV10" s="664"/>
      <c r="DW10" s="664"/>
      <c r="DX10" s="664"/>
      <c r="DY10" s="664"/>
      <c r="DZ10" s="664"/>
      <c r="EA10" s="664"/>
      <c r="EB10" s="664"/>
      <c r="EC10" s="704"/>
    </row>
    <row r="11" spans="2:143" ht="11.25" customHeight="1" x14ac:dyDescent="0.15">
      <c r="B11" s="658" t="s">
        <v>246</v>
      </c>
      <c r="C11" s="659"/>
      <c r="D11" s="659"/>
      <c r="E11" s="659"/>
      <c r="F11" s="659"/>
      <c r="G11" s="659"/>
      <c r="H11" s="659"/>
      <c r="I11" s="659"/>
      <c r="J11" s="659"/>
      <c r="K11" s="659"/>
      <c r="L11" s="659"/>
      <c r="M11" s="659"/>
      <c r="N11" s="659"/>
      <c r="O11" s="659"/>
      <c r="P11" s="659"/>
      <c r="Q11" s="660"/>
      <c r="R11" s="661" t="s">
        <v>136</v>
      </c>
      <c r="S11" s="664"/>
      <c r="T11" s="664"/>
      <c r="U11" s="664"/>
      <c r="V11" s="664"/>
      <c r="W11" s="664"/>
      <c r="X11" s="664"/>
      <c r="Y11" s="665"/>
      <c r="Z11" s="723" t="s">
        <v>136</v>
      </c>
      <c r="AA11" s="723"/>
      <c r="AB11" s="723"/>
      <c r="AC11" s="723"/>
      <c r="AD11" s="724" t="s">
        <v>136</v>
      </c>
      <c r="AE11" s="724"/>
      <c r="AF11" s="724"/>
      <c r="AG11" s="724"/>
      <c r="AH11" s="724"/>
      <c r="AI11" s="724"/>
      <c r="AJ11" s="724"/>
      <c r="AK11" s="724"/>
      <c r="AL11" s="666" t="s">
        <v>233</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189435</v>
      </c>
      <c r="BH11" s="664"/>
      <c r="BI11" s="664"/>
      <c r="BJ11" s="664"/>
      <c r="BK11" s="664"/>
      <c r="BL11" s="664"/>
      <c r="BM11" s="664"/>
      <c r="BN11" s="665"/>
      <c r="BO11" s="723">
        <v>5.5</v>
      </c>
      <c r="BP11" s="723"/>
      <c r="BQ11" s="723"/>
      <c r="BR11" s="723"/>
      <c r="BS11" s="669">
        <v>37589</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942616</v>
      </c>
      <c r="CS11" s="664"/>
      <c r="CT11" s="664"/>
      <c r="CU11" s="664"/>
      <c r="CV11" s="664"/>
      <c r="CW11" s="664"/>
      <c r="CX11" s="664"/>
      <c r="CY11" s="665"/>
      <c r="CZ11" s="723">
        <v>4.5999999999999996</v>
      </c>
      <c r="DA11" s="723"/>
      <c r="DB11" s="723"/>
      <c r="DC11" s="723"/>
      <c r="DD11" s="669">
        <v>284659</v>
      </c>
      <c r="DE11" s="664"/>
      <c r="DF11" s="664"/>
      <c r="DG11" s="664"/>
      <c r="DH11" s="664"/>
      <c r="DI11" s="664"/>
      <c r="DJ11" s="664"/>
      <c r="DK11" s="664"/>
      <c r="DL11" s="664"/>
      <c r="DM11" s="664"/>
      <c r="DN11" s="664"/>
      <c r="DO11" s="664"/>
      <c r="DP11" s="665"/>
      <c r="DQ11" s="669">
        <v>340645</v>
      </c>
      <c r="DR11" s="664"/>
      <c r="DS11" s="664"/>
      <c r="DT11" s="664"/>
      <c r="DU11" s="664"/>
      <c r="DV11" s="664"/>
      <c r="DW11" s="664"/>
      <c r="DX11" s="664"/>
      <c r="DY11" s="664"/>
      <c r="DZ11" s="664"/>
      <c r="EA11" s="664"/>
      <c r="EB11" s="664"/>
      <c r="EC11" s="704"/>
    </row>
    <row r="12" spans="2:143" ht="11.25" customHeight="1" x14ac:dyDescent="0.15">
      <c r="B12" s="658" t="s">
        <v>249</v>
      </c>
      <c r="C12" s="659"/>
      <c r="D12" s="659"/>
      <c r="E12" s="659"/>
      <c r="F12" s="659"/>
      <c r="G12" s="659"/>
      <c r="H12" s="659"/>
      <c r="I12" s="659"/>
      <c r="J12" s="659"/>
      <c r="K12" s="659"/>
      <c r="L12" s="659"/>
      <c r="M12" s="659"/>
      <c r="N12" s="659"/>
      <c r="O12" s="659"/>
      <c r="P12" s="659"/>
      <c r="Q12" s="660"/>
      <c r="R12" s="661">
        <v>537902</v>
      </c>
      <c r="S12" s="664"/>
      <c r="T12" s="664"/>
      <c r="U12" s="664"/>
      <c r="V12" s="664"/>
      <c r="W12" s="664"/>
      <c r="X12" s="664"/>
      <c r="Y12" s="665"/>
      <c r="Z12" s="723">
        <v>2.6</v>
      </c>
      <c r="AA12" s="723"/>
      <c r="AB12" s="723"/>
      <c r="AC12" s="723"/>
      <c r="AD12" s="724">
        <v>537902</v>
      </c>
      <c r="AE12" s="724"/>
      <c r="AF12" s="724"/>
      <c r="AG12" s="724"/>
      <c r="AH12" s="724"/>
      <c r="AI12" s="724"/>
      <c r="AJ12" s="724"/>
      <c r="AK12" s="724"/>
      <c r="AL12" s="666">
        <v>5.2</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1598760</v>
      </c>
      <c r="BH12" s="664"/>
      <c r="BI12" s="664"/>
      <c r="BJ12" s="664"/>
      <c r="BK12" s="664"/>
      <c r="BL12" s="664"/>
      <c r="BM12" s="664"/>
      <c r="BN12" s="665"/>
      <c r="BO12" s="723">
        <v>46.2</v>
      </c>
      <c r="BP12" s="723"/>
      <c r="BQ12" s="723"/>
      <c r="BR12" s="723"/>
      <c r="BS12" s="669" t="s">
        <v>136</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244023</v>
      </c>
      <c r="CS12" s="664"/>
      <c r="CT12" s="664"/>
      <c r="CU12" s="664"/>
      <c r="CV12" s="664"/>
      <c r="CW12" s="664"/>
      <c r="CX12" s="664"/>
      <c r="CY12" s="665"/>
      <c r="CZ12" s="723">
        <v>1.2</v>
      </c>
      <c r="DA12" s="723"/>
      <c r="DB12" s="723"/>
      <c r="DC12" s="723"/>
      <c r="DD12" s="669">
        <v>38115</v>
      </c>
      <c r="DE12" s="664"/>
      <c r="DF12" s="664"/>
      <c r="DG12" s="664"/>
      <c r="DH12" s="664"/>
      <c r="DI12" s="664"/>
      <c r="DJ12" s="664"/>
      <c r="DK12" s="664"/>
      <c r="DL12" s="664"/>
      <c r="DM12" s="664"/>
      <c r="DN12" s="664"/>
      <c r="DO12" s="664"/>
      <c r="DP12" s="665"/>
      <c r="DQ12" s="669">
        <v>141692</v>
      </c>
      <c r="DR12" s="664"/>
      <c r="DS12" s="664"/>
      <c r="DT12" s="664"/>
      <c r="DU12" s="664"/>
      <c r="DV12" s="664"/>
      <c r="DW12" s="664"/>
      <c r="DX12" s="664"/>
      <c r="DY12" s="664"/>
      <c r="DZ12" s="664"/>
      <c r="EA12" s="664"/>
      <c r="EB12" s="664"/>
      <c r="EC12" s="704"/>
    </row>
    <row r="13" spans="2:143" ht="11.25" customHeight="1" x14ac:dyDescent="0.15">
      <c r="B13" s="658" t="s">
        <v>252</v>
      </c>
      <c r="C13" s="659"/>
      <c r="D13" s="659"/>
      <c r="E13" s="659"/>
      <c r="F13" s="659"/>
      <c r="G13" s="659"/>
      <c r="H13" s="659"/>
      <c r="I13" s="659"/>
      <c r="J13" s="659"/>
      <c r="K13" s="659"/>
      <c r="L13" s="659"/>
      <c r="M13" s="659"/>
      <c r="N13" s="659"/>
      <c r="O13" s="659"/>
      <c r="P13" s="659"/>
      <c r="Q13" s="660"/>
      <c r="R13" s="661">
        <v>39544</v>
      </c>
      <c r="S13" s="664"/>
      <c r="T13" s="664"/>
      <c r="U13" s="664"/>
      <c r="V13" s="664"/>
      <c r="W13" s="664"/>
      <c r="X13" s="664"/>
      <c r="Y13" s="665"/>
      <c r="Z13" s="723">
        <v>0.2</v>
      </c>
      <c r="AA13" s="723"/>
      <c r="AB13" s="723"/>
      <c r="AC13" s="723"/>
      <c r="AD13" s="724">
        <v>39544</v>
      </c>
      <c r="AE13" s="724"/>
      <c r="AF13" s="724"/>
      <c r="AG13" s="724"/>
      <c r="AH13" s="724"/>
      <c r="AI13" s="724"/>
      <c r="AJ13" s="724"/>
      <c r="AK13" s="724"/>
      <c r="AL13" s="666">
        <v>0.4</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1595807</v>
      </c>
      <c r="BH13" s="664"/>
      <c r="BI13" s="664"/>
      <c r="BJ13" s="664"/>
      <c r="BK13" s="664"/>
      <c r="BL13" s="664"/>
      <c r="BM13" s="664"/>
      <c r="BN13" s="665"/>
      <c r="BO13" s="723">
        <v>46.1</v>
      </c>
      <c r="BP13" s="723"/>
      <c r="BQ13" s="723"/>
      <c r="BR13" s="723"/>
      <c r="BS13" s="669" t="s">
        <v>233</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2002839</v>
      </c>
      <c r="CS13" s="664"/>
      <c r="CT13" s="664"/>
      <c r="CU13" s="664"/>
      <c r="CV13" s="664"/>
      <c r="CW13" s="664"/>
      <c r="CX13" s="664"/>
      <c r="CY13" s="665"/>
      <c r="CZ13" s="723">
        <v>9.8000000000000007</v>
      </c>
      <c r="DA13" s="723"/>
      <c r="DB13" s="723"/>
      <c r="DC13" s="723"/>
      <c r="DD13" s="669">
        <v>861342</v>
      </c>
      <c r="DE13" s="664"/>
      <c r="DF13" s="664"/>
      <c r="DG13" s="664"/>
      <c r="DH13" s="664"/>
      <c r="DI13" s="664"/>
      <c r="DJ13" s="664"/>
      <c r="DK13" s="664"/>
      <c r="DL13" s="664"/>
      <c r="DM13" s="664"/>
      <c r="DN13" s="664"/>
      <c r="DO13" s="664"/>
      <c r="DP13" s="665"/>
      <c r="DQ13" s="669">
        <v>1182359</v>
      </c>
      <c r="DR13" s="664"/>
      <c r="DS13" s="664"/>
      <c r="DT13" s="664"/>
      <c r="DU13" s="664"/>
      <c r="DV13" s="664"/>
      <c r="DW13" s="664"/>
      <c r="DX13" s="664"/>
      <c r="DY13" s="664"/>
      <c r="DZ13" s="664"/>
      <c r="EA13" s="664"/>
      <c r="EB13" s="664"/>
      <c r="EC13" s="704"/>
    </row>
    <row r="14" spans="2:143" ht="11.25" customHeight="1" x14ac:dyDescent="0.15">
      <c r="B14" s="658" t="s">
        <v>255</v>
      </c>
      <c r="C14" s="659"/>
      <c r="D14" s="659"/>
      <c r="E14" s="659"/>
      <c r="F14" s="659"/>
      <c r="G14" s="659"/>
      <c r="H14" s="659"/>
      <c r="I14" s="659"/>
      <c r="J14" s="659"/>
      <c r="K14" s="659"/>
      <c r="L14" s="659"/>
      <c r="M14" s="659"/>
      <c r="N14" s="659"/>
      <c r="O14" s="659"/>
      <c r="P14" s="659"/>
      <c r="Q14" s="660"/>
      <c r="R14" s="661" t="s">
        <v>136</v>
      </c>
      <c r="S14" s="664"/>
      <c r="T14" s="664"/>
      <c r="U14" s="664"/>
      <c r="V14" s="664"/>
      <c r="W14" s="664"/>
      <c r="X14" s="664"/>
      <c r="Y14" s="665"/>
      <c r="Z14" s="723" t="s">
        <v>233</v>
      </c>
      <c r="AA14" s="723"/>
      <c r="AB14" s="723"/>
      <c r="AC14" s="723"/>
      <c r="AD14" s="724" t="s">
        <v>136</v>
      </c>
      <c r="AE14" s="724"/>
      <c r="AF14" s="724"/>
      <c r="AG14" s="724"/>
      <c r="AH14" s="724"/>
      <c r="AI14" s="724"/>
      <c r="AJ14" s="724"/>
      <c r="AK14" s="724"/>
      <c r="AL14" s="666" t="s">
        <v>136</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121028</v>
      </c>
      <c r="BH14" s="664"/>
      <c r="BI14" s="664"/>
      <c r="BJ14" s="664"/>
      <c r="BK14" s="664"/>
      <c r="BL14" s="664"/>
      <c r="BM14" s="664"/>
      <c r="BN14" s="665"/>
      <c r="BO14" s="723">
        <v>3.5</v>
      </c>
      <c r="BP14" s="723"/>
      <c r="BQ14" s="723"/>
      <c r="BR14" s="723"/>
      <c r="BS14" s="669" t="s">
        <v>136</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1136408</v>
      </c>
      <c r="CS14" s="664"/>
      <c r="CT14" s="664"/>
      <c r="CU14" s="664"/>
      <c r="CV14" s="664"/>
      <c r="CW14" s="664"/>
      <c r="CX14" s="664"/>
      <c r="CY14" s="665"/>
      <c r="CZ14" s="723">
        <v>5.5</v>
      </c>
      <c r="DA14" s="723"/>
      <c r="DB14" s="723"/>
      <c r="DC14" s="723"/>
      <c r="DD14" s="669">
        <v>109054</v>
      </c>
      <c r="DE14" s="664"/>
      <c r="DF14" s="664"/>
      <c r="DG14" s="664"/>
      <c r="DH14" s="664"/>
      <c r="DI14" s="664"/>
      <c r="DJ14" s="664"/>
      <c r="DK14" s="664"/>
      <c r="DL14" s="664"/>
      <c r="DM14" s="664"/>
      <c r="DN14" s="664"/>
      <c r="DO14" s="664"/>
      <c r="DP14" s="665"/>
      <c r="DQ14" s="669">
        <v>835407</v>
      </c>
      <c r="DR14" s="664"/>
      <c r="DS14" s="664"/>
      <c r="DT14" s="664"/>
      <c r="DU14" s="664"/>
      <c r="DV14" s="664"/>
      <c r="DW14" s="664"/>
      <c r="DX14" s="664"/>
      <c r="DY14" s="664"/>
      <c r="DZ14" s="664"/>
      <c r="EA14" s="664"/>
      <c r="EB14" s="664"/>
      <c r="EC14" s="704"/>
    </row>
    <row r="15" spans="2:143" ht="11.25" customHeight="1" x14ac:dyDescent="0.15">
      <c r="B15" s="658" t="s">
        <v>258</v>
      </c>
      <c r="C15" s="659"/>
      <c r="D15" s="659"/>
      <c r="E15" s="659"/>
      <c r="F15" s="659"/>
      <c r="G15" s="659"/>
      <c r="H15" s="659"/>
      <c r="I15" s="659"/>
      <c r="J15" s="659"/>
      <c r="K15" s="659"/>
      <c r="L15" s="659"/>
      <c r="M15" s="659"/>
      <c r="N15" s="659"/>
      <c r="O15" s="659"/>
      <c r="P15" s="659"/>
      <c r="Q15" s="660"/>
      <c r="R15" s="661">
        <v>66078</v>
      </c>
      <c r="S15" s="664"/>
      <c r="T15" s="664"/>
      <c r="U15" s="664"/>
      <c r="V15" s="664"/>
      <c r="W15" s="664"/>
      <c r="X15" s="664"/>
      <c r="Y15" s="665"/>
      <c r="Z15" s="723">
        <v>0.3</v>
      </c>
      <c r="AA15" s="723"/>
      <c r="AB15" s="723"/>
      <c r="AC15" s="723"/>
      <c r="AD15" s="724">
        <v>66078</v>
      </c>
      <c r="AE15" s="724"/>
      <c r="AF15" s="724"/>
      <c r="AG15" s="724"/>
      <c r="AH15" s="724"/>
      <c r="AI15" s="724"/>
      <c r="AJ15" s="724"/>
      <c r="AK15" s="724"/>
      <c r="AL15" s="666">
        <v>0.6</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181160</v>
      </c>
      <c r="BH15" s="664"/>
      <c r="BI15" s="664"/>
      <c r="BJ15" s="664"/>
      <c r="BK15" s="664"/>
      <c r="BL15" s="664"/>
      <c r="BM15" s="664"/>
      <c r="BN15" s="665"/>
      <c r="BO15" s="723">
        <v>5.2</v>
      </c>
      <c r="BP15" s="723"/>
      <c r="BQ15" s="723"/>
      <c r="BR15" s="723"/>
      <c r="BS15" s="669" t="s">
        <v>233</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1381850</v>
      </c>
      <c r="CS15" s="664"/>
      <c r="CT15" s="664"/>
      <c r="CU15" s="664"/>
      <c r="CV15" s="664"/>
      <c r="CW15" s="664"/>
      <c r="CX15" s="664"/>
      <c r="CY15" s="665"/>
      <c r="CZ15" s="723">
        <v>6.7</v>
      </c>
      <c r="DA15" s="723"/>
      <c r="DB15" s="723"/>
      <c r="DC15" s="723"/>
      <c r="DD15" s="669">
        <v>210086</v>
      </c>
      <c r="DE15" s="664"/>
      <c r="DF15" s="664"/>
      <c r="DG15" s="664"/>
      <c r="DH15" s="664"/>
      <c r="DI15" s="664"/>
      <c r="DJ15" s="664"/>
      <c r="DK15" s="664"/>
      <c r="DL15" s="664"/>
      <c r="DM15" s="664"/>
      <c r="DN15" s="664"/>
      <c r="DO15" s="664"/>
      <c r="DP15" s="665"/>
      <c r="DQ15" s="669">
        <v>1070636</v>
      </c>
      <c r="DR15" s="664"/>
      <c r="DS15" s="664"/>
      <c r="DT15" s="664"/>
      <c r="DU15" s="664"/>
      <c r="DV15" s="664"/>
      <c r="DW15" s="664"/>
      <c r="DX15" s="664"/>
      <c r="DY15" s="664"/>
      <c r="DZ15" s="664"/>
      <c r="EA15" s="664"/>
      <c r="EB15" s="664"/>
      <c r="EC15" s="704"/>
    </row>
    <row r="16" spans="2:143" ht="11.25" customHeight="1" x14ac:dyDescent="0.15">
      <c r="B16" s="658" t="s">
        <v>261</v>
      </c>
      <c r="C16" s="659"/>
      <c r="D16" s="659"/>
      <c r="E16" s="659"/>
      <c r="F16" s="659"/>
      <c r="G16" s="659"/>
      <c r="H16" s="659"/>
      <c r="I16" s="659"/>
      <c r="J16" s="659"/>
      <c r="K16" s="659"/>
      <c r="L16" s="659"/>
      <c r="M16" s="659"/>
      <c r="N16" s="659"/>
      <c r="O16" s="659"/>
      <c r="P16" s="659"/>
      <c r="Q16" s="660"/>
      <c r="R16" s="661" t="s">
        <v>233</v>
      </c>
      <c r="S16" s="664"/>
      <c r="T16" s="664"/>
      <c r="U16" s="664"/>
      <c r="V16" s="664"/>
      <c r="W16" s="664"/>
      <c r="X16" s="664"/>
      <c r="Y16" s="665"/>
      <c r="Z16" s="723" t="s">
        <v>233</v>
      </c>
      <c r="AA16" s="723"/>
      <c r="AB16" s="723"/>
      <c r="AC16" s="723"/>
      <c r="AD16" s="724" t="s">
        <v>233</v>
      </c>
      <c r="AE16" s="724"/>
      <c r="AF16" s="724"/>
      <c r="AG16" s="724"/>
      <c r="AH16" s="724"/>
      <c r="AI16" s="724"/>
      <c r="AJ16" s="724"/>
      <c r="AK16" s="724"/>
      <c r="AL16" s="666" t="s">
        <v>233</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233</v>
      </c>
      <c r="BH16" s="664"/>
      <c r="BI16" s="664"/>
      <c r="BJ16" s="664"/>
      <c r="BK16" s="664"/>
      <c r="BL16" s="664"/>
      <c r="BM16" s="664"/>
      <c r="BN16" s="665"/>
      <c r="BO16" s="723" t="s">
        <v>136</v>
      </c>
      <c r="BP16" s="723"/>
      <c r="BQ16" s="723"/>
      <c r="BR16" s="723"/>
      <c r="BS16" s="669" t="s">
        <v>136</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578744</v>
      </c>
      <c r="CS16" s="664"/>
      <c r="CT16" s="664"/>
      <c r="CU16" s="664"/>
      <c r="CV16" s="664"/>
      <c r="CW16" s="664"/>
      <c r="CX16" s="664"/>
      <c r="CY16" s="665"/>
      <c r="CZ16" s="723">
        <v>2.8</v>
      </c>
      <c r="DA16" s="723"/>
      <c r="DB16" s="723"/>
      <c r="DC16" s="723"/>
      <c r="DD16" s="669" t="s">
        <v>136</v>
      </c>
      <c r="DE16" s="664"/>
      <c r="DF16" s="664"/>
      <c r="DG16" s="664"/>
      <c r="DH16" s="664"/>
      <c r="DI16" s="664"/>
      <c r="DJ16" s="664"/>
      <c r="DK16" s="664"/>
      <c r="DL16" s="664"/>
      <c r="DM16" s="664"/>
      <c r="DN16" s="664"/>
      <c r="DO16" s="664"/>
      <c r="DP16" s="665"/>
      <c r="DQ16" s="669">
        <v>106370</v>
      </c>
      <c r="DR16" s="664"/>
      <c r="DS16" s="664"/>
      <c r="DT16" s="664"/>
      <c r="DU16" s="664"/>
      <c r="DV16" s="664"/>
      <c r="DW16" s="664"/>
      <c r="DX16" s="664"/>
      <c r="DY16" s="664"/>
      <c r="DZ16" s="664"/>
      <c r="EA16" s="664"/>
      <c r="EB16" s="664"/>
      <c r="EC16" s="704"/>
    </row>
    <row r="17" spans="2:133" ht="11.25" customHeight="1" x14ac:dyDescent="0.15">
      <c r="B17" s="658" t="s">
        <v>264</v>
      </c>
      <c r="C17" s="659"/>
      <c r="D17" s="659"/>
      <c r="E17" s="659"/>
      <c r="F17" s="659"/>
      <c r="G17" s="659"/>
      <c r="H17" s="659"/>
      <c r="I17" s="659"/>
      <c r="J17" s="659"/>
      <c r="K17" s="659"/>
      <c r="L17" s="659"/>
      <c r="M17" s="659"/>
      <c r="N17" s="659"/>
      <c r="O17" s="659"/>
      <c r="P17" s="659"/>
      <c r="Q17" s="660"/>
      <c r="R17" s="661">
        <v>10393</v>
      </c>
      <c r="S17" s="664"/>
      <c r="T17" s="664"/>
      <c r="U17" s="664"/>
      <c r="V17" s="664"/>
      <c r="W17" s="664"/>
      <c r="X17" s="664"/>
      <c r="Y17" s="665"/>
      <c r="Z17" s="723">
        <v>0</v>
      </c>
      <c r="AA17" s="723"/>
      <c r="AB17" s="723"/>
      <c r="AC17" s="723"/>
      <c r="AD17" s="724">
        <v>10393</v>
      </c>
      <c r="AE17" s="724"/>
      <c r="AF17" s="724"/>
      <c r="AG17" s="724"/>
      <c r="AH17" s="724"/>
      <c r="AI17" s="724"/>
      <c r="AJ17" s="724"/>
      <c r="AK17" s="724"/>
      <c r="AL17" s="666">
        <v>0.1</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233</v>
      </c>
      <c r="BH17" s="664"/>
      <c r="BI17" s="664"/>
      <c r="BJ17" s="664"/>
      <c r="BK17" s="664"/>
      <c r="BL17" s="664"/>
      <c r="BM17" s="664"/>
      <c r="BN17" s="665"/>
      <c r="BO17" s="723" t="s">
        <v>233</v>
      </c>
      <c r="BP17" s="723"/>
      <c r="BQ17" s="723"/>
      <c r="BR17" s="723"/>
      <c r="BS17" s="669" t="s">
        <v>233</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3140081</v>
      </c>
      <c r="CS17" s="664"/>
      <c r="CT17" s="664"/>
      <c r="CU17" s="664"/>
      <c r="CV17" s="664"/>
      <c r="CW17" s="664"/>
      <c r="CX17" s="664"/>
      <c r="CY17" s="665"/>
      <c r="CZ17" s="723">
        <v>15.3</v>
      </c>
      <c r="DA17" s="723"/>
      <c r="DB17" s="723"/>
      <c r="DC17" s="723"/>
      <c r="DD17" s="669" t="s">
        <v>136</v>
      </c>
      <c r="DE17" s="664"/>
      <c r="DF17" s="664"/>
      <c r="DG17" s="664"/>
      <c r="DH17" s="664"/>
      <c r="DI17" s="664"/>
      <c r="DJ17" s="664"/>
      <c r="DK17" s="664"/>
      <c r="DL17" s="664"/>
      <c r="DM17" s="664"/>
      <c r="DN17" s="664"/>
      <c r="DO17" s="664"/>
      <c r="DP17" s="665"/>
      <c r="DQ17" s="669">
        <v>3060435</v>
      </c>
      <c r="DR17" s="664"/>
      <c r="DS17" s="664"/>
      <c r="DT17" s="664"/>
      <c r="DU17" s="664"/>
      <c r="DV17" s="664"/>
      <c r="DW17" s="664"/>
      <c r="DX17" s="664"/>
      <c r="DY17" s="664"/>
      <c r="DZ17" s="664"/>
      <c r="EA17" s="664"/>
      <c r="EB17" s="664"/>
      <c r="EC17" s="704"/>
    </row>
    <row r="18" spans="2:133" ht="11.25" customHeight="1" x14ac:dyDescent="0.15">
      <c r="B18" s="658" t="s">
        <v>267</v>
      </c>
      <c r="C18" s="659"/>
      <c r="D18" s="659"/>
      <c r="E18" s="659"/>
      <c r="F18" s="659"/>
      <c r="G18" s="659"/>
      <c r="H18" s="659"/>
      <c r="I18" s="659"/>
      <c r="J18" s="659"/>
      <c r="K18" s="659"/>
      <c r="L18" s="659"/>
      <c r="M18" s="659"/>
      <c r="N18" s="659"/>
      <c r="O18" s="659"/>
      <c r="P18" s="659"/>
      <c r="Q18" s="660"/>
      <c r="R18" s="661">
        <v>7149278</v>
      </c>
      <c r="S18" s="664"/>
      <c r="T18" s="664"/>
      <c r="U18" s="664"/>
      <c r="V18" s="664"/>
      <c r="W18" s="664"/>
      <c r="X18" s="664"/>
      <c r="Y18" s="665"/>
      <c r="Z18" s="723">
        <v>34.1</v>
      </c>
      <c r="AA18" s="723"/>
      <c r="AB18" s="723"/>
      <c r="AC18" s="723"/>
      <c r="AD18" s="724">
        <v>5995364</v>
      </c>
      <c r="AE18" s="724"/>
      <c r="AF18" s="724"/>
      <c r="AG18" s="724"/>
      <c r="AH18" s="724"/>
      <c r="AI18" s="724"/>
      <c r="AJ18" s="724"/>
      <c r="AK18" s="724"/>
      <c r="AL18" s="666">
        <v>58.4</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233</v>
      </c>
      <c r="BH18" s="664"/>
      <c r="BI18" s="664"/>
      <c r="BJ18" s="664"/>
      <c r="BK18" s="664"/>
      <c r="BL18" s="664"/>
      <c r="BM18" s="664"/>
      <c r="BN18" s="665"/>
      <c r="BO18" s="723" t="s">
        <v>136</v>
      </c>
      <c r="BP18" s="723"/>
      <c r="BQ18" s="723"/>
      <c r="BR18" s="723"/>
      <c r="BS18" s="669" t="s">
        <v>136</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136</v>
      </c>
      <c r="CS18" s="664"/>
      <c r="CT18" s="664"/>
      <c r="CU18" s="664"/>
      <c r="CV18" s="664"/>
      <c r="CW18" s="664"/>
      <c r="CX18" s="664"/>
      <c r="CY18" s="665"/>
      <c r="CZ18" s="723" t="s">
        <v>233</v>
      </c>
      <c r="DA18" s="723"/>
      <c r="DB18" s="723"/>
      <c r="DC18" s="723"/>
      <c r="DD18" s="669" t="s">
        <v>136</v>
      </c>
      <c r="DE18" s="664"/>
      <c r="DF18" s="664"/>
      <c r="DG18" s="664"/>
      <c r="DH18" s="664"/>
      <c r="DI18" s="664"/>
      <c r="DJ18" s="664"/>
      <c r="DK18" s="664"/>
      <c r="DL18" s="664"/>
      <c r="DM18" s="664"/>
      <c r="DN18" s="664"/>
      <c r="DO18" s="664"/>
      <c r="DP18" s="665"/>
      <c r="DQ18" s="669" t="s">
        <v>233</v>
      </c>
      <c r="DR18" s="664"/>
      <c r="DS18" s="664"/>
      <c r="DT18" s="664"/>
      <c r="DU18" s="664"/>
      <c r="DV18" s="664"/>
      <c r="DW18" s="664"/>
      <c r="DX18" s="664"/>
      <c r="DY18" s="664"/>
      <c r="DZ18" s="664"/>
      <c r="EA18" s="664"/>
      <c r="EB18" s="664"/>
      <c r="EC18" s="704"/>
    </row>
    <row r="19" spans="2:133" ht="11.25" customHeight="1" x14ac:dyDescent="0.15">
      <c r="B19" s="658" t="s">
        <v>270</v>
      </c>
      <c r="C19" s="659"/>
      <c r="D19" s="659"/>
      <c r="E19" s="659"/>
      <c r="F19" s="659"/>
      <c r="G19" s="659"/>
      <c r="H19" s="659"/>
      <c r="I19" s="659"/>
      <c r="J19" s="659"/>
      <c r="K19" s="659"/>
      <c r="L19" s="659"/>
      <c r="M19" s="659"/>
      <c r="N19" s="659"/>
      <c r="O19" s="659"/>
      <c r="P19" s="659"/>
      <c r="Q19" s="660"/>
      <c r="R19" s="661">
        <v>5995364</v>
      </c>
      <c r="S19" s="664"/>
      <c r="T19" s="664"/>
      <c r="U19" s="664"/>
      <c r="V19" s="664"/>
      <c r="W19" s="664"/>
      <c r="X19" s="664"/>
      <c r="Y19" s="665"/>
      <c r="Z19" s="723">
        <v>28.6</v>
      </c>
      <c r="AA19" s="723"/>
      <c r="AB19" s="723"/>
      <c r="AC19" s="723"/>
      <c r="AD19" s="724">
        <v>5995364</v>
      </c>
      <c r="AE19" s="724"/>
      <c r="AF19" s="724"/>
      <c r="AG19" s="724"/>
      <c r="AH19" s="724"/>
      <c r="AI19" s="724"/>
      <c r="AJ19" s="724"/>
      <c r="AK19" s="724"/>
      <c r="AL19" s="666">
        <v>58.4</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v>121797</v>
      </c>
      <c r="BH19" s="664"/>
      <c r="BI19" s="664"/>
      <c r="BJ19" s="664"/>
      <c r="BK19" s="664"/>
      <c r="BL19" s="664"/>
      <c r="BM19" s="664"/>
      <c r="BN19" s="665"/>
      <c r="BO19" s="723">
        <v>3.5</v>
      </c>
      <c r="BP19" s="723"/>
      <c r="BQ19" s="723"/>
      <c r="BR19" s="723"/>
      <c r="BS19" s="669" t="s">
        <v>233</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136</v>
      </c>
      <c r="CS19" s="664"/>
      <c r="CT19" s="664"/>
      <c r="CU19" s="664"/>
      <c r="CV19" s="664"/>
      <c r="CW19" s="664"/>
      <c r="CX19" s="664"/>
      <c r="CY19" s="665"/>
      <c r="CZ19" s="723" t="s">
        <v>233</v>
      </c>
      <c r="DA19" s="723"/>
      <c r="DB19" s="723"/>
      <c r="DC19" s="723"/>
      <c r="DD19" s="669" t="s">
        <v>233</v>
      </c>
      <c r="DE19" s="664"/>
      <c r="DF19" s="664"/>
      <c r="DG19" s="664"/>
      <c r="DH19" s="664"/>
      <c r="DI19" s="664"/>
      <c r="DJ19" s="664"/>
      <c r="DK19" s="664"/>
      <c r="DL19" s="664"/>
      <c r="DM19" s="664"/>
      <c r="DN19" s="664"/>
      <c r="DO19" s="664"/>
      <c r="DP19" s="665"/>
      <c r="DQ19" s="669" t="s">
        <v>136</v>
      </c>
      <c r="DR19" s="664"/>
      <c r="DS19" s="664"/>
      <c r="DT19" s="664"/>
      <c r="DU19" s="664"/>
      <c r="DV19" s="664"/>
      <c r="DW19" s="664"/>
      <c r="DX19" s="664"/>
      <c r="DY19" s="664"/>
      <c r="DZ19" s="664"/>
      <c r="EA19" s="664"/>
      <c r="EB19" s="664"/>
      <c r="EC19" s="704"/>
    </row>
    <row r="20" spans="2:133" ht="11.25" customHeight="1" x14ac:dyDescent="0.15">
      <c r="B20" s="658" t="s">
        <v>273</v>
      </c>
      <c r="C20" s="659"/>
      <c r="D20" s="659"/>
      <c r="E20" s="659"/>
      <c r="F20" s="659"/>
      <c r="G20" s="659"/>
      <c r="H20" s="659"/>
      <c r="I20" s="659"/>
      <c r="J20" s="659"/>
      <c r="K20" s="659"/>
      <c r="L20" s="659"/>
      <c r="M20" s="659"/>
      <c r="N20" s="659"/>
      <c r="O20" s="659"/>
      <c r="P20" s="659"/>
      <c r="Q20" s="660"/>
      <c r="R20" s="661">
        <v>1153914</v>
      </c>
      <c r="S20" s="664"/>
      <c r="T20" s="664"/>
      <c r="U20" s="664"/>
      <c r="V20" s="664"/>
      <c r="W20" s="664"/>
      <c r="X20" s="664"/>
      <c r="Y20" s="665"/>
      <c r="Z20" s="723">
        <v>5.5</v>
      </c>
      <c r="AA20" s="723"/>
      <c r="AB20" s="723"/>
      <c r="AC20" s="723"/>
      <c r="AD20" s="724" t="s">
        <v>136</v>
      </c>
      <c r="AE20" s="724"/>
      <c r="AF20" s="724"/>
      <c r="AG20" s="724"/>
      <c r="AH20" s="724"/>
      <c r="AI20" s="724"/>
      <c r="AJ20" s="724"/>
      <c r="AK20" s="724"/>
      <c r="AL20" s="666" t="s">
        <v>233</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v>121797</v>
      </c>
      <c r="BH20" s="664"/>
      <c r="BI20" s="664"/>
      <c r="BJ20" s="664"/>
      <c r="BK20" s="664"/>
      <c r="BL20" s="664"/>
      <c r="BM20" s="664"/>
      <c r="BN20" s="665"/>
      <c r="BO20" s="723">
        <v>3.5</v>
      </c>
      <c r="BP20" s="723"/>
      <c r="BQ20" s="723"/>
      <c r="BR20" s="723"/>
      <c r="BS20" s="669" t="s">
        <v>233</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20489935</v>
      </c>
      <c r="CS20" s="664"/>
      <c r="CT20" s="664"/>
      <c r="CU20" s="664"/>
      <c r="CV20" s="664"/>
      <c r="CW20" s="664"/>
      <c r="CX20" s="664"/>
      <c r="CY20" s="665"/>
      <c r="CZ20" s="723">
        <v>100</v>
      </c>
      <c r="DA20" s="723"/>
      <c r="DB20" s="723"/>
      <c r="DC20" s="723"/>
      <c r="DD20" s="669">
        <v>2741875</v>
      </c>
      <c r="DE20" s="664"/>
      <c r="DF20" s="664"/>
      <c r="DG20" s="664"/>
      <c r="DH20" s="664"/>
      <c r="DI20" s="664"/>
      <c r="DJ20" s="664"/>
      <c r="DK20" s="664"/>
      <c r="DL20" s="664"/>
      <c r="DM20" s="664"/>
      <c r="DN20" s="664"/>
      <c r="DO20" s="664"/>
      <c r="DP20" s="665"/>
      <c r="DQ20" s="669">
        <v>13509659</v>
      </c>
      <c r="DR20" s="664"/>
      <c r="DS20" s="664"/>
      <c r="DT20" s="664"/>
      <c r="DU20" s="664"/>
      <c r="DV20" s="664"/>
      <c r="DW20" s="664"/>
      <c r="DX20" s="664"/>
      <c r="DY20" s="664"/>
      <c r="DZ20" s="664"/>
      <c r="EA20" s="664"/>
      <c r="EB20" s="664"/>
      <c r="EC20" s="704"/>
    </row>
    <row r="21" spans="2:133" ht="11.25" customHeight="1" x14ac:dyDescent="0.15">
      <c r="B21" s="658" t="s">
        <v>276</v>
      </c>
      <c r="C21" s="659"/>
      <c r="D21" s="659"/>
      <c r="E21" s="659"/>
      <c r="F21" s="659"/>
      <c r="G21" s="659"/>
      <c r="H21" s="659"/>
      <c r="I21" s="659"/>
      <c r="J21" s="659"/>
      <c r="K21" s="659"/>
      <c r="L21" s="659"/>
      <c r="M21" s="659"/>
      <c r="N21" s="659"/>
      <c r="O21" s="659"/>
      <c r="P21" s="659"/>
      <c r="Q21" s="660"/>
      <c r="R21" s="661" t="s">
        <v>233</v>
      </c>
      <c r="S21" s="664"/>
      <c r="T21" s="664"/>
      <c r="U21" s="664"/>
      <c r="V21" s="664"/>
      <c r="W21" s="664"/>
      <c r="X21" s="664"/>
      <c r="Y21" s="665"/>
      <c r="Z21" s="723" t="s">
        <v>233</v>
      </c>
      <c r="AA21" s="723"/>
      <c r="AB21" s="723"/>
      <c r="AC21" s="723"/>
      <c r="AD21" s="724" t="s">
        <v>136</v>
      </c>
      <c r="AE21" s="724"/>
      <c r="AF21" s="724"/>
      <c r="AG21" s="724"/>
      <c r="AH21" s="724"/>
      <c r="AI21" s="724"/>
      <c r="AJ21" s="724"/>
      <c r="AK21" s="724"/>
      <c r="AL21" s="666" t="s">
        <v>233</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t="s">
        <v>233</v>
      </c>
      <c r="BH21" s="664"/>
      <c r="BI21" s="664"/>
      <c r="BJ21" s="664"/>
      <c r="BK21" s="664"/>
      <c r="BL21" s="664"/>
      <c r="BM21" s="664"/>
      <c r="BN21" s="665"/>
      <c r="BO21" s="723" t="s">
        <v>233</v>
      </c>
      <c r="BP21" s="723"/>
      <c r="BQ21" s="723"/>
      <c r="BR21" s="723"/>
      <c r="BS21" s="669" t="s">
        <v>136</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278</v>
      </c>
      <c r="C22" s="659"/>
      <c r="D22" s="659"/>
      <c r="E22" s="659"/>
      <c r="F22" s="659"/>
      <c r="G22" s="659"/>
      <c r="H22" s="659"/>
      <c r="I22" s="659"/>
      <c r="J22" s="659"/>
      <c r="K22" s="659"/>
      <c r="L22" s="659"/>
      <c r="M22" s="659"/>
      <c r="N22" s="659"/>
      <c r="O22" s="659"/>
      <c r="P22" s="659"/>
      <c r="Q22" s="660"/>
      <c r="R22" s="661">
        <v>11512570</v>
      </c>
      <c r="S22" s="664"/>
      <c r="T22" s="664"/>
      <c r="U22" s="664"/>
      <c r="V22" s="664"/>
      <c r="W22" s="664"/>
      <c r="X22" s="664"/>
      <c r="Y22" s="665"/>
      <c r="Z22" s="723">
        <v>55</v>
      </c>
      <c r="AA22" s="723"/>
      <c r="AB22" s="723"/>
      <c r="AC22" s="723"/>
      <c r="AD22" s="724">
        <v>10236858</v>
      </c>
      <c r="AE22" s="724"/>
      <c r="AF22" s="724"/>
      <c r="AG22" s="724"/>
      <c r="AH22" s="724"/>
      <c r="AI22" s="724"/>
      <c r="AJ22" s="724"/>
      <c r="AK22" s="724"/>
      <c r="AL22" s="666">
        <v>99.8</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136</v>
      </c>
      <c r="BH22" s="664"/>
      <c r="BI22" s="664"/>
      <c r="BJ22" s="664"/>
      <c r="BK22" s="664"/>
      <c r="BL22" s="664"/>
      <c r="BM22" s="664"/>
      <c r="BN22" s="665"/>
      <c r="BO22" s="723" t="s">
        <v>136</v>
      </c>
      <c r="BP22" s="723"/>
      <c r="BQ22" s="723"/>
      <c r="BR22" s="723"/>
      <c r="BS22" s="669" t="s">
        <v>136</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281</v>
      </c>
      <c r="C23" s="659"/>
      <c r="D23" s="659"/>
      <c r="E23" s="659"/>
      <c r="F23" s="659"/>
      <c r="G23" s="659"/>
      <c r="H23" s="659"/>
      <c r="I23" s="659"/>
      <c r="J23" s="659"/>
      <c r="K23" s="659"/>
      <c r="L23" s="659"/>
      <c r="M23" s="659"/>
      <c r="N23" s="659"/>
      <c r="O23" s="659"/>
      <c r="P23" s="659"/>
      <c r="Q23" s="660"/>
      <c r="R23" s="661">
        <v>3984</v>
      </c>
      <c r="S23" s="664"/>
      <c r="T23" s="664"/>
      <c r="U23" s="664"/>
      <c r="V23" s="664"/>
      <c r="W23" s="664"/>
      <c r="X23" s="664"/>
      <c r="Y23" s="665"/>
      <c r="Z23" s="723">
        <v>0</v>
      </c>
      <c r="AA23" s="723"/>
      <c r="AB23" s="723"/>
      <c r="AC23" s="723"/>
      <c r="AD23" s="724">
        <v>3984</v>
      </c>
      <c r="AE23" s="724"/>
      <c r="AF23" s="724"/>
      <c r="AG23" s="724"/>
      <c r="AH23" s="724"/>
      <c r="AI23" s="724"/>
      <c r="AJ23" s="724"/>
      <c r="AK23" s="724"/>
      <c r="AL23" s="666">
        <v>0</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v>121797</v>
      </c>
      <c r="BH23" s="664"/>
      <c r="BI23" s="664"/>
      <c r="BJ23" s="664"/>
      <c r="BK23" s="664"/>
      <c r="BL23" s="664"/>
      <c r="BM23" s="664"/>
      <c r="BN23" s="665"/>
      <c r="BO23" s="723">
        <v>3.5</v>
      </c>
      <c r="BP23" s="723"/>
      <c r="BQ23" s="723"/>
      <c r="BR23" s="723"/>
      <c r="BS23" s="669" t="s">
        <v>233</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15">
      <c r="B24" s="658" t="s">
        <v>288</v>
      </c>
      <c r="C24" s="659"/>
      <c r="D24" s="659"/>
      <c r="E24" s="659"/>
      <c r="F24" s="659"/>
      <c r="G24" s="659"/>
      <c r="H24" s="659"/>
      <c r="I24" s="659"/>
      <c r="J24" s="659"/>
      <c r="K24" s="659"/>
      <c r="L24" s="659"/>
      <c r="M24" s="659"/>
      <c r="N24" s="659"/>
      <c r="O24" s="659"/>
      <c r="P24" s="659"/>
      <c r="Q24" s="660"/>
      <c r="R24" s="661">
        <v>389652</v>
      </c>
      <c r="S24" s="664"/>
      <c r="T24" s="664"/>
      <c r="U24" s="664"/>
      <c r="V24" s="664"/>
      <c r="W24" s="664"/>
      <c r="X24" s="664"/>
      <c r="Y24" s="665"/>
      <c r="Z24" s="723">
        <v>1.9</v>
      </c>
      <c r="AA24" s="723"/>
      <c r="AB24" s="723"/>
      <c r="AC24" s="723"/>
      <c r="AD24" s="724" t="s">
        <v>136</v>
      </c>
      <c r="AE24" s="724"/>
      <c r="AF24" s="724"/>
      <c r="AG24" s="724"/>
      <c r="AH24" s="724"/>
      <c r="AI24" s="724"/>
      <c r="AJ24" s="724"/>
      <c r="AK24" s="724"/>
      <c r="AL24" s="666" t="s">
        <v>136</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233</v>
      </c>
      <c r="BH24" s="664"/>
      <c r="BI24" s="664"/>
      <c r="BJ24" s="664"/>
      <c r="BK24" s="664"/>
      <c r="BL24" s="664"/>
      <c r="BM24" s="664"/>
      <c r="BN24" s="665"/>
      <c r="BO24" s="723" t="s">
        <v>136</v>
      </c>
      <c r="BP24" s="723"/>
      <c r="BQ24" s="723"/>
      <c r="BR24" s="723"/>
      <c r="BS24" s="669" t="s">
        <v>136</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8661247</v>
      </c>
      <c r="CS24" s="727"/>
      <c r="CT24" s="727"/>
      <c r="CU24" s="727"/>
      <c r="CV24" s="727"/>
      <c r="CW24" s="727"/>
      <c r="CX24" s="727"/>
      <c r="CY24" s="773"/>
      <c r="CZ24" s="774">
        <v>42.3</v>
      </c>
      <c r="DA24" s="743"/>
      <c r="DB24" s="743"/>
      <c r="DC24" s="777"/>
      <c r="DD24" s="772">
        <v>6593921</v>
      </c>
      <c r="DE24" s="727"/>
      <c r="DF24" s="727"/>
      <c r="DG24" s="727"/>
      <c r="DH24" s="727"/>
      <c r="DI24" s="727"/>
      <c r="DJ24" s="727"/>
      <c r="DK24" s="773"/>
      <c r="DL24" s="772">
        <v>6478643</v>
      </c>
      <c r="DM24" s="727"/>
      <c r="DN24" s="727"/>
      <c r="DO24" s="727"/>
      <c r="DP24" s="727"/>
      <c r="DQ24" s="727"/>
      <c r="DR24" s="727"/>
      <c r="DS24" s="727"/>
      <c r="DT24" s="727"/>
      <c r="DU24" s="727"/>
      <c r="DV24" s="773"/>
      <c r="DW24" s="774">
        <v>60.2</v>
      </c>
      <c r="DX24" s="743"/>
      <c r="DY24" s="743"/>
      <c r="DZ24" s="743"/>
      <c r="EA24" s="743"/>
      <c r="EB24" s="743"/>
      <c r="EC24" s="775"/>
    </row>
    <row r="25" spans="2:133" ht="11.25" customHeight="1" x14ac:dyDescent="0.15">
      <c r="B25" s="658" t="s">
        <v>291</v>
      </c>
      <c r="C25" s="659"/>
      <c r="D25" s="659"/>
      <c r="E25" s="659"/>
      <c r="F25" s="659"/>
      <c r="G25" s="659"/>
      <c r="H25" s="659"/>
      <c r="I25" s="659"/>
      <c r="J25" s="659"/>
      <c r="K25" s="659"/>
      <c r="L25" s="659"/>
      <c r="M25" s="659"/>
      <c r="N25" s="659"/>
      <c r="O25" s="659"/>
      <c r="P25" s="659"/>
      <c r="Q25" s="660"/>
      <c r="R25" s="661">
        <v>249466</v>
      </c>
      <c r="S25" s="664"/>
      <c r="T25" s="664"/>
      <c r="U25" s="664"/>
      <c r="V25" s="664"/>
      <c r="W25" s="664"/>
      <c r="X25" s="664"/>
      <c r="Y25" s="665"/>
      <c r="Z25" s="723">
        <v>1.2</v>
      </c>
      <c r="AA25" s="723"/>
      <c r="AB25" s="723"/>
      <c r="AC25" s="723"/>
      <c r="AD25" s="724">
        <v>7509</v>
      </c>
      <c r="AE25" s="724"/>
      <c r="AF25" s="724"/>
      <c r="AG25" s="724"/>
      <c r="AH25" s="724"/>
      <c r="AI25" s="724"/>
      <c r="AJ25" s="724"/>
      <c r="AK25" s="724"/>
      <c r="AL25" s="666">
        <v>0.1</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136</v>
      </c>
      <c r="BH25" s="664"/>
      <c r="BI25" s="664"/>
      <c r="BJ25" s="664"/>
      <c r="BK25" s="664"/>
      <c r="BL25" s="664"/>
      <c r="BM25" s="664"/>
      <c r="BN25" s="665"/>
      <c r="BO25" s="723" t="s">
        <v>233</v>
      </c>
      <c r="BP25" s="723"/>
      <c r="BQ25" s="723"/>
      <c r="BR25" s="723"/>
      <c r="BS25" s="669" t="s">
        <v>136</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2793700</v>
      </c>
      <c r="CS25" s="662"/>
      <c r="CT25" s="662"/>
      <c r="CU25" s="662"/>
      <c r="CV25" s="662"/>
      <c r="CW25" s="662"/>
      <c r="CX25" s="662"/>
      <c r="CY25" s="663"/>
      <c r="CZ25" s="666">
        <v>13.6</v>
      </c>
      <c r="DA25" s="695"/>
      <c r="DB25" s="695"/>
      <c r="DC25" s="696"/>
      <c r="DD25" s="669">
        <v>2625391</v>
      </c>
      <c r="DE25" s="662"/>
      <c r="DF25" s="662"/>
      <c r="DG25" s="662"/>
      <c r="DH25" s="662"/>
      <c r="DI25" s="662"/>
      <c r="DJ25" s="662"/>
      <c r="DK25" s="663"/>
      <c r="DL25" s="669">
        <v>2510113</v>
      </c>
      <c r="DM25" s="662"/>
      <c r="DN25" s="662"/>
      <c r="DO25" s="662"/>
      <c r="DP25" s="662"/>
      <c r="DQ25" s="662"/>
      <c r="DR25" s="662"/>
      <c r="DS25" s="662"/>
      <c r="DT25" s="662"/>
      <c r="DU25" s="662"/>
      <c r="DV25" s="663"/>
      <c r="DW25" s="666">
        <v>23.3</v>
      </c>
      <c r="DX25" s="695"/>
      <c r="DY25" s="695"/>
      <c r="DZ25" s="695"/>
      <c r="EA25" s="695"/>
      <c r="EB25" s="695"/>
      <c r="EC25" s="697"/>
    </row>
    <row r="26" spans="2:133" ht="11.25" customHeight="1" x14ac:dyDescent="0.15">
      <c r="B26" s="658" t="s">
        <v>294</v>
      </c>
      <c r="C26" s="659"/>
      <c r="D26" s="659"/>
      <c r="E26" s="659"/>
      <c r="F26" s="659"/>
      <c r="G26" s="659"/>
      <c r="H26" s="659"/>
      <c r="I26" s="659"/>
      <c r="J26" s="659"/>
      <c r="K26" s="659"/>
      <c r="L26" s="659"/>
      <c r="M26" s="659"/>
      <c r="N26" s="659"/>
      <c r="O26" s="659"/>
      <c r="P26" s="659"/>
      <c r="Q26" s="660"/>
      <c r="R26" s="661">
        <v>127294</v>
      </c>
      <c r="S26" s="664"/>
      <c r="T26" s="664"/>
      <c r="U26" s="664"/>
      <c r="V26" s="664"/>
      <c r="W26" s="664"/>
      <c r="X26" s="664"/>
      <c r="Y26" s="665"/>
      <c r="Z26" s="723">
        <v>0.6</v>
      </c>
      <c r="AA26" s="723"/>
      <c r="AB26" s="723"/>
      <c r="AC26" s="723"/>
      <c r="AD26" s="724" t="s">
        <v>233</v>
      </c>
      <c r="AE26" s="724"/>
      <c r="AF26" s="724"/>
      <c r="AG26" s="724"/>
      <c r="AH26" s="724"/>
      <c r="AI26" s="724"/>
      <c r="AJ26" s="724"/>
      <c r="AK26" s="724"/>
      <c r="AL26" s="666" t="s">
        <v>136</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136</v>
      </c>
      <c r="BH26" s="664"/>
      <c r="BI26" s="664"/>
      <c r="BJ26" s="664"/>
      <c r="BK26" s="664"/>
      <c r="BL26" s="664"/>
      <c r="BM26" s="664"/>
      <c r="BN26" s="665"/>
      <c r="BO26" s="723" t="s">
        <v>136</v>
      </c>
      <c r="BP26" s="723"/>
      <c r="BQ26" s="723"/>
      <c r="BR26" s="723"/>
      <c r="BS26" s="669" t="s">
        <v>136</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1784756</v>
      </c>
      <c r="CS26" s="664"/>
      <c r="CT26" s="664"/>
      <c r="CU26" s="664"/>
      <c r="CV26" s="664"/>
      <c r="CW26" s="664"/>
      <c r="CX26" s="664"/>
      <c r="CY26" s="665"/>
      <c r="CZ26" s="666">
        <v>8.6999999999999993</v>
      </c>
      <c r="DA26" s="695"/>
      <c r="DB26" s="695"/>
      <c r="DC26" s="696"/>
      <c r="DD26" s="669">
        <v>1657521</v>
      </c>
      <c r="DE26" s="664"/>
      <c r="DF26" s="664"/>
      <c r="DG26" s="664"/>
      <c r="DH26" s="664"/>
      <c r="DI26" s="664"/>
      <c r="DJ26" s="664"/>
      <c r="DK26" s="665"/>
      <c r="DL26" s="669" t="s">
        <v>136</v>
      </c>
      <c r="DM26" s="664"/>
      <c r="DN26" s="664"/>
      <c r="DO26" s="664"/>
      <c r="DP26" s="664"/>
      <c r="DQ26" s="664"/>
      <c r="DR26" s="664"/>
      <c r="DS26" s="664"/>
      <c r="DT26" s="664"/>
      <c r="DU26" s="664"/>
      <c r="DV26" s="665"/>
      <c r="DW26" s="666" t="s">
        <v>136</v>
      </c>
      <c r="DX26" s="695"/>
      <c r="DY26" s="695"/>
      <c r="DZ26" s="695"/>
      <c r="EA26" s="695"/>
      <c r="EB26" s="695"/>
      <c r="EC26" s="697"/>
    </row>
    <row r="27" spans="2:133" ht="11.25" customHeight="1" x14ac:dyDescent="0.15">
      <c r="B27" s="658" t="s">
        <v>297</v>
      </c>
      <c r="C27" s="659"/>
      <c r="D27" s="659"/>
      <c r="E27" s="659"/>
      <c r="F27" s="659"/>
      <c r="G27" s="659"/>
      <c r="H27" s="659"/>
      <c r="I27" s="659"/>
      <c r="J27" s="659"/>
      <c r="K27" s="659"/>
      <c r="L27" s="659"/>
      <c r="M27" s="659"/>
      <c r="N27" s="659"/>
      <c r="O27" s="659"/>
      <c r="P27" s="659"/>
      <c r="Q27" s="660"/>
      <c r="R27" s="661">
        <v>2024227</v>
      </c>
      <c r="S27" s="664"/>
      <c r="T27" s="664"/>
      <c r="U27" s="664"/>
      <c r="V27" s="664"/>
      <c r="W27" s="664"/>
      <c r="X27" s="664"/>
      <c r="Y27" s="665"/>
      <c r="Z27" s="723">
        <v>9.6999999999999993</v>
      </c>
      <c r="AA27" s="723"/>
      <c r="AB27" s="723"/>
      <c r="AC27" s="723"/>
      <c r="AD27" s="724" t="s">
        <v>136</v>
      </c>
      <c r="AE27" s="724"/>
      <c r="AF27" s="724"/>
      <c r="AG27" s="724"/>
      <c r="AH27" s="724"/>
      <c r="AI27" s="724"/>
      <c r="AJ27" s="724"/>
      <c r="AK27" s="724"/>
      <c r="AL27" s="666" t="s">
        <v>136</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3463962</v>
      </c>
      <c r="BH27" s="664"/>
      <c r="BI27" s="664"/>
      <c r="BJ27" s="664"/>
      <c r="BK27" s="664"/>
      <c r="BL27" s="664"/>
      <c r="BM27" s="664"/>
      <c r="BN27" s="665"/>
      <c r="BO27" s="723">
        <v>100</v>
      </c>
      <c r="BP27" s="723"/>
      <c r="BQ27" s="723"/>
      <c r="BR27" s="723"/>
      <c r="BS27" s="669">
        <v>37589</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2727466</v>
      </c>
      <c r="CS27" s="662"/>
      <c r="CT27" s="662"/>
      <c r="CU27" s="662"/>
      <c r="CV27" s="662"/>
      <c r="CW27" s="662"/>
      <c r="CX27" s="662"/>
      <c r="CY27" s="663"/>
      <c r="CZ27" s="666">
        <v>13.3</v>
      </c>
      <c r="DA27" s="695"/>
      <c r="DB27" s="695"/>
      <c r="DC27" s="696"/>
      <c r="DD27" s="669">
        <v>908095</v>
      </c>
      <c r="DE27" s="662"/>
      <c r="DF27" s="662"/>
      <c r="DG27" s="662"/>
      <c r="DH27" s="662"/>
      <c r="DI27" s="662"/>
      <c r="DJ27" s="662"/>
      <c r="DK27" s="663"/>
      <c r="DL27" s="669">
        <v>908095</v>
      </c>
      <c r="DM27" s="662"/>
      <c r="DN27" s="662"/>
      <c r="DO27" s="662"/>
      <c r="DP27" s="662"/>
      <c r="DQ27" s="662"/>
      <c r="DR27" s="662"/>
      <c r="DS27" s="662"/>
      <c r="DT27" s="662"/>
      <c r="DU27" s="662"/>
      <c r="DV27" s="663"/>
      <c r="DW27" s="666">
        <v>8.4</v>
      </c>
      <c r="DX27" s="695"/>
      <c r="DY27" s="695"/>
      <c r="DZ27" s="695"/>
      <c r="EA27" s="695"/>
      <c r="EB27" s="695"/>
      <c r="EC27" s="697"/>
    </row>
    <row r="28" spans="2:133" ht="11.25" customHeight="1" x14ac:dyDescent="0.15">
      <c r="B28" s="766" t="s">
        <v>300</v>
      </c>
      <c r="C28" s="767"/>
      <c r="D28" s="767"/>
      <c r="E28" s="767"/>
      <c r="F28" s="767"/>
      <c r="G28" s="767"/>
      <c r="H28" s="767"/>
      <c r="I28" s="767"/>
      <c r="J28" s="767"/>
      <c r="K28" s="767"/>
      <c r="L28" s="767"/>
      <c r="M28" s="767"/>
      <c r="N28" s="767"/>
      <c r="O28" s="767"/>
      <c r="P28" s="767"/>
      <c r="Q28" s="768"/>
      <c r="R28" s="661" t="s">
        <v>233</v>
      </c>
      <c r="S28" s="664"/>
      <c r="T28" s="664"/>
      <c r="U28" s="664"/>
      <c r="V28" s="664"/>
      <c r="W28" s="664"/>
      <c r="X28" s="664"/>
      <c r="Y28" s="665"/>
      <c r="Z28" s="723" t="s">
        <v>136</v>
      </c>
      <c r="AA28" s="723"/>
      <c r="AB28" s="723"/>
      <c r="AC28" s="723"/>
      <c r="AD28" s="724" t="s">
        <v>233</v>
      </c>
      <c r="AE28" s="724"/>
      <c r="AF28" s="724"/>
      <c r="AG28" s="724"/>
      <c r="AH28" s="724"/>
      <c r="AI28" s="724"/>
      <c r="AJ28" s="724"/>
      <c r="AK28" s="724"/>
      <c r="AL28" s="666" t="s">
        <v>233</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3140081</v>
      </c>
      <c r="CS28" s="664"/>
      <c r="CT28" s="664"/>
      <c r="CU28" s="664"/>
      <c r="CV28" s="664"/>
      <c r="CW28" s="664"/>
      <c r="CX28" s="664"/>
      <c r="CY28" s="665"/>
      <c r="CZ28" s="666">
        <v>15.3</v>
      </c>
      <c r="DA28" s="695"/>
      <c r="DB28" s="695"/>
      <c r="DC28" s="696"/>
      <c r="DD28" s="669">
        <v>3060435</v>
      </c>
      <c r="DE28" s="664"/>
      <c r="DF28" s="664"/>
      <c r="DG28" s="664"/>
      <c r="DH28" s="664"/>
      <c r="DI28" s="664"/>
      <c r="DJ28" s="664"/>
      <c r="DK28" s="665"/>
      <c r="DL28" s="669">
        <v>3060435</v>
      </c>
      <c r="DM28" s="664"/>
      <c r="DN28" s="664"/>
      <c r="DO28" s="664"/>
      <c r="DP28" s="664"/>
      <c r="DQ28" s="664"/>
      <c r="DR28" s="664"/>
      <c r="DS28" s="664"/>
      <c r="DT28" s="664"/>
      <c r="DU28" s="664"/>
      <c r="DV28" s="665"/>
      <c r="DW28" s="666">
        <v>28.5</v>
      </c>
      <c r="DX28" s="695"/>
      <c r="DY28" s="695"/>
      <c r="DZ28" s="695"/>
      <c r="EA28" s="695"/>
      <c r="EB28" s="695"/>
      <c r="EC28" s="697"/>
    </row>
    <row r="29" spans="2:133" ht="11.25" customHeight="1" x14ac:dyDescent="0.15">
      <c r="B29" s="658" t="s">
        <v>302</v>
      </c>
      <c r="C29" s="659"/>
      <c r="D29" s="659"/>
      <c r="E29" s="659"/>
      <c r="F29" s="659"/>
      <c r="G29" s="659"/>
      <c r="H29" s="659"/>
      <c r="I29" s="659"/>
      <c r="J29" s="659"/>
      <c r="K29" s="659"/>
      <c r="L29" s="659"/>
      <c r="M29" s="659"/>
      <c r="N29" s="659"/>
      <c r="O29" s="659"/>
      <c r="P29" s="659"/>
      <c r="Q29" s="660"/>
      <c r="R29" s="661">
        <v>1715886</v>
      </c>
      <c r="S29" s="664"/>
      <c r="T29" s="664"/>
      <c r="U29" s="664"/>
      <c r="V29" s="664"/>
      <c r="W29" s="664"/>
      <c r="X29" s="664"/>
      <c r="Y29" s="665"/>
      <c r="Z29" s="723">
        <v>8.1999999999999993</v>
      </c>
      <c r="AA29" s="723"/>
      <c r="AB29" s="723"/>
      <c r="AC29" s="723"/>
      <c r="AD29" s="724" t="s">
        <v>233</v>
      </c>
      <c r="AE29" s="724"/>
      <c r="AF29" s="724"/>
      <c r="AG29" s="724"/>
      <c r="AH29" s="724"/>
      <c r="AI29" s="724"/>
      <c r="AJ29" s="724"/>
      <c r="AK29" s="724"/>
      <c r="AL29" s="666" t="s">
        <v>136</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306</v>
      </c>
      <c r="CG29" s="702"/>
      <c r="CH29" s="702"/>
      <c r="CI29" s="702"/>
      <c r="CJ29" s="702"/>
      <c r="CK29" s="702"/>
      <c r="CL29" s="702"/>
      <c r="CM29" s="702"/>
      <c r="CN29" s="702"/>
      <c r="CO29" s="702"/>
      <c r="CP29" s="702"/>
      <c r="CQ29" s="703"/>
      <c r="CR29" s="661">
        <v>3139945</v>
      </c>
      <c r="CS29" s="662"/>
      <c r="CT29" s="662"/>
      <c r="CU29" s="662"/>
      <c r="CV29" s="662"/>
      <c r="CW29" s="662"/>
      <c r="CX29" s="662"/>
      <c r="CY29" s="663"/>
      <c r="CZ29" s="666">
        <v>15.3</v>
      </c>
      <c r="DA29" s="695"/>
      <c r="DB29" s="695"/>
      <c r="DC29" s="696"/>
      <c r="DD29" s="669">
        <v>3060299</v>
      </c>
      <c r="DE29" s="662"/>
      <c r="DF29" s="662"/>
      <c r="DG29" s="662"/>
      <c r="DH29" s="662"/>
      <c r="DI29" s="662"/>
      <c r="DJ29" s="662"/>
      <c r="DK29" s="663"/>
      <c r="DL29" s="669">
        <v>3060299</v>
      </c>
      <c r="DM29" s="662"/>
      <c r="DN29" s="662"/>
      <c r="DO29" s="662"/>
      <c r="DP29" s="662"/>
      <c r="DQ29" s="662"/>
      <c r="DR29" s="662"/>
      <c r="DS29" s="662"/>
      <c r="DT29" s="662"/>
      <c r="DU29" s="662"/>
      <c r="DV29" s="663"/>
      <c r="DW29" s="666">
        <v>28.5</v>
      </c>
      <c r="DX29" s="695"/>
      <c r="DY29" s="695"/>
      <c r="DZ29" s="695"/>
      <c r="EA29" s="695"/>
      <c r="EB29" s="695"/>
      <c r="EC29" s="697"/>
    </row>
    <row r="30" spans="2:133" ht="11.25" customHeight="1" x14ac:dyDescent="0.15">
      <c r="B30" s="658" t="s">
        <v>307</v>
      </c>
      <c r="C30" s="659"/>
      <c r="D30" s="659"/>
      <c r="E30" s="659"/>
      <c r="F30" s="659"/>
      <c r="G30" s="659"/>
      <c r="H30" s="659"/>
      <c r="I30" s="659"/>
      <c r="J30" s="659"/>
      <c r="K30" s="659"/>
      <c r="L30" s="659"/>
      <c r="M30" s="659"/>
      <c r="N30" s="659"/>
      <c r="O30" s="659"/>
      <c r="P30" s="659"/>
      <c r="Q30" s="660"/>
      <c r="R30" s="661">
        <v>7497</v>
      </c>
      <c r="S30" s="664"/>
      <c r="T30" s="664"/>
      <c r="U30" s="664"/>
      <c r="V30" s="664"/>
      <c r="W30" s="664"/>
      <c r="X30" s="664"/>
      <c r="Y30" s="665"/>
      <c r="Z30" s="723">
        <v>0</v>
      </c>
      <c r="AA30" s="723"/>
      <c r="AB30" s="723"/>
      <c r="AC30" s="723"/>
      <c r="AD30" s="724">
        <v>5046</v>
      </c>
      <c r="AE30" s="724"/>
      <c r="AF30" s="724"/>
      <c r="AG30" s="724"/>
      <c r="AH30" s="724"/>
      <c r="AI30" s="724"/>
      <c r="AJ30" s="724"/>
      <c r="AK30" s="724"/>
      <c r="AL30" s="666">
        <v>0</v>
      </c>
      <c r="AM30" s="667"/>
      <c r="AN30" s="667"/>
      <c r="AO30" s="725"/>
      <c r="AP30" s="751" t="s">
        <v>308</v>
      </c>
      <c r="AQ30" s="752"/>
      <c r="AR30" s="752"/>
      <c r="AS30" s="752"/>
      <c r="AT30" s="757" t="s">
        <v>309</v>
      </c>
      <c r="AU30" s="230"/>
      <c r="AV30" s="230"/>
      <c r="AW30" s="230"/>
      <c r="AX30" s="760" t="s">
        <v>185</v>
      </c>
      <c r="AY30" s="761"/>
      <c r="AZ30" s="761"/>
      <c r="BA30" s="761"/>
      <c r="BB30" s="761"/>
      <c r="BC30" s="761"/>
      <c r="BD30" s="761"/>
      <c r="BE30" s="761"/>
      <c r="BF30" s="762"/>
      <c r="BG30" s="741">
        <v>99.6</v>
      </c>
      <c r="BH30" s="742"/>
      <c r="BI30" s="742"/>
      <c r="BJ30" s="742"/>
      <c r="BK30" s="742"/>
      <c r="BL30" s="742"/>
      <c r="BM30" s="743">
        <v>98.5</v>
      </c>
      <c r="BN30" s="742"/>
      <c r="BO30" s="742"/>
      <c r="BP30" s="742"/>
      <c r="BQ30" s="744"/>
      <c r="BR30" s="741">
        <v>99.5</v>
      </c>
      <c r="BS30" s="742"/>
      <c r="BT30" s="742"/>
      <c r="BU30" s="742"/>
      <c r="BV30" s="742"/>
      <c r="BW30" s="742"/>
      <c r="BX30" s="743">
        <v>98.1</v>
      </c>
      <c r="BY30" s="742"/>
      <c r="BZ30" s="742"/>
      <c r="CA30" s="742"/>
      <c r="CB30" s="744"/>
      <c r="CD30" s="747"/>
      <c r="CE30" s="748"/>
      <c r="CF30" s="705" t="s">
        <v>310</v>
      </c>
      <c r="CG30" s="702"/>
      <c r="CH30" s="702"/>
      <c r="CI30" s="702"/>
      <c r="CJ30" s="702"/>
      <c r="CK30" s="702"/>
      <c r="CL30" s="702"/>
      <c r="CM30" s="702"/>
      <c r="CN30" s="702"/>
      <c r="CO30" s="702"/>
      <c r="CP30" s="702"/>
      <c r="CQ30" s="703"/>
      <c r="CR30" s="661">
        <v>2985392</v>
      </c>
      <c r="CS30" s="664"/>
      <c r="CT30" s="664"/>
      <c r="CU30" s="664"/>
      <c r="CV30" s="664"/>
      <c r="CW30" s="664"/>
      <c r="CX30" s="664"/>
      <c r="CY30" s="665"/>
      <c r="CZ30" s="666">
        <v>14.6</v>
      </c>
      <c r="DA30" s="695"/>
      <c r="DB30" s="695"/>
      <c r="DC30" s="696"/>
      <c r="DD30" s="669">
        <v>2907180</v>
      </c>
      <c r="DE30" s="664"/>
      <c r="DF30" s="664"/>
      <c r="DG30" s="664"/>
      <c r="DH30" s="664"/>
      <c r="DI30" s="664"/>
      <c r="DJ30" s="664"/>
      <c r="DK30" s="665"/>
      <c r="DL30" s="669">
        <v>2907180</v>
      </c>
      <c r="DM30" s="664"/>
      <c r="DN30" s="664"/>
      <c r="DO30" s="664"/>
      <c r="DP30" s="664"/>
      <c r="DQ30" s="664"/>
      <c r="DR30" s="664"/>
      <c r="DS30" s="664"/>
      <c r="DT30" s="664"/>
      <c r="DU30" s="664"/>
      <c r="DV30" s="665"/>
      <c r="DW30" s="666">
        <v>27</v>
      </c>
      <c r="DX30" s="695"/>
      <c r="DY30" s="695"/>
      <c r="DZ30" s="695"/>
      <c r="EA30" s="695"/>
      <c r="EB30" s="695"/>
      <c r="EC30" s="697"/>
    </row>
    <row r="31" spans="2:133" ht="11.25" customHeight="1" x14ac:dyDescent="0.15">
      <c r="B31" s="658" t="s">
        <v>311</v>
      </c>
      <c r="C31" s="659"/>
      <c r="D31" s="659"/>
      <c r="E31" s="659"/>
      <c r="F31" s="659"/>
      <c r="G31" s="659"/>
      <c r="H31" s="659"/>
      <c r="I31" s="659"/>
      <c r="J31" s="659"/>
      <c r="K31" s="659"/>
      <c r="L31" s="659"/>
      <c r="M31" s="659"/>
      <c r="N31" s="659"/>
      <c r="O31" s="659"/>
      <c r="P31" s="659"/>
      <c r="Q31" s="660"/>
      <c r="R31" s="661">
        <v>42400</v>
      </c>
      <c r="S31" s="664"/>
      <c r="T31" s="664"/>
      <c r="U31" s="664"/>
      <c r="V31" s="664"/>
      <c r="W31" s="664"/>
      <c r="X31" s="664"/>
      <c r="Y31" s="665"/>
      <c r="Z31" s="723">
        <v>0.2</v>
      </c>
      <c r="AA31" s="723"/>
      <c r="AB31" s="723"/>
      <c r="AC31" s="723"/>
      <c r="AD31" s="724" t="s">
        <v>136</v>
      </c>
      <c r="AE31" s="724"/>
      <c r="AF31" s="724"/>
      <c r="AG31" s="724"/>
      <c r="AH31" s="724"/>
      <c r="AI31" s="724"/>
      <c r="AJ31" s="724"/>
      <c r="AK31" s="724"/>
      <c r="AL31" s="666" t="s">
        <v>233</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99.5</v>
      </c>
      <c r="BH31" s="662"/>
      <c r="BI31" s="662"/>
      <c r="BJ31" s="662"/>
      <c r="BK31" s="662"/>
      <c r="BL31" s="662"/>
      <c r="BM31" s="667">
        <v>99.3</v>
      </c>
      <c r="BN31" s="740"/>
      <c r="BO31" s="740"/>
      <c r="BP31" s="740"/>
      <c r="BQ31" s="701"/>
      <c r="BR31" s="739">
        <v>99.5</v>
      </c>
      <c r="BS31" s="662"/>
      <c r="BT31" s="662"/>
      <c r="BU31" s="662"/>
      <c r="BV31" s="662"/>
      <c r="BW31" s="662"/>
      <c r="BX31" s="667">
        <v>99</v>
      </c>
      <c r="BY31" s="740"/>
      <c r="BZ31" s="740"/>
      <c r="CA31" s="740"/>
      <c r="CB31" s="701"/>
      <c r="CD31" s="747"/>
      <c r="CE31" s="748"/>
      <c r="CF31" s="705" t="s">
        <v>314</v>
      </c>
      <c r="CG31" s="702"/>
      <c r="CH31" s="702"/>
      <c r="CI31" s="702"/>
      <c r="CJ31" s="702"/>
      <c r="CK31" s="702"/>
      <c r="CL31" s="702"/>
      <c r="CM31" s="702"/>
      <c r="CN31" s="702"/>
      <c r="CO31" s="702"/>
      <c r="CP31" s="702"/>
      <c r="CQ31" s="703"/>
      <c r="CR31" s="661">
        <v>154553</v>
      </c>
      <c r="CS31" s="662"/>
      <c r="CT31" s="662"/>
      <c r="CU31" s="662"/>
      <c r="CV31" s="662"/>
      <c r="CW31" s="662"/>
      <c r="CX31" s="662"/>
      <c r="CY31" s="663"/>
      <c r="CZ31" s="666">
        <v>0.8</v>
      </c>
      <c r="DA31" s="695"/>
      <c r="DB31" s="695"/>
      <c r="DC31" s="696"/>
      <c r="DD31" s="669">
        <v>153119</v>
      </c>
      <c r="DE31" s="662"/>
      <c r="DF31" s="662"/>
      <c r="DG31" s="662"/>
      <c r="DH31" s="662"/>
      <c r="DI31" s="662"/>
      <c r="DJ31" s="662"/>
      <c r="DK31" s="663"/>
      <c r="DL31" s="669">
        <v>153119</v>
      </c>
      <c r="DM31" s="662"/>
      <c r="DN31" s="662"/>
      <c r="DO31" s="662"/>
      <c r="DP31" s="662"/>
      <c r="DQ31" s="662"/>
      <c r="DR31" s="662"/>
      <c r="DS31" s="662"/>
      <c r="DT31" s="662"/>
      <c r="DU31" s="662"/>
      <c r="DV31" s="663"/>
      <c r="DW31" s="666">
        <v>1.4</v>
      </c>
      <c r="DX31" s="695"/>
      <c r="DY31" s="695"/>
      <c r="DZ31" s="695"/>
      <c r="EA31" s="695"/>
      <c r="EB31" s="695"/>
      <c r="EC31" s="697"/>
    </row>
    <row r="32" spans="2:133" ht="11.25" customHeight="1" x14ac:dyDescent="0.15">
      <c r="B32" s="658" t="s">
        <v>315</v>
      </c>
      <c r="C32" s="659"/>
      <c r="D32" s="659"/>
      <c r="E32" s="659"/>
      <c r="F32" s="659"/>
      <c r="G32" s="659"/>
      <c r="H32" s="659"/>
      <c r="I32" s="659"/>
      <c r="J32" s="659"/>
      <c r="K32" s="659"/>
      <c r="L32" s="659"/>
      <c r="M32" s="659"/>
      <c r="N32" s="659"/>
      <c r="O32" s="659"/>
      <c r="P32" s="659"/>
      <c r="Q32" s="660"/>
      <c r="R32" s="661">
        <v>1724275</v>
      </c>
      <c r="S32" s="664"/>
      <c r="T32" s="664"/>
      <c r="U32" s="664"/>
      <c r="V32" s="664"/>
      <c r="W32" s="664"/>
      <c r="X32" s="664"/>
      <c r="Y32" s="665"/>
      <c r="Z32" s="723">
        <v>8.1999999999999993</v>
      </c>
      <c r="AA32" s="723"/>
      <c r="AB32" s="723"/>
      <c r="AC32" s="723"/>
      <c r="AD32" s="724" t="s">
        <v>136</v>
      </c>
      <c r="AE32" s="724"/>
      <c r="AF32" s="724"/>
      <c r="AG32" s="724"/>
      <c r="AH32" s="724"/>
      <c r="AI32" s="724"/>
      <c r="AJ32" s="724"/>
      <c r="AK32" s="724"/>
      <c r="AL32" s="666" t="s">
        <v>136</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99.6</v>
      </c>
      <c r="BH32" s="677"/>
      <c r="BI32" s="677"/>
      <c r="BJ32" s="677"/>
      <c r="BK32" s="677"/>
      <c r="BL32" s="677"/>
      <c r="BM32" s="721">
        <v>97.8</v>
      </c>
      <c r="BN32" s="677"/>
      <c r="BO32" s="677"/>
      <c r="BP32" s="677"/>
      <c r="BQ32" s="714"/>
      <c r="BR32" s="738">
        <v>99.5</v>
      </c>
      <c r="BS32" s="677"/>
      <c r="BT32" s="677"/>
      <c r="BU32" s="677"/>
      <c r="BV32" s="677"/>
      <c r="BW32" s="677"/>
      <c r="BX32" s="721">
        <v>97.1</v>
      </c>
      <c r="BY32" s="677"/>
      <c r="BZ32" s="677"/>
      <c r="CA32" s="677"/>
      <c r="CB32" s="714"/>
      <c r="CD32" s="749"/>
      <c r="CE32" s="750"/>
      <c r="CF32" s="705" t="s">
        <v>317</v>
      </c>
      <c r="CG32" s="702"/>
      <c r="CH32" s="702"/>
      <c r="CI32" s="702"/>
      <c r="CJ32" s="702"/>
      <c r="CK32" s="702"/>
      <c r="CL32" s="702"/>
      <c r="CM32" s="702"/>
      <c r="CN32" s="702"/>
      <c r="CO32" s="702"/>
      <c r="CP32" s="702"/>
      <c r="CQ32" s="703"/>
      <c r="CR32" s="661">
        <v>136</v>
      </c>
      <c r="CS32" s="664"/>
      <c r="CT32" s="664"/>
      <c r="CU32" s="664"/>
      <c r="CV32" s="664"/>
      <c r="CW32" s="664"/>
      <c r="CX32" s="664"/>
      <c r="CY32" s="665"/>
      <c r="CZ32" s="666">
        <v>0</v>
      </c>
      <c r="DA32" s="695"/>
      <c r="DB32" s="695"/>
      <c r="DC32" s="696"/>
      <c r="DD32" s="669">
        <v>136</v>
      </c>
      <c r="DE32" s="664"/>
      <c r="DF32" s="664"/>
      <c r="DG32" s="664"/>
      <c r="DH32" s="664"/>
      <c r="DI32" s="664"/>
      <c r="DJ32" s="664"/>
      <c r="DK32" s="665"/>
      <c r="DL32" s="669">
        <v>136</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318</v>
      </c>
      <c r="C33" s="659"/>
      <c r="D33" s="659"/>
      <c r="E33" s="659"/>
      <c r="F33" s="659"/>
      <c r="G33" s="659"/>
      <c r="H33" s="659"/>
      <c r="I33" s="659"/>
      <c r="J33" s="659"/>
      <c r="K33" s="659"/>
      <c r="L33" s="659"/>
      <c r="M33" s="659"/>
      <c r="N33" s="659"/>
      <c r="O33" s="659"/>
      <c r="P33" s="659"/>
      <c r="Q33" s="660"/>
      <c r="R33" s="661">
        <v>219427</v>
      </c>
      <c r="S33" s="664"/>
      <c r="T33" s="664"/>
      <c r="U33" s="664"/>
      <c r="V33" s="664"/>
      <c r="W33" s="664"/>
      <c r="X33" s="664"/>
      <c r="Y33" s="665"/>
      <c r="Z33" s="723">
        <v>1</v>
      </c>
      <c r="AA33" s="723"/>
      <c r="AB33" s="723"/>
      <c r="AC33" s="723"/>
      <c r="AD33" s="724" t="s">
        <v>233</v>
      </c>
      <c r="AE33" s="724"/>
      <c r="AF33" s="724"/>
      <c r="AG33" s="724"/>
      <c r="AH33" s="724"/>
      <c r="AI33" s="724"/>
      <c r="AJ33" s="724"/>
      <c r="AK33" s="724"/>
      <c r="AL33" s="666" t="s">
        <v>233</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8508069</v>
      </c>
      <c r="CS33" s="662"/>
      <c r="CT33" s="662"/>
      <c r="CU33" s="662"/>
      <c r="CV33" s="662"/>
      <c r="CW33" s="662"/>
      <c r="CX33" s="662"/>
      <c r="CY33" s="663"/>
      <c r="CZ33" s="666">
        <v>41.5</v>
      </c>
      <c r="DA33" s="695"/>
      <c r="DB33" s="695"/>
      <c r="DC33" s="696"/>
      <c r="DD33" s="669">
        <v>6383325</v>
      </c>
      <c r="DE33" s="662"/>
      <c r="DF33" s="662"/>
      <c r="DG33" s="662"/>
      <c r="DH33" s="662"/>
      <c r="DI33" s="662"/>
      <c r="DJ33" s="662"/>
      <c r="DK33" s="663"/>
      <c r="DL33" s="669">
        <v>4616763</v>
      </c>
      <c r="DM33" s="662"/>
      <c r="DN33" s="662"/>
      <c r="DO33" s="662"/>
      <c r="DP33" s="662"/>
      <c r="DQ33" s="662"/>
      <c r="DR33" s="662"/>
      <c r="DS33" s="662"/>
      <c r="DT33" s="662"/>
      <c r="DU33" s="662"/>
      <c r="DV33" s="663"/>
      <c r="DW33" s="666">
        <v>42.9</v>
      </c>
      <c r="DX33" s="695"/>
      <c r="DY33" s="695"/>
      <c r="DZ33" s="695"/>
      <c r="EA33" s="695"/>
      <c r="EB33" s="695"/>
      <c r="EC33" s="697"/>
    </row>
    <row r="34" spans="2:133" ht="11.25" customHeight="1" x14ac:dyDescent="0.15">
      <c r="B34" s="658" t="s">
        <v>320</v>
      </c>
      <c r="C34" s="659"/>
      <c r="D34" s="659"/>
      <c r="E34" s="659"/>
      <c r="F34" s="659"/>
      <c r="G34" s="659"/>
      <c r="H34" s="659"/>
      <c r="I34" s="659"/>
      <c r="J34" s="659"/>
      <c r="K34" s="659"/>
      <c r="L34" s="659"/>
      <c r="M34" s="659"/>
      <c r="N34" s="659"/>
      <c r="O34" s="659"/>
      <c r="P34" s="659"/>
      <c r="Q34" s="660"/>
      <c r="R34" s="661">
        <v>206682</v>
      </c>
      <c r="S34" s="664"/>
      <c r="T34" s="664"/>
      <c r="U34" s="664"/>
      <c r="V34" s="664"/>
      <c r="W34" s="664"/>
      <c r="X34" s="664"/>
      <c r="Y34" s="665"/>
      <c r="Z34" s="723">
        <v>1</v>
      </c>
      <c r="AA34" s="723"/>
      <c r="AB34" s="723"/>
      <c r="AC34" s="723"/>
      <c r="AD34" s="724">
        <v>7010</v>
      </c>
      <c r="AE34" s="724"/>
      <c r="AF34" s="724"/>
      <c r="AG34" s="724"/>
      <c r="AH34" s="724"/>
      <c r="AI34" s="724"/>
      <c r="AJ34" s="724"/>
      <c r="AK34" s="724"/>
      <c r="AL34" s="666">
        <v>0.1</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2421683</v>
      </c>
      <c r="CS34" s="664"/>
      <c r="CT34" s="664"/>
      <c r="CU34" s="664"/>
      <c r="CV34" s="664"/>
      <c r="CW34" s="664"/>
      <c r="CX34" s="664"/>
      <c r="CY34" s="665"/>
      <c r="CZ34" s="666">
        <v>11.8</v>
      </c>
      <c r="DA34" s="695"/>
      <c r="DB34" s="695"/>
      <c r="DC34" s="696"/>
      <c r="DD34" s="669">
        <v>1781741</v>
      </c>
      <c r="DE34" s="664"/>
      <c r="DF34" s="664"/>
      <c r="DG34" s="664"/>
      <c r="DH34" s="664"/>
      <c r="DI34" s="664"/>
      <c r="DJ34" s="664"/>
      <c r="DK34" s="665"/>
      <c r="DL34" s="669">
        <v>1299968</v>
      </c>
      <c r="DM34" s="664"/>
      <c r="DN34" s="664"/>
      <c r="DO34" s="664"/>
      <c r="DP34" s="664"/>
      <c r="DQ34" s="664"/>
      <c r="DR34" s="664"/>
      <c r="DS34" s="664"/>
      <c r="DT34" s="664"/>
      <c r="DU34" s="664"/>
      <c r="DV34" s="665"/>
      <c r="DW34" s="666">
        <v>12.1</v>
      </c>
      <c r="DX34" s="695"/>
      <c r="DY34" s="695"/>
      <c r="DZ34" s="695"/>
      <c r="EA34" s="695"/>
      <c r="EB34" s="695"/>
      <c r="EC34" s="697"/>
    </row>
    <row r="35" spans="2:133" ht="11.25" customHeight="1" x14ac:dyDescent="0.15">
      <c r="B35" s="658" t="s">
        <v>324</v>
      </c>
      <c r="C35" s="659"/>
      <c r="D35" s="659"/>
      <c r="E35" s="659"/>
      <c r="F35" s="659"/>
      <c r="G35" s="659"/>
      <c r="H35" s="659"/>
      <c r="I35" s="659"/>
      <c r="J35" s="659"/>
      <c r="K35" s="659"/>
      <c r="L35" s="659"/>
      <c r="M35" s="659"/>
      <c r="N35" s="659"/>
      <c r="O35" s="659"/>
      <c r="P35" s="659"/>
      <c r="Q35" s="660"/>
      <c r="R35" s="661">
        <v>2715600</v>
      </c>
      <c r="S35" s="664"/>
      <c r="T35" s="664"/>
      <c r="U35" s="664"/>
      <c r="V35" s="664"/>
      <c r="W35" s="664"/>
      <c r="X35" s="664"/>
      <c r="Y35" s="665"/>
      <c r="Z35" s="723">
        <v>13</v>
      </c>
      <c r="AA35" s="723"/>
      <c r="AB35" s="723"/>
      <c r="AC35" s="723"/>
      <c r="AD35" s="724" t="s">
        <v>233</v>
      </c>
      <c r="AE35" s="724"/>
      <c r="AF35" s="724"/>
      <c r="AG35" s="724"/>
      <c r="AH35" s="724"/>
      <c r="AI35" s="724"/>
      <c r="AJ35" s="724"/>
      <c r="AK35" s="724"/>
      <c r="AL35" s="666" t="s">
        <v>136</v>
      </c>
      <c r="AM35" s="667"/>
      <c r="AN35" s="667"/>
      <c r="AO35" s="725"/>
      <c r="AP35" s="234"/>
      <c r="AQ35" s="729" t="s">
        <v>325</v>
      </c>
      <c r="AR35" s="730"/>
      <c r="AS35" s="730"/>
      <c r="AT35" s="730"/>
      <c r="AU35" s="730"/>
      <c r="AV35" s="730"/>
      <c r="AW35" s="730"/>
      <c r="AX35" s="730"/>
      <c r="AY35" s="731"/>
      <c r="AZ35" s="726">
        <v>2977336</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5124</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67818</v>
      </c>
      <c r="CS35" s="662"/>
      <c r="CT35" s="662"/>
      <c r="CU35" s="662"/>
      <c r="CV35" s="662"/>
      <c r="CW35" s="662"/>
      <c r="CX35" s="662"/>
      <c r="CY35" s="663"/>
      <c r="CZ35" s="666">
        <v>0.3</v>
      </c>
      <c r="DA35" s="695"/>
      <c r="DB35" s="695"/>
      <c r="DC35" s="696"/>
      <c r="DD35" s="669">
        <v>62480</v>
      </c>
      <c r="DE35" s="662"/>
      <c r="DF35" s="662"/>
      <c r="DG35" s="662"/>
      <c r="DH35" s="662"/>
      <c r="DI35" s="662"/>
      <c r="DJ35" s="662"/>
      <c r="DK35" s="663"/>
      <c r="DL35" s="669">
        <v>52511</v>
      </c>
      <c r="DM35" s="662"/>
      <c r="DN35" s="662"/>
      <c r="DO35" s="662"/>
      <c r="DP35" s="662"/>
      <c r="DQ35" s="662"/>
      <c r="DR35" s="662"/>
      <c r="DS35" s="662"/>
      <c r="DT35" s="662"/>
      <c r="DU35" s="662"/>
      <c r="DV35" s="663"/>
      <c r="DW35" s="666">
        <v>0.5</v>
      </c>
      <c r="DX35" s="695"/>
      <c r="DY35" s="695"/>
      <c r="DZ35" s="695"/>
      <c r="EA35" s="695"/>
      <c r="EB35" s="695"/>
      <c r="EC35" s="697"/>
    </row>
    <row r="36" spans="2:133" ht="11.25" customHeight="1" x14ac:dyDescent="0.15">
      <c r="B36" s="658" t="s">
        <v>328</v>
      </c>
      <c r="C36" s="659"/>
      <c r="D36" s="659"/>
      <c r="E36" s="659"/>
      <c r="F36" s="659"/>
      <c r="G36" s="659"/>
      <c r="H36" s="659"/>
      <c r="I36" s="659"/>
      <c r="J36" s="659"/>
      <c r="K36" s="659"/>
      <c r="L36" s="659"/>
      <c r="M36" s="659"/>
      <c r="N36" s="659"/>
      <c r="O36" s="659"/>
      <c r="P36" s="659"/>
      <c r="Q36" s="660"/>
      <c r="R36" s="661" t="s">
        <v>136</v>
      </c>
      <c r="S36" s="664"/>
      <c r="T36" s="664"/>
      <c r="U36" s="664"/>
      <c r="V36" s="664"/>
      <c r="W36" s="664"/>
      <c r="X36" s="664"/>
      <c r="Y36" s="665"/>
      <c r="Z36" s="723" t="s">
        <v>136</v>
      </c>
      <c r="AA36" s="723"/>
      <c r="AB36" s="723"/>
      <c r="AC36" s="723"/>
      <c r="AD36" s="724" t="s">
        <v>136</v>
      </c>
      <c r="AE36" s="724"/>
      <c r="AF36" s="724"/>
      <c r="AG36" s="724"/>
      <c r="AH36" s="724"/>
      <c r="AI36" s="724"/>
      <c r="AJ36" s="724"/>
      <c r="AK36" s="724"/>
      <c r="AL36" s="666" t="s">
        <v>233</v>
      </c>
      <c r="AM36" s="667"/>
      <c r="AN36" s="667"/>
      <c r="AO36" s="725"/>
      <c r="AQ36" s="698" t="s">
        <v>329</v>
      </c>
      <c r="AR36" s="699"/>
      <c r="AS36" s="699"/>
      <c r="AT36" s="699"/>
      <c r="AU36" s="699"/>
      <c r="AV36" s="699"/>
      <c r="AW36" s="699"/>
      <c r="AX36" s="699"/>
      <c r="AY36" s="700"/>
      <c r="AZ36" s="661">
        <v>746478</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-36732</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2530367</v>
      </c>
      <c r="CS36" s="664"/>
      <c r="CT36" s="664"/>
      <c r="CU36" s="664"/>
      <c r="CV36" s="664"/>
      <c r="CW36" s="664"/>
      <c r="CX36" s="664"/>
      <c r="CY36" s="665"/>
      <c r="CZ36" s="666">
        <v>12.3</v>
      </c>
      <c r="DA36" s="695"/>
      <c r="DB36" s="695"/>
      <c r="DC36" s="696"/>
      <c r="DD36" s="669">
        <v>1764980</v>
      </c>
      <c r="DE36" s="664"/>
      <c r="DF36" s="664"/>
      <c r="DG36" s="664"/>
      <c r="DH36" s="664"/>
      <c r="DI36" s="664"/>
      <c r="DJ36" s="664"/>
      <c r="DK36" s="665"/>
      <c r="DL36" s="669">
        <v>1386881</v>
      </c>
      <c r="DM36" s="664"/>
      <c r="DN36" s="664"/>
      <c r="DO36" s="664"/>
      <c r="DP36" s="664"/>
      <c r="DQ36" s="664"/>
      <c r="DR36" s="664"/>
      <c r="DS36" s="664"/>
      <c r="DT36" s="664"/>
      <c r="DU36" s="664"/>
      <c r="DV36" s="665"/>
      <c r="DW36" s="666">
        <v>12.9</v>
      </c>
      <c r="DX36" s="695"/>
      <c r="DY36" s="695"/>
      <c r="DZ36" s="695"/>
      <c r="EA36" s="695"/>
      <c r="EB36" s="695"/>
      <c r="EC36" s="697"/>
    </row>
    <row r="37" spans="2:133" ht="11.25" customHeight="1" x14ac:dyDescent="0.15">
      <c r="B37" s="658" t="s">
        <v>332</v>
      </c>
      <c r="C37" s="659"/>
      <c r="D37" s="659"/>
      <c r="E37" s="659"/>
      <c r="F37" s="659"/>
      <c r="G37" s="659"/>
      <c r="H37" s="659"/>
      <c r="I37" s="659"/>
      <c r="J37" s="659"/>
      <c r="K37" s="659"/>
      <c r="L37" s="659"/>
      <c r="M37" s="659"/>
      <c r="N37" s="659"/>
      <c r="O37" s="659"/>
      <c r="P37" s="659"/>
      <c r="Q37" s="660"/>
      <c r="R37" s="661">
        <v>494600</v>
      </c>
      <c r="S37" s="664"/>
      <c r="T37" s="664"/>
      <c r="U37" s="664"/>
      <c r="V37" s="664"/>
      <c r="W37" s="664"/>
      <c r="X37" s="664"/>
      <c r="Y37" s="665"/>
      <c r="Z37" s="723">
        <v>2.4</v>
      </c>
      <c r="AA37" s="723"/>
      <c r="AB37" s="723"/>
      <c r="AC37" s="723"/>
      <c r="AD37" s="724" t="s">
        <v>233</v>
      </c>
      <c r="AE37" s="724"/>
      <c r="AF37" s="724"/>
      <c r="AG37" s="724"/>
      <c r="AH37" s="724"/>
      <c r="AI37" s="724"/>
      <c r="AJ37" s="724"/>
      <c r="AK37" s="724"/>
      <c r="AL37" s="666" t="s">
        <v>136</v>
      </c>
      <c r="AM37" s="667"/>
      <c r="AN37" s="667"/>
      <c r="AO37" s="725"/>
      <c r="AQ37" s="698" t="s">
        <v>333</v>
      </c>
      <c r="AR37" s="699"/>
      <c r="AS37" s="699"/>
      <c r="AT37" s="699"/>
      <c r="AU37" s="699"/>
      <c r="AV37" s="699"/>
      <c r="AW37" s="699"/>
      <c r="AX37" s="699"/>
      <c r="AY37" s="700"/>
      <c r="AZ37" s="661">
        <v>433230</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5030</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1134739</v>
      </c>
      <c r="CS37" s="662"/>
      <c r="CT37" s="662"/>
      <c r="CU37" s="662"/>
      <c r="CV37" s="662"/>
      <c r="CW37" s="662"/>
      <c r="CX37" s="662"/>
      <c r="CY37" s="663"/>
      <c r="CZ37" s="666">
        <v>5.5</v>
      </c>
      <c r="DA37" s="695"/>
      <c r="DB37" s="695"/>
      <c r="DC37" s="696"/>
      <c r="DD37" s="669">
        <v>925198</v>
      </c>
      <c r="DE37" s="662"/>
      <c r="DF37" s="662"/>
      <c r="DG37" s="662"/>
      <c r="DH37" s="662"/>
      <c r="DI37" s="662"/>
      <c r="DJ37" s="662"/>
      <c r="DK37" s="663"/>
      <c r="DL37" s="669">
        <v>922510</v>
      </c>
      <c r="DM37" s="662"/>
      <c r="DN37" s="662"/>
      <c r="DO37" s="662"/>
      <c r="DP37" s="662"/>
      <c r="DQ37" s="662"/>
      <c r="DR37" s="662"/>
      <c r="DS37" s="662"/>
      <c r="DT37" s="662"/>
      <c r="DU37" s="662"/>
      <c r="DV37" s="663"/>
      <c r="DW37" s="666">
        <v>8.6</v>
      </c>
      <c r="DX37" s="695"/>
      <c r="DY37" s="695"/>
      <c r="DZ37" s="695"/>
      <c r="EA37" s="695"/>
      <c r="EB37" s="695"/>
      <c r="EC37" s="697"/>
    </row>
    <row r="38" spans="2:133" ht="11.25" customHeight="1" x14ac:dyDescent="0.15">
      <c r="B38" s="673" t="s">
        <v>336</v>
      </c>
      <c r="C38" s="674"/>
      <c r="D38" s="674"/>
      <c r="E38" s="674"/>
      <c r="F38" s="674"/>
      <c r="G38" s="674"/>
      <c r="H38" s="674"/>
      <c r="I38" s="674"/>
      <c r="J38" s="674"/>
      <c r="K38" s="674"/>
      <c r="L38" s="674"/>
      <c r="M38" s="674"/>
      <c r="N38" s="674"/>
      <c r="O38" s="674"/>
      <c r="P38" s="674"/>
      <c r="Q38" s="675"/>
      <c r="R38" s="676">
        <v>20938960</v>
      </c>
      <c r="S38" s="713"/>
      <c r="T38" s="713"/>
      <c r="U38" s="713"/>
      <c r="V38" s="713"/>
      <c r="W38" s="713"/>
      <c r="X38" s="713"/>
      <c r="Y38" s="718"/>
      <c r="Z38" s="719">
        <v>100</v>
      </c>
      <c r="AA38" s="719"/>
      <c r="AB38" s="719"/>
      <c r="AC38" s="719"/>
      <c r="AD38" s="720">
        <v>10260407</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v>272729</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8793</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2271377</v>
      </c>
      <c r="CS38" s="664"/>
      <c r="CT38" s="664"/>
      <c r="CU38" s="664"/>
      <c r="CV38" s="664"/>
      <c r="CW38" s="664"/>
      <c r="CX38" s="664"/>
      <c r="CY38" s="665"/>
      <c r="CZ38" s="666">
        <v>11.1</v>
      </c>
      <c r="DA38" s="695"/>
      <c r="DB38" s="695"/>
      <c r="DC38" s="696"/>
      <c r="DD38" s="669">
        <v>1967261</v>
      </c>
      <c r="DE38" s="664"/>
      <c r="DF38" s="664"/>
      <c r="DG38" s="664"/>
      <c r="DH38" s="664"/>
      <c r="DI38" s="664"/>
      <c r="DJ38" s="664"/>
      <c r="DK38" s="665"/>
      <c r="DL38" s="669">
        <v>1877328</v>
      </c>
      <c r="DM38" s="664"/>
      <c r="DN38" s="664"/>
      <c r="DO38" s="664"/>
      <c r="DP38" s="664"/>
      <c r="DQ38" s="664"/>
      <c r="DR38" s="664"/>
      <c r="DS38" s="664"/>
      <c r="DT38" s="664"/>
      <c r="DU38" s="664"/>
      <c r="DV38" s="665"/>
      <c r="DW38" s="666">
        <v>17.5</v>
      </c>
      <c r="DX38" s="695"/>
      <c r="DY38" s="695"/>
      <c r="DZ38" s="695"/>
      <c r="EA38" s="695"/>
      <c r="EB38" s="695"/>
      <c r="EC38" s="697"/>
    </row>
    <row r="39" spans="2:133" ht="11.25" customHeight="1" x14ac:dyDescent="0.15">
      <c r="AQ39" s="698" t="s">
        <v>340</v>
      </c>
      <c r="AR39" s="699"/>
      <c r="AS39" s="699"/>
      <c r="AT39" s="699"/>
      <c r="AU39" s="699"/>
      <c r="AV39" s="699"/>
      <c r="AW39" s="699"/>
      <c r="AX39" s="699"/>
      <c r="AY39" s="700"/>
      <c r="AZ39" s="661" t="s">
        <v>136</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98</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1042453</v>
      </c>
      <c r="CS39" s="662"/>
      <c r="CT39" s="662"/>
      <c r="CU39" s="662"/>
      <c r="CV39" s="662"/>
      <c r="CW39" s="662"/>
      <c r="CX39" s="662"/>
      <c r="CY39" s="663"/>
      <c r="CZ39" s="666">
        <v>5.0999999999999996</v>
      </c>
      <c r="DA39" s="695"/>
      <c r="DB39" s="695"/>
      <c r="DC39" s="696"/>
      <c r="DD39" s="669">
        <v>806788</v>
      </c>
      <c r="DE39" s="662"/>
      <c r="DF39" s="662"/>
      <c r="DG39" s="662"/>
      <c r="DH39" s="662"/>
      <c r="DI39" s="662"/>
      <c r="DJ39" s="662"/>
      <c r="DK39" s="663"/>
      <c r="DL39" s="669" t="s">
        <v>233</v>
      </c>
      <c r="DM39" s="662"/>
      <c r="DN39" s="662"/>
      <c r="DO39" s="662"/>
      <c r="DP39" s="662"/>
      <c r="DQ39" s="662"/>
      <c r="DR39" s="662"/>
      <c r="DS39" s="662"/>
      <c r="DT39" s="662"/>
      <c r="DU39" s="662"/>
      <c r="DV39" s="663"/>
      <c r="DW39" s="666" t="s">
        <v>233</v>
      </c>
      <c r="DX39" s="695"/>
      <c r="DY39" s="695"/>
      <c r="DZ39" s="695"/>
      <c r="EA39" s="695"/>
      <c r="EB39" s="695"/>
      <c r="EC39" s="697"/>
    </row>
    <row r="40" spans="2:133" ht="11.25" customHeight="1" x14ac:dyDescent="0.15">
      <c r="AQ40" s="698" t="s">
        <v>344</v>
      </c>
      <c r="AR40" s="699"/>
      <c r="AS40" s="699"/>
      <c r="AT40" s="699"/>
      <c r="AU40" s="699"/>
      <c r="AV40" s="699"/>
      <c r="AW40" s="699"/>
      <c r="AX40" s="699"/>
      <c r="AY40" s="700"/>
      <c r="AZ40" s="661">
        <v>356200</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136</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174371</v>
      </c>
      <c r="CS40" s="664"/>
      <c r="CT40" s="664"/>
      <c r="CU40" s="664"/>
      <c r="CV40" s="664"/>
      <c r="CW40" s="664"/>
      <c r="CX40" s="664"/>
      <c r="CY40" s="665"/>
      <c r="CZ40" s="666">
        <v>0.9</v>
      </c>
      <c r="DA40" s="695"/>
      <c r="DB40" s="695"/>
      <c r="DC40" s="696"/>
      <c r="DD40" s="669">
        <v>75</v>
      </c>
      <c r="DE40" s="664"/>
      <c r="DF40" s="664"/>
      <c r="DG40" s="664"/>
      <c r="DH40" s="664"/>
      <c r="DI40" s="664"/>
      <c r="DJ40" s="664"/>
      <c r="DK40" s="665"/>
      <c r="DL40" s="669">
        <v>75</v>
      </c>
      <c r="DM40" s="664"/>
      <c r="DN40" s="664"/>
      <c r="DO40" s="664"/>
      <c r="DP40" s="664"/>
      <c r="DQ40" s="664"/>
      <c r="DR40" s="664"/>
      <c r="DS40" s="664"/>
      <c r="DT40" s="664"/>
      <c r="DU40" s="664"/>
      <c r="DV40" s="665"/>
      <c r="DW40" s="666">
        <v>0</v>
      </c>
      <c r="DX40" s="695"/>
      <c r="DY40" s="695"/>
      <c r="DZ40" s="695"/>
      <c r="EA40" s="695"/>
      <c r="EB40" s="695"/>
      <c r="EC40" s="697"/>
    </row>
    <row r="41" spans="2:133" ht="11.25" customHeight="1" x14ac:dyDescent="0.15">
      <c r="AQ41" s="710" t="s">
        <v>347</v>
      </c>
      <c r="AR41" s="711"/>
      <c r="AS41" s="711"/>
      <c r="AT41" s="711"/>
      <c r="AU41" s="711"/>
      <c r="AV41" s="711"/>
      <c r="AW41" s="711"/>
      <c r="AX41" s="711"/>
      <c r="AY41" s="712"/>
      <c r="AZ41" s="676">
        <v>1168699</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319</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233</v>
      </c>
      <c r="CS41" s="662"/>
      <c r="CT41" s="662"/>
      <c r="CU41" s="662"/>
      <c r="CV41" s="662"/>
      <c r="CW41" s="662"/>
      <c r="CX41" s="662"/>
      <c r="CY41" s="663"/>
      <c r="CZ41" s="666" t="s">
        <v>136</v>
      </c>
      <c r="DA41" s="695"/>
      <c r="DB41" s="695"/>
      <c r="DC41" s="696"/>
      <c r="DD41" s="669" t="s">
        <v>136</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3320619</v>
      </c>
      <c r="CS42" s="664"/>
      <c r="CT42" s="664"/>
      <c r="CU42" s="664"/>
      <c r="CV42" s="664"/>
      <c r="CW42" s="664"/>
      <c r="CX42" s="664"/>
      <c r="CY42" s="665"/>
      <c r="CZ42" s="666">
        <v>16.2</v>
      </c>
      <c r="DA42" s="667"/>
      <c r="DB42" s="667"/>
      <c r="DC42" s="668"/>
      <c r="DD42" s="669">
        <v>532413</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v>270891</v>
      </c>
      <c r="CS43" s="662"/>
      <c r="CT43" s="662"/>
      <c r="CU43" s="662"/>
      <c r="CV43" s="662"/>
      <c r="CW43" s="662"/>
      <c r="CX43" s="662"/>
      <c r="CY43" s="663"/>
      <c r="CZ43" s="666">
        <v>1.3</v>
      </c>
      <c r="DA43" s="695"/>
      <c r="DB43" s="695"/>
      <c r="DC43" s="696"/>
      <c r="DD43" s="669">
        <v>270891</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354</v>
      </c>
      <c r="CD44" s="689" t="s">
        <v>305</v>
      </c>
      <c r="CE44" s="690"/>
      <c r="CF44" s="658" t="s">
        <v>355</v>
      </c>
      <c r="CG44" s="659"/>
      <c r="CH44" s="659"/>
      <c r="CI44" s="659"/>
      <c r="CJ44" s="659"/>
      <c r="CK44" s="659"/>
      <c r="CL44" s="659"/>
      <c r="CM44" s="659"/>
      <c r="CN44" s="659"/>
      <c r="CO44" s="659"/>
      <c r="CP44" s="659"/>
      <c r="CQ44" s="660"/>
      <c r="CR44" s="661">
        <v>2741875</v>
      </c>
      <c r="CS44" s="664"/>
      <c r="CT44" s="664"/>
      <c r="CU44" s="664"/>
      <c r="CV44" s="664"/>
      <c r="CW44" s="664"/>
      <c r="CX44" s="664"/>
      <c r="CY44" s="665"/>
      <c r="CZ44" s="666">
        <v>13.4</v>
      </c>
      <c r="DA44" s="667"/>
      <c r="DB44" s="667"/>
      <c r="DC44" s="668"/>
      <c r="DD44" s="669">
        <v>426043</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356</v>
      </c>
      <c r="CG45" s="659"/>
      <c r="CH45" s="659"/>
      <c r="CI45" s="659"/>
      <c r="CJ45" s="659"/>
      <c r="CK45" s="659"/>
      <c r="CL45" s="659"/>
      <c r="CM45" s="659"/>
      <c r="CN45" s="659"/>
      <c r="CO45" s="659"/>
      <c r="CP45" s="659"/>
      <c r="CQ45" s="660"/>
      <c r="CR45" s="661">
        <v>645368</v>
      </c>
      <c r="CS45" s="662"/>
      <c r="CT45" s="662"/>
      <c r="CU45" s="662"/>
      <c r="CV45" s="662"/>
      <c r="CW45" s="662"/>
      <c r="CX45" s="662"/>
      <c r="CY45" s="663"/>
      <c r="CZ45" s="666">
        <v>3.1</v>
      </c>
      <c r="DA45" s="695"/>
      <c r="DB45" s="695"/>
      <c r="DC45" s="696"/>
      <c r="DD45" s="669">
        <v>42996</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357</v>
      </c>
      <c r="CG46" s="659"/>
      <c r="CH46" s="659"/>
      <c r="CI46" s="659"/>
      <c r="CJ46" s="659"/>
      <c r="CK46" s="659"/>
      <c r="CL46" s="659"/>
      <c r="CM46" s="659"/>
      <c r="CN46" s="659"/>
      <c r="CO46" s="659"/>
      <c r="CP46" s="659"/>
      <c r="CQ46" s="660"/>
      <c r="CR46" s="661">
        <v>2081617</v>
      </c>
      <c r="CS46" s="664"/>
      <c r="CT46" s="664"/>
      <c r="CU46" s="664"/>
      <c r="CV46" s="664"/>
      <c r="CW46" s="664"/>
      <c r="CX46" s="664"/>
      <c r="CY46" s="665"/>
      <c r="CZ46" s="666">
        <v>10.199999999999999</v>
      </c>
      <c r="DA46" s="667"/>
      <c r="DB46" s="667"/>
      <c r="DC46" s="668"/>
      <c r="DD46" s="669">
        <v>382757</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358</v>
      </c>
      <c r="CG47" s="659"/>
      <c r="CH47" s="659"/>
      <c r="CI47" s="659"/>
      <c r="CJ47" s="659"/>
      <c r="CK47" s="659"/>
      <c r="CL47" s="659"/>
      <c r="CM47" s="659"/>
      <c r="CN47" s="659"/>
      <c r="CO47" s="659"/>
      <c r="CP47" s="659"/>
      <c r="CQ47" s="660"/>
      <c r="CR47" s="661">
        <v>578744</v>
      </c>
      <c r="CS47" s="662"/>
      <c r="CT47" s="662"/>
      <c r="CU47" s="662"/>
      <c r="CV47" s="662"/>
      <c r="CW47" s="662"/>
      <c r="CX47" s="662"/>
      <c r="CY47" s="663"/>
      <c r="CZ47" s="666">
        <v>2.8</v>
      </c>
      <c r="DA47" s="695"/>
      <c r="DB47" s="695"/>
      <c r="DC47" s="696"/>
      <c r="DD47" s="669">
        <v>106370</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359</v>
      </c>
      <c r="CG48" s="659"/>
      <c r="CH48" s="659"/>
      <c r="CI48" s="659"/>
      <c r="CJ48" s="659"/>
      <c r="CK48" s="659"/>
      <c r="CL48" s="659"/>
      <c r="CM48" s="659"/>
      <c r="CN48" s="659"/>
      <c r="CO48" s="659"/>
      <c r="CP48" s="659"/>
      <c r="CQ48" s="660"/>
      <c r="CR48" s="661" t="s">
        <v>233</v>
      </c>
      <c r="CS48" s="664"/>
      <c r="CT48" s="664"/>
      <c r="CU48" s="664"/>
      <c r="CV48" s="664"/>
      <c r="CW48" s="664"/>
      <c r="CX48" s="664"/>
      <c r="CY48" s="665"/>
      <c r="CZ48" s="666" t="s">
        <v>136</v>
      </c>
      <c r="DA48" s="667"/>
      <c r="DB48" s="667"/>
      <c r="DC48" s="668"/>
      <c r="DD48" s="669" t="s">
        <v>136</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360</v>
      </c>
      <c r="CE49" s="674"/>
      <c r="CF49" s="674"/>
      <c r="CG49" s="674"/>
      <c r="CH49" s="674"/>
      <c r="CI49" s="674"/>
      <c r="CJ49" s="674"/>
      <c r="CK49" s="674"/>
      <c r="CL49" s="674"/>
      <c r="CM49" s="674"/>
      <c r="CN49" s="674"/>
      <c r="CO49" s="674"/>
      <c r="CP49" s="674"/>
      <c r="CQ49" s="675"/>
      <c r="CR49" s="676">
        <v>20489935</v>
      </c>
      <c r="CS49" s="677"/>
      <c r="CT49" s="677"/>
      <c r="CU49" s="677"/>
      <c r="CV49" s="677"/>
      <c r="CW49" s="677"/>
      <c r="CX49" s="677"/>
      <c r="CY49" s="678"/>
      <c r="CZ49" s="679">
        <v>100</v>
      </c>
      <c r="DA49" s="680"/>
      <c r="DB49" s="680"/>
      <c r="DC49" s="681"/>
      <c r="DD49" s="682">
        <v>13509659</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CBGn/Bo04vYzbkLy6oDQ4mGkOQV+BsAomG1dwGiiRlMXFu3vM02V0iloiPvj4mKBeBJ8g0MPMC6e3rpPUz9frw==" saltValue="wAt/VIjTn2CUcUPBWr10x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8" t="s">
        <v>362</v>
      </c>
      <c r="DK2" s="1199"/>
      <c r="DL2" s="1199"/>
      <c r="DM2" s="1199"/>
      <c r="DN2" s="1199"/>
      <c r="DO2" s="1200"/>
      <c r="DP2" s="249"/>
      <c r="DQ2" s="1198" t="s">
        <v>363</v>
      </c>
      <c r="DR2" s="1199"/>
      <c r="DS2" s="1199"/>
      <c r="DT2" s="1199"/>
      <c r="DU2" s="1199"/>
      <c r="DV2" s="1199"/>
      <c r="DW2" s="1199"/>
      <c r="DX2" s="1199"/>
      <c r="DY2" s="1199"/>
      <c r="DZ2" s="120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1" t="s">
        <v>364</v>
      </c>
      <c r="B4" s="1151"/>
      <c r="C4" s="1151"/>
      <c r="D4" s="1151"/>
      <c r="E4" s="1151"/>
      <c r="F4" s="1151"/>
      <c r="G4" s="1151"/>
      <c r="H4" s="1151"/>
      <c r="I4" s="1151"/>
      <c r="J4" s="1151"/>
      <c r="K4" s="1151"/>
      <c r="L4" s="1151"/>
      <c r="M4" s="1151"/>
      <c r="N4" s="1151"/>
      <c r="O4" s="1151"/>
      <c r="P4" s="1151"/>
      <c r="Q4" s="1151"/>
      <c r="R4" s="1151"/>
      <c r="S4" s="1151"/>
      <c r="T4" s="1151"/>
      <c r="U4" s="1151"/>
      <c r="V4" s="1151"/>
      <c r="W4" s="1151"/>
      <c r="X4" s="1151"/>
      <c r="Y4" s="1151"/>
      <c r="Z4" s="1151"/>
      <c r="AA4" s="1151"/>
      <c r="AB4" s="1151"/>
      <c r="AC4" s="1151"/>
      <c r="AD4" s="1151"/>
      <c r="AE4" s="1151"/>
      <c r="AF4" s="1151"/>
      <c r="AG4" s="1151"/>
      <c r="AH4" s="1151"/>
      <c r="AI4" s="1151"/>
      <c r="AJ4" s="1151"/>
      <c r="AK4" s="1151"/>
      <c r="AL4" s="1151"/>
      <c r="AM4" s="1151"/>
      <c r="AN4" s="1151"/>
      <c r="AO4" s="1151"/>
      <c r="AP4" s="1151"/>
      <c r="AQ4" s="1151"/>
      <c r="AR4" s="1151"/>
      <c r="AS4" s="1151"/>
      <c r="AT4" s="1151"/>
      <c r="AU4" s="1151"/>
      <c r="AV4" s="1151"/>
      <c r="AW4" s="1151"/>
      <c r="AX4" s="1151"/>
      <c r="AY4" s="1151"/>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366</v>
      </c>
      <c r="B5" s="1085"/>
      <c r="C5" s="1085"/>
      <c r="D5" s="1085"/>
      <c r="E5" s="1085"/>
      <c r="F5" s="1085"/>
      <c r="G5" s="1085"/>
      <c r="H5" s="1085"/>
      <c r="I5" s="1085"/>
      <c r="J5" s="1085"/>
      <c r="K5" s="1085"/>
      <c r="L5" s="1085"/>
      <c r="M5" s="1085"/>
      <c r="N5" s="1085"/>
      <c r="O5" s="1085"/>
      <c r="P5" s="1086"/>
      <c r="Q5" s="1090" t="s">
        <v>367</v>
      </c>
      <c r="R5" s="1091"/>
      <c r="S5" s="1091"/>
      <c r="T5" s="1091"/>
      <c r="U5" s="1092"/>
      <c r="V5" s="1090" t="s">
        <v>368</v>
      </c>
      <c r="W5" s="1091"/>
      <c r="X5" s="1091"/>
      <c r="Y5" s="1091"/>
      <c r="Z5" s="1092"/>
      <c r="AA5" s="1090" t="s">
        <v>369</v>
      </c>
      <c r="AB5" s="1091"/>
      <c r="AC5" s="1091"/>
      <c r="AD5" s="1091"/>
      <c r="AE5" s="1091"/>
      <c r="AF5" s="1201" t="s">
        <v>370</v>
      </c>
      <c r="AG5" s="1091"/>
      <c r="AH5" s="1091"/>
      <c r="AI5" s="1091"/>
      <c r="AJ5" s="1106"/>
      <c r="AK5" s="1091" t="s">
        <v>371</v>
      </c>
      <c r="AL5" s="1091"/>
      <c r="AM5" s="1091"/>
      <c r="AN5" s="1091"/>
      <c r="AO5" s="1092"/>
      <c r="AP5" s="1090" t="s">
        <v>372</v>
      </c>
      <c r="AQ5" s="1091"/>
      <c r="AR5" s="1091"/>
      <c r="AS5" s="1091"/>
      <c r="AT5" s="1092"/>
      <c r="AU5" s="1090" t="s">
        <v>373</v>
      </c>
      <c r="AV5" s="1091"/>
      <c r="AW5" s="1091"/>
      <c r="AX5" s="1091"/>
      <c r="AY5" s="1106"/>
      <c r="AZ5" s="256"/>
      <c r="BA5" s="256"/>
      <c r="BB5" s="256"/>
      <c r="BC5" s="256"/>
      <c r="BD5" s="256"/>
      <c r="BE5" s="257"/>
      <c r="BF5" s="257"/>
      <c r="BG5" s="257"/>
      <c r="BH5" s="257"/>
      <c r="BI5" s="257"/>
      <c r="BJ5" s="257"/>
      <c r="BK5" s="257"/>
      <c r="BL5" s="257"/>
      <c r="BM5" s="257"/>
      <c r="BN5" s="257"/>
      <c r="BO5" s="257"/>
      <c r="BP5" s="257"/>
      <c r="BQ5" s="1084" t="s">
        <v>374</v>
      </c>
      <c r="BR5" s="1085"/>
      <c r="BS5" s="1085"/>
      <c r="BT5" s="1085"/>
      <c r="BU5" s="1085"/>
      <c r="BV5" s="1085"/>
      <c r="BW5" s="1085"/>
      <c r="BX5" s="1085"/>
      <c r="BY5" s="1085"/>
      <c r="BZ5" s="1085"/>
      <c r="CA5" s="1085"/>
      <c r="CB5" s="1085"/>
      <c r="CC5" s="1085"/>
      <c r="CD5" s="1085"/>
      <c r="CE5" s="1085"/>
      <c r="CF5" s="1085"/>
      <c r="CG5" s="1086"/>
      <c r="CH5" s="1090" t="s">
        <v>375</v>
      </c>
      <c r="CI5" s="1091"/>
      <c r="CJ5" s="1091"/>
      <c r="CK5" s="1091"/>
      <c r="CL5" s="1092"/>
      <c r="CM5" s="1090" t="s">
        <v>376</v>
      </c>
      <c r="CN5" s="1091"/>
      <c r="CO5" s="1091"/>
      <c r="CP5" s="1091"/>
      <c r="CQ5" s="1092"/>
      <c r="CR5" s="1090" t="s">
        <v>377</v>
      </c>
      <c r="CS5" s="1091"/>
      <c r="CT5" s="1091"/>
      <c r="CU5" s="1091"/>
      <c r="CV5" s="1092"/>
      <c r="CW5" s="1090" t="s">
        <v>378</v>
      </c>
      <c r="CX5" s="1091"/>
      <c r="CY5" s="1091"/>
      <c r="CZ5" s="1091"/>
      <c r="DA5" s="1092"/>
      <c r="DB5" s="1090" t="s">
        <v>379</v>
      </c>
      <c r="DC5" s="1091"/>
      <c r="DD5" s="1091"/>
      <c r="DE5" s="1091"/>
      <c r="DF5" s="1092"/>
      <c r="DG5" s="1186" t="s">
        <v>380</v>
      </c>
      <c r="DH5" s="1187"/>
      <c r="DI5" s="1187"/>
      <c r="DJ5" s="1187"/>
      <c r="DK5" s="1188"/>
      <c r="DL5" s="1186" t="s">
        <v>381</v>
      </c>
      <c r="DM5" s="1187"/>
      <c r="DN5" s="1187"/>
      <c r="DO5" s="1187"/>
      <c r="DP5" s="1188"/>
      <c r="DQ5" s="1090" t="s">
        <v>382</v>
      </c>
      <c r="DR5" s="1091"/>
      <c r="DS5" s="1091"/>
      <c r="DT5" s="1091"/>
      <c r="DU5" s="1092"/>
      <c r="DV5" s="1090" t="s">
        <v>373</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2"/>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89"/>
      <c r="DH6" s="1190"/>
      <c r="DI6" s="1190"/>
      <c r="DJ6" s="1190"/>
      <c r="DK6" s="1191"/>
      <c r="DL6" s="1189"/>
      <c r="DM6" s="1190"/>
      <c r="DN6" s="1190"/>
      <c r="DO6" s="1190"/>
      <c r="DP6" s="1191"/>
      <c r="DQ6" s="1093"/>
      <c r="DR6" s="1094"/>
      <c r="DS6" s="1094"/>
      <c r="DT6" s="1094"/>
      <c r="DU6" s="1095"/>
      <c r="DV6" s="1093"/>
      <c r="DW6" s="1094"/>
      <c r="DX6" s="1094"/>
      <c r="DY6" s="1094"/>
      <c r="DZ6" s="1107"/>
      <c r="EA6" s="254"/>
    </row>
    <row r="7" spans="1:131" s="255" customFormat="1" ht="26.25" customHeight="1" thickTop="1" x14ac:dyDescent="0.15">
      <c r="A7" s="258">
        <v>1</v>
      </c>
      <c r="B7" s="1138" t="s">
        <v>383</v>
      </c>
      <c r="C7" s="1139"/>
      <c r="D7" s="1139"/>
      <c r="E7" s="1139"/>
      <c r="F7" s="1139"/>
      <c r="G7" s="1139"/>
      <c r="H7" s="1139"/>
      <c r="I7" s="1139"/>
      <c r="J7" s="1139"/>
      <c r="K7" s="1139"/>
      <c r="L7" s="1139"/>
      <c r="M7" s="1139"/>
      <c r="N7" s="1139"/>
      <c r="O7" s="1139"/>
      <c r="P7" s="1140"/>
      <c r="Q7" s="1192">
        <v>20950</v>
      </c>
      <c r="R7" s="1193"/>
      <c r="S7" s="1193"/>
      <c r="T7" s="1193"/>
      <c r="U7" s="1193"/>
      <c r="V7" s="1193">
        <v>20501</v>
      </c>
      <c r="W7" s="1193"/>
      <c r="X7" s="1193"/>
      <c r="Y7" s="1193"/>
      <c r="Z7" s="1193"/>
      <c r="AA7" s="1193">
        <v>449</v>
      </c>
      <c r="AB7" s="1193"/>
      <c r="AC7" s="1193"/>
      <c r="AD7" s="1193"/>
      <c r="AE7" s="1194"/>
      <c r="AF7" s="1195">
        <v>302</v>
      </c>
      <c r="AG7" s="1196"/>
      <c r="AH7" s="1196"/>
      <c r="AI7" s="1196"/>
      <c r="AJ7" s="1197"/>
      <c r="AK7" s="1179">
        <v>1724</v>
      </c>
      <c r="AL7" s="1180"/>
      <c r="AM7" s="1180"/>
      <c r="AN7" s="1180"/>
      <c r="AO7" s="1180"/>
      <c r="AP7" s="1180">
        <v>26250</v>
      </c>
      <c r="AQ7" s="1180"/>
      <c r="AR7" s="1180"/>
      <c r="AS7" s="1180"/>
      <c r="AT7" s="1180"/>
      <c r="AU7" s="1181"/>
      <c r="AV7" s="1181"/>
      <c r="AW7" s="1181"/>
      <c r="AX7" s="1181"/>
      <c r="AY7" s="1182"/>
      <c r="AZ7" s="252"/>
      <c r="BA7" s="252"/>
      <c r="BB7" s="252"/>
      <c r="BC7" s="252"/>
      <c r="BD7" s="252"/>
      <c r="BE7" s="253"/>
      <c r="BF7" s="253"/>
      <c r="BG7" s="253"/>
      <c r="BH7" s="253"/>
      <c r="BI7" s="253"/>
      <c r="BJ7" s="253"/>
      <c r="BK7" s="253"/>
      <c r="BL7" s="253"/>
      <c r="BM7" s="253"/>
      <c r="BN7" s="253"/>
      <c r="BO7" s="253"/>
      <c r="BP7" s="253"/>
      <c r="BQ7" s="259">
        <v>1</v>
      </c>
      <c r="BR7" s="260" t="s">
        <v>586</v>
      </c>
      <c r="BS7" s="1183" t="s">
        <v>584</v>
      </c>
      <c r="BT7" s="1184"/>
      <c r="BU7" s="1184"/>
      <c r="BV7" s="1184"/>
      <c r="BW7" s="1184"/>
      <c r="BX7" s="1184"/>
      <c r="BY7" s="1184"/>
      <c r="BZ7" s="1184"/>
      <c r="CA7" s="1184"/>
      <c r="CB7" s="1184"/>
      <c r="CC7" s="1184"/>
      <c r="CD7" s="1184"/>
      <c r="CE7" s="1184"/>
      <c r="CF7" s="1184"/>
      <c r="CG7" s="1185"/>
      <c r="CH7" s="1176">
        <v>-4</v>
      </c>
      <c r="CI7" s="1177"/>
      <c r="CJ7" s="1177"/>
      <c r="CK7" s="1177"/>
      <c r="CL7" s="1178"/>
      <c r="CM7" s="1176">
        <v>38</v>
      </c>
      <c r="CN7" s="1177"/>
      <c r="CO7" s="1177"/>
      <c r="CP7" s="1177"/>
      <c r="CQ7" s="1178"/>
      <c r="CR7" s="1176">
        <v>30</v>
      </c>
      <c r="CS7" s="1177"/>
      <c r="CT7" s="1177"/>
      <c r="CU7" s="1177"/>
      <c r="CV7" s="1178"/>
      <c r="CW7" s="1176" t="s">
        <v>589</v>
      </c>
      <c r="CX7" s="1177"/>
      <c r="CY7" s="1177"/>
      <c r="CZ7" s="1177"/>
      <c r="DA7" s="1178"/>
      <c r="DB7" s="1176" t="s">
        <v>589</v>
      </c>
      <c r="DC7" s="1177"/>
      <c r="DD7" s="1177"/>
      <c r="DE7" s="1177"/>
      <c r="DF7" s="1178"/>
      <c r="DG7" s="1176" t="s">
        <v>589</v>
      </c>
      <c r="DH7" s="1177"/>
      <c r="DI7" s="1177"/>
      <c r="DJ7" s="1177"/>
      <c r="DK7" s="1178"/>
      <c r="DL7" s="1176" t="s">
        <v>589</v>
      </c>
      <c r="DM7" s="1177"/>
      <c r="DN7" s="1177"/>
      <c r="DO7" s="1177"/>
      <c r="DP7" s="1178"/>
      <c r="DQ7" s="1176" t="s">
        <v>589</v>
      </c>
      <c r="DR7" s="1177"/>
      <c r="DS7" s="1177"/>
      <c r="DT7" s="1177"/>
      <c r="DU7" s="1178"/>
      <c r="DV7" s="1203"/>
      <c r="DW7" s="1204"/>
      <c r="DX7" s="1204"/>
      <c r="DY7" s="1204"/>
      <c r="DZ7" s="1205"/>
      <c r="EA7" s="254"/>
    </row>
    <row r="8" spans="1:131" s="255" customFormat="1" ht="26.25" customHeight="1" x14ac:dyDescent="0.15">
      <c r="A8" s="261">
        <v>2</v>
      </c>
      <c r="B8" s="1126" t="s">
        <v>384</v>
      </c>
      <c r="C8" s="1127"/>
      <c r="D8" s="1127"/>
      <c r="E8" s="1127"/>
      <c r="F8" s="1127"/>
      <c r="G8" s="1127"/>
      <c r="H8" s="1127"/>
      <c r="I8" s="1127"/>
      <c r="J8" s="1127"/>
      <c r="K8" s="1127"/>
      <c r="L8" s="1127"/>
      <c r="M8" s="1127"/>
      <c r="N8" s="1127"/>
      <c r="O8" s="1127"/>
      <c r="P8" s="1128"/>
      <c r="Q8" s="1132">
        <v>37</v>
      </c>
      <c r="R8" s="1133"/>
      <c r="S8" s="1133"/>
      <c r="T8" s="1133"/>
      <c r="U8" s="1133"/>
      <c r="V8" s="1133">
        <v>37</v>
      </c>
      <c r="W8" s="1133"/>
      <c r="X8" s="1133"/>
      <c r="Y8" s="1133"/>
      <c r="Z8" s="1133"/>
      <c r="AA8" s="1133" t="s">
        <v>587</v>
      </c>
      <c r="AB8" s="1133"/>
      <c r="AC8" s="1133"/>
      <c r="AD8" s="1133"/>
      <c r="AE8" s="1134"/>
      <c r="AF8" s="1108" t="s">
        <v>385</v>
      </c>
      <c r="AG8" s="1109"/>
      <c r="AH8" s="1109"/>
      <c r="AI8" s="1109"/>
      <c r="AJ8" s="1110"/>
      <c r="AK8" s="1174">
        <v>18</v>
      </c>
      <c r="AL8" s="1175"/>
      <c r="AM8" s="1175"/>
      <c r="AN8" s="1175"/>
      <c r="AO8" s="1175"/>
      <c r="AP8" s="1175">
        <v>5</v>
      </c>
      <c r="AQ8" s="1175"/>
      <c r="AR8" s="1175"/>
      <c r="AS8" s="1175"/>
      <c r="AT8" s="1175"/>
      <c r="AU8" s="1172"/>
      <c r="AV8" s="1172"/>
      <c r="AW8" s="1172"/>
      <c r="AX8" s="1172"/>
      <c r="AY8" s="1173"/>
      <c r="AZ8" s="252"/>
      <c r="BA8" s="252"/>
      <c r="BB8" s="252"/>
      <c r="BC8" s="252"/>
      <c r="BD8" s="252"/>
      <c r="BE8" s="253"/>
      <c r="BF8" s="253"/>
      <c r="BG8" s="253"/>
      <c r="BH8" s="253"/>
      <c r="BI8" s="253"/>
      <c r="BJ8" s="253"/>
      <c r="BK8" s="253"/>
      <c r="BL8" s="253"/>
      <c r="BM8" s="253"/>
      <c r="BN8" s="253"/>
      <c r="BO8" s="253"/>
      <c r="BP8" s="253"/>
      <c r="BQ8" s="262">
        <v>2</v>
      </c>
      <c r="BR8" s="263" t="s">
        <v>586</v>
      </c>
      <c r="BS8" s="1103" t="s">
        <v>585</v>
      </c>
      <c r="BT8" s="1104"/>
      <c r="BU8" s="1104"/>
      <c r="BV8" s="1104"/>
      <c r="BW8" s="1104"/>
      <c r="BX8" s="1104"/>
      <c r="BY8" s="1104"/>
      <c r="BZ8" s="1104"/>
      <c r="CA8" s="1104"/>
      <c r="CB8" s="1104"/>
      <c r="CC8" s="1104"/>
      <c r="CD8" s="1104"/>
      <c r="CE8" s="1104"/>
      <c r="CF8" s="1104"/>
      <c r="CG8" s="1105"/>
      <c r="CH8" s="1078">
        <v>4</v>
      </c>
      <c r="CI8" s="1079"/>
      <c r="CJ8" s="1079"/>
      <c r="CK8" s="1079"/>
      <c r="CL8" s="1080"/>
      <c r="CM8" s="1078">
        <v>2242</v>
      </c>
      <c r="CN8" s="1079"/>
      <c r="CO8" s="1079"/>
      <c r="CP8" s="1079"/>
      <c r="CQ8" s="1080"/>
      <c r="CR8" s="1078">
        <v>5</v>
      </c>
      <c r="CS8" s="1079"/>
      <c r="CT8" s="1079"/>
      <c r="CU8" s="1079"/>
      <c r="CV8" s="1080"/>
      <c r="CW8" s="1078" t="s">
        <v>589</v>
      </c>
      <c r="CX8" s="1079"/>
      <c r="CY8" s="1079"/>
      <c r="CZ8" s="1079"/>
      <c r="DA8" s="1080"/>
      <c r="DB8" s="1078">
        <v>1582</v>
      </c>
      <c r="DC8" s="1079"/>
      <c r="DD8" s="1079"/>
      <c r="DE8" s="1079"/>
      <c r="DF8" s="1080"/>
      <c r="DG8" s="1078">
        <v>58</v>
      </c>
      <c r="DH8" s="1079"/>
      <c r="DI8" s="1079"/>
      <c r="DJ8" s="1079"/>
      <c r="DK8" s="1080"/>
      <c r="DL8" s="1078" t="s">
        <v>589</v>
      </c>
      <c r="DM8" s="1079"/>
      <c r="DN8" s="1079"/>
      <c r="DO8" s="1079"/>
      <c r="DP8" s="1080"/>
      <c r="DQ8" s="1078">
        <v>1840</v>
      </c>
      <c r="DR8" s="1079"/>
      <c r="DS8" s="1079"/>
      <c r="DT8" s="1079"/>
      <c r="DU8" s="1080"/>
      <c r="DV8" s="1081"/>
      <c r="DW8" s="1082"/>
      <c r="DX8" s="1082"/>
      <c r="DY8" s="1082"/>
      <c r="DZ8" s="1083"/>
      <c r="EA8" s="254"/>
    </row>
    <row r="9" spans="1:131" s="255" customFormat="1" ht="26.25" customHeight="1" x14ac:dyDescent="0.15">
      <c r="A9" s="261">
        <v>3</v>
      </c>
      <c r="B9" s="1126" t="s">
        <v>386</v>
      </c>
      <c r="C9" s="1127"/>
      <c r="D9" s="1127"/>
      <c r="E9" s="1127"/>
      <c r="F9" s="1127"/>
      <c r="G9" s="1127"/>
      <c r="H9" s="1127"/>
      <c r="I9" s="1127"/>
      <c r="J9" s="1127"/>
      <c r="K9" s="1127"/>
      <c r="L9" s="1127"/>
      <c r="M9" s="1127"/>
      <c r="N9" s="1127"/>
      <c r="O9" s="1127"/>
      <c r="P9" s="1128"/>
      <c r="Q9" s="1132">
        <v>9</v>
      </c>
      <c r="R9" s="1133"/>
      <c r="S9" s="1133"/>
      <c r="T9" s="1133"/>
      <c r="U9" s="1133"/>
      <c r="V9" s="1133">
        <v>9</v>
      </c>
      <c r="W9" s="1133"/>
      <c r="X9" s="1133"/>
      <c r="Y9" s="1133"/>
      <c r="Z9" s="1133"/>
      <c r="AA9" s="1133" t="s">
        <v>588</v>
      </c>
      <c r="AB9" s="1133"/>
      <c r="AC9" s="1133"/>
      <c r="AD9" s="1133"/>
      <c r="AE9" s="1134"/>
      <c r="AF9" s="1108" t="s">
        <v>387</v>
      </c>
      <c r="AG9" s="1109"/>
      <c r="AH9" s="1109"/>
      <c r="AI9" s="1109"/>
      <c r="AJ9" s="1110"/>
      <c r="AK9" s="1174">
        <v>8</v>
      </c>
      <c r="AL9" s="1175"/>
      <c r="AM9" s="1175"/>
      <c r="AN9" s="1175"/>
      <c r="AO9" s="1175"/>
      <c r="AP9" s="1175" t="s">
        <v>588</v>
      </c>
      <c r="AQ9" s="1175"/>
      <c r="AR9" s="1175"/>
      <c r="AS9" s="1175"/>
      <c r="AT9" s="1175"/>
      <c r="AU9" s="1172"/>
      <c r="AV9" s="1172"/>
      <c r="AW9" s="1172"/>
      <c r="AX9" s="1172"/>
      <c r="AY9" s="1173"/>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4"/>
      <c r="AL10" s="1175"/>
      <c r="AM10" s="1175"/>
      <c r="AN10" s="1175"/>
      <c r="AO10" s="1175"/>
      <c r="AP10" s="1175"/>
      <c r="AQ10" s="1175"/>
      <c r="AR10" s="1175"/>
      <c r="AS10" s="1175"/>
      <c r="AT10" s="1175"/>
      <c r="AU10" s="1172"/>
      <c r="AV10" s="1172"/>
      <c r="AW10" s="1172"/>
      <c r="AX10" s="1172"/>
      <c r="AY10" s="1173"/>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4"/>
      <c r="AL11" s="1175"/>
      <c r="AM11" s="1175"/>
      <c r="AN11" s="1175"/>
      <c r="AO11" s="1175"/>
      <c r="AP11" s="1175"/>
      <c r="AQ11" s="1175"/>
      <c r="AR11" s="1175"/>
      <c r="AS11" s="1175"/>
      <c r="AT11" s="1175"/>
      <c r="AU11" s="1172"/>
      <c r="AV11" s="1172"/>
      <c r="AW11" s="1172"/>
      <c r="AX11" s="1172"/>
      <c r="AY11" s="1173"/>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4"/>
      <c r="AL12" s="1175"/>
      <c r="AM12" s="1175"/>
      <c r="AN12" s="1175"/>
      <c r="AO12" s="1175"/>
      <c r="AP12" s="1175"/>
      <c r="AQ12" s="1175"/>
      <c r="AR12" s="1175"/>
      <c r="AS12" s="1175"/>
      <c r="AT12" s="1175"/>
      <c r="AU12" s="1172"/>
      <c r="AV12" s="1172"/>
      <c r="AW12" s="1172"/>
      <c r="AX12" s="1172"/>
      <c r="AY12" s="1173"/>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4"/>
      <c r="AL13" s="1175"/>
      <c r="AM13" s="1175"/>
      <c r="AN13" s="1175"/>
      <c r="AO13" s="1175"/>
      <c r="AP13" s="1175"/>
      <c r="AQ13" s="1175"/>
      <c r="AR13" s="1175"/>
      <c r="AS13" s="1175"/>
      <c r="AT13" s="1175"/>
      <c r="AU13" s="1172"/>
      <c r="AV13" s="1172"/>
      <c r="AW13" s="1172"/>
      <c r="AX13" s="1172"/>
      <c r="AY13" s="1173"/>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4"/>
      <c r="AL14" s="1175"/>
      <c r="AM14" s="1175"/>
      <c r="AN14" s="1175"/>
      <c r="AO14" s="1175"/>
      <c r="AP14" s="1175"/>
      <c r="AQ14" s="1175"/>
      <c r="AR14" s="1175"/>
      <c r="AS14" s="1175"/>
      <c r="AT14" s="1175"/>
      <c r="AU14" s="1172"/>
      <c r="AV14" s="1172"/>
      <c r="AW14" s="1172"/>
      <c r="AX14" s="1172"/>
      <c r="AY14" s="1173"/>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4"/>
      <c r="AL15" s="1175"/>
      <c r="AM15" s="1175"/>
      <c r="AN15" s="1175"/>
      <c r="AO15" s="1175"/>
      <c r="AP15" s="1175"/>
      <c r="AQ15" s="1175"/>
      <c r="AR15" s="1175"/>
      <c r="AS15" s="1175"/>
      <c r="AT15" s="1175"/>
      <c r="AU15" s="1172"/>
      <c r="AV15" s="1172"/>
      <c r="AW15" s="1172"/>
      <c r="AX15" s="1172"/>
      <c r="AY15" s="1173"/>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4"/>
      <c r="AL16" s="1175"/>
      <c r="AM16" s="1175"/>
      <c r="AN16" s="1175"/>
      <c r="AO16" s="1175"/>
      <c r="AP16" s="1175"/>
      <c r="AQ16" s="1175"/>
      <c r="AR16" s="1175"/>
      <c r="AS16" s="1175"/>
      <c r="AT16" s="1175"/>
      <c r="AU16" s="1172"/>
      <c r="AV16" s="1172"/>
      <c r="AW16" s="1172"/>
      <c r="AX16" s="1172"/>
      <c r="AY16" s="1173"/>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4"/>
      <c r="AL17" s="1175"/>
      <c r="AM17" s="1175"/>
      <c r="AN17" s="1175"/>
      <c r="AO17" s="1175"/>
      <c r="AP17" s="1175"/>
      <c r="AQ17" s="1175"/>
      <c r="AR17" s="1175"/>
      <c r="AS17" s="1175"/>
      <c r="AT17" s="1175"/>
      <c r="AU17" s="1172"/>
      <c r="AV17" s="1172"/>
      <c r="AW17" s="1172"/>
      <c r="AX17" s="1172"/>
      <c r="AY17" s="1173"/>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4"/>
      <c r="AL18" s="1175"/>
      <c r="AM18" s="1175"/>
      <c r="AN18" s="1175"/>
      <c r="AO18" s="1175"/>
      <c r="AP18" s="1175"/>
      <c r="AQ18" s="1175"/>
      <c r="AR18" s="1175"/>
      <c r="AS18" s="1175"/>
      <c r="AT18" s="1175"/>
      <c r="AU18" s="1172"/>
      <c r="AV18" s="1172"/>
      <c r="AW18" s="1172"/>
      <c r="AX18" s="1172"/>
      <c r="AY18" s="1173"/>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4"/>
      <c r="AL19" s="1175"/>
      <c r="AM19" s="1175"/>
      <c r="AN19" s="1175"/>
      <c r="AO19" s="1175"/>
      <c r="AP19" s="1175"/>
      <c r="AQ19" s="1175"/>
      <c r="AR19" s="1175"/>
      <c r="AS19" s="1175"/>
      <c r="AT19" s="1175"/>
      <c r="AU19" s="1172"/>
      <c r="AV19" s="1172"/>
      <c r="AW19" s="1172"/>
      <c r="AX19" s="1172"/>
      <c r="AY19" s="1173"/>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4"/>
      <c r="AL20" s="1175"/>
      <c r="AM20" s="1175"/>
      <c r="AN20" s="1175"/>
      <c r="AO20" s="1175"/>
      <c r="AP20" s="1175"/>
      <c r="AQ20" s="1175"/>
      <c r="AR20" s="1175"/>
      <c r="AS20" s="1175"/>
      <c r="AT20" s="1175"/>
      <c r="AU20" s="1172"/>
      <c r="AV20" s="1172"/>
      <c r="AW20" s="1172"/>
      <c r="AX20" s="1172"/>
      <c r="AY20" s="1173"/>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4"/>
      <c r="AL21" s="1175"/>
      <c r="AM21" s="1175"/>
      <c r="AN21" s="1175"/>
      <c r="AO21" s="1175"/>
      <c r="AP21" s="1175"/>
      <c r="AQ21" s="1175"/>
      <c r="AR21" s="1175"/>
      <c r="AS21" s="1175"/>
      <c r="AT21" s="1175"/>
      <c r="AU21" s="1172"/>
      <c r="AV21" s="1172"/>
      <c r="AW21" s="1172"/>
      <c r="AX21" s="1172"/>
      <c r="AY21" s="1173"/>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69"/>
      <c r="R22" s="1170"/>
      <c r="S22" s="1170"/>
      <c r="T22" s="1170"/>
      <c r="U22" s="1170"/>
      <c r="V22" s="1170"/>
      <c r="W22" s="1170"/>
      <c r="X22" s="1170"/>
      <c r="Y22" s="1170"/>
      <c r="Z22" s="1170"/>
      <c r="AA22" s="1170"/>
      <c r="AB22" s="1170"/>
      <c r="AC22" s="1170"/>
      <c r="AD22" s="1170"/>
      <c r="AE22" s="1171"/>
      <c r="AF22" s="1108"/>
      <c r="AG22" s="1109"/>
      <c r="AH22" s="1109"/>
      <c r="AI22" s="1109"/>
      <c r="AJ22" s="1110"/>
      <c r="AK22" s="1165"/>
      <c r="AL22" s="1166"/>
      <c r="AM22" s="1166"/>
      <c r="AN22" s="1166"/>
      <c r="AO22" s="1166"/>
      <c r="AP22" s="1166"/>
      <c r="AQ22" s="1166"/>
      <c r="AR22" s="1166"/>
      <c r="AS22" s="1166"/>
      <c r="AT22" s="1166"/>
      <c r="AU22" s="1167"/>
      <c r="AV22" s="1167"/>
      <c r="AW22" s="1167"/>
      <c r="AX22" s="1167"/>
      <c r="AY22" s="1168"/>
      <c r="AZ22" s="1124" t="s">
        <v>388</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389</v>
      </c>
      <c r="B23" s="1033" t="s">
        <v>390</v>
      </c>
      <c r="C23" s="1034"/>
      <c r="D23" s="1034"/>
      <c r="E23" s="1034"/>
      <c r="F23" s="1034"/>
      <c r="G23" s="1034"/>
      <c r="H23" s="1034"/>
      <c r="I23" s="1034"/>
      <c r="J23" s="1034"/>
      <c r="K23" s="1034"/>
      <c r="L23" s="1034"/>
      <c r="M23" s="1034"/>
      <c r="N23" s="1034"/>
      <c r="O23" s="1034"/>
      <c r="P23" s="1035"/>
      <c r="Q23" s="1156"/>
      <c r="R23" s="1157"/>
      <c r="S23" s="1157"/>
      <c r="T23" s="1157"/>
      <c r="U23" s="1157"/>
      <c r="V23" s="1157"/>
      <c r="W23" s="1157"/>
      <c r="X23" s="1157"/>
      <c r="Y23" s="1157"/>
      <c r="Z23" s="1157"/>
      <c r="AA23" s="1157"/>
      <c r="AB23" s="1157"/>
      <c r="AC23" s="1157"/>
      <c r="AD23" s="1157"/>
      <c r="AE23" s="1158"/>
      <c r="AF23" s="1159">
        <v>302</v>
      </c>
      <c r="AG23" s="1157"/>
      <c r="AH23" s="1157"/>
      <c r="AI23" s="1157"/>
      <c r="AJ23" s="1160"/>
      <c r="AK23" s="1161"/>
      <c r="AL23" s="1162"/>
      <c r="AM23" s="1162"/>
      <c r="AN23" s="1162"/>
      <c r="AO23" s="1162"/>
      <c r="AP23" s="1157"/>
      <c r="AQ23" s="1157"/>
      <c r="AR23" s="1157"/>
      <c r="AS23" s="1157"/>
      <c r="AT23" s="1157"/>
      <c r="AU23" s="1163"/>
      <c r="AV23" s="1163"/>
      <c r="AW23" s="1163"/>
      <c r="AX23" s="1163"/>
      <c r="AY23" s="1164"/>
      <c r="AZ23" s="1153" t="s">
        <v>391</v>
      </c>
      <c r="BA23" s="1154"/>
      <c r="BB23" s="1154"/>
      <c r="BC23" s="1154"/>
      <c r="BD23" s="1155"/>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2" t="s">
        <v>392</v>
      </c>
      <c r="B24" s="1152"/>
      <c r="C24" s="1152"/>
      <c r="D24" s="1152"/>
      <c r="E24" s="1152"/>
      <c r="F24" s="1152"/>
      <c r="G24" s="1152"/>
      <c r="H24" s="1152"/>
      <c r="I24" s="1152"/>
      <c r="J24" s="1152"/>
      <c r="K24" s="1152"/>
      <c r="L24" s="1152"/>
      <c r="M24" s="1152"/>
      <c r="N24" s="1152"/>
      <c r="O24" s="1152"/>
      <c r="P24" s="1152"/>
      <c r="Q24" s="1152"/>
      <c r="R24" s="1152"/>
      <c r="S24" s="1152"/>
      <c r="T24" s="1152"/>
      <c r="U24" s="1152"/>
      <c r="V24" s="1152"/>
      <c r="W24" s="1152"/>
      <c r="X24" s="1152"/>
      <c r="Y24" s="1152"/>
      <c r="Z24" s="1152"/>
      <c r="AA24" s="1152"/>
      <c r="AB24" s="1152"/>
      <c r="AC24" s="1152"/>
      <c r="AD24" s="1152"/>
      <c r="AE24" s="1152"/>
      <c r="AF24" s="1152"/>
      <c r="AG24" s="1152"/>
      <c r="AH24" s="1152"/>
      <c r="AI24" s="1152"/>
      <c r="AJ24" s="1152"/>
      <c r="AK24" s="1152"/>
      <c r="AL24" s="1152"/>
      <c r="AM24" s="1152"/>
      <c r="AN24" s="1152"/>
      <c r="AO24" s="1152"/>
      <c r="AP24" s="1152"/>
      <c r="AQ24" s="1152"/>
      <c r="AR24" s="1152"/>
      <c r="AS24" s="1152"/>
      <c r="AT24" s="1152"/>
      <c r="AU24" s="1152"/>
      <c r="AV24" s="1152"/>
      <c r="AW24" s="1152"/>
      <c r="AX24" s="1152"/>
      <c r="AY24" s="1152"/>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1" t="s">
        <v>393</v>
      </c>
      <c r="B25" s="1151"/>
      <c r="C25" s="1151"/>
      <c r="D25" s="1151"/>
      <c r="E25" s="1151"/>
      <c r="F25" s="1151"/>
      <c r="G25" s="1151"/>
      <c r="H25" s="1151"/>
      <c r="I25" s="1151"/>
      <c r="J25" s="1151"/>
      <c r="K25" s="1151"/>
      <c r="L25" s="1151"/>
      <c r="M25" s="1151"/>
      <c r="N25" s="1151"/>
      <c r="O25" s="1151"/>
      <c r="P25" s="1151"/>
      <c r="Q25" s="1151"/>
      <c r="R25" s="1151"/>
      <c r="S25" s="1151"/>
      <c r="T25" s="1151"/>
      <c r="U25" s="1151"/>
      <c r="V25" s="1151"/>
      <c r="W25" s="1151"/>
      <c r="X25" s="1151"/>
      <c r="Y25" s="1151"/>
      <c r="Z25" s="1151"/>
      <c r="AA25" s="1151"/>
      <c r="AB25" s="1151"/>
      <c r="AC25" s="1151"/>
      <c r="AD25" s="1151"/>
      <c r="AE25" s="1151"/>
      <c r="AF25" s="1151"/>
      <c r="AG25" s="1151"/>
      <c r="AH25" s="1151"/>
      <c r="AI25" s="1151"/>
      <c r="AJ25" s="1151"/>
      <c r="AK25" s="1151"/>
      <c r="AL25" s="1151"/>
      <c r="AM25" s="1151"/>
      <c r="AN25" s="1151"/>
      <c r="AO25" s="1151"/>
      <c r="AP25" s="1151"/>
      <c r="AQ25" s="1151"/>
      <c r="AR25" s="1151"/>
      <c r="AS25" s="1151"/>
      <c r="AT25" s="1151"/>
      <c r="AU25" s="1151"/>
      <c r="AV25" s="1151"/>
      <c r="AW25" s="1151"/>
      <c r="AX25" s="1151"/>
      <c r="AY25" s="1151"/>
      <c r="AZ25" s="1151"/>
      <c r="BA25" s="1151"/>
      <c r="BB25" s="1151"/>
      <c r="BC25" s="1151"/>
      <c r="BD25" s="1151"/>
      <c r="BE25" s="1151"/>
      <c r="BF25" s="1151"/>
      <c r="BG25" s="1151"/>
      <c r="BH25" s="1151"/>
      <c r="BI25" s="1151"/>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366</v>
      </c>
      <c r="B26" s="1085"/>
      <c r="C26" s="1085"/>
      <c r="D26" s="1085"/>
      <c r="E26" s="1085"/>
      <c r="F26" s="1085"/>
      <c r="G26" s="1085"/>
      <c r="H26" s="1085"/>
      <c r="I26" s="1085"/>
      <c r="J26" s="1085"/>
      <c r="K26" s="1085"/>
      <c r="L26" s="1085"/>
      <c r="M26" s="1085"/>
      <c r="N26" s="1085"/>
      <c r="O26" s="1085"/>
      <c r="P26" s="1086"/>
      <c r="Q26" s="1090" t="s">
        <v>394</v>
      </c>
      <c r="R26" s="1091"/>
      <c r="S26" s="1091"/>
      <c r="T26" s="1091"/>
      <c r="U26" s="1092"/>
      <c r="V26" s="1090" t="s">
        <v>395</v>
      </c>
      <c r="W26" s="1091"/>
      <c r="X26" s="1091"/>
      <c r="Y26" s="1091"/>
      <c r="Z26" s="1092"/>
      <c r="AA26" s="1090" t="s">
        <v>396</v>
      </c>
      <c r="AB26" s="1091"/>
      <c r="AC26" s="1091"/>
      <c r="AD26" s="1091"/>
      <c r="AE26" s="1091"/>
      <c r="AF26" s="1147" t="s">
        <v>397</v>
      </c>
      <c r="AG26" s="1097"/>
      <c r="AH26" s="1097"/>
      <c r="AI26" s="1097"/>
      <c r="AJ26" s="1148"/>
      <c r="AK26" s="1091" t="s">
        <v>398</v>
      </c>
      <c r="AL26" s="1091"/>
      <c r="AM26" s="1091"/>
      <c r="AN26" s="1091"/>
      <c r="AO26" s="1092"/>
      <c r="AP26" s="1090" t="s">
        <v>399</v>
      </c>
      <c r="AQ26" s="1091"/>
      <c r="AR26" s="1091"/>
      <c r="AS26" s="1091"/>
      <c r="AT26" s="1092"/>
      <c r="AU26" s="1090" t="s">
        <v>400</v>
      </c>
      <c r="AV26" s="1091"/>
      <c r="AW26" s="1091"/>
      <c r="AX26" s="1091"/>
      <c r="AY26" s="1092"/>
      <c r="AZ26" s="1090" t="s">
        <v>401</v>
      </c>
      <c r="BA26" s="1091"/>
      <c r="BB26" s="1091"/>
      <c r="BC26" s="1091"/>
      <c r="BD26" s="1092"/>
      <c r="BE26" s="1090" t="s">
        <v>373</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49"/>
      <c r="AG27" s="1100"/>
      <c r="AH27" s="1100"/>
      <c r="AI27" s="1100"/>
      <c r="AJ27" s="1150"/>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8" t="s">
        <v>402</v>
      </c>
      <c r="C28" s="1139"/>
      <c r="D28" s="1139"/>
      <c r="E28" s="1139"/>
      <c r="F28" s="1139"/>
      <c r="G28" s="1139"/>
      <c r="H28" s="1139"/>
      <c r="I28" s="1139"/>
      <c r="J28" s="1139"/>
      <c r="K28" s="1139"/>
      <c r="L28" s="1139"/>
      <c r="M28" s="1139"/>
      <c r="N28" s="1139"/>
      <c r="O28" s="1139"/>
      <c r="P28" s="1140"/>
      <c r="Q28" s="1141">
        <v>4124</v>
      </c>
      <c r="R28" s="1142"/>
      <c r="S28" s="1142"/>
      <c r="T28" s="1142"/>
      <c r="U28" s="1142"/>
      <c r="V28" s="1142">
        <v>4119</v>
      </c>
      <c r="W28" s="1142"/>
      <c r="X28" s="1142"/>
      <c r="Y28" s="1142"/>
      <c r="Z28" s="1142"/>
      <c r="AA28" s="1142">
        <v>5</v>
      </c>
      <c r="AB28" s="1142"/>
      <c r="AC28" s="1142"/>
      <c r="AD28" s="1142"/>
      <c r="AE28" s="1143"/>
      <c r="AF28" s="1144">
        <v>5</v>
      </c>
      <c r="AG28" s="1142"/>
      <c r="AH28" s="1142"/>
      <c r="AI28" s="1142"/>
      <c r="AJ28" s="1145"/>
      <c r="AK28" s="1146">
        <v>356</v>
      </c>
      <c r="AL28" s="1135"/>
      <c r="AM28" s="1135"/>
      <c r="AN28" s="1135"/>
      <c r="AO28" s="1135"/>
      <c r="AP28" s="1135" t="s">
        <v>589</v>
      </c>
      <c r="AQ28" s="1135"/>
      <c r="AR28" s="1135"/>
      <c r="AS28" s="1135"/>
      <c r="AT28" s="1135"/>
      <c r="AU28" s="1135" t="s">
        <v>589</v>
      </c>
      <c r="AV28" s="1135"/>
      <c r="AW28" s="1135"/>
      <c r="AX28" s="1135"/>
      <c r="AY28" s="1135"/>
      <c r="AZ28" s="1135" t="s">
        <v>589</v>
      </c>
      <c r="BA28" s="1135"/>
      <c r="BB28" s="1135"/>
      <c r="BC28" s="1135"/>
      <c r="BD28" s="1135"/>
      <c r="BE28" s="1136"/>
      <c r="BF28" s="1136"/>
      <c r="BG28" s="1136"/>
      <c r="BH28" s="1136"/>
      <c r="BI28" s="1137"/>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403</v>
      </c>
      <c r="C29" s="1127"/>
      <c r="D29" s="1127"/>
      <c r="E29" s="1127"/>
      <c r="F29" s="1127"/>
      <c r="G29" s="1127"/>
      <c r="H29" s="1127"/>
      <c r="I29" s="1127"/>
      <c r="J29" s="1127"/>
      <c r="K29" s="1127"/>
      <c r="L29" s="1127"/>
      <c r="M29" s="1127"/>
      <c r="N29" s="1127"/>
      <c r="O29" s="1127"/>
      <c r="P29" s="1128"/>
      <c r="Q29" s="1132">
        <v>3894</v>
      </c>
      <c r="R29" s="1133"/>
      <c r="S29" s="1133"/>
      <c r="T29" s="1133"/>
      <c r="U29" s="1133"/>
      <c r="V29" s="1133">
        <v>3827</v>
      </c>
      <c r="W29" s="1133"/>
      <c r="X29" s="1133"/>
      <c r="Y29" s="1133"/>
      <c r="Z29" s="1133"/>
      <c r="AA29" s="1133">
        <v>67</v>
      </c>
      <c r="AB29" s="1133"/>
      <c r="AC29" s="1133"/>
      <c r="AD29" s="1133"/>
      <c r="AE29" s="1134"/>
      <c r="AF29" s="1108">
        <v>67</v>
      </c>
      <c r="AG29" s="1109"/>
      <c r="AH29" s="1109"/>
      <c r="AI29" s="1109"/>
      <c r="AJ29" s="1110"/>
      <c r="AK29" s="1069">
        <v>555</v>
      </c>
      <c r="AL29" s="1060"/>
      <c r="AM29" s="1060"/>
      <c r="AN29" s="1060"/>
      <c r="AO29" s="1060"/>
      <c r="AP29" s="1060" t="s">
        <v>589</v>
      </c>
      <c r="AQ29" s="1060"/>
      <c r="AR29" s="1060"/>
      <c r="AS29" s="1060"/>
      <c r="AT29" s="1060"/>
      <c r="AU29" s="1060" t="s">
        <v>589</v>
      </c>
      <c r="AV29" s="1060"/>
      <c r="AW29" s="1060"/>
      <c r="AX29" s="1060"/>
      <c r="AY29" s="1060"/>
      <c r="AZ29" s="1060" t="s">
        <v>589</v>
      </c>
      <c r="BA29" s="1060"/>
      <c r="BB29" s="1060"/>
      <c r="BC29" s="1060"/>
      <c r="BD29" s="1060"/>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404</v>
      </c>
      <c r="C30" s="1127"/>
      <c r="D30" s="1127"/>
      <c r="E30" s="1127"/>
      <c r="F30" s="1127"/>
      <c r="G30" s="1127"/>
      <c r="H30" s="1127"/>
      <c r="I30" s="1127"/>
      <c r="J30" s="1127"/>
      <c r="K30" s="1127"/>
      <c r="L30" s="1127"/>
      <c r="M30" s="1127"/>
      <c r="N30" s="1127"/>
      <c r="O30" s="1127"/>
      <c r="P30" s="1128"/>
      <c r="Q30" s="1132">
        <v>442</v>
      </c>
      <c r="R30" s="1133"/>
      <c r="S30" s="1133"/>
      <c r="T30" s="1133"/>
      <c r="U30" s="1133"/>
      <c r="V30" s="1133">
        <v>441</v>
      </c>
      <c r="W30" s="1133"/>
      <c r="X30" s="1133"/>
      <c r="Y30" s="1133"/>
      <c r="Z30" s="1133"/>
      <c r="AA30" s="1133">
        <v>1</v>
      </c>
      <c r="AB30" s="1133"/>
      <c r="AC30" s="1133"/>
      <c r="AD30" s="1133"/>
      <c r="AE30" s="1134"/>
      <c r="AF30" s="1108">
        <v>1</v>
      </c>
      <c r="AG30" s="1109"/>
      <c r="AH30" s="1109"/>
      <c r="AI30" s="1109"/>
      <c r="AJ30" s="1110"/>
      <c r="AK30" s="1069">
        <v>159</v>
      </c>
      <c r="AL30" s="1060"/>
      <c r="AM30" s="1060"/>
      <c r="AN30" s="1060"/>
      <c r="AO30" s="1060"/>
      <c r="AP30" s="1060" t="s">
        <v>589</v>
      </c>
      <c r="AQ30" s="1060"/>
      <c r="AR30" s="1060"/>
      <c r="AS30" s="1060"/>
      <c r="AT30" s="1060"/>
      <c r="AU30" s="1060" t="s">
        <v>589</v>
      </c>
      <c r="AV30" s="1060"/>
      <c r="AW30" s="1060"/>
      <c r="AX30" s="1060"/>
      <c r="AY30" s="1060"/>
      <c r="AZ30" s="1060" t="s">
        <v>589</v>
      </c>
      <c r="BA30" s="1060"/>
      <c r="BB30" s="1060"/>
      <c r="BC30" s="1060"/>
      <c r="BD30" s="1060"/>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405</v>
      </c>
      <c r="C31" s="1127"/>
      <c r="D31" s="1127"/>
      <c r="E31" s="1127"/>
      <c r="F31" s="1127"/>
      <c r="G31" s="1127"/>
      <c r="H31" s="1127"/>
      <c r="I31" s="1127"/>
      <c r="J31" s="1127"/>
      <c r="K31" s="1127"/>
      <c r="L31" s="1127"/>
      <c r="M31" s="1127"/>
      <c r="N31" s="1127"/>
      <c r="O31" s="1127"/>
      <c r="P31" s="1128"/>
      <c r="Q31" s="1132">
        <v>1025</v>
      </c>
      <c r="R31" s="1133"/>
      <c r="S31" s="1133"/>
      <c r="T31" s="1133"/>
      <c r="U31" s="1133"/>
      <c r="V31" s="1133">
        <v>1083</v>
      </c>
      <c r="W31" s="1133"/>
      <c r="X31" s="1133"/>
      <c r="Y31" s="1133"/>
      <c r="Z31" s="1133"/>
      <c r="AA31" s="1133">
        <v>-53</v>
      </c>
      <c r="AB31" s="1133"/>
      <c r="AC31" s="1133"/>
      <c r="AD31" s="1133"/>
      <c r="AE31" s="1134"/>
      <c r="AF31" s="1108">
        <v>296</v>
      </c>
      <c r="AG31" s="1109"/>
      <c r="AH31" s="1109"/>
      <c r="AI31" s="1109"/>
      <c r="AJ31" s="1110"/>
      <c r="AK31" s="1069">
        <v>91</v>
      </c>
      <c r="AL31" s="1060"/>
      <c r="AM31" s="1060"/>
      <c r="AN31" s="1060"/>
      <c r="AO31" s="1060"/>
      <c r="AP31" s="1060">
        <v>2993</v>
      </c>
      <c r="AQ31" s="1060"/>
      <c r="AR31" s="1060"/>
      <c r="AS31" s="1060"/>
      <c r="AT31" s="1060"/>
      <c r="AU31" s="1060">
        <v>1521</v>
      </c>
      <c r="AV31" s="1060"/>
      <c r="AW31" s="1060"/>
      <c r="AX31" s="1060"/>
      <c r="AY31" s="1060"/>
      <c r="AZ31" s="1060" t="s">
        <v>589</v>
      </c>
      <c r="BA31" s="1060"/>
      <c r="BB31" s="1060"/>
      <c r="BC31" s="1060"/>
      <c r="BD31" s="1060"/>
      <c r="BE31" s="1121" t="s">
        <v>406</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407</v>
      </c>
      <c r="C32" s="1127"/>
      <c r="D32" s="1127"/>
      <c r="E32" s="1127"/>
      <c r="F32" s="1127"/>
      <c r="G32" s="1127"/>
      <c r="H32" s="1127"/>
      <c r="I32" s="1127"/>
      <c r="J32" s="1127"/>
      <c r="K32" s="1127"/>
      <c r="L32" s="1127"/>
      <c r="M32" s="1127"/>
      <c r="N32" s="1127"/>
      <c r="O32" s="1127"/>
      <c r="P32" s="1128"/>
      <c r="Q32" s="1132">
        <v>1081</v>
      </c>
      <c r="R32" s="1133"/>
      <c r="S32" s="1133"/>
      <c r="T32" s="1133"/>
      <c r="U32" s="1133"/>
      <c r="V32" s="1133">
        <v>1055</v>
      </c>
      <c r="W32" s="1133"/>
      <c r="X32" s="1133"/>
      <c r="Y32" s="1133"/>
      <c r="Z32" s="1133"/>
      <c r="AA32" s="1133">
        <v>26</v>
      </c>
      <c r="AB32" s="1133"/>
      <c r="AC32" s="1133"/>
      <c r="AD32" s="1133"/>
      <c r="AE32" s="1134"/>
      <c r="AF32" s="1108">
        <v>26</v>
      </c>
      <c r="AG32" s="1109"/>
      <c r="AH32" s="1109"/>
      <c r="AI32" s="1109"/>
      <c r="AJ32" s="1110"/>
      <c r="AK32" s="1069">
        <v>744</v>
      </c>
      <c r="AL32" s="1060"/>
      <c r="AM32" s="1060"/>
      <c r="AN32" s="1060"/>
      <c r="AO32" s="1060"/>
      <c r="AP32" s="1060">
        <v>5689</v>
      </c>
      <c r="AQ32" s="1060"/>
      <c r="AR32" s="1060"/>
      <c r="AS32" s="1060"/>
      <c r="AT32" s="1060"/>
      <c r="AU32" s="1060">
        <v>4744</v>
      </c>
      <c r="AV32" s="1060"/>
      <c r="AW32" s="1060"/>
      <c r="AX32" s="1060"/>
      <c r="AY32" s="1060"/>
      <c r="AZ32" s="1060" t="s">
        <v>589</v>
      </c>
      <c r="BA32" s="1060"/>
      <c r="BB32" s="1060"/>
      <c r="BC32" s="1060"/>
      <c r="BD32" s="1060"/>
      <c r="BE32" s="1121" t="s">
        <v>408</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409</v>
      </c>
      <c r="C33" s="1127"/>
      <c r="D33" s="1127"/>
      <c r="E33" s="1127"/>
      <c r="F33" s="1127"/>
      <c r="G33" s="1127"/>
      <c r="H33" s="1127"/>
      <c r="I33" s="1127"/>
      <c r="J33" s="1127"/>
      <c r="K33" s="1127"/>
      <c r="L33" s="1127"/>
      <c r="M33" s="1127"/>
      <c r="N33" s="1127"/>
      <c r="O33" s="1127"/>
      <c r="P33" s="1128"/>
      <c r="Q33" s="1132">
        <v>4</v>
      </c>
      <c r="R33" s="1133"/>
      <c r="S33" s="1133"/>
      <c r="T33" s="1133"/>
      <c r="U33" s="1133"/>
      <c r="V33" s="1133">
        <v>4</v>
      </c>
      <c r="W33" s="1133"/>
      <c r="X33" s="1133"/>
      <c r="Y33" s="1133"/>
      <c r="Z33" s="1133"/>
      <c r="AA33" s="1133" t="s">
        <v>589</v>
      </c>
      <c r="AB33" s="1133"/>
      <c r="AC33" s="1133"/>
      <c r="AD33" s="1133"/>
      <c r="AE33" s="1134"/>
      <c r="AF33" s="1108" t="s">
        <v>391</v>
      </c>
      <c r="AG33" s="1109"/>
      <c r="AH33" s="1109"/>
      <c r="AI33" s="1109"/>
      <c r="AJ33" s="1110"/>
      <c r="AK33" s="1069">
        <v>3</v>
      </c>
      <c r="AL33" s="1060"/>
      <c r="AM33" s="1060"/>
      <c r="AN33" s="1060"/>
      <c r="AO33" s="1060"/>
      <c r="AP33" s="1060">
        <v>11</v>
      </c>
      <c r="AQ33" s="1060"/>
      <c r="AR33" s="1060"/>
      <c r="AS33" s="1060"/>
      <c r="AT33" s="1060"/>
      <c r="AU33" s="1060">
        <v>10</v>
      </c>
      <c r="AV33" s="1060"/>
      <c r="AW33" s="1060"/>
      <c r="AX33" s="1060"/>
      <c r="AY33" s="1060"/>
      <c r="AZ33" s="1060" t="s">
        <v>589</v>
      </c>
      <c r="BA33" s="1060"/>
      <c r="BB33" s="1060"/>
      <c r="BC33" s="1060"/>
      <c r="BD33" s="1060"/>
      <c r="BE33" s="1121" t="s">
        <v>410</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411</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389</v>
      </c>
      <c r="B63" s="1033" t="s">
        <v>412</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395</v>
      </c>
      <c r="AG63" s="1048"/>
      <c r="AH63" s="1048"/>
      <c r="AI63" s="1048"/>
      <c r="AJ63" s="1119"/>
      <c r="AK63" s="1120"/>
      <c r="AL63" s="1052"/>
      <c r="AM63" s="1052"/>
      <c r="AN63" s="1052"/>
      <c r="AO63" s="1052"/>
      <c r="AP63" s="1048">
        <v>8693</v>
      </c>
      <c r="AQ63" s="1048"/>
      <c r="AR63" s="1048"/>
      <c r="AS63" s="1048"/>
      <c r="AT63" s="1048"/>
      <c r="AU63" s="1048">
        <v>6275</v>
      </c>
      <c r="AV63" s="1048"/>
      <c r="AW63" s="1048"/>
      <c r="AX63" s="1048"/>
      <c r="AY63" s="1048"/>
      <c r="AZ63" s="1114"/>
      <c r="BA63" s="1114"/>
      <c r="BB63" s="1114"/>
      <c r="BC63" s="1114"/>
      <c r="BD63" s="1114"/>
      <c r="BE63" s="1049"/>
      <c r="BF63" s="1049"/>
      <c r="BG63" s="1049"/>
      <c r="BH63" s="1049"/>
      <c r="BI63" s="1050"/>
      <c r="BJ63" s="1115" t="s">
        <v>413</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415</v>
      </c>
      <c r="B66" s="1085"/>
      <c r="C66" s="1085"/>
      <c r="D66" s="1085"/>
      <c r="E66" s="1085"/>
      <c r="F66" s="1085"/>
      <c r="G66" s="1085"/>
      <c r="H66" s="1085"/>
      <c r="I66" s="1085"/>
      <c r="J66" s="1085"/>
      <c r="K66" s="1085"/>
      <c r="L66" s="1085"/>
      <c r="M66" s="1085"/>
      <c r="N66" s="1085"/>
      <c r="O66" s="1085"/>
      <c r="P66" s="1086"/>
      <c r="Q66" s="1090" t="s">
        <v>416</v>
      </c>
      <c r="R66" s="1091"/>
      <c r="S66" s="1091"/>
      <c r="T66" s="1091"/>
      <c r="U66" s="1092"/>
      <c r="V66" s="1090" t="s">
        <v>395</v>
      </c>
      <c r="W66" s="1091"/>
      <c r="X66" s="1091"/>
      <c r="Y66" s="1091"/>
      <c r="Z66" s="1092"/>
      <c r="AA66" s="1090" t="s">
        <v>417</v>
      </c>
      <c r="AB66" s="1091"/>
      <c r="AC66" s="1091"/>
      <c r="AD66" s="1091"/>
      <c r="AE66" s="1092"/>
      <c r="AF66" s="1096" t="s">
        <v>418</v>
      </c>
      <c r="AG66" s="1097"/>
      <c r="AH66" s="1097"/>
      <c r="AI66" s="1097"/>
      <c r="AJ66" s="1098"/>
      <c r="AK66" s="1090" t="s">
        <v>419</v>
      </c>
      <c r="AL66" s="1085"/>
      <c r="AM66" s="1085"/>
      <c r="AN66" s="1085"/>
      <c r="AO66" s="1086"/>
      <c r="AP66" s="1090" t="s">
        <v>420</v>
      </c>
      <c r="AQ66" s="1091"/>
      <c r="AR66" s="1091"/>
      <c r="AS66" s="1091"/>
      <c r="AT66" s="1092"/>
      <c r="AU66" s="1090" t="s">
        <v>421</v>
      </c>
      <c r="AV66" s="1091"/>
      <c r="AW66" s="1091"/>
      <c r="AX66" s="1091"/>
      <c r="AY66" s="1092"/>
      <c r="AZ66" s="1090" t="s">
        <v>373</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590</v>
      </c>
      <c r="C68" s="1075"/>
      <c r="D68" s="1075"/>
      <c r="E68" s="1075"/>
      <c r="F68" s="1075"/>
      <c r="G68" s="1075"/>
      <c r="H68" s="1075"/>
      <c r="I68" s="1075"/>
      <c r="J68" s="1075"/>
      <c r="K68" s="1075"/>
      <c r="L68" s="1075"/>
      <c r="M68" s="1075"/>
      <c r="N68" s="1075"/>
      <c r="O68" s="1075"/>
      <c r="P68" s="1076"/>
      <c r="Q68" s="1077">
        <v>4666</v>
      </c>
      <c r="R68" s="1071"/>
      <c r="S68" s="1071"/>
      <c r="T68" s="1071"/>
      <c r="U68" s="1071"/>
      <c r="V68" s="1071">
        <v>4620</v>
      </c>
      <c r="W68" s="1071"/>
      <c r="X68" s="1071"/>
      <c r="Y68" s="1071"/>
      <c r="Z68" s="1071"/>
      <c r="AA68" s="1071">
        <v>46</v>
      </c>
      <c r="AB68" s="1071"/>
      <c r="AC68" s="1071"/>
      <c r="AD68" s="1071"/>
      <c r="AE68" s="1071"/>
      <c r="AF68" s="1071">
        <v>16</v>
      </c>
      <c r="AG68" s="1071"/>
      <c r="AH68" s="1071"/>
      <c r="AI68" s="1071"/>
      <c r="AJ68" s="1071"/>
      <c r="AK68" s="1071">
        <v>30</v>
      </c>
      <c r="AL68" s="1071"/>
      <c r="AM68" s="1071"/>
      <c r="AN68" s="1071"/>
      <c r="AO68" s="1071"/>
      <c r="AP68" s="1071" t="s">
        <v>589</v>
      </c>
      <c r="AQ68" s="1071"/>
      <c r="AR68" s="1071"/>
      <c r="AS68" s="1071"/>
      <c r="AT68" s="1071"/>
      <c r="AU68" s="1071" t="s">
        <v>589</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591</v>
      </c>
      <c r="C69" s="1064"/>
      <c r="D69" s="1064"/>
      <c r="E69" s="1064"/>
      <c r="F69" s="1064"/>
      <c r="G69" s="1064"/>
      <c r="H69" s="1064"/>
      <c r="I69" s="1064"/>
      <c r="J69" s="1064"/>
      <c r="K69" s="1064"/>
      <c r="L69" s="1064"/>
      <c r="M69" s="1064"/>
      <c r="N69" s="1064"/>
      <c r="O69" s="1064"/>
      <c r="P69" s="1065"/>
      <c r="Q69" s="1066">
        <v>123</v>
      </c>
      <c r="R69" s="1060"/>
      <c r="S69" s="1060"/>
      <c r="T69" s="1060"/>
      <c r="U69" s="1060"/>
      <c r="V69" s="1060">
        <v>116</v>
      </c>
      <c r="W69" s="1060"/>
      <c r="X69" s="1060"/>
      <c r="Y69" s="1060"/>
      <c r="Z69" s="1060"/>
      <c r="AA69" s="1060">
        <v>7</v>
      </c>
      <c r="AB69" s="1060"/>
      <c r="AC69" s="1060"/>
      <c r="AD69" s="1060"/>
      <c r="AE69" s="1060"/>
      <c r="AF69" s="1060">
        <v>7</v>
      </c>
      <c r="AG69" s="1060"/>
      <c r="AH69" s="1060"/>
      <c r="AI69" s="1060"/>
      <c r="AJ69" s="1060"/>
      <c r="AK69" s="1060">
        <v>23</v>
      </c>
      <c r="AL69" s="1060"/>
      <c r="AM69" s="1060"/>
      <c r="AN69" s="1060"/>
      <c r="AO69" s="1060"/>
      <c r="AP69" s="1060" t="s">
        <v>589</v>
      </c>
      <c r="AQ69" s="1060"/>
      <c r="AR69" s="1060"/>
      <c r="AS69" s="1060"/>
      <c r="AT69" s="1060"/>
      <c r="AU69" s="1060" t="s">
        <v>589</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592</v>
      </c>
      <c r="C70" s="1064"/>
      <c r="D70" s="1064"/>
      <c r="E70" s="1064"/>
      <c r="F70" s="1064"/>
      <c r="G70" s="1064"/>
      <c r="H70" s="1064"/>
      <c r="I70" s="1064"/>
      <c r="J70" s="1064"/>
      <c r="K70" s="1064"/>
      <c r="L70" s="1064"/>
      <c r="M70" s="1064"/>
      <c r="N70" s="1064"/>
      <c r="O70" s="1064"/>
      <c r="P70" s="1065"/>
      <c r="Q70" s="1066">
        <v>218</v>
      </c>
      <c r="R70" s="1060"/>
      <c r="S70" s="1060"/>
      <c r="T70" s="1060"/>
      <c r="U70" s="1060"/>
      <c r="V70" s="1060">
        <v>218</v>
      </c>
      <c r="W70" s="1060"/>
      <c r="X70" s="1060"/>
      <c r="Y70" s="1060"/>
      <c r="Z70" s="1060"/>
      <c r="AA70" s="1060">
        <v>0</v>
      </c>
      <c r="AB70" s="1060"/>
      <c r="AC70" s="1060"/>
      <c r="AD70" s="1060"/>
      <c r="AE70" s="1060"/>
      <c r="AF70" s="1060">
        <v>0</v>
      </c>
      <c r="AG70" s="1060"/>
      <c r="AH70" s="1060"/>
      <c r="AI70" s="1060"/>
      <c r="AJ70" s="1060"/>
      <c r="AK70" s="1060">
        <v>3</v>
      </c>
      <c r="AL70" s="1060"/>
      <c r="AM70" s="1060"/>
      <c r="AN70" s="1060"/>
      <c r="AO70" s="1060"/>
      <c r="AP70" s="1060" t="s">
        <v>589</v>
      </c>
      <c r="AQ70" s="1060"/>
      <c r="AR70" s="1060"/>
      <c r="AS70" s="1060"/>
      <c r="AT70" s="1060"/>
      <c r="AU70" s="1060" t="s">
        <v>589</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593</v>
      </c>
      <c r="C71" s="1064"/>
      <c r="D71" s="1064"/>
      <c r="E71" s="1064"/>
      <c r="F71" s="1064"/>
      <c r="G71" s="1064"/>
      <c r="H71" s="1064"/>
      <c r="I71" s="1064"/>
      <c r="J71" s="1064"/>
      <c r="K71" s="1064"/>
      <c r="L71" s="1064"/>
      <c r="M71" s="1064"/>
      <c r="N71" s="1064"/>
      <c r="O71" s="1064"/>
      <c r="P71" s="1065"/>
      <c r="Q71" s="1066">
        <v>145</v>
      </c>
      <c r="R71" s="1060"/>
      <c r="S71" s="1060"/>
      <c r="T71" s="1060"/>
      <c r="U71" s="1060"/>
      <c r="V71" s="1060">
        <v>102</v>
      </c>
      <c r="W71" s="1060"/>
      <c r="X71" s="1060"/>
      <c r="Y71" s="1060"/>
      <c r="Z71" s="1060"/>
      <c r="AA71" s="1060">
        <v>43</v>
      </c>
      <c r="AB71" s="1060"/>
      <c r="AC71" s="1060"/>
      <c r="AD71" s="1060"/>
      <c r="AE71" s="1060"/>
      <c r="AF71" s="1060">
        <v>43</v>
      </c>
      <c r="AG71" s="1060"/>
      <c r="AH71" s="1060"/>
      <c r="AI71" s="1060"/>
      <c r="AJ71" s="1060"/>
      <c r="AK71" s="1060">
        <v>0</v>
      </c>
      <c r="AL71" s="1060"/>
      <c r="AM71" s="1060"/>
      <c r="AN71" s="1060"/>
      <c r="AO71" s="1060"/>
      <c r="AP71" s="1060" t="s">
        <v>589</v>
      </c>
      <c r="AQ71" s="1060"/>
      <c r="AR71" s="1060"/>
      <c r="AS71" s="1060"/>
      <c r="AT71" s="1060"/>
      <c r="AU71" s="1060" t="s">
        <v>589</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594</v>
      </c>
      <c r="C72" s="1064"/>
      <c r="D72" s="1064"/>
      <c r="E72" s="1064"/>
      <c r="F72" s="1064"/>
      <c r="G72" s="1064"/>
      <c r="H72" s="1064"/>
      <c r="I72" s="1064"/>
      <c r="J72" s="1064"/>
      <c r="K72" s="1064"/>
      <c r="L72" s="1064"/>
      <c r="M72" s="1064"/>
      <c r="N72" s="1064"/>
      <c r="O72" s="1064"/>
      <c r="P72" s="1065"/>
      <c r="Q72" s="1066">
        <v>752</v>
      </c>
      <c r="R72" s="1060"/>
      <c r="S72" s="1060"/>
      <c r="T72" s="1060"/>
      <c r="U72" s="1060"/>
      <c r="V72" s="1060">
        <v>752</v>
      </c>
      <c r="W72" s="1060"/>
      <c r="X72" s="1060"/>
      <c r="Y72" s="1060"/>
      <c r="Z72" s="1060"/>
      <c r="AA72" s="1060">
        <v>0</v>
      </c>
      <c r="AB72" s="1060"/>
      <c r="AC72" s="1060"/>
      <c r="AD72" s="1060"/>
      <c r="AE72" s="1060"/>
      <c r="AF72" s="1060">
        <v>0</v>
      </c>
      <c r="AG72" s="1060"/>
      <c r="AH72" s="1060"/>
      <c r="AI72" s="1060"/>
      <c r="AJ72" s="1060"/>
      <c r="AK72" s="1060">
        <v>6</v>
      </c>
      <c r="AL72" s="1060"/>
      <c r="AM72" s="1060"/>
      <c r="AN72" s="1060"/>
      <c r="AO72" s="1060"/>
      <c r="AP72" s="1060" t="s">
        <v>589</v>
      </c>
      <c r="AQ72" s="1060"/>
      <c r="AR72" s="1060"/>
      <c r="AS72" s="1060"/>
      <c r="AT72" s="1060"/>
      <c r="AU72" s="1060" t="s">
        <v>589</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595</v>
      </c>
      <c r="C73" s="1064"/>
      <c r="D73" s="1064"/>
      <c r="E73" s="1064"/>
      <c r="F73" s="1064"/>
      <c r="G73" s="1064"/>
      <c r="H73" s="1064"/>
      <c r="I73" s="1064"/>
      <c r="J73" s="1064"/>
      <c r="K73" s="1064"/>
      <c r="L73" s="1064"/>
      <c r="M73" s="1064"/>
      <c r="N73" s="1064"/>
      <c r="O73" s="1064"/>
      <c r="P73" s="1065"/>
      <c r="Q73" s="1066">
        <v>9717</v>
      </c>
      <c r="R73" s="1060"/>
      <c r="S73" s="1060"/>
      <c r="T73" s="1060"/>
      <c r="U73" s="1060"/>
      <c r="V73" s="1060">
        <v>9798</v>
      </c>
      <c r="W73" s="1060"/>
      <c r="X73" s="1060"/>
      <c r="Y73" s="1060"/>
      <c r="Z73" s="1060"/>
      <c r="AA73" s="1060">
        <v>-81</v>
      </c>
      <c r="AB73" s="1060"/>
      <c r="AC73" s="1060"/>
      <c r="AD73" s="1060"/>
      <c r="AE73" s="1060"/>
      <c r="AF73" s="1060">
        <v>1977</v>
      </c>
      <c r="AG73" s="1060"/>
      <c r="AH73" s="1060"/>
      <c r="AI73" s="1060"/>
      <c r="AJ73" s="1060"/>
      <c r="AK73" s="1060">
        <v>788</v>
      </c>
      <c r="AL73" s="1060"/>
      <c r="AM73" s="1060"/>
      <c r="AN73" s="1060"/>
      <c r="AO73" s="1060"/>
      <c r="AP73" s="1060">
        <v>6061</v>
      </c>
      <c r="AQ73" s="1060"/>
      <c r="AR73" s="1060"/>
      <c r="AS73" s="1060"/>
      <c r="AT73" s="1060"/>
      <c r="AU73" s="1060">
        <v>1533</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596</v>
      </c>
      <c r="C74" s="1064"/>
      <c r="D74" s="1064"/>
      <c r="E74" s="1064"/>
      <c r="F74" s="1064"/>
      <c r="G74" s="1064"/>
      <c r="H74" s="1064"/>
      <c r="I74" s="1064"/>
      <c r="J74" s="1064"/>
      <c r="K74" s="1064"/>
      <c r="L74" s="1064"/>
      <c r="M74" s="1064"/>
      <c r="N74" s="1064"/>
      <c r="O74" s="1064"/>
      <c r="P74" s="1065"/>
      <c r="Q74" s="1066">
        <v>13982</v>
      </c>
      <c r="R74" s="1060"/>
      <c r="S74" s="1060"/>
      <c r="T74" s="1060"/>
      <c r="U74" s="1060"/>
      <c r="V74" s="1060">
        <v>13645</v>
      </c>
      <c r="W74" s="1060"/>
      <c r="X74" s="1060"/>
      <c r="Y74" s="1060"/>
      <c r="Z74" s="1060"/>
      <c r="AA74" s="1060">
        <v>336</v>
      </c>
      <c r="AB74" s="1060"/>
      <c r="AC74" s="1060"/>
      <c r="AD74" s="1060"/>
      <c r="AE74" s="1060"/>
      <c r="AF74" s="1060">
        <v>320</v>
      </c>
      <c r="AG74" s="1060"/>
      <c r="AH74" s="1060"/>
      <c r="AI74" s="1060"/>
      <c r="AJ74" s="1060"/>
      <c r="AK74" s="1060">
        <v>99</v>
      </c>
      <c r="AL74" s="1060"/>
      <c r="AM74" s="1060"/>
      <c r="AN74" s="1060"/>
      <c r="AO74" s="1060"/>
      <c r="AP74" s="1060">
        <v>3202</v>
      </c>
      <c r="AQ74" s="1060"/>
      <c r="AR74" s="1060"/>
      <c r="AS74" s="1060"/>
      <c r="AT74" s="1060"/>
      <c r="AU74" s="1060">
        <v>185</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389</v>
      </c>
      <c r="B88" s="1033" t="s">
        <v>422</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2363</v>
      </c>
      <c r="AG88" s="1048"/>
      <c r="AH88" s="1048"/>
      <c r="AI88" s="1048"/>
      <c r="AJ88" s="1048"/>
      <c r="AK88" s="1052"/>
      <c r="AL88" s="1052"/>
      <c r="AM88" s="1052"/>
      <c r="AN88" s="1052"/>
      <c r="AO88" s="1052"/>
      <c r="AP88" s="1048">
        <v>9263</v>
      </c>
      <c r="AQ88" s="1048"/>
      <c r="AR88" s="1048"/>
      <c r="AS88" s="1048"/>
      <c r="AT88" s="1048"/>
      <c r="AU88" s="1048">
        <v>1718</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1033" t="s">
        <v>423</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35</v>
      </c>
      <c r="CS102" s="1040"/>
      <c r="CT102" s="1040"/>
      <c r="CU102" s="1040"/>
      <c r="CV102" s="1041"/>
      <c r="CW102" s="1039"/>
      <c r="CX102" s="1040"/>
      <c r="CY102" s="1040"/>
      <c r="CZ102" s="1040"/>
      <c r="DA102" s="1041"/>
      <c r="DB102" s="1039">
        <v>1582</v>
      </c>
      <c r="DC102" s="1040"/>
      <c r="DD102" s="1040"/>
      <c r="DE102" s="1040"/>
      <c r="DF102" s="1041"/>
      <c r="DG102" s="1039">
        <v>58</v>
      </c>
      <c r="DH102" s="1040"/>
      <c r="DI102" s="1040"/>
      <c r="DJ102" s="1040"/>
      <c r="DK102" s="1041"/>
      <c r="DL102" s="1039"/>
      <c r="DM102" s="1040"/>
      <c r="DN102" s="1040"/>
      <c r="DO102" s="1040"/>
      <c r="DP102" s="1041"/>
      <c r="DQ102" s="1039">
        <v>1840</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424</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425</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428</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429</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430</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431</v>
      </c>
      <c r="AB109" s="983"/>
      <c r="AC109" s="983"/>
      <c r="AD109" s="983"/>
      <c r="AE109" s="984"/>
      <c r="AF109" s="985" t="s">
        <v>304</v>
      </c>
      <c r="AG109" s="983"/>
      <c r="AH109" s="983"/>
      <c r="AI109" s="983"/>
      <c r="AJ109" s="984"/>
      <c r="AK109" s="985" t="s">
        <v>303</v>
      </c>
      <c r="AL109" s="983"/>
      <c r="AM109" s="983"/>
      <c r="AN109" s="983"/>
      <c r="AO109" s="984"/>
      <c r="AP109" s="985" t="s">
        <v>432</v>
      </c>
      <c r="AQ109" s="983"/>
      <c r="AR109" s="983"/>
      <c r="AS109" s="983"/>
      <c r="AT109" s="1014"/>
      <c r="AU109" s="982" t="s">
        <v>430</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431</v>
      </c>
      <c r="BR109" s="983"/>
      <c r="BS109" s="983"/>
      <c r="BT109" s="983"/>
      <c r="BU109" s="984"/>
      <c r="BV109" s="985" t="s">
        <v>304</v>
      </c>
      <c r="BW109" s="983"/>
      <c r="BX109" s="983"/>
      <c r="BY109" s="983"/>
      <c r="BZ109" s="984"/>
      <c r="CA109" s="985" t="s">
        <v>303</v>
      </c>
      <c r="CB109" s="983"/>
      <c r="CC109" s="983"/>
      <c r="CD109" s="983"/>
      <c r="CE109" s="984"/>
      <c r="CF109" s="1021" t="s">
        <v>432</v>
      </c>
      <c r="CG109" s="1021"/>
      <c r="CH109" s="1021"/>
      <c r="CI109" s="1021"/>
      <c r="CJ109" s="1021"/>
      <c r="CK109" s="985" t="s">
        <v>433</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431</v>
      </c>
      <c r="DH109" s="983"/>
      <c r="DI109" s="983"/>
      <c r="DJ109" s="983"/>
      <c r="DK109" s="984"/>
      <c r="DL109" s="985" t="s">
        <v>304</v>
      </c>
      <c r="DM109" s="983"/>
      <c r="DN109" s="983"/>
      <c r="DO109" s="983"/>
      <c r="DP109" s="984"/>
      <c r="DQ109" s="985" t="s">
        <v>303</v>
      </c>
      <c r="DR109" s="983"/>
      <c r="DS109" s="983"/>
      <c r="DT109" s="983"/>
      <c r="DU109" s="984"/>
      <c r="DV109" s="985" t="s">
        <v>432</v>
      </c>
      <c r="DW109" s="983"/>
      <c r="DX109" s="983"/>
      <c r="DY109" s="983"/>
      <c r="DZ109" s="1014"/>
    </row>
    <row r="110" spans="1:131" s="246" customFormat="1" ht="26.25" customHeight="1" x14ac:dyDescent="0.15">
      <c r="A110" s="885" t="s">
        <v>434</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2945292</v>
      </c>
      <c r="AB110" s="976"/>
      <c r="AC110" s="976"/>
      <c r="AD110" s="976"/>
      <c r="AE110" s="977"/>
      <c r="AF110" s="978">
        <v>2964787</v>
      </c>
      <c r="AG110" s="976"/>
      <c r="AH110" s="976"/>
      <c r="AI110" s="976"/>
      <c r="AJ110" s="977"/>
      <c r="AK110" s="978">
        <v>2979945</v>
      </c>
      <c r="AL110" s="976"/>
      <c r="AM110" s="976"/>
      <c r="AN110" s="976"/>
      <c r="AO110" s="977"/>
      <c r="AP110" s="979">
        <v>36.299999999999997</v>
      </c>
      <c r="AQ110" s="980"/>
      <c r="AR110" s="980"/>
      <c r="AS110" s="980"/>
      <c r="AT110" s="981"/>
      <c r="AU110" s="1015" t="s">
        <v>72</v>
      </c>
      <c r="AV110" s="1016"/>
      <c r="AW110" s="1016"/>
      <c r="AX110" s="1016"/>
      <c r="AY110" s="1016"/>
      <c r="AZ110" s="941" t="s">
        <v>435</v>
      </c>
      <c r="BA110" s="886"/>
      <c r="BB110" s="886"/>
      <c r="BC110" s="886"/>
      <c r="BD110" s="886"/>
      <c r="BE110" s="886"/>
      <c r="BF110" s="886"/>
      <c r="BG110" s="886"/>
      <c r="BH110" s="886"/>
      <c r="BI110" s="886"/>
      <c r="BJ110" s="886"/>
      <c r="BK110" s="886"/>
      <c r="BL110" s="886"/>
      <c r="BM110" s="886"/>
      <c r="BN110" s="886"/>
      <c r="BO110" s="886"/>
      <c r="BP110" s="887"/>
      <c r="BQ110" s="942">
        <v>26440362</v>
      </c>
      <c r="BR110" s="923"/>
      <c r="BS110" s="923"/>
      <c r="BT110" s="923"/>
      <c r="BU110" s="923"/>
      <c r="BV110" s="923">
        <v>26524789</v>
      </c>
      <c r="BW110" s="923"/>
      <c r="BX110" s="923"/>
      <c r="BY110" s="923"/>
      <c r="BZ110" s="923"/>
      <c r="CA110" s="923">
        <v>26254997</v>
      </c>
      <c r="CB110" s="923"/>
      <c r="CC110" s="923"/>
      <c r="CD110" s="923"/>
      <c r="CE110" s="923"/>
      <c r="CF110" s="947">
        <v>320</v>
      </c>
      <c r="CG110" s="948"/>
      <c r="CH110" s="948"/>
      <c r="CI110" s="948"/>
      <c r="CJ110" s="948"/>
      <c r="CK110" s="1011" t="s">
        <v>436</v>
      </c>
      <c r="CL110" s="897"/>
      <c r="CM110" s="972" t="s">
        <v>437</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413</v>
      </c>
      <c r="DH110" s="923"/>
      <c r="DI110" s="923"/>
      <c r="DJ110" s="923"/>
      <c r="DK110" s="923"/>
      <c r="DL110" s="923" t="s">
        <v>413</v>
      </c>
      <c r="DM110" s="923"/>
      <c r="DN110" s="923"/>
      <c r="DO110" s="923"/>
      <c r="DP110" s="923"/>
      <c r="DQ110" s="923" t="s">
        <v>438</v>
      </c>
      <c r="DR110" s="923"/>
      <c r="DS110" s="923"/>
      <c r="DT110" s="923"/>
      <c r="DU110" s="923"/>
      <c r="DV110" s="924" t="s">
        <v>385</v>
      </c>
      <c r="DW110" s="924"/>
      <c r="DX110" s="924"/>
      <c r="DY110" s="924"/>
      <c r="DZ110" s="925"/>
    </row>
    <row r="111" spans="1:131" s="246" customFormat="1" ht="26.25" customHeight="1" x14ac:dyDescent="0.15">
      <c r="A111" s="852" t="s">
        <v>439</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438</v>
      </c>
      <c r="AB111" s="1004"/>
      <c r="AC111" s="1004"/>
      <c r="AD111" s="1004"/>
      <c r="AE111" s="1005"/>
      <c r="AF111" s="1006" t="s">
        <v>440</v>
      </c>
      <c r="AG111" s="1004"/>
      <c r="AH111" s="1004"/>
      <c r="AI111" s="1004"/>
      <c r="AJ111" s="1005"/>
      <c r="AK111" s="1006" t="s">
        <v>385</v>
      </c>
      <c r="AL111" s="1004"/>
      <c r="AM111" s="1004"/>
      <c r="AN111" s="1004"/>
      <c r="AO111" s="1005"/>
      <c r="AP111" s="1007" t="s">
        <v>413</v>
      </c>
      <c r="AQ111" s="1008"/>
      <c r="AR111" s="1008"/>
      <c r="AS111" s="1008"/>
      <c r="AT111" s="1009"/>
      <c r="AU111" s="1017"/>
      <c r="AV111" s="1018"/>
      <c r="AW111" s="1018"/>
      <c r="AX111" s="1018"/>
      <c r="AY111" s="1018"/>
      <c r="AZ111" s="893" t="s">
        <v>441</v>
      </c>
      <c r="BA111" s="828"/>
      <c r="BB111" s="828"/>
      <c r="BC111" s="828"/>
      <c r="BD111" s="828"/>
      <c r="BE111" s="828"/>
      <c r="BF111" s="828"/>
      <c r="BG111" s="828"/>
      <c r="BH111" s="828"/>
      <c r="BI111" s="828"/>
      <c r="BJ111" s="828"/>
      <c r="BK111" s="828"/>
      <c r="BL111" s="828"/>
      <c r="BM111" s="828"/>
      <c r="BN111" s="828"/>
      <c r="BO111" s="828"/>
      <c r="BP111" s="829"/>
      <c r="BQ111" s="894" t="s">
        <v>413</v>
      </c>
      <c r="BR111" s="895"/>
      <c r="BS111" s="895"/>
      <c r="BT111" s="895"/>
      <c r="BU111" s="895"/>
      <c r="BV111" s="895" t="s">
        <v>442</v>
      </c>
      <c r="BW111" s="895"/>
      <c r="BX111" s="895"/>
      <c r="BY111" s="895"/>
      <c r="BZ111" s="895"/>
      <c r="CA111" s="895" t="s">
        <v>391</v>
      </c>
      <c r="CB111" s="895"/>
      <c r="CC111" s="895"/>
      <c r="CD111" s="895"/>
      <c r="CE111" s="895"/>
      <c r="CF111" s="956" t="s">
        <v>385</v>
      </c>
      <c r="CG111" s="957"/>
      <c r="CH111" s="957"/>
      <c r="CI111" s="957"/>
      <c r="CJ111" s="957"/>
      <c r="CK111" s="1012"/>
      <c r="CL111" s="899"/>
      <c r="CM111" s="902" t="s">
        <v>443</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391</v>
      </c>
      <c r="DH111" s="895"/>
      <c r="DI111" s="895"/>
      <c r="DJ111" s="895"/>
      <c r="DK111" s="895"/>
      <c r="DL111" s="895" t="s">
        <v>391</v>
      </c>
      <c r="DM111" s="895"/>
      <c r="DN111" s="895"/>
      <c r="DO111" s="895"/>
      <c r="DP111" s="895"/>
      <c r="DQ111" s="895" t="s">
        <v>391</v>
      </c>
      <c r="DR111" s="895"/>
      <c r="DS111" s="895"/>
      <c r="DT111" s="895"/>
      <c r="DU111" s="895"/>
      <c r="DV111" s="872" t="s">
        <v>440</v>
      </c>
      <c r="DW111" s="872"/>
      <c r="DX111" s="872"/>
      <c r="DY111" s="872"/>
      <c r="DZ111" s="873"/>
    </row>
    <row r="112" spans="1:131" s="246" customFormat="1" ht="26.25" customHeight="1" x14ac:dyDescent="0.15">
      <c r="A112" s="997" t="s">
        <v>444</v>
      </c>
      <c r="B112" s="998"/>
      <c r="C112" s="828" t="s">
        <v>445</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413</v>
      </c>
      <c r="AB112" s="858"/>
      <c r="AC112" s="858"/>
      <c r="AD112" s="858"/>
      <c r="AE112" s="859"/>
      <c r="AF112" s="860" t="s">
        <v>413</v>
      </c>
      <c r="AG112" s="858"/>
      <c r="AH112" s="858"/>
      <c r="AI112" s="858"/>
      <c r="AJ112" s="859"/>
      <c r="AK112" s="860" t="s">
        <v>438</v>
      </c>
      <c r="AL112" s="858"/>
      <c r="AM112" s="858"/>
      <c r="AN112" s="858"/>
      <c r="AO112" s="859"/>
      <c r="AP112" s="905" t="s">
        <v>446</v>
      </c>
      <c r="AQ112" s="906"/>
      <c r="AR112" s="906"/>
      <c r="AS112" s="906"/>
      <c r="AT112" s="907"/>
      <c r="AU112" s="1017"/>
      <c r="AV112" s="1018"/>
      <c r="AW112" s="1018"/>
      <c r="AX112" s="1018"/>
      <c r="AY112" s="1018"/>
      <c r="AZ112" s="893" t="s">
        <v>447</v>
      </c>
      <c r="BA112" s="828"/>
      <c r="BB112" s="828"/>
      <c r="BC112" s="828"/>
      <c r="BD112" s="828"/>
      <c r="BE112" s="828"/>
      <c r="BF112" s="828"/>
      <c r="BG112" s="828"/>
      <c r="BH112" s="828"/>
      <c r="BI112" s="828"/>
      <c r="BJ112" s="828"/>
      <c r="BK112" s="828"/>
      <c r="BL112" s="828"/>
      <c r="BM112" s="828"/>
      <c r="BN112" s="828"/>
      <c r="BO112" s="828"/>
      <c r="BP112" s="829"/>
      <c r="BQ112" s="894">
        <v>7150351</v>
      </c>
      <c r="BR112" s="895"/>
      <c r="BS112" s="895"/>
      <c r="BT112" s="895"/>
      <c r="BU112" s="895"/>
      <c r="BV112" s="895">
        <v>6473499</v>
      </c>
      <c r="BW112" s="895"/>
      <c r="BX112" s="895"/>
      <c r="BY112" s="895"/>
      <c r="BZ112" s="895"/>
      <c r="CA112" s="895">
        <v>6275114</v>
      </c>
      <c r="CB112" s="895"/>
      <c r="CC112" s="895"/>
      <c r="CD112" s="895"/>
      <c r="CE112" s="895"/>
      <c r="CF112" s="956">
        <v>76.5</v>
      </c>
      <c r="CG112" s="957"/>
      <c r="CH112" s="957"/>
      <c r="CI112" s="957"/>
      <c r="CJ112" s="957"/>
      <c r="CK112" s="1012"/>
      <c r="CL112" s="899"/>
      <c r="CM112" s="902" t="s">
        <v>448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449</v>
      </c>
      <c r="DH112" s="895"/>
      <c r="DI112" s="895"/>
      <c r="DJ112" s="895"/>
      <c r="DK112" s="895"/>
      <c r="DL112" s="895" t="s">
        <v>413</v>
      </c>
      <c r="DM112" s="895"/>
      <c r="DN112" s="895"/>
      <c r="DO112" s="895"/>
      <c r="DP112" s="895"/>
      <c r="DQ112" s="895" t="s">
        <v>413</v>
      </c>
      <c r="DR112" s="895"/>
      <c r="DS112" s="895"/>
      <c r="DT112" s="895"/>
      <c r="DU112" s="895"/>
      <c r="DV112" s="872" t="s">
        <v>442</v>
      </c>
      <c r="DW112" s="872"/>
      <c r="DX112" s="872"/>
      <c r="DY112" s="872"/>
      <c r="DZ112" s="873"/>
    </row>
    <row r="113" spans="1:130" s="246" customFormat="1" ht="26.25" customHeight="1" x14ac:dyDescent="0.15">
      <c r="A113" s="999"/>
      <c r="B113" s="1000"/>
      <c r="C113" s="828" t="s">
        <v>450</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836521</v>
      </c>
      <c r="AB113" s="1004"/>
      <c r="AC113" s="1004"/>
      <c r="AD113" s="1004"/>
      <c r="AE113" s="1005"/>
      <c r="AF113" s="1006">
        <v>875954</v>
      </c>
      <c r="AG113" s="1004"/>
      <c r="AH113" s="1004"/>
      <c r="AI113" s="1004"/>
      <c r="AJ113" s="1005"/>
      <c r="AK113" s="1006">
        <v>904818</v>
      </c>
      <c r="AL113" s="1004"/>
      <c r="AM113" s="1004"/>
      <c r="AN113" s="1004"/>
      <c r="AO113" s="1005"/>
      <c r="AP113" s="1007">
        <v>11</v>
      </c>
      <c r="AQ113" s="1008"/>
      <c r="AR113" s="1008"/>
      <c r="AS113" s="1008"/>
      <c r="AT113" s="1009"/>
      <c r="AU113" s="1017"/>
      <c r="AV113" s="1018"/>
      <c r="AW113" s="1018"/>
      <c r="AX113" s="1018"/>
      <c r="AY113" s="1018"/>
      <c r="AZ113" s="893" t="s">
        <v>451</v>
      </c>
      <c r="BA113" s="828"/>
      <c r="BB113" s="828"/>
      <c r="BC113" s="828"/>
      <c r="BD113" s="828"/>
      <c r="BE113" s="828"/>
      <c r="BF113" s="828"/>
      <c r="BG113" s="828"/>
      <c r="BH113" s="828"/>
      <c r="BI113" s="828"/>
      <c r="BJ113" s="828"/>
      <c r="BK113" s="828"/>
      <c r="BL113" s="828"/>
      <c r="BM113" s="828"/>
      <c r="BN113" s="828"/>
      <c r="BO113" s="828"/>
      <c r="BP113" s="829"/>
      <c r="BQ113" s="894">
        <v>1943431</v>
      </c>
      <c r="BR113" s="895"/>
      <c r="BS113" s="895"/>
      <c r="BT113" s="895"/>
      <c r="BU113" s="895"/>
      <c r="BV113" s="895">
        <v>1973333</v>
      </c>
      <c r="BW113" s="895"/>
      <c r="BX113" s="895"/>
      <c r="BY113" s="895"/>
      <c r="BZ113" s="895"/>
      <c r="CA113" s="895">
        <v>1717988</v>
      </c>
      <c r="CB113" s="895"/>
      <c r="CC113" s="895"/>
      <c r="CD113" s="895"/>
      <c r="CE113" s="895"/>
      <c r="CF113" s="956">
        <v>20.9</v>
      </c>
      <c r="CG113" s="957"/>
      <c r="CH113" s="957"/>
      <c r="CI113" s="957"/>
      <c r="CJ113" s="957"/>
      <c r="CK113" s="1012"/>
      <c r="CL113" s="899"/>
      <c r="CM113" s="902" t="s">
        <v>452</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413</v>
      </c>
      <c r="DH113" s="858"/>
      <c r="DI113" s="858"/>
      <c r="DJ113" s="858"/>
      <c r="DK113" s="859"/>
      <c r="DL113" s="860" t="s">
        <v>449</v>
      </c>
      <c r="DM113" s="858"/>
      <c r="DN113" s="858"/>
      <c r="DO113" s="858"/>
      <c r="DP113" s="859"/>
      <c r="DQ113" s="860" t="s">
        <v>440</v>
      </c>
      <c r="DR113" s="858"/>
      <c r="DS113" s="858"/>
      <c r="DT113" s="858"/>
      <c r="DU113" s="859"/>
      <c r="DV113" s="905" t="s">
        <v>391</v>
      </c>
      <c r="DW113" s="906"/>
      <c r="DX113" s="906"/>
      <c r="DY113" s="906"/>
      <c r="DZ113" s="907"/>
    </row>
    <row r="114" spans="1:130" s="246" customFormat="1" ht="26.25" customHeight="1" x14ac:dyDescent="0.15">
      <c r="A114" s="999"/>
      <c r="B114" s="1000"/>
      <c r="C114" s="828" t="s">
        <v>453</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22331</v>
      </c>
      <c r="AB114" s="858"/>
      <c r="AC114" s="858"/>
      <c r="AD114" s="858"/>
      <c r="AE114" s="859"/>
      <c r="AF114" s="860">
        <v>136959</v>
      </c>
      <c r="AG114" s="858"/>
      <c r="AH114" s="858"/>
      <c r="AI114" s="858"/>
      <c r="AJ114" s="859"/>
      <c r="AK114" s="860">
        <v>185765</v>
      </c>
      <c r="AL114" s="858"/>
      <c r="AM114" s="858"/>
      <c r="AN114" s="858"/>
      <c r="AO114" s="859"/>
      <c r="AP114" s="905">
        <v>2.2999999999999998</v>
      </c>
      <c r="AQ114" s="906"/>
      <c r="AR114" s="906"/>
      <c r="AS114" s="906"/>
      <c r="AT114" s="907"/>
      <c r="AU114" s="1017"/>
      <c r="AV114" s="1018"/>
      <c r="AW114" s="1018"/>
      <c r="AX114" s="1018"/>
      <c r="AY114" s="1018"/>
      <c r="AZ114" s="893" t="s">
        <v>454</v>
      </c>
      <c r="BA114" s="828"/>
      <c r="BB114" s="828"/>
      <c r="BC114" s="828"/>
      <c r="BD114" s="828"/>
      <c r="BE114" s="828"/>
      <c r="BF114" s="828"/>
      <c r="BG114" s="828"/>
      <c r="BH114" s="828"/>
      <c r="BI114" s="828"/>
      <c r="BJ114" s="828"/>
      <c r="BK114" s="828"/>
      <c r="BL114" s="828"/>
      <c r="BM114" s="828"/>
      <c r="BN114" s="828"/>
      <c r="BO114" s="828"/>
      <c r="BP114" s="829"/>
      <c r="BQ114" s="894">
        <v>2796025</v>
      </c>
      <c r="BR114" s="895"/>
      <c r="BS114" s="895"/>
      <c r="BT114" s="895"/>
      <c r="BU114" s="895"/>
      <c r="BV114" s="895">
        <v>2671530</v>
      </c>
      <c r="BW114" s="895"/>
      <c r="BX114" s="895"/>
      <c r="BY114" s="895"/>
      <c r="BZ114" s="895"/>
      <c r="CA114" s="895">
        <v>2714796</v>
      </c>
      <c r="CB114" s="895"/>
      <c r="CC114" s="895"/>
      <c r="CD114" s="895"/>
      <c r="CE114" s="895"/>
      <c r="CF114" s="956">
        <v>33.1</v>
      </c>
      <c r="CG114" s="957"/>
      <c r="CH114" s="957"/>
      <c r="CI114" s="957"/>
      <c r="CJ114" s="957"/>
      <c r="CK114" s="1012"/>
      <c r="CL114" s="899"/>
      <c r="CM114" s="902" t="s">
        <v>455</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438</v>
      </c>
      <c r="DH114" s="858"/>
      <c r="DI114" s="858"/>
      <c r="DJ114" s="858"/>
      <c r="DK114" s="859"/>
      <c r="DL114" s="860" t="s">
        <v>440</v>
      </c>
      <c r="DM114" s="858"/>
      <c r="DN114" s="858"/>
      <c r="DO114" s="858"/>
      <c r="DP114" s="859"/>
      <c r="DQ114" s="860" t="s">
        <v>440</v>
      </c>
      <c r="DR114" s="858"/>
      <c r="DS114" s="858"/>
      <c r="DT114" s="858"/>
      <c r="DU114" s="859"/>
      <c r="DV114" s="905" t="s">
        <v>391</v>
      </c>
      <c r="DW114" s="906"/>
      <c r="DX114" s="906"/>
      <c r="DY114" s="906"/>
      <c r="DZ114" s="907"/>
    </row>
    <row r="115" spans="1:130" s="246" customFormat="1" ht="26.25" customHeight="1" x14ac:dyDescent="0.15">
      <c r="A115" s="999"/>
      <c r="B115" s="1000"/>
      <c r="C115" s="828" t="s">
        <v>456</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449</v>
      </c>
      <c r="AB115" s="1004"/>
      <c r="AC115" s="1004"/>
      <c r="AD115" s="1004"/>
      <c r="AE115" s="1005"/>
      <c r="AF115" s="1006" t="s">
        <v>457</v>
      </c>
      <c r="AG115" s="1004"/>
      <c r="AH115" s="1004"/>
      <c r="AI115" s="1004"/>
      <c r="AJ115" s="1005"/>
      <c r="AK115" s="1006" t="s">
        <v>442</v>
      </c>
      <c r="AL115" s="1004"/>
      <c r="AM115" s="1004"/>
      <c r="AN115" s="1004"/>
      <c r="AO115" s="1005"/>
      <c r="AP115" s="1007" t="s">
        <v>440</v>
      </c>
      <c r="AQ115" s="1008"/>
      <c r="AR115" s="1008"/>
      <c r="AS115" s="1008"/>
      <c r="AT115" s="1009"/>
      <c r="AU115" s="1017"/>
      <c r="AV115" s="1018"/>
      <c r="AW115" s="1018"/>
      <c r="AX115" s="1018"/>
      <c r="AY115" s="1018"/>
      <c r="AZ115" s="893" t="s">
        <v>458</v>
      </c>
      <c r="BA115" s="828"/>
      <c r="BB115" s="828"/>
      <c r="BC115" s="828"/>
      <c r="BD115" s="828"/>
      <c r="BE115" s="828"/>
      <c r="BF115" s="828"/>
      <c r="BG115" s="828"/>
      <c r="BH115" s="828"/>
      <c r="BI115" s="828"/>
      <c r="BJ115" s="828"/>
      <c r="BK115" s="828"/>
      <c r="BL115" s="828"/>
      <c r="BM115" s="828"/>
      <c r="BN115" s="828"/>
      <c r="BO115" s="828"/>
      <c r="BP115" s="829"/>
      <c r="BQ115" s="894">
        <v>1994005</v>
      </c>
      <c r="BR115" s="895"/>
      <c r="BS115" s="895"/>
      <c r="BT115" s="895"/>
      <c r="BU115" s="895"/>
      <c r="BV115" s="895">
        <v>2008165</v>
      </c>
      <c r="BW115" s="895"/>
      <c r="BX115" s="895"/>
      <c r="BY115" s="895"/>
      <c r="BZ115" s="895"/>
      <c r="CA115" s="895">
        <v>1839671</v>
      </c>
      <c r="CB115" s="895"/>
      <c r="CC115" s="895"/>
      <c r="CD115" s="895"/>
      <c r="CE115" s="895"/>
      <c r="CF115" s="956">
        <v>22.4</v>
      </c>
      <c r="CG115" s="957"/>
      <c r="CH115" s="957"/>
      <c r="CI115" s="957"/>
      <c r="CJ115" s="957"/>
      <c r="CK115" s="1012"/>
      <c r="CL115" s="899"/>
      <c r="CM115" s="893" t="s">
        <v>459</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413</v>
      </c>
      <c r="DH115" s="858"/>
      <c r="DI115" s="858"/>
      <c r="DJ115" s="858"/>
      <c r="DK115" s="859"/>
      <c r="DL115" s="860" t="s">
        <v>438</v>
      </c>
      <c r="DM115" s="858"/>
      <c r="DN115" s="858"/>
      <c r="DO115" s="858"/>
      <c r="DP115" s="859"/>
      <c r="DQ115" s="860" t="s">
        <v>442</v>
      </c>
      <c r="DR115" s="858"/>
      <c r="DS115" s="858"/>
      <c r="DT115" s="858"/>
      <c r="DU115" s="859"/>
      <c r="DV115" s="905" t="s">
        <v>385</v>
      </c>
      <c r="DW115" s="906"/>
      <c r="DX115" s="906"/>
      <c r="DY115" s="906"/>
      <c r="DZ115" s="907"/>
    </row>
    <row r="116" spans="1:130" s="246" customFormat="1" ht="26.25" customHeight="1" x14ac:dyDescent="0.15">
      <c r="A116" s="1001"/>
      <c r="B116" s="1002"/>
      <c r="C116" s="961" t="s">
        <v>460</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65</v>
      </c>
      <c r="AB116" s="858"/>
      <c r="AC116" s="858"/>
      <c r="AD116" s="858"/>
      <c r="AE116" s="859"/>
      <c r="AF116" s="860" t="s">
        <v>449</v>
      </c>
      <c r="AG116" s="858"/>
      <c r="AH116" s="858"/>
      <c r="AI116" s="858"/>
      <c r="AJ116" s="859"/>
      <c r="AK116" s="860">
        <v>55</v>
      </c>
      <c r="AL116" s="858"/>
      <c r="AM116" s="858"/>
      <c r="AN116" s="858"/>
      <c r="AO116" s="859"/>
      <c r="AP116" s="905">
        <v>0</v>
      </c>
      <c r="AQ116" s="906"/>
      <c r="AR116" s="906"/>
      <c r="AS116" s="906"/>
      <c r="AT116" s="907"/>
      <c r="AU116" s="1017"/>
      <c r="AV116" s="1018"/>
      <c r="AW116" s="1018"/>
      <c r="AX116" s="1018"/>
      <c r="AY116" s="1018"/>
      <c r="AZ116" s="944" t="s">
        <v>461</v>
      </c>
      <c r="BA116" s="945"/>
      <c r="BB116" s="945"/>
      <c r="BC116" s="945"/>
      <c r="BD116" s="945"/>
      <c r="BE116" s="945"/>
      <c r="BF116" s="945"/>
      <c r="BG116" s="945"/>
      <c r="BH116" s="945"/>
      <c r="BI116" s="945"/>
      <c r="BJ116" s="945"/>
      <c r="BK116" s="945"/>
      <c r="BL116" s="945"/>
      <c r="BM116" s="945"/>
      <c r="BN116" s="945"/>
      <c r="BO116" s="945"/>
      <c r="BP116" s="946"/>
      <c r="BQ116" s="894" t="s">
        <v>446</v>
      </c>
      <c r="BR116" s="895"/>
      <c r="BS116" s="895"/>
      <c r="BT116" s="895"/>
      <c r="BU116" s="895"/>
      <c r="BV116" s="895" t="s">
        <v>449</v>
      </c>
      <c r="BW116" s="895"/>
      <c r="BX116" s="895"/>
      <c r="BY116" s="895"/>
      <c r="BZ116" s="895"/>
      <c r="CA116" s="895" t="s">
        <v>391</v>
      </c>
      <c r="CB116" s="895"/>
      <c r="CC116" s="895"/>
      <c r="CD116" s="895"/>
      <c r="CE116" s="895"/>
      <c r="CF116" s="956" t="s">
        <v>442</v>
      </c>
      <c r="CG116" s="957"/>
      <c r="CH116" s="957"/>
      <c r="CI116" s="957"/>
      <c r="CJ116" s="957"/>
      <c r="CK116" s="1012"/>
      <c r="CL116" s="899"/>
      <c r="CM116" s="902" t="s">
        <v>462</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413</v>
      </c>
      <c r="DH116" s="858"/>
      <c r="DI116" s="858"/>
      <c r="DJ116" s="858"/>
      <c r="DK116" s="859"/>
      <c r="DL116" s="860" t="s">
        <v>391</v>
      </c>
      <c r="DM116" s="858"/>
      <c r="DN116" s="858"/>
      <c r="DO116" s="858"/>
      <c r="DP116" s="859"/>
      <c r="DQ116" s="860" t="s">
        <v>413</v>
      </c>
      <c r="DR116" s="858"/>
      <c r="DS116" s="858"/>
      <c r="DT116" s="858"/>
      <c r="DU116" s="859"/>
      <c r="DV116" s="905" t="s">
        <v>391</v>
      </c>
      <c r="DW116" s="906"/>
      <c r="DX116" s="906"/>
      <c r="DY116" s="906"/>
      <c r="DZ116" s="907"/>
    </row>
    <row r="117" spans="1:130" s="246" customFormat="1" ht="26.25" customHeight="1" x14ac:dyDescent="0.15">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463</v>
      </c>
      <c r="Z117" s="984"/>
      <c r="AA117" s="989">
        <v>3804209</v>
      </c>
      <c r="AB117" s="990"/>
      <c r="AC117" s="990"/>
      <c r="AD117" s="990"/>
      <c r="AE117" s="991"/>
      <c r="AF117" s="992">
        <v>3977700</v>
      </c>
      <c r="AG117" s="990"/>
      <c r="AH117" s="990"/>
      <c r="AI117" s="990"/>
      <c r="AJ117" s="991"/>
      <c r="AK117" s="992">
        <v>4070583</v>
      </c>
      <c r="AL117" s="990"/>
      <c r="AM117" s="990"/>
      <c r="AN117" s="990"/>
      <c r="AO117" s="991"/>
      <c r="AP117" s="993"/>
      <c r="AQ117" s="994"/>
      <c r="AR117" s="994"/>
      <c r="AS117" s="994"/>
      <c r="AT117" s="995"/>
      <c r="AU117" s="1017"/>
      <c r="AV117" s="1018"/>
      <c r="AW117" s="1018"/>
      <c r="AX117" s="1018"/>
      <c r="AY117" s="1018"/>
      <c r="AZ117" s="944" t="s">
        <v>464</v>
      </c>
      <c r="BA117" s="945"/>
      <c r="BB117" s="945"/>
      <c r="BC117" s="945"/>
      <c r="BD117" s="945"/>
      <c r="BE117" s="945"/>
      <c r="BF117" s="945"/>
      <c r="BG117" s="945"/>
      <c r="BH117" s="945"/>
      <c r="BI117" s="945"/>
      <c r="BJ117" s="945"/>
      <c r="BK117" s="945"/>
      <c r="BL117" s="945"/>
      <c r="BM117" s="945"/>
      <c r="BN117" s="945"/>
      <c r="BO117" s="945"/>
      <c r="BP117" s="946"/>
      <c r="BQ117" s="894" t="s">
        <v>385</v>
      </c>
      <c r="BR117" s="895"/>
      <c r="BS117" s="895"/>
      <c r="BT117" s="895"/>
      <c r="BU117" s="895"/>
      <c r="BV117" s="895" t="s">
        <v>391</v>
      </c>
      <c r="BW117" s="895"/>
      <c r="BX117" s="895"/>
      <c r="BY117" s="895"/>
      <c r="BZ117" s="895"/>
      <c r="CA117" s="895" t="s">
        <v>413</v>
      </c>
      <c r="CB117" s="895"/>
      <c r="CC117" s="895"/>
      <c r="CD117" s="895"/>
      <c r="CE117" s="895"/>
      <c r="CF117" s="956" t="s">
        <v>385</v>
      </c>
      <c r="CG117" s="957"/>
      <c r="CH117" s="957"/>
      <c r="CI117" s="957"/>
      <c r="CJ117" s="957"/>
      <c r="CK117" s="1012"/>
      <c r="CL117" s="899"/>
      <c r="CM117" s="902" t="s">
        <v>465</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442</v>
      </c>
      <c r="DH117" s="858"/>
      <c r="DI117" s="858"/>
      <c r="DJ117" s="858"/>
      <c r="DK117" s="859"/>
      <c r="DL117" s="860" t="s">
        <v>457</v>
      </c>
      <c r="DM117" s="858"/>
      <c r="DN117" s="858"/>
      <c r="DO117" s="858"/>
      <c r="DP117" s="859"/>
      <c r="DQ117" s="860" t="s">
        <v>446</v>
      </c>
      <c r="DR117" s="858"/>
      <c r="DS117" s="858"/>
      <c r="DT117" s="858"/>
      <c r="DU117" s="859"/>
      <c r="DV117" s="905" t="s">
        <v>446</v>
      </c>
      <c r="DW117" s="906"/>
      <c r="DX117" s="906"/>
      <c r="DY117" s="906"/>
      <c r="DZ117" s="907"/>
    </row>
    <row r="118" spans="1:130" s="246" customFormat="1" ht="26.25" customHeight="1" x14ac:dyDescent="0.15">
      <c r="A118" s="982" t="s">
        <v>433</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431</v>
      </c>
      <c r="AB118" s="983"/>
      <c r="AC118" s="983"/>
      <c r="AD118" s="983"/>
      <c r="AE118" s="984"/>
      <c r="AF118" s="985" t="s">
        <v>304</v>
      </c>
      <c r="AG118" s="983"/>
      <c r="AH118" s="983"/>
      <c r="AI118" s="983"/>
      <c r="AJ118" s="984"/>
      <c r="AK118" s="985" t="s">
        <v>303</v>
      </c>
      <c r="AL118" s="983"/>
      <c r="AM118" s="983"/>
      <c r="AN118" s="983"/>
      <c r="AO118" s="984"/>
      <c r="AP118" s="986" t="s">
        <v>432</v>
      </c>
      <c r="AQ118" s="987"/>
      <c r="AR118" s="987"/>
      <c r="AS118" s="987"/>
      <c r="AT118" s="988"/>
      <c r="AU118" s="1017"/>
      <c r="AV118" s="1018"/>
      <c r="AW118" s="1018"/>
      <c r="AX118" s="1018"/>
      <c r="AY118" s="1018"/>
      <c r="AZ118" s="960" t="s">
        <v>466</v>
      </c>
      <c r="BA118" s="961"/>
      <c r="BB118" s="961"/>
      <c r="BC118" s="961"/>
      <c r="BD118" s="961"/>
      <c r="BE118" s="961"/>
      <c r="BF118" s="961"/>
      <c r="BG118" s="961"/>
      <c r="BH118" s="961"/>
      <c r="BI118" s="961"/>
      <c r="BJ118" s="961"/>
      <c r="BK118" s="961"/>
      <c r="BL118" s="961"/>
      <c r="BM118" s="961"/>
      <c r="BN118" s="961"/>
      <c r="BO118" s="961"/>
      <c r="BP118" s="962"/>
      <c r="BQ118" s="963" t="s">
        <v>442</v>
      </c>
      <c r="BR118" s="926"/>
      <c r="BS118" s="926"/>
      <c r="BT118" s="926"/>
      <c r="BU118" s="926"/>
      <c r="BV118" s="926" t="s">
        <v>446</v>
      </c>
      <c r="BW118" s="926"/>
      <c r="BX118" s="926"/>
      <c r="BY118" s="926"/>
      <c r="BZ118" s="926"/>
      <c r="CA118" s="926" t="s">
        <v>442</v>
      </c>
      <c r="CB118" s="926"/>
      <c r="CC118" s="926"/>
      <c r="CD118" s="926"/>
      <c r="CE118" s="926"/>
      <c r="CF118" s="956" t="s">
        <v>442</v>
      </c>
      <c r="CG118" s="957"/>
      <c r="CH118" s="957"/>
      <c r="CI118" s="957"/>
      <c r="CJ118" s="957"/>
      <c r="CK118" s="1012"/>
      <c r="CL118" s="899"/>
      <c r="CM118" s="902" t="s">
        <v>467</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385</v>
      </c>
      <c r="DH118" s="858"/>
      <c r="DI118" s="858"/>
      <c r="DJ118" s="858"/>
      <c r="DK118" s="859"/>
      <c r="DL118" s="860" t="s">
        <v>385</v>
      </c>
      <c r="DM118" s="858"/>
      <c r="DN118" s="858"/>
      <c r="DO118" s="858"/>
      <c r="DP118" s="859"/>
      <c r="DQ118" s="860" t="s">
        <v>446</v>
      </c>
      <c r="DR118" s="858"/>
      <c r="DS118" s="858"/>
      <c r="DT118" s="858"/>
      <c r="DU118" s="859"/>
      <c r="DV118" s="905" t="s">
        <v>385</v>
      </c>
      <c r="DW118" s="906"/>
      <c r="DX118" s="906"/>
      <c r="DY118" s="906"/>
      <c r="DZ118" s="907"/>
    </row>
    <row r="119" spans="1:130" s="246" customFormat="1" ht="26.25" customHeight="1" x14ac:dyDescent="0.15">
      <c r="A119" s="896" t="s">
        <v>436</v>
      </c>
      <c r="B119" s="897"/>
      <c r="C119" s="972" t="s">
        <v>437</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385</v>
      </c>
      <c r="AB119" s="976"/>
      <c r="AC119" s="976"/>
      <c r="AD119" s="976"/>
      <c r="AE119" s="977"/>
      <c r="AF119" s="978" t="s">
        <v>385</v>
      </c>
      <c r="AG119" s="976"/>
      <c r="AH119" s="976"/>
      <c r="AI119" s="976"/>
      <c r="AJ119" s="977"/>
      <c r="AK119" s="978" t="s">
        <v>446</v>
      </c>
      <c r="AL119" s="976"/>
      <c r="AM119" s="976"/>
      <c r="AN119" s="976"/>
      <c r="AO119" s="977"/>
      <c r="AP119" s="979" t="s">
        <v>442</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468</v>
      </c>
      <c r="BP119" s="959"/>
      <c r="BQ119" s="963">
        <v>40324174</v>
      </c>
      <c r="BR119" s="926"/>
      <c r="BS119" s="926"/>
      <c r="BT119" s="926"/>
      <c r="BU119" s="926"/>
      <c r="BV119" s="926">
        <v>39651316</v>
      </c>
      <c r="BW119" s="926"/>
      <c r="BX119" s="926"/>
      <c r="BY119" s="926"/>
      <c r="BZ119" s="926"/>
      <c r="CA119" s="926">
        <v>38802566</v>
      </c>
      <c r="CB119" s="926"/>
      <c r="CC119" s="926"/>
      <c r="CD119" s="926"/>
      <c r="CE119" s="926"/>
      <c r="CF119" s="824"/>
      <c r="CG119" s="825"/>
      <c r="CH119" s="825"/>
      <c r="CI119" s="825"/>
      <c r="CJ119" s="915"/>
      <c r="CK119" s="1013"/>
      <c r="CL119" s="901"/>
      <c r="CM119" s="919" t="s">
        <v>469</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413</v>
      </c>
      <c r="DH119" s="841"/>
      <c r="DI119" s="841"/>
      <c r="DJ119" s="841"/>
      <c r="DK119" s="842"/>
      <c r="DL119" s="843" t="s">
        <v>391</v>
      </c>
      <c r="DM119" s="841"/>
      <c r="DN119" s="841"/>
      <c r="DO119" s="841"/>
      <c r="DP119" s="842"/>
      <c r="DQ119" s="843" t="s">
        <v>413</v>
      </c>
      <c r="DR119" s="841"/>
      <c r="DS119" s="841"/>
      <c r="DT119" s="841"/>
      <c r="DU119" s="842"/>
      <c r="DV119" s="929" t="s">
        <v>385</v>
      </c>
      <c r="DW119" s="930"/>
      <c r="DX119" s="930"/>
      <c r="DY119" s="930"/>
      <c r="DZ119" s="931"/>
    </row>
    <row r="120" spans="1:130" s="246" customFormat="1" ht="26.25" customHeight="1" x14ac:dyDescent="0.15">
      <c r="A120" s="898"/>
      <c r="B120" s="899"/>
      <c r="C120" s="902" t="s">
        <v>443</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391</v>
      </c>
      <c r="AB120" s="858"/>
      <c r="AC120" s="858"/>
      <c r="AD120" s="858"/>
      <c r="AE120" s="859"/>
      <c r="AF120" s="860" t="s">
        <v>442</v>
      </c>
      <c r="AG120" s="858"/>
      <c r="AH120" s="858"/>
      <c r="AI120" s="858"/>
      <c r="AJ120" s="859"/>
      <c r="AK120" s="860" t="s">
        <v>385</v>
      </c>
      <c r="AL120" s="858"/>
      <c r="AM120" s="858"/>
      <c r="AN120" s="858"/>
      <c r="AO120" s="859"/>
      <c r="AP120" s="905" t="s">
        <v>440</v>
      </c>
      <c r="AQ120" s="906"/>
      <c r="AR120" s="906"/>
      <c r="AS120" s="906"/>
      <c r="AT120" s="907"/>
      <c r="AU120" s="964" t="s">
        <v>470</v>
      </c>
      <c r="AV120" s="965"/>
      <c r="AW120" s="965"/>
      <c r="AX120" s="965"/>
      <c r="AY120" s="966"/>
      <c r="AZ120" s="941" t="s">
        <v>471</v>
      </c>
      <c r="BA120" s="886"/>
      <c r="BB120" s="886"/>
      <c r="BC120" s="886"/>
      <c r="BD120" s="886"/>
      <c r="BE120" s="886"/>
      <c r="BF120" s="886"/>
      <c r="BG120" s="886"/>
      <c r="BH120" s="886"/>
      <c r="BI120" s="886"/>
      <c r="BJ120" s="886"/>
      <c r="BK120" s="886"/>
      <c r="BL120" s="886"/>
      <c r="BM120" s="886"/>
      <c r="BN120" s="886"/>
      <c r="BO120" s="886"/>
      <c r="BP120" s="887"/>
      <c r="BQ120" s="942">
        <v>3835561</v>
      </c>
      <c r="BR120" s="923"/>
      <c r="BS120" s="923"/>
      <c r="BT120" s="923"/>
      <c r="BU120" s="923"/>
      <c r="BV120" s="923">
        <v>3960438</v>
      </c>
      <c r="BW120" s="923"/>
      <c r="BX120" s="923"/>
      <c r="BY120" s="923"/>
      <c r="BZ120" s="923"/>
      <c r="CA120" s="923">
        <v>3355813</v>
      </c>
      <c r="CB120" s="923"/>
      <c r="CC120" s="923"/>
      <c r="CD120" s="923"/>
      <c r="CE120" s="923"/>
      <c r="CF120" s="947">
        <v>40.9</v>
      </c>
      <c r="CG120" s="948"/>
      <c r="CH120" s="948"/>
      <c r="CI120" s="948"/>
      <c r="CJ120" s="948"/>
      <c r="CK120" s="949" t="s">
        <v>472</v>
      </c>
      <c r="CL120" s="933"/>
      <c r="CM120" s="933"/>
      <c r="CN120" s="933"/>
      <c r="CO120" s="934"/>
      <c r="CP120" s="953" t="s">
        <v>473</v>
      </c>
      <c r="CQ120" s="954"/>
      <c r="CR120" s="954"/>
      <c r="CS120" s="954"/>
      <c r="CT120" s="954"/>
      <c r="CU120" s="954"/>
      <c r="CV120" s="954"/>
      <c r="CW120" s="954"/>
      <c r="CX120" s="954"/>
      <c r="CY120" s="954"/>
      <c r="CZ120" s="954"/>
      <c r="DA120" s="954"/>
      <c r="DB120" s="954"/>
      <c r="DC120" s="954"/>
      <c r="DD120" s="954"/>
      <c r="DE120" s="954"/>
      <c r="DF120" s="955"/>
      <c r="DG120" s="942">
        <v>5325341</v>
      </c>
      <c r="DH120" s="923"/>
      <c r="DI120" s="923"/>
      <c r="DJ120" s="923"/>
      <c r="DK120" s="923"/>
      <c r="DL120" s="923">
        <v>5031298</v>
      </c>
      <c r="DM120" s="923"/>
      <c r="DN120" s="923"/>
      <c r="DO120" s="923"/>
      <c r="DP120" s="923"/>
      <c r="DQ120" s="923">
        <v>4744389</v>
      </c>
      <c r="DR120" s="923"/>
      <c r="DS120" s="923"/>
      <c r="DT120" s="923"/>
      <c r="DU120" s="923"/>
      <c r="DV120" s="924">
        <v>57.8</v>
      </c>
      <c r="DW120" s="924"/>
      <c r="DX120" s="924"/>
      <c r="DY120" s="924"/>
      <c r="DZ120" s="925"/>
    </row>
    <row r="121" spans="1:130" s="246" customFormat="1" ht="26.25" customHeight="1" x14ac:dyDescent="0.15">
      <c r="A121" s="898"/>
      <c r="B121" s="899"/>
      <c r="C121" s="944" t="s">
        <v>474</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391</v>
      </c>
      <c r="AB121" s="858"/>
      <c r="AC121" s="858"/>
      <c r="AD121" s="858"/>
      <c r="AE121" s="859"/>
      <c r="AF121" s="860" t="s">
        <v>391</v>
      </c>
      <c r="AG121" s="858"/>
      <c r="AH121" s="858"/>
      <c r="AI121" s="858"/>
      <c r="AJ121" s="859"/>
      <c r="AK121" s="860" t="s">
        <v>413</v>
      </c>
      <c r="AL121" s="858"/>
      <c r="AM121" s="858"/>
      <c r="AN121" s="858"/>
      <c r="AO121" s="859"/>
      <c r="AP121" s="905" t="s">
        <v>391</v>
      </c>
      <c r="AQ121" s="906"/>
      <c r="AR121" s="906"/>
      <c r="AS121" s="906"/>
      <c r="AT121" s="907"/>
      <c r="AU121" s="967"/>
      <c r="AV121" s="968"/>
      <c r="AW121" s="968"/>
      <c r="AX121" s="968"/>
      <c r="AY121" s="969"/>
      <c r="AZ121" s="893" t="s">
        <v>475</v>
      </c>
      <c r="BA121" s="828"/>
      <c r="BB121" s="828"/>
      <c r="BC121" s="828"/>
      <c r="BD121" s="828"/>
      <c r="BE121" s="828"/>
      <c r="BF121" s="828"/>
      <c r="BG121" s="828"/>
      <c r="BH121" s="828"/>
      <c r="BI121" s="828"/>
      <c r="BJ121" s="828"/>
      <c r="BK121" s="828"/>
      <c r="BL121" s="828"/>
      <c r="BM121" s="828"/>
      <c r="BN121" s="828"/>
      <c r="BO121" s="828"/>
      <c r="BP121" s="829"/>
      <c r="BQ121" s="894">
        <v>2112080</v>
      </c>
      <c r="BR121" s="895"/>
      <c r="BS121" s="895"/>
      <c r="BT121" s="895"/>
      <c r="BU121" s="895"/>
      <c r="BV121" s="895">
        <v>2062148</v>
      </c>
      <c r="BW121" s="895"/>
      <c r="BX121" s="895"/>
      <c r="BY121" s="895"/>
      <c r="BZ121" s="895"/>
      <c r="CA121" s="895">
        <v>1806734</v>
      </c>
      <c r="CB121" s="895"/>
      <c r="CC121" s="895"/>
      <c r="CD121" s="895"/>
      <c r="CE121" s="895"/>
      <c r="CF121" s="956">
        <v>22</v>
      </c>
      <c r="CG121" s="957"/>
      <c r="CH121" s="957"/>
      <c r="CI121" s="957"/>
      <c r="CJ121" s="957"/>
      <c r="CK121" s="950"/>
      <c r="CL121" s="936"/>
      <c r="CM121" s="936"/>
      <c r="CN121" s="936"/>
      <c r="CO121" s="937"/>
      <c r="CP121" s="916" t="s">
        <v>476</v>
      </c>
      <c r="CQ121" s="917"/>
      <c r="CR121" s="917"/>
      <c r="CS121" s="917"/>
      <c r="CT121" s="917"/>
      <c r="CU121" s="917"/>
      <c r="CV121" s="917"/>
      <c r="CW121" s="917"/>
      <c r="CX121" s="917"/>
      <c r="CY121" s="917"/>
      <c r="CZ121" s="917"/>
      <c r="DA121" s="917"/>
      <c r="DB121" s="917"/>
      <c r="DC121" s="917"/>
      <c r="DD121" s="917"/>
      <c r="DE121" s="917"/>
      <c r="DF121" s="918"/>
      <c r="DG121" s="894" t="s">
        <v>413</v>
      </c>
      <c r="DH121" s="895"/>
      <c r="DI121" s="895"/>
      <c r="DJ121" s="895"/>
      <c r="DK121" s="895"/>
      <c r="DL121" s="895">
        <v>1430724</v>
      </c>
      <c r="DM121" s="895"/>
      <c r="DN121" s="895"/>
      <c r="DO121" s="895"/>
      <c r="DP121" s="895"/>
      <c r="DQ121" s="895">
        <v>1520627</v>
      </c>
      <c r="DR121" s="895"/>
      <c r="DS121" s="895"/>
      <c r="DT121" s="895"/>
      <c r="DU121" s="895"/>
      <c r="DV121" s="872">
        <v>18.5</v>
      </c>
      <c r="DW121" s="872"/>
      <c r="DX121" s="872"/>
      <c r="DY121" s="872"/>
      <c r="DZ121" s="873"/>
    </row>
    <row r="122" spans="1:130" s="246" customFormat="1" ht="26.25" customHeight="1" x14ac:dyDescent="0.15">
      <c r="A122" s="898"/>
      <c r="B122" s="899"/>
      <c r="C122" s="902" t="s">
        <v>455</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385</v>
      </c>
      <c r="AB122" s="858"/>
      <c r="AC122" s="858"/>
      <c r="AD122" s="858"/>
      <c r="AE122" s="859"/>
      <c r="AF122" s="860" t="s">
        <v>446</v>
      </c>
      <c r="AG122" s="858"/>
      <c r="AH122" s="858"/>
      <c r="AI122" s="858"/>
      <c r="AJ122" s="859"/>
      <c r="AK122" s="860" t="s">
        <v>413</v>
      </c>
      <c r="AL122" s="858"/>
      <c r="AM122" s="858"/>
      <c r="AN122" s="858"/>
      <c r="AO122" s="859"/>
      <c r="AP122" s="905" t="s">
        <v>442</v>
      </c>
      <c r="AQ122" s="906"/>
      <c r="AR122" s="906"/>
      <c r="AS122" s="906"/>
      <c r="AT122" s="907"/>
      <c r="AU122" s="967"/>
      <c r="AV122" s="968"/>
      <c r="AW122" s="968"/>
      <c r="AX122" s="968"/>
      <c r="AY122" s="969"/>
      <c r="AZ122" s="960" t="s">
        <v>477</v>
      </c>
      <c r="BA122" s="961"/>
      <c r="BB122" s="961"/>
      <c r="BC122" s="961"/>
      <c r="BD122" s="961"/>
      <c r="BE122" s="961"/>
      <c r="BF122" s="961"/>
      <c r="BG122" s="961"/>
      <c r="BH122" s="961"/>
      <c r="BI122" s="961"/>
      <c r="BJ122" s="961"/>
      <c r="BK122" s="961"/>
      <c r="BL122" s="961"/>
      <c r="BM122" s="961"/>
      <c r="BN122" s="961"/>
      <c r="BO122" s="961"/>
      <c r="BP122" s="962"/>
      <c r="BQ122" s="963">
        <v>23763518</v>
      </c>
      <c r="BR122" s="926"/>
      <c r="BS122" s="926"/>
      <c r="BT122" s="926"/>
      <c r="BU122" s="926"/>
      <c r="BV122" s="926">
        <v>23810255</v>
      </c>
      <c r="BW122" s="926"/>
      <c r="BX122" s="926"/>
      <c r="BY122" s="926"/>
      <c r="BZ122" s="926"/>
      <c r="CA122" s="926">
        <v>23539257</v>
      </c>
      <c r="CB122" s="926"/>
      <c r="CC122" s="926"/>
      <c r="CD122" s="926"/>
      <c r="CE122" s="926"/>
      <c r="CF122" s="927">
        <v>286.89999999999998</v>
      </c>
      <c r="CG122" s="928"/>
      <c r="CH122" s="928"/>
      <c r="CI122" s="928"/>
      <c r="CJ122" s="928"/>
      <c r="CK122" s="950"/>
      <c r="CL122" s="936"/>
      <c r="CM122" s="936"/>
      <c r="CN122" s="936"/>
      <c r="CO122" s="937"/>
      <c r="CP122" s="916" t="s">
        <v>478</v>
      </c>
      <c r="CQ122" s="917"/>
      <c r="CR122" s="917"/>
      <c r="CS122" s="917"/>
      <c r="CT122" s="917"/>
      <c r="CU122" s="917"/>
      <c r="CV122" s="917"/>
      <c r="CW122" s="917"/>
      <c r="CX122" s="917"/>
      <c r="CY122" s="917"/>
      <c r="CZ122" s="917"/>
      <c r="DA122" s="917"/>
      <c r="DB122" s="917"/>
      <c r="DC122" s="917"/>
      <c r="DD122" s="917"/>
      <c r="DE122" s="917"/>
      <c r="DF122" s="918"/>
      <c r="DG122" s="894">
        <v>12380</v>
      </c>
      <c r="DH122" s="895"/>
      <c r="DI122" s="895"/>
      <c r="DJ122" s="895"/>
      <c r="DK122" s="895"/>
      <c r="DL122" s="895">
        <v>11477</v>
      </c>
      <c r="DM122" s="895"/>
      <c r="DN122" s="895"/>
      <c r="DO122" s="895"/>
      <c r="DP122" s="895"/>
      <c r="DQ122" s="895">
        <v>10098</v>
      </c>
      <c r="DR122" s="895"/>
      <c r="DS122" s="895"/>
      <c r="DT122" s="895"/>
      <c r="DU122" s="895"/>
      <c r="DV122" s="872">
        <v>0.1</v>
      </c>
      <c r="DW122" s="872"/>
      <c r="DX122" s="872"/>
      <c r="DY122" s="872"/>
      <c r="DZ122" s="873"/>
    </row>
    <row r="123" spans="1:130" s="246" customFormat="1" ht="26.25" customHeight="1" x14ac:dyDescent="0.15">
      <c r="A123" s="898"/>
      <c r="B123" s="899"/>
      <c r="C123" s="902" t="s">
        <v>462</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413</v>
      </c>
      <c r="AB123" s="858"/>
      <c r="AC123" s="858"/>
      <c r="AD123" s="858"/>
      <c r="AE123" s="859"/>
      <c r="AF123" s="860" t="s">
        <v>385</v>
      </c>
      <c r="AG123" s="858"/>
      <c r="AH123" s="858"/>
      <c r="AI123" s="858"/>
      <c r="AJ123" s="859"/>
      <c r="AK123" s="860" t="s">
        <v>391</v>
      </c>
      <c r="AL123" s="858"/>
      <c r="AM123" s="858"/>
      <c r="AN123" s="858"/>
      <c r="AO123" s="859"/>
      <c r="AP123" s="905" t="s">
        <v>385</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479</v>
      </c>
      <c r="BP123" s="959"/>
      <c r="BQ123" s="913">
        <v>29711159</v>
      </c>
      <c r="BR123" s="914"/>
      <c r="BS123" s="914"/>
      <c r="BT123" s="914"/>
      <c r="BU123" s="914"/>
      <c r="BV123" s="914">
        <v>29832841</v>
      </c>
      <c r="BW123" s="914"/>
      <c r="BX123" s="914"/>
      <c r="BY123" s="914"/>
      <c r="BZ123" s="914"/>
      <c r="CA123" s="914">
        <v>28701804</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
      <c r="A124" s="898"/>
      <c r="B124" s="899"/>
      <c r="C124" s="902" t="s">
        <v>465</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442</v>
      </c>
      <c r="AB124" s="858"/>
      <c r="AC124" s="858"/>
      <c r="AD124" s="858"/>
      <c r="AE124" s="859"/>
      <c r="AF124" s="860" t="s">
        <v>442</v>
      </c>
      <c r="AG124" s="858"/>
      <c r="AH124" s="858"/>
      <c r="AI124" s="858"/>
      <c r="AJ124" s="859"/>
      <c r="AK124" s="860" t="s">
        <v>413</v>
      </c>
      <c r="AL124" s="858"/>
      <c r="AM124" s="858"/>
      <c r="AN124" s="858"/>
      <c r="AO124" s="859"/>
      <c r="AP124" s="905" t="s">
        <v>385</v>
      </c>
      <c r="AQ124" s="906"/>
      <c r="AR124" s="906"/>
      <c r="AS124" s="906"/>
      <c r="AT124" s="907"/>
      <c r="AU124" s="908" t="s">
        <v>480</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126</v>
      </c>
      <c r="BR124" s="912"/>
      <c r="BS124" s="912"/>
      <c r="BT124" s="912"/>
      <c r="BU124" s="912"/>
      <c r="BV124" s="912">
        <v>119.6</v>
      </c>
      <c r="BW124" s="912"/>
      <c r="BX124" s="912"/>
      <c r="BY124" s="912"/>
      <c r="BZ124" s="912"/>
      <c r="CA124" s="912">
        <v>123.1</v>
      </c>
      <c r="CB124" s="912"/>
      <c r="CC124" s="912"/>
      <c r="CD124" s="912"/>
      <c r="CE124" s="912"/>
      <c r="CF124" s="802"/>
      <c r="CG124" s="803"/>
      <c r="CH124" s="803"/>
      <c r="CI124" s="803"/>
      <c r="CJ124" s="943"/>
      <c r="CK124" s="951"/>
      <c r="CL124" s="951"/>
      <c r="CM124" s="951"/>
      <c r="CN124" s="951"/>
      <c r="CO124" s="952"/>
      <c r="CP124" s="916" t="s">
        <v>481</v>
      </c>
      <c r="CQ124" s="917"/>
      <c r="CR124" s="917"/>
      <c r="CS124" s="917"/>
      <c r="CT124" s="917"/>
      <c r="CU124" s="917"/>
      <c r="CV124" s="917"/>
      <c r="CW124" s="917"/>
      <c r="CX124" s="917"/>
      <c r="CY124" s="917"/>
      <c r="CZ124" s="917"/>
      <c r="DA124" s="917"/>
      <c r="DB124" s="917"/>
      <c r="DC124" s="917"/>
      <c r="DD124" s="917"/>
      <c r="DE124" s="917"/>
      <c r="DF124" s="918"/>
      <c r="DG124" s="840">
        <v>1812630</v>
      </c>
      <c r="DH124" s="841"/>
      <c r="DI124" s="841"/>
      <c r="DJ124" s="841"/>
      <c r="DK124" s="842"/>
      <c r="DL124" s="843" t="s">
        <v>391</v>
      </c>
      <c r="DM124" s="841"/>
      <c r="DN124" s="841"/>
      <c r="DO124" s="841"/>
      <c r="DP124" s="842"/>
      <c r="DQ124" s="843" t="s">
        <v>442</v>
      </c>
      <c r="DR124" s="841"/>
      <c r="DS124" s="841"/>
      <c r="DT124" s="841"/>
      <c r="DU124" s="842"/>
      <c r="DV124" s="929" t="s">
        <v>391</v>
      </c>
      <c r="DW124" s="930"/>
      <c r="DX124" s="930"/>
      <c r="DY124" s="930"/>
      <c r="DZ124" s="931"/>
    </row>
    <row r="125" spans="1:130" s="246" customFormat="1" ht="26.25" customHeight="1" x14ac:dyDescent="0.15">
      <c r="A125" s="898"/>
      <c r="B125" s="899"/>
      <c r="C125" s="902" t="s">
        <v>467</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442</v>
      </c>
      <c r="AB125" s="858"/>
      <c r="AC125" s="858"/>
      <c r="AD125" s="858"/>
      <c r="AE125" s="859"/>
      <c r="AF125" s="860" t="s">
        <v>440</v>
      </c>
      <c r="AG125" s="858"/>
      <c r="AH125" s="858"/>
      <c r="AI125" s="858"/>
      <c r="AJ125" s="859"/>
      <c r="AK125" s="860" t="s">
        <v>442</v>
      </c>
      <c r="AL125" s="858"/>
      <c r="AM125" s="858"/>
      <c r="AN125" s="858"/>
      <c r="AO125" s="859"/>
      <c r="AP125" s="905" t="s">
        <v>413</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482</v>
      </c>
      <c r="CL125" s="933"/>
      <c r="CM125" s="933"/>
      <c r="CN125" s="933"/>
      <c r="CO125" s="934"/>
      <c r="CP125" s="941" t="s">
        <v>483</v>
      </c>
      <c r="CQ125" s="886"/>
      <c r="CR125" s="886"/>
      <c r="CS125" s="886"/>
      <c r="CT125" s="886"/>
      <c r="CU125" s="886"/>
      <c r="CV125" s="886"/>
      <c r="CW125" s="886"/>
      <c r="CX125" s="886"/>
      <c r="CY125" s="886"/>
      <c r="CZ125" s="886"/>
      <c r="DA125" s="886"/>
      <c r="DB125" s="886"/>
      <c r="DC125" s="886"/>
      <c r="DD125" s="886"/>
      <c r="DE125" s="886"/>
      <c r="DF125" s="887"/>
      <c r="DG125" s="942" t="s">
        <v>442</v>
      </c>
      <c r="DH125" s="923"/>
      <c r="DI125" s="923"/>
      <c r="DJ125" s="923"/>
      <c r="DK125" s="923"/>
      <c r="DL125" s="923" t="s">
        <v>442</v>
      </c>
      <c r="DM125" s="923"/>
      <c r="DN125" s="923"/>
      <c r="DO125" s="923"/>
      <c r="DP125" s="923"/>
      <c r="DQ125" s="923" t="s">
        <v>449</v>
      </c>
      <c r="DR125" s="923"/>
      <c r="DS125" s="923"/>
      <c r="DT125" s="923"/>
      <c r="DU125" s="923"/>
      <c r="DV125" s="924" t="s">
        <v>385</v>
      </c>
      <c r="DW125" s="924"/>
      <c r="DX125" s="924"/>
      <c r="DY125" s="924"/>
      <c r="DZ125" s="925"/>
    </row>
    <row r="126" spans="1:130" s="246" customFormat="1" ht="26.25" customHeight="1" thickBot="1" x14ac:dyDescent="0.2">
      <c r="A126" s="898"/>
      <c r="B126" s="899"/>
      <c r="C126" s="902" t="s">
        <v>469</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449</v>
      </c>
      <c r="AB126" s="858"/>
      <c r="AC126" s="858"/>
      <c r="AD126" s="858"/>
      <c r="AE126" s="859"/>
      <c r="AF126" s="860" t="s">
        <v>413</v>
      </c>
      <c r="AG126" s="858"/>
      <c r="AH126" s="858"/>
      <c r="AI126" s="858"/>
      <c r="AJ126" s="859"/>
      <c r="AK126" s="860" t="s">
        <v>391</v>
      </c>
      <c r="AL126" s="858"/>
      <c r="AM126" s="858"/>
      <c r="AN126" s="858"/>
      <c r="AO126" s="859"/>
      <c r="AP126" s="905" t="s">
        <v>442</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484</v>
      </c>
      <c r="CQ126" s="828"/>
      <c r="CR126" s="828"/>
      <c r="CS126" s="828"/>
      <c r="CT126" s="828"/>
      <c r="CU126" s="828"/>
      <c r="CV126" s="828"/>
      <c r="CW126" s="828"/>
      <c r="CX126" s="828"/>
      <c r="CY126" s="828"/>
      <c r="CZ126" s="828"/>
      <c r="DA126" s="828"/>
      <c r="DB126" s="828"/>
      <c r="DC126" s="828"/>
      <c r="DD126" s="828"/>
      <c r="DE126" s="828"/>
      <c r="DF126" s="829"/>
      <c r="DG126" s="894">
        <v>1994005</v>
      </c>
      <c r="DH126" s="895"/>
      <c r="DI126" s="895"/>
      <c r="DJ126" s="895"/>
      <c r="DK126" s="895"/>
      <c r="DL126" s="895">
        <v>2008165</v>
      </c>
      <c r="DM126" s="895"/>
      <c r="DN126" s="895"/>
      <c r="DO126" s="895"/>
      <c r="DP126" s="895"/>
      <c r="DQ126" s="895">
        <v>1839671</v>
      </c>
      <c r="DR126" s="895"/>
      <c r="DS126" s="895"/>
      <c r="DT126" s="895"/>
      <c r="DU126" s="895"/>
      <c r="DV126" s="872">
        <v>22.4</v>
      </c>
      <c r="DW126" s="872"/>
      <c r="DX126" s="872"/>
      <c r="DY126" s="872"/>
      <c r="DZ126" s="873"/>
    </row>
    <row r="127" spans="1:130" s="246" customFormat="1" ht="26.25" customHeight="1" x14ac:dyDescent="0.15">
      <c r="A127" s="900"/>
      <c r="B127" s="901"/>
      <c r="C127" s="919" t="s">
        <v>485</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442</v>
      </c>
      <c r="AB127" s="858"/>
      <c r="AC127" s="858"/>
      <c r="AD127" s="858"/>
      <c r="AE127" s="859"/>
      <c r="AF127" s="860" t="s">
        <v>413</v>
      </c>
      <c r="AG127" s="858"/>
      <c r="AH127" s="858"/>
      <c r="AI127" s="858"/>
      <c r="AJ127" s="859"/>
      <c r="AK127" s="860" t="s">
        <v>442</v>
      </c>
      <c r="AL127" s="858"/>
      <c r="AM127" s="858"/>
      <c r="AN127" s="858"/>
      <c r="AO127" s="859"/>
      <c r="AP127" s="905" t="s">
        <v>391</v>
      </c>
      <c r="AQ127" s="906"/>
      <c r="AR127" s="906"/>
      <c r="AS127" s="906"/>
      <c r="AT127" s="907"/>
      <c r="AU127" s="282"/>
      <c r="AV127" s="282"/>
      <c r="AW127" s="282"/>
      <c r="AX127" s="922" t="s">
        <v>486</v>
      </c>
      <c r="AY127" s="890"/>
      <c r="AZ127" s="890"/>
      <c r="BA127" s="890"/>
      <c r="BB127" s="890"/>
      <c r="BC127" s="890"/>
      <c r="BD127" s="890"/>
      <c r="BE127" s="891"/>
      <c r="BF127" s="889" t="s">
        <v>487</v>
      </c>
      <c r="BG127" s="890"/>
      <c r="BH127" s="890"/>
      <c r="BI127" s="890"/>
      <c r="BJ127" s="890"/>
      <c r="BK127" s="890"/>
      <c r="BL127" s="891"/>
      <c r="BM127" s="889" t="s">
        <v>488</v>
      </c>
      <c r="BN127" s="890"/>
      <c r="BO127" s="890"/>
      <c r="BP127" s="890"/>
      <c r="BQ127" s="890"/>
      <c r="BR127" s="890"/>
      <c r="BS127" s="891"/>
      <c r="BT127" s="889" t="s">
        <v>489</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490</v>
      </c>
      <c r="CQ127" s="828"/>
      <c r="CR127" s="828"/>
      <c r="CS127" s="828"/>
      <c r="CT127" s="828"/>
      <c r="CU127" s="828"/>
      <c r="CV127" s="828"/>
      <c r="CW127" s="828"/>
      <c r="CX127" s="828"/>
      <c r="CY127" s="828"/>
      <c r="CZ127" s="828"/>
      <c r="DA127" s="828"/>
      <c r="DB127" s="828"/>
      <c r="DC127" s="828"/>
      <c r="DD127" s="828"/>
      <c r="DE127" s="828"/>
      <c r="DF127" s="829"/>
      <c r="DG127" s="894" t="s">
        <v>442</v>
      </c>
      <c r="DH127" s="895"/>
      <c r="DI127" s="895"/>
      <c r="DJ127" s="895"/>
      <c r="DK127" s="895"/>
      <c r="DL127" s="895" t="s">
        <v>442</v>
      </c>
      <c r="DM127" s="895"/>
      <c r="DN127" s="895"/>
      <c r="DO127" s="895"/>
      <c r="DP127" s="895"/>
      <c r="DQ127" s="895" t="s">
        <v>442</v>
      </c>
      <c r="DR127" s="895"/>
      <c r="DS127" s="895"/>
      <c r="DT127" s="895"/>
      <c r="DU127" s="895"/>
      <c r="DV127" s="872" t="s">
        <v>442</v>
      </c>
      <c r="DW127" s="872"/>
      <c r="DX127" s="872"/>
      <c r="DY127" s="872"/>
      <c r="DZ127" s="873"/>
    </row>
    <row r="128" spans="1:130" s="246" customFormat="1" ht="26.25" customHeight="1" thickBot="1" x14ac:dyDescent="0.2">
      <c r="A128" s="874" t="s">
        <v>491</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492</v>
      </c>
      <c r="X128" s="876"/>
      <c r="Y128" s="876"/>
      <c r="Z128" s="877"/>
      <c r="AA128" s="878">
        <v>161733</v>
      </c>
      <c r="AB128" s="879"/>
      <c r="AC128" s="879"/>
      <c r="AD128" s="879"/>
      <c r="AE128" s="880"/>
      <c r="AF128" s="881">
        <v>201447</v>
      </c>
      <c r="AG128" s="879"/>
      <c r="AH128" s="879"/>
      <c r="AI128" s="879"/>
      <c r="AJ128" s="880"/>
      <c r="AK128" s="881">
        <v>243372</v>
      </c>
      <c r="AL128" s="879"/>
      <c r="AM128" s="879"/>
      <c r="AN128" s="879"/>
      <c r="AO128" s="880"/>
      <c r="AP128" s="882"/>
      <c r="AQ128" s="883"/>
      <c r="AR128" s="883"/>
      <c r="AS128" s="883"/>
      <c r="AT128" s="884"/>
      <c r="AU128" s="282"/>
      <c r="AV128" s="282"/>
      <c r="AW128" s="282"/>
      <c r="AX128" s="885" t="s">
        <v>493</v>
      </c>
      <c r="AY128" s="886"/>
      <c r="AZ128" s="886"/>
      <c r="BA128" s="886"/>
      <c r="BB128" s="886"/>
      <c r="BC128" s="886"/>
      <c r="BD128" s="886"/>
      <c r="BE128" s="887"/>
      <c r="BF128" s="864" t="s">
        <v>442</v>
      </c>
      <c r="BG128" s="865"/>
      <c r="BH128" s="865"/>
      <c r="BI128" s="865"/>
      <c r="BJ128" s="865"/>
      <c r="BK128" s="865"/>
      <c r="BL128" s="888"/>
      <c r="BM128" s="864">
        <v>13.22</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494</v>
      </c>
      <c r="CQ128" s="806"/>
      <c r="CR128" s="806"/>
      <c r="CS128" s="806"/>
      <c r="CT128" s="806"/>
      <c r="CU128" s="806"/>
      <c r="CV128" s="806"/>
      <c r="CW128" s="806"/>
      <c r="CX128" s="806"/>
      <c r="CY128" s="806"/>
      <c r="CZ128" s="806"/>
      <c r="DA128" s="806"/>
      <c r="DB128" s="806"/>
      <c r="DC128" s="806"/>
      <c r="DD128" s="806"/>
      <c r="DE128" s="806"/>
      <c r="DF128" s="807"/>
      <c r="DG128" s="868" t="s">
        <v>442</v>
      </c>
      <c r="DH128" s="869"/>
      <c r="DI128" s="869"/>
      <c r="DJ128" s="869"/>
      <c r="DK128" s="869"/>
      <c r="DL128" s="869" t="s">
        <v>449</v>
      </c>
      <c r="DM128" s="869"/>
      <c r="DN128" s="869"/>
      <c r="DO128" s="869"/>
      <c r="DP128" s="869"/>
      <c r="DQ128" s="869" t="s">
        <v>449</v>
      </c>
      <c r="DR128" s="869"/>
      <c r="DS128" s="869"/>
      <c r="DT128" s="869"/>
      <c r="DU128" s="869"/>
      <c r="DV128" s="870" t="s">
        <v>449</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495</v>
      </c>
      <c r="X129" s="855"/>
      <c r="Y129" s="855"/>
      <c r="Z129" s="856"/>
      <c r="AA129" s="857">
        <v>10856228</v>
      </c>
      <c r="AB129" s="858"/>
      <c r="AC129" s="858"/>
      <c r="AD129" s="858"/>
      <c r="AE129" s="859"/>
      <c r="AF129" s="860">
        <v>10676019</v>
      </c>
      <c r="AG129" s="858"/>
      <c r="AH129" s="858"/>
      <c r="AI129" s="858"/>
      <c r="AJ129" s="859"/>
      <c r="AK129" s="860">
        <v>10744184</v>
      </c>
      <c r="AL129" s="858"/>
      <c r="AM129" s="858"/>
      <c r="AN129" s="858"/>
      <c r="AO129" s="859"/>
      <c r="AP129" s="861"/>
      <c r="AQ129" s="862"/>
      <c r="AR129" s="862"/>
      <c r="AS129" s="862"/>
      <c r="AT129" s="863"/>
      <c r="AU129" s="284"/>
      <c r="AV129" s="284"/>
      <c r="AW129" s="284"/>
      <c r="AX129" s="827" t="s">
        <v>496</v>
      </c>
      <c r="AY129" s="828"/>
      <c r="AZ129" s="828"/>
      <c r="BA129" s="828"/>
      <c r="BB129" s="828"/>
      <c r="BC129" s="828"/>
      <c r="BD129" s="828"/>
      <c r="BE129" s="829"/>
      <c r="BF129" s="847" t="s">
        <v>497</v>
      </c>
      <c r="BG129" s="848"/>
      <c r="BH129" s="848"/>
      <c r="BI129" s="848"/>
      <c r="BJ129" s="848"/>
      <c r="BK129" s="848"/>
      <c r="BL129" s="849"/>
      <c r="BM129" s="847">
        <v>18.22</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498</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499</v>
      </c>
      <c r="X130" s="855"/>
      <c r="Y130" s="855"/>
      <c r="Z130" s="856"/>
      <c r="AA130" s="857">
        <v>2437007</v>
      </c>
      <c r="AB130" s="858"/>
      <c r="AC130" s="858"/>
      <c r="AD130" s="858"/>
      <c r="AE130" s="859"/>
      <c r="AF130" s="860">
        <v>2469784</v>
      </c>
      <c r="AG130" s="858"/>
      <c r="AH130" s="858"/>
      <c r="AI130" s="858"/>
      <c r="AJ130" s="859"/>
      <c r="AK130" s="860">
        <v>2540191</v>
      </c>
      <c r="AL130" s="858"/>
      <c r="AM130" s="858"/>
      <c r="AN130" s="858"/>
      <c r="AO130" s="859"/>
      <c r="AP130" s="861"/>
      <c r="AQ130" s="862"/>
      <c r="AR130" s="862"/>
      <c r="AS130" s="862"/>
      <c r="AT130" s="863"/>
      <c r="AU130" s="284"/>
      <c r="AV130" s="284"/>
      <c r="AW130" s="284"/>
      <c r="AX130" s="827" t="s">
        <v>500</v>
      </c>
      <c r="AY130" s="828"/>
      <c r="AZ130" s="828"/>
      <c r="BA130" s="828"/>
      <c r="BB130" s="828"/>
      <c r="BC130" s="828"/>
      <c r="BD130" s="828"/>
      <c r="BE130" s="829"/>
      <c r="BF130" s="830">
        <v>15.3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501</v>
      </c>
      <c r="X131" s="838"/>
      <c r="Y131" s="838"/>
      <c r="Z131" s="839"/>
      <c r="AA131" s="840">
        <v>8419221</v>
      </c>
      <c r="AB131" s="841"/>
      <c r="AC131" s="841"/>
      <c r="AD131" s="841"/>
      <c r="AE131" s="842"/>
      <c r="AF131" s="843">
        <v>8206235</v>
      </c>
      <c r="AG131" s="841"/>
      <c r="AH131" s="841"/>
      <c r="AI131" s="841"/>
      <c r="AJ131" s="842"/>
      <c r="AK131" s="843">
        <v>8203993</v>
      </c>
      <c r="AL131" s="841"/>
      <c r="AM131" s="841"/>
      <c r="AN131" s="841"/>
      <c r="AO131" s="842"/>
      <c r="AP131" s="844"/>
      <c r="AQ131" s="845"/>
      <c r="AR131" s="845"/>
      <c r="AS131" s="845"/>
      <c r="AT131" s="846"/>
      <c r="AU131" s="284"/>
      <c r="AV131" s="284"/>
      <c r="AW131" s="284"/>
      <c r="AX131" s="805" t="s">
        <v>502</v>
      </c>
      <c r="AY131" s="806"/>
      <c r="AZ131" s="806"/>
      <c r="BA131" s="806"/>
      <c r="BB131" s="806"/>
      <c r="BC131" s="806"/>
      <c r="BD131" s="806"/>
      <c r="BE131" s="807"/>
      <c r="BF131" s="808">
        <v>123.1</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503</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504</v>
      </c>
      <c r="W132" s="818"/>
      <c r="X132" s="818"/>
      <c r="Y132" s="818"/>
      <c r="Z132" s="819"/>
      <c r="AA132" s="820">
        <v>14.31805864</v>
      </c>
      <c r="AB132" s="821"/>
      <c r="AC132" s="821"/>
      <c r="AD132" s="821"/>
      <c r="AE132" s="822"/>
      <c r="AF132" s="823">
        <v>15.92044342</v>
      </c>
      <c r="AG132" s="821"/>
      <c r="AH132" s="821"/>
      <c r="AI132" s="821"/>
      <c r="AJ132" s="822"/>
      <c r="AK132" s="823">
        <v>15.687726700000001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505</v>
      </c>
      <c r="W133" s="797"/>
      <c r="X133" s="797"/>
      <c r="Y133" s="797"/>
      <c r="Z133" s="798"/>
      <c r="AA133" s="799">
        <v>13.9</v>
      </c>
      <c r="AB133" s="800"/>
      <c r="AC133" s="800"/>
      <c r="AD133" s="800"/>
      <c r="AE133" s="801"/>
      <c r="AF133" s="799">
        <v>14.3</v>
      </c>
      <c r="AG133" s="800"/>
      <c r="AH133" s="800"/>
      <c r="AI133" s="800"/>
      <c r="AJ133" s="801"/>
      <c r="AK133" s="799">
        <v>15.3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gFW0ftwpxRcuhRAkdVA4P5gY5MB4N/k6UDPJpVr2UPp3ncEYUet0s9qN6nqxt8QvX38uAzZjeTR+t3lD3DHS4Q==" saltValue="c/Vx5kmVE0OOv25OeWVGt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lR9cKTcsgdpYJBaNBihBkF/Y0v7/dwgZMkLxLkZpQGsRdQIEYlVeGjRZaUnucgqeZpD79ZR0vcU1HoijmfkMOQ==" saltValue="4j7dguYZkocS6DjoA7iG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vUhnzw5jxmzCiNRHm6o+5VrIqGw1EZ21/Ux0Gn0gOkHvWUuf7ki1fjVhpmmwArf5yK9znix5N0Aue8ok48/0Q==" saltValue="se1MxsVQgoLtGsWUuzZk2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x14ac:dyDescent="0.15"/>
  <cols>
    <col min="1" max="36" width="2.37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1" t="s">
        <v>509</v>
      </c>
      <c r="AP7" s="303"/>
      <c r="AQ7" s="304" t="s">
        <v>510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2"/>
      <c r="AP8" s="309" t="s">
        <v>511</v>
      </c>
      <c r="AQ8" s="310" t="s">
        <v>512</v>
      </c>
      <c r="AR8" s="311" t="s">
        <v>513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5" t="s">
        <v>514</v>
      </c>
      <c r="AL9" s="1226"/>
      <c r="AM9" s="1226"/>
      <c r="AN9" s="1227"/>
      <c r="AO9" s="312">
        <v>2793700</v>
      </c>
      <c r="AP9" s="312">
        <v>90914</v>
      </c>
      <c r="AQ9" s="313">
        <v>90414</v>
      </c>
      <c r="AR9" s="314">
        <v>0.6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5" t="s">
        <v>515</v>
      </c>
      <c r="AL10" s="1226"/>
      <c r="AM10" s="1226"/>
      <c r="AN10" s="1227"/>
      <c r="AO10" s="315">
        <v>379511</v>
      </c>
      <c r="AP10" s="315">
        <v>12350</v>
      </c>
      <c r="AQ10" s="316">
        <v>7325</v>
      </c>
      <c r="AR10" s="317">
        <v>68.599999999999994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5" t="s">
        <v>516</v>
      </c>
      <c r="AL11" s="1226"/>
      <c r="AM11" s="1226"/>
      <c r="AN11" s="1227"/>
      <c r="AO11" s="315">
        <v>769821</v>
      </c>
      <c r="AP11" s="315">
        <v>25052</v>
      </c>
      <c r="AQ11" s="316">
        <v>9426</v>
      </c>
      <c r="AR11" s="317">
        <v>165.8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5" t="s">
        <v>517</v>
      </c>
      <c r="AL12" s="1226"/>
      <c r="AM12" s="1226"/>
      <c r="AN12" s="1227"/>
      <c r="AO12" s="315">
        <v>22151</v>
      </c>
      <c r="AP12" s="315">
        <v>721</v>
      </c>
      <c r="AQ12" s="316">
        <v>1167</v>
      </c>
      <c r="AR12" s="317">
        <v>-38.200000000000003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5" t="s">
        <v>518</v>
      </c>
      <c r="AL13" s="1226"/>
      <c r="AM13" s="1226"/>
      <c r="AN13" s="1227"/>
      <c r="AO13" s="315" t="s">
        <v>519</v>
      </c>
      <c r="AP13" s="315" t="s">
        <v>519</v>
      </c>
      <c r="AQ13" s="316">
        <v>3</v>
      </c>
      <c r="AR13" s="317" t="s">
        <v>519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5" t="s">
        <v>520</v>
      </c>
      <c r="AL14" s="1226"/>
      <c r="AM14" s="1226"/>
      <c r="AN14" s="1227"/>
      <c r="AO14" s="315">
        <v>138484</v>
      </c>
      <c r="AP14" s="315">
        <v>4507</v>
      </c>
      <c r="AQ14" s="316">
        <v>4078</v>
      </c>
      <c r="AR14" s="317">
        <v>10.5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5" t="s">
        <v>521</v>
      </c>
      <c r="AL15" s="1226"/>
      <c r="AM15" s="1226"/>
      <c r="AN15" s="1227"/>
      <c r="AO15" s="315">
        <v>270891</v>
      </c>
      <c r="AP15" s="315">
        <v>8815</v>
      </c>
      <c r="AQ15" s="316">
        <v>2195</v>
      </c>
      <c r="AR15" s="317">
        <v>301.60000000000002</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8" t="s">
        <v>522</v>
      </c>
      <c r="AL16" s="1229"/>
      <c r="AM16" s="1229"/>
      <c r="AN16" s="1230"/>
      <c r="AO16" s="315">
        <v>-405048</v>
      </c>
      <c r="AP16" s="315">
        <v>-13181</v>
      </c>
      <c r="AQ16" s="316">
        <v>-8893</v>
      </c>
      <c r="AR16" s="317">
        <v>48.2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8" t="s">
        <v>185</v>
      </c>
      <c r="AL17" s="1229"/>
      <c r="AM17" s="1229"/>
      <c r="AN17" s="1230"/>
      <c r="AO17" s="315">
        <v>3969510</v>
      </c>
      <c r="AP17" s="315">
        <v>129178</v>
      </c>
      <c r="AQ17" s="316">
        <v>105714</v>
      </c>
      <c r="AR17" s="317">
        <v>22.2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524</v>
      </c>
      <c r="AP20" s="323" t="s">
        <v>525</v>
      </c>
      <c r="AQ20" s="324" t="s">
        <v>526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2" t="s">
        <v>527</v>
      </c>
      <c r="AL21" s="1223"/>
      <c r="AM21" s="1223"/>
      <c r="AN21" s="1224"/>
      <c r="AO21" s="327">
        <v>11.81</v>
      </c>
      <c r="AP21" s="328">
        <v>10.07</v>
      </c>
      <c r="AQ21" s="329">
        <v>1.74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2" t="s">
        <v>528</v>
      </c>
      <c r="AL22" s="1223"/>
      <c r="AM22" s="1223"/>
      <c r="AN22" s="1224"/>
      <c r="AO22" s="332">
        <v>96.7</v>
      </c>
      <c r="AP22" s="333">
        <v>97.6</v>
      </c>
      <c r="AQ22" s="334">
        <v>-0.9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1" t="s">
        <v>509</v>
      </c>
      <c r="AP30" s="303"/>
      <c r="AQ30" s="304" t="s">
        <v>510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2"/>
      <c r="AP31" s="309" t="s">
        <v>511</v>
      </c>
      <c r="AQ31" s="310" t="s">
        <v>512</v>
      </c>
      <c r="AR31" s="311" t="s">
        <v>513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3" t="s">
        <v>532</v>
      </c>
      <c r="AL32" s="1214"/>
      <c r="AM32" s="1214"/>
      <c r="AN32" s="1215"/>
      <c r="AO32" s="342">
        <v>2979945</v>
      </c>
      <c r="AP32" s="342">
        <v>96975</v>
      </c>
      <c r="AQ32" s="343">
        <v>67110</v>
      </c>
      <c r="AR32" s="344">
        <v>44.5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3" t="s">
        <v>533</v>
      </c>
      <c r="AL33" s="1214"/>
      <c r="AM33" s="1214"/>
      <c r="AN33" s="1215"/>
      <c r="AO33" s="342" t="s">
        <v>519</v>
      </c>
      <c r="AP33" s="342" t="s">
        <v>519</v>
      </c>
      <c r="AQ33" s="343" t="s">
        <v>519</v>
      </c>
      <c r="AR33" s="344" t="s">
        <v>519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3" t="s">
        <v>534</v>
      </c>
      <c r="AL34" s="1214"/>
      <c r="AM34" s="1214"/>
      <c r="AN34" s="1215"/>
      <c r="AO34" s="342" t="s">
        <v>519</v>
      </c>
      <c r="AP34" s="342" t="s">
        <v>519</v>
      </c>
      <c r="AQ34" s="343">
        <v>6</v>
      </c>
      <c r="AR34" s="344" t="s">
        <v>519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3" t="s">
        <v>535</v>
      </c>
      <c r="AL35" s="1214"/>
      <c r="AM35" s="1214"/>
      <c r="AN35" s="1215"/>
      <c r="AO35" s="342">
        <v>904818</v>
      </c>
      <c r="AP35" s="342">
        <v>29445</v>
      </c>
      <c r="AQ35" s="343">
        <v>17795</v>
      </c>
      <c r="AR35" s="344">
        <v>65.5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3" t="s">
        <v>536</v>
      </c>
      <c r="AL36" s="1214"/>
      <c r="AM36" s="1214"/>
      <c r="AN36" s="1215"/>
      <c r="AO36" s="342">
        <v>185765</v>
      </c>
      <c r="AP36" s="342">
        <v>6045</v>
      </c>
      <c r="AQ36" s="343">
        <v>2500</v>
      </c>
      <c r="AR36" s="344">
        <v>141.80000000000001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3" t="s">
        <v>537</v>
      </c>
      <c r="AL37" s="1214"/>
      <c r="AM37" s="1214"/>
      <c r="AN37" s="1215"/>
      <c r="AO37" s="342" t="s">
        <v>519</v>
      </c>
      <c r="AP37" s="342" t="s">
        <v>519</v>
      </c>
      <c r="AQ37" s="343">
        <v>1001</v>
      </c>
      <c r="AR37" s="344" t="s">
        <v>519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6" t="s">
        <v>538</v>
      </c>
      <c r="AL38" s="1217"/>
      <c r="AM38" s="1217"/>
      <c r="AN38" s="1218"/>
      <c r="AO38" s="345">
        <v>55</v>
      </c>
      <c r="AP38" s="345">
        <v>2</v>
      </c>
      <c r="AQ38" s="346">
        <v>4</v>
      </c>
      <c r="AR38" s="334">
        <v>-50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6" t="s">
        <v>539</v>
      </c>
      <c r="AL39" s="1217"/>
      <c r="AM39" s="1217"/>
      <c r="AN39" s="1218"/>
      <c r="AO39" s="342">
        <v>-243372</v>
      </c>
      <c r="AP39" s="342">
        <v>-7920</v>
      </c>
      <c r="AQ39" s="343">
        <v>-3748</v>
      </c>
      <c r="AR39" s="344">
        <v>111.3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3" t="s">
        <v>540</v>
      </c>
      <c r="AL40" s="1214"/>
      <c r="AM40" s="1214"/>
      <c r="AN40" s="1215"/>
      <c r="AO40" s="342">
        <v>-2540191</v>
      </c>
      <c r="AP40" s="342">
        <v>-82664</v>
      </c>
      <c r="AQ40" s="343">
        <v>-58908</v>
      </c>
      <c r="AR40" s="344">
        <v>40.299999999999997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19" t="s">
        <v>298</v>
      </c>
      <c r="AL41" s="1220"/>
      <c r="AM41" s="1220"/>
      <c r="AN41" s="1221"/>
      <c r="AO41" s="342">
        <v>1287020</v>
      </c>
      <c r="AP41" s="342">
        <v>41883</v>
      </c>
      <c r="AQ41" s="343">
        <v>25761</v>
      </c>
      <c r="AR41" s="344">
        <v>62.6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6" t="s">
        <v>509</v>
      </c>
      <c r="AN49" s="1208" t="s">
        <v>544</v>
      </c>
      <c r="AO49" s="1209"/>
      <c r="AP49" s="1209"/>
      <c r="AQ49" s="1209"/>
      <c r="AR49" s="1210"/>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7"/>
      <c r="AN50" s="358" t="s">
        <v>545</v>
      </c>
      <c r="AO50" s="359" t="s">
        <v>546</v>
      </c>
      <c r="AP50" s="360" t="s">
        <v>547</v>
      </c>
      <c r="AQ50" s="361" t="s">
        <v>548</v>
      </c>
      <c r="AR50" s="362" t="s">
        <v>549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550</v>
      </c>
      <c r="AL51" s="355"/>
      <c r="AM51" s="363">
        <v>2141794</v>
      </c>
      <c r="AN51" s="364">
        <v>64687</v>
      </c>
      <c r="AO51" s="365">
        <v>-15.1</v>
      </c>
      <c r="AP51" s="366">
        <v>106614</v>
      </c>
      <c r="AQ51" s="367">
        <v>17.2</v>
      </c>
      <c r="AR51" s="368">
        <v>-32.299999999999997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551</v>
      </c>
      <c r="AM52" s="371">
        <v>1144751</v>
      </c>
      <c r="AN52" s="372">
        <v>34574</v>
      </c>
      <c r="AO52" s="373">
        <v>-32.6</v>
      </c>
      <c r="AP52" s="374">
        <v>45545</v>
      </c>
      <c r="AQ52" s="375">
        <v>20.7</v>
      </c>
      <c r="AR52" s="376">
        <v>-53.3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552</v>
      </c>
      <c r="AL53" s="355"/>
      <c r="AM53" s="363">
        <v>3089119</v>
      </c>
      <c r="AN53" s="364">
        <v>94828</v>
      </c>
      <c r="AO53" s="365">
        <v>46.6</v>
      </c>
      <c r="AP53" s="366">
        <v>85459</v>
      </c>
      <c r="AQ53" s="367">
        <v>-19.8</v>
      </c>
      <c r="AR53" s="368">
        <v>66.400000000000006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551</v>
      </c>
      <c r="AM54" s="371">
        <v>966026</v>
      </c>
      <c r="AN54" s="372">
        <v>29655</v>
      </c>
      <c r="AO54" s="373">
        <v>-14.2</v>
      </c>
      <c r="AP54" s="374">
        <v>44378</v>
      </c>
      <c r="AQ54" s="375">
        <v>-2.6</v>
      </c>
      <c r="AR54" s="376">
        <v>-11.6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553</v>
      </c>
      <c r="AL55" s="355"/>
      <c r="AM55" s="363">
        <v>3010256</v>
      </c>
      <c r="AN55" s="364">
        <v>94333</v>
      </c>
      <c r="AO55" s="365">
        <v>-0.5</v>
      </c>
      <c r="AP55" s="366">
        <v>83280</v>
      </c>
      <c r="AQ55" s="367">
        <v>-2.5</v>
      </c>
      <c r="AR55" s="368">
        <v>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551</v>
      </c>
      <c r="AM56" s="371">
        <v>1760240</v>
      </c>
      <c r="AN56" s="372">
        <v>55161</v>
      </c>
      <c r="AO56" s="373">
        <v>86</v>
      </c>
      <c r="AP56" s="374">
        <v>43123</v>
      </c>
      <c r="AQ56" s="375">
        <v>-2.8</v>
      </c>
      <c r="AR56" s="376">
        <v>88.8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554</v>
      </c>
      <c r="AL57" s="355"/>
      <c r="AM57" s="363">
        <v>1948581</v>
      </c>
      <c r="AN57" s="364">
        <v>62239</v>
      </c>
      <c r="AO57" s="365">
        <v>-34</v>
      </c>
      <c r="AP57" s="366">
        <v>88968</v>
      </c>
      <c r="AQ57" s="367">
        <v>6.8</v>
      </c>
      <c r="AR57" s="368">
        <v>-40.799999999999997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551</v>
      </c>
      <c r="AM58" s="371">
        <v>1487235</v>
      </c>
      <c r="AN58" s="372">
        <v>47503</v>
      </c>
      <c r="AO58" s="373">
        <v>-13.9</v>
      </c>
      <c r="AP58" s="374">
        <v>45482</v>
      </c>
      <c r="AQ58" s="375">
        <v>5.5</v>
      </c>
      <c r="AR58" s="376">
        <v>-19.399999999999999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555</v>
      </c>
      <c r="AL59" s="355"/>
      <c r="AM59" s="363">
        <v>2741875</v>
      </c>
      <c r="AN59" s="364">
        <v>89228</v>
      </c>
      <c r="AO59" s="365">
        <v>43.4</v>
      </c>
      <c r="AP59" s="366">
        <v>85173</v>
      </c>
      <c r="AQ59" s="367">
        <v>-4.3</v>
      </c>
      <c r="AR59" s="368">
        <v>47.7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551</v>
      </c>
      <c r="AM60" s="371">
        <v>2081617</v>
      </c>
      <c r="AN60" s="372">
        <v>67741</v>
      </c>
      <c r="AO60" s="373">
        <v>42.6</v>
      </c>
      <c r="AP60" s="374">
        <v>43913</v>
      </c>
      <c r="AQ60" s="375">
        <v>-3.4</v>
      </c>
      <c r="AR60" s="376">
        <v>46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556</v>
      </c>
      <c r="AL61" s="377"/>
      <c r="AM61" s="378">
        <v>2586325</v>
      </c>
      <c r="AN61" s="379">
        <v>81063</v>
      </c>
      <c r="AO61" s="380">
        <v>8.1</v>
      </c>
      <c r="AP61" s="381">
        <v>89899</v>
      </c>
      <c r="AQ61" s="382">
        <v>-0.5</v>
      </c>
      <c r="AR61" s="368">
        <v>8.6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551</v>
      </c>
      <c r="AM62" s="371">
        <v>1487974</v>
      </c>
      <c r="AN62" s="372">
        <v>46927</v>
      </c>
      <c r="AO62" s="373">
        <v>13.6</v>
      </c>
      <c r="AP62" s="374">
        <v>44488</v>
      </c>
      <c r="AQ62" s="375">
        <v>3.5</v>
      </c>
      <c r="AR62" s="376">
        <v>10.1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jtZqFvde6gsQBCgIjN7zYNUbZYLFgU5XM79G/VUDvh008lM9GhI4ngAyKJHdrm2IXS1ayWgd4wpIWHwqz8tJrA==" saltValue="19Q1DIhw6X6N21e1Yp+Z8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x14ac:dyDescent="0.15"/>
  <cols>
    <col min="1" max="125" width="2.37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rVINo5YH8YzIktln5ZAkDvMe0H05kxxiRLUnEPgD3JRQmHtSE+i1nsYAOA0VpzHU4280hgwzSwPIYvyh22iig==" saltValue="dOOW6BdFhrDbQhpgaKQq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1" zoomScale="75" zoomScaleNormal="75" zoomScaleSheetLayoutView="55" workbookViewId="0"/>
  </sheetViews>
  <sheetFormatPr defaultColWidth="0" defaultRowHeight="13.5" customHeight="1" zeroHeight="1" x14ac:dyDescent="0.15"/>
  <cols>
    <col min="1" max="125" width="2.37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1yZ8RBGSkxSf8uJc0v6fuzGM1Xbu9vJaBsz3DJkKHMAWLW5pKUgakHQj2nAAZyT4oAYIBdW5Y3VUM5euh7iCQ==" saltValue="DUZQma3hZq3xFq3yFmvA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1" t="s">
        <v>3</v>
      </c>
      <c r="D47" s="1231"/>
      <c r="E47" s="1232"/>
      <c r="F47" s="11">
        <v>23.2</v>
      </c>
      <c r="G47" s="12">
        <v>22.9</v>
      </c>
      <c r="H47" s="12">
        <v>27.15</v>
      </c>
      <c r="I47" s="12">
        <v>27.61</v>
      </c>
      <c r="J47" s="13">
        <v>13.95</v>
      </c>
    </row>
    <row r="48" spans="2:10" ht="57.75" customHeight="1" x14ac:dyDescent="0.15">
      <c r="B48" s="14"/>
      <c r="C48" s="1233" t="s">
        <v>4</v>
      </c>
      <c r="D48" s="1233"/>
      <c r="E48" s="1234"/>
      <c r="F48" s="15">
        <v>3.01</v>
      </c>
      <c r="G48" s="16">
        <v>5.45</v>
      </c>
      <c r="H48" s="16">
        <v>3.55</v>
      </c>
      <c r="I48" s="16">
        <v>1.1499999999999999</v>
      </c>
      <c r="J48" s="17">
        <v>2.81</v>
      </c>
    </row>
    <row r="49" spans="2:10" ht="57.75" customHeight="1" thickBot="1" x14ac:dyDescent="0.2">
      <c r="B49" s="18"/>
      <c r="C49" s="1235" t="s">
        <v>5</v>
      </c>
      <c r="D49" s="1235"/>
      <c r="E49" s="1236"/>
      <c r="F49" s="19" t="s">
        <v>565</v>
      </c>
      <c r="G49" s="20">
        <v>2.72</v>
      </c>
      <c r="H49" s="20" t="s">
        <v>566</v>
      </c>
      <c r="I49" s="20" t="s">
        <v>567</v>
      </c>
      <c r="J49" s="21" t="s">
        <v>568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q/4CPCKbPVMqsP43weJ0yE2QwaL6lr9tE+rzB7kIEe3Q/FeYZN9w7/GRFqjnahAy+nii7/qYjI1LeoK6w7etQ==" saltValue="ItzQ1lUx7NRp4liuQO3i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2020-03-05T08:42:03Z</cp:lastPrinted>
  <dcterms:created xsi:type="dcterms:W3CDTF">2020-02-10T04:57:13Z</dcterms:created>
  <dcterms:modified xsi:type="dcterms:W3CDTF">2020-09-01T04:49:40Z</dcterms:modified>
  <cp:category/>
</cp:coreProperties>
</file>