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T:\③財政第１係\10公会計\R2(H30決算）\05平成３０年度財政状況資料集の作成について(２回目)\04_市町村回答\"/>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<sst xmlns="http://schemas.openxmlformats.org/spreadsheetml/2006/main" count="1084" uniqueCount="599">
  <si>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</si>
  <si>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</si>
  <si>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</si>
  <si>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</si>
  <si>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</si>
  <si>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</si>
  <si>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</si>
  <si>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</si>
  <si>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</si>
  <si>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</si>
  <si>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</si>
  <si>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</si>
  <si>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</si>
  <si>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</si>
  <si>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</si>
  <si>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</si>
  <si>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</si>
  <si>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</si>
  <si>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</si>
  <si>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</si>
  <si>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</si>
  <si>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</si>
  <si>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</si>
  <si>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</si>
  <si>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</si>
  <si>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</si>
  <si>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</si>
  <si>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</si>
  <si>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</si>
  <si>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</si>
  <si>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</si>
  <si>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</si>
  <si>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</si>
  <si>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</si>
  <si>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</si>
  <si>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</si>
  <si>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</si>
  <si>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</si>
  <si>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</si>
  <si>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</si>
  <si>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</si>
  <si>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</si>
  <si>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</si>
  <si>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</si>
  <si>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</si>
  <si>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</si>
  <si>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</si>
  <si>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</si>
  <si>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</si>
  <si>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</si>
  <si>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</si>
  <si>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</si>
  <si>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</si>
  <si>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</si>
  <si>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</si>
  <si>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</si>
  <si>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</si>
  <si>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</si>
  <si>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</si>
  <si>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</si>
  <si>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</si>
  <si>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</si>
  <si>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</si>
  <si>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</si>
  <si>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</si>
  <si>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</si>
  <si>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</si>
  <si>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</si>
  <si>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</si>
  <si>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</si>
  <si>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</si>
  <si>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</si>
  <si>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</si>
  <si>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</si>
  <si>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</si>
  <si>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</si>
  <si>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</si>
  <si>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</si>
  <si>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</si>
  <si>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</si>
  <si>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</si>
  <si>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</si>
  <si>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</si>
  <si>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</si>
  <si>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</si>
  <si>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Ⅲ－３</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</si>
  <si>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</si>
  <si>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</si>
  <si>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</si>
  <si>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</si>
  <si>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</si>
  <si>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</si>
  <si>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</si>
  <si>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</si>
  <si>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</si>
  <si>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</si>
  <si>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</si>
  <si>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</si>
  <si>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橿原市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</si>
  <si>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</si>
  <si>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</si>
  <si>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</si>
  <si>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</si>
  <si>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</si>
  <si>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</si>
  <si>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</si>
  <si>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</si>
  <si>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</si>
  <si>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</si>
  <si>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</si>
  <si>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</si>
  <si>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</si>
  <si>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</si>
  <si>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</si>
  <si>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</si>
  <si>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</si>
  <si>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</si>
  <si>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</si>
  <si>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</si>
  <si>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</si>
  <si>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</si>
  <si>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</si>
  <si>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</si>
  <si>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</si>
  <si>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</si>
  <si>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</si>
  <si>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</si>
  <si>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</si>
  <si>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</si>
  <si>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</si>
  <si>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</si>
  <si>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</si>
  <si>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</si>
  <si>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</si>
  <si>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</si>
  <si>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</si>
  <si>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</si>
  <si>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</si>
  <si>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</si>
  <si>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</si>
  <si>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</si>
  <si>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</si>
  <si>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</si>
  <si>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</si>
  <si>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</si>
  <si>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</si>
  <si>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</si>
  <si>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</si>
  <si>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</si>
  <si>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</si>
  <si>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</si>
  <si>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4"/>
  </si>
  <si>
    <t>うち日本人(％)</t>
    <phoneticPr fontId="5"/>
  </si>
  <si>
    <t>-0.6</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</si>
  <si>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</si>
  <si>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</si>
  <si>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</si>
  <si>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</si>
  <si>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</si>
  <si>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</si>
  <si>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</si>
  <si>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</si>
  <si>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</si>
  <si>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</si>
  <si>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</si>
  <si>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</si>
  <si>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</si>
  <si>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</si>
  <si>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</si>
  <si>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</si>
  <si>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</si>
  <si>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</si>
  <si>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</si>
  <si>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</si>
  <si>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</si>
  <si>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</si>
  <si>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</si>
  <si>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</si>
  <si>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</si>
  <si>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</si>
  <si>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</si>
  <si>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</si>
  <si>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</si>
  <si>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</si>
  <si>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</si>
  <si>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</si>
  <si>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</si>
  <si>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</si>
  <si>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</si>
  <si>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</si>
  <si>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</si>
  <si>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</si>
  <si>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</si>
  <si>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</si>
  <si>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</si>
  <si>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</si>
  <si>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</si>
  <si>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</si>
  <si>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</si>
  <si>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</si>
  <si>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</si>
  <si>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</si>
  <si>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</si>
  <si>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</si>
  <si>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</si>
  <si>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</si>
  <si>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</si>
  <si>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</si>
  <si>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</si>
  <si>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</si>
  <si>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</si>
  <si>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奈良県橿原市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</si>
  <si>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</si>
  <si>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</si>
  <si>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</si>
  <si>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</si>
  <si>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</si>
  <si>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</si>
  <si>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</si>
  <si>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</si>
  <si>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</si>
  <si>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</si>
  <si>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</si>
  <si>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</si>
  <si>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</si>
  <si>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</si>
  <si>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</si>
  <si>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</si>
  <si>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</si>
  <si>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</si>
  <si>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</si>
  <si>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</si>
  <si>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</si>
  <si>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</si>
  <si>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</si>
  <si>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</si>
  <si>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</si>
  <si>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</si>
  <si>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</si>
  <si>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</si>
  <si>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</si>
  <si>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</si>
  <si>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</si>
  <si>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</si>
  <si>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</si>
  <si>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</si>
  <si>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</si>
  <si>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</si>
  <si>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</si>
  <si>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</si>
  <si>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</si>
  <si>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</si>
  <si>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</si>
  <si>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</si>
  <si>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</si>
  <si>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</si>
  <si>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</si>
  <si>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</si>
  <si>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</si>
  <si>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</si>
  <si>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</si>
  <si>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</si>
  <si>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</si>
  <si>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</si>
  <si>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</si>
  <si>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</si>
  <si>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</si>
  <si>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</si>
  <si>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</si>
  <si>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</si>
  <si>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</si>
  <si>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</si>
  <si>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</si>
  <si>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</si>
  <si>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</si>
  <si>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</si>
  <si>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</si>
  <si>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</si>
  <si>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</si>
  <si>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</si>
  <si>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</si>
  <si>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</si>
  <si>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</si>
  <si>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</si>
  <si>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</si>
  <si>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</si>
  <si>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</si>
  <si>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</si>
  <si>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</si>
  <si>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</si>
  <si>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</si>
  <si>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</si>
  <si>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</si>
  <si>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</si>
  <si>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</si>
  <si>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</si>
  <si>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</si>
  <si>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</si>
  <si>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</si>
  <si>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</si>
  <si>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</si>
  <si>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</si>
  <si>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</si>
  <si>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</si>
  <si>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</si>
  <si>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</si>
  <si>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</si>
  <si>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</si>
  <si>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</si>
  <si>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</si>
  <si>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</si>
  <si>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</si>
  <si>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</si>
  <si>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</si>
  <si>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</si>
  <si>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</si>
  <si>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</si>
  <si>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</si>
  <si>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</si>
  <si>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</si>
  <si>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</si>
  <si>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</si>
  <si>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</si>
  <si>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</si>
  <si>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</si>
  <si>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</si>
  <si>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</si>
  <si>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</si>
  <si>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</si>
  <si>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</si>
  <si>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</si>
  <si>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</si>
  <si>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</si>
  <si>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</si>
  <si>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</si>
  <si>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</si>
  <si>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</si>
  <si>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</si>
  <si>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</si>
  <si>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</si>
  <si>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</si>
  <si>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</si>
  <si>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</si>
  <si>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</si>
  <si>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</si>
  <si>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</si>
  <si>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</si>
  <si>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</si>
  <si>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</si>
  <si>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</si>
  <si>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</si>
  <si>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</si>
  <si>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</si>
  <si>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</si>
  <si>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</si>
  <si>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</si>
  <si>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</si>
  <si>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</si>
  <si>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</si>
  <si>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</si>
  <si>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</si>
  <si>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奈良県橿原市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</si>
  <si>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</si>
  <si>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</si>
  <si>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</si>
  <si>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</si>
  <si>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</si>
  <si>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</si>
  <si>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</si>
  <si>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</si>
  <si>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</si>
  <si>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</si>
  <si>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</si>
  <si>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</si>
  <si>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</si>
  <si>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</si>
  <si>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</si>
  <si>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</si>
  <si>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</si>
  <si>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</si>
  <si>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</si>
  <si>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</si>
  <si>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墓園事業</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</si>
  <si>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</si>
  <si>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</si>
  <si>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</si>
  <si>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</si>
  <si>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</si>
  <si>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</si>
  <si>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</si>
  <si>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</si>
  <si>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</si>
  <si>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</si>
  <si>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</si>
  <si>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</si>
  <si>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</si>
  <si>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後期高齢者医療</t>
    <phoneticPr fontId="5"/>
  </si>
  <si>
    <t>介護保険</t>
    <phoneticPr fontId="5"/>
  </si>
  <si>
    <t>駐車場事業</t>
    <phoneticPr fontId="5"/>
  </si>
  <si>
    <t>上水道事業</t>
    <phoneticPr fontId="5"/>
  </si>
  <si>
    <t>法適用企業</t>
    <phoneticPr fontId="5"/>
  </si>
  <si>
    <t>下水道事業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</si>
  <si>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</si>
  <si>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</si>
  <si>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</si>
  <si>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</si>
  <si>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</si>
  <si>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</si>
  <si>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</si>
  <si>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</si>
  <si>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</si>
  <si>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</si>
  <si>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</si>
  <si>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</si>
  <si>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</si>
  <si>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</si>
  <si>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</si>
  <si>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</si>
  <si>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</si>
  <si>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</si>
  <si>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</si>
  <si>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</si>
  <si>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</si>
  <si>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</si>
  <si>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</si>
  <si>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</si>
  <si>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</si>
  <si>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</si>
  <si>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</si>
  <si>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</si>
  <si>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</si>
  <si>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</si>
  <si>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</si>
  <si>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</si>
  <si>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</si>
  <si>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</si>
  <si>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</si>
  <si>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</si>
  <si>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</si>
  <si>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</si>
  <si>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</si>
  <si>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</si>
  <si>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</si>
  <si>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</si>
  <si>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</si>
  <si>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</si>
  <si>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</si>
  <si>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</si>
  <si>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</si>
  <si>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</si>
  <si>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</si>
  <si>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</si>
  <si>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</si>
  <si>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</si>
  <si>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</si>
  <si>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</si>
  <si>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</si>
  <si>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</si>
  <si>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上水道事業</t>
    <phoneticPr fontId="5"/>
  </si>
  <si>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</si>
  <si>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</si>
  <si>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</si>
  <si>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</si>
  <si>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</si>
  <si>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</si>
  <si>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</si>
  <si>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</si>
  <si>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</si>
  <si>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</si>
  <si>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</si>
  <si>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</si>
  <si>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</si>
  <si>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</si>
  <si>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</si>
  <si>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</si>
  <si>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</si>
  <si>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</si>
  <si>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</si>
  <si>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</si>
  <si>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</si>
  <si>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</si>
  <si>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</si>
  <si>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</si>
  <si>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</si>
  <si>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</si>
  <si>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</si>
  <si>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</si>
  <si>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</si>
  <si>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</si>
  <si>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</si>
  <si>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</si>
  <si>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</si>
  <si>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</si>
  <si>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</si>
  <si>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</si>
  <si>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</si>
  <si>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</si>
  <si>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</si>
  <si>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</si>
  <si>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</si>
  <si>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</si>
  <si>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</si>
  <si>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</si>
  <si>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</si>
  <si>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</si>
  <si>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</si>
  <si>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</si>
  <si>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</si>
  <si>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</si>
  <si>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</si>
  <si>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</si>
  <si>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</si>
  <si>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</si>
  <si>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</si>
  <si>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</si>
  <si>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</si>
  <si>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</si>
  <si>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</si>
  <si>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</si>
  <si>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</si>
  <si>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</si>
  <si>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</si>
  <si>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</si>
  <si>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</si>
  <si>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</si>
  <si>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</si>
  <si>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</si>
  <si>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</si>
  <si>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</si>
  <si>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</si>
  <si>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</si>
  <si>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</si>
  <si>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</si>
  <si>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</si>
  <si>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</si>
  <si>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</si>
  <si>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</si>
  <si>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</si>
  <si>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</si>
  <si>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</si>
  <si>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</si>
  <si>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</si>
  <si>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</si>
  <si>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</si>
  <si>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</si>
  <si>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0.62</t>
  </si>
  <si>
    <t>▲ 2.06</t>
  </si>
  <si>
    <t>▲ 0.74</t>
  </si>
  <si>
    <t>上水道事業</t>
  </si>
  <si>
    <t>下水道事業</t>
  </si>
  <si>
    <t>一般会計</t>
  </si>
  <si>
    <t>国民健康保険</t>
  </si>
  <si>
    <t>介護保険</t>
  </si>
  <si>
    <t>後期高齢者医療</t>
  </si>
  <si>
    <t>墓園事業</t>
  </si>
  <si>
    <t>駐車場事業</t>
  </si>
  <si>
    <t>その他会計（赤字）</t>
  </si>
  <si>
    <t>▲ 0.13</t>
  </si>
  <si>
    <t>▲ 0.60</t>
  </si>
  <si>
    <t>▲ 0.19</t>
  </si>
  <si>
    <t>その他会計（黒字）</t>
  </si>
  <si>
    <t>H25末</t>
    <phoneticPr fontId="5"/>
  </si>
  <si>
    <t>H26末</t>
    <phoneticPr fontId="5"/>
  </si>
  <si>
    <t>H27末</t>
    <phoneticPr fontId="5"/>
  </si>
  <si>
    <t>H28末</t>
    <phoneticPr fontId="5"/>
  </si>
  <si>
    <t>H29末</t>
    <phoneticPr fontId="5"/>
  </si>
  <si>
    <t>奈良県市町村総合事務組合</t>
    <rPh sb="0" eb="3">
      <t>ナラケン</t>
    </rPh>
    <rPh sb="3" eb="6">
      <t>シチョウソン</t>
    </rPh>
    <rPh sb="6" eb="8">
      <t>ソウゴウ</t>
    </rPh>
    <rPh sb="8" eb="10">
      <t>ジム</t>
    </rPh>
    <rPh sb="10" eb="12">
      <t>クミアイ</t>
    </rPh>
    <phoneticPr fontId="2"/>
  </si>
  <si>
    <t>奈良広域水質検査センター組合</t>
    <rPh sb="0" eb="2">
      <t>ナラ</t>
    </rPh>
    <rPh sb="2" eb="4">
      <t>コウイキ</t>
    </rPh>
    <rPh sb="4" eb="6">
      <t>スイシツ</t>
    </rPh>
    <rPh sb="6" eb="8">
      <t>ケンサ</t>
    </rPh>
    <rPh sb="12" eb="14">
      <t>クミアイ</t>
    </rPh>
    <phoneticPr fontId="2"/>
  </si>
  <si>
    <t>飛鳥広域行政事務組合</t>
    <rPh sb="0" eb="2">
      <t>アスカ</t>
    </rPh>
    <rPh sb="2" eb="4">
      <t>コウイキ</t>
    </rPh>
    <rPh sb="4" eb="6">
      <t>ギョウセイ</t>
    </rPh>
    <rPh sb="6" eb="8">
      <t>ジム</t>
    </rPh>
    <rPh sb="8" eb="10">
      <t>クミアイ</t>
    </rPh>
    <phoneticPr fontId="2"/>
  </si>
  <si>
    <t>奈良県住宅新築資金等貸付金回収管理組合</t>
    <rPh sb="0" eb="3">
      <t>ナラケン</t>
    </rPh>
    <rPh sb="3" eb="5">
      <t>ジュウタク</t>
    </rPh>
    <rPh sb="5" eb="7">
      <t>シンチク</t>
    </rPh>
    <rPh sb="7" eb="9">
      <t>シキン</t>
    </rPh>
    <rPh sb="9" eb="10">
      <t>トウ</t>
    </rPh>
    <rPh sb="10" eb="12">
      <t>カシツケ</t>
    </rPh>
    <rPh sb="12" eb="13">
      <t>キン</t>
    </rPh>
    <rPh sb="13" eb="15">
      <t>カイシュウ</t>
    </rPh>
    <rPh sb="15" eb="17">
      <t>カンリ</t>
    </rPh>
    <rPh sb="17" eb="19">
      <t>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</si>
  <si>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</si>
  <si>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奈良県広域消防組合</t>
    <rPh sb="0" eb="3">
      <t>ナラケン</t>
    </rPh>
    <rPh sb="3" eb="5">
      <t>コウイキ</t>
    </rPh>
    <rPh sb="5" eb="7">
      <t>ショウボウ</t>
    </rPh>
    <rPh sb="7" eb="9">
      <t>クミアイ</t>
    </rPh>
    <phoneticPr fontId="2"/>
  </si>
  <si>
    <t>橿原市土地開発公社</t>
    <rPh sb="0" eb="3">
      <t>カシハラシ</t>
    </rPh>
    <rPh sb="3" eb="9">
      <t>トチカイハツコウシャ</t>
    </rPh>
    <phoneticPr fontId="2"/>
  </si>
  <si>
    <t>公共施設整備基金</t>
  </si>
  <si>
    <t>退職手当基金</t>
  </si>
  <si>
    <t>かしはら元気っ子基金</t>
  </si>
  <si>
    <t>墓園管理基金</t>
  </si>
  <si>
    <t>橿原運動公園硬式野球場整備基金</t>
  </si>
  <si>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</si>
  <si>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</si>
  <si>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</si>
  <si>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</si>
  <si>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</si>
  <si>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</si>
  <si>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</si>
  <si>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</si>
  <si>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</si>
  <si>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有形固定資産減価償却率ともに、類似団体平均と比較して高い水準にある。施設の老朽化によって、今後も有形固定資産減価償却率は増加することが見込まれる。また、その対策として、施設の長寿命化や統廃合を行うには、市債の借入が不可欠であるため、将来負担比率が増加することになる。
　両方の指標を同時に減少させることは困難であるが、まずは、コストの削減が可能となる長寿命化や統廃合を行い、有形固定資産減価償却率の改善から考えていきたい。</t>
    <rPh sb="1" eb="3">
      <t>ショウライ</t>
    </rPh>
    <rPh sb="3" eb="5">
      <t>フタン</t>
    </rPh>
    <rPh sb="5" eb="7">
      <t>ヒリツ</t>
    </rPh>
    <rPh sb="8" eb="10">
      <t>ユウケイ</t>
    </rPh>
    <rPh sb="10" eb="12">
      <t>コテイ</t>
    </rPh>
    <rPh sb="12" eb="14">
      <t>シサン</t>
    </rPh>
    <rPh sb="14" eb="16">
      <t>ゲンカ</t>
    </rPh>
    <rPh sb="16" eb="18">
      <t>ショウキャク</t>
    </rPh>
    <rPh sb="18" eb="19">
      <t>リツ</t>
    </rPh>
    <rPh sb="34" eb="35">
      <t>タカ</t>
    </rPh>
    <rPh sb="36" eb="38">
      <t>スイジュン</t>
    </rPh>
    <rPh sb="42" eb="44">
      <t>シセツ</t>
    </rPh>
    <rPh sb="45" eb="48">
      <t>ロウキュウカ</t>
    </rPh>
    <rPh sb="53" eb="55">
      <t>コンゴ</t>
    </rPh>
    <rPh sb="56" eb="58">
      <t>ユウケイ</t>
    </rPh>
    <rPh sb="58" eb="60">
      <t>コテイ</t>
    </rPh>
    <rPh sb="60" eb="62">
      <t>シサン</t>
    </rPh>
    <rPh sb="62" eb="64">
      <t>ゲンカ</t>
    </rPh>
    <rPh sb="64" eb="66">
      <t>ショウキャク</t>
    </rPh>
    <rPh sb="66" eb="67">
      <t>リツ</t>
    </rPh>
    <rPh sb="68" eb="70">
      <t>ゾウカ</t>
    </rPh>
    <rPh sb="75" eb="77">
      <t>ミコ</t>
    </rPh>
    <rPh sb="86" eb="88">
      <t>タイサク</t>
    </rPh>
    <rPh sb="92" eb="94">
      <t>シセツ</t>
    </rPh>
    <rPh sb="95" eb="99">
      <t>チョウジュミョウカ</t>
    </rPh>
    <rPh sb="100" eb="103">
      <t>トウハイゴウ</t>
    </rPh>
    <rPh sb="104" eb="105">
      <t>オコナ</t>
    </rPh>
    <rPh sb="109" eb="111">
      <t>シサイ</t>
    </rPh>
    <rPh sb="112" eb="113">
      <t>カ</t>
    </rPh>
    <rPh sb="113" eb="114">
      <t>イ</t>
    </rPh>
    <rPh sb="115" eb="118">
      <t>フカケツ</t>
    </rPh>
    <rPh sb="124" eb="126">
      <t>ショウライ</t>
    </rPh>
    <rPh sb="126" eb="128">
      <t>フタン</t>
    </rPh>
    <rPh sb="128" eb="130">
      <t>ヒリツ</t>
    </rPh>
    <rPh sb="131" eb="133">
      <t>ゾウカ</t>
    </rPh>
    <rPh sb="143" eb="145">
      <t>リョウホウ</t>
    </rPh>
    <rPh sb="146" eb="148">
      <t>シヒョウ</t>
    </rPh>
    <rPh sb="149" eb="151">
      <t>ドウジ</t>
    </rPh>
    <rPh sb="152" eb="154">
      <t>ゲンショウ</t>
    </rPh>
    <rPh sb="160" eb="162">
      <t>コンナン</t>
    </rPh>
    <rPh sb="175" eb="177">
      <t>サクゲン</t>
    </rPh>
    <rPh sb="178" eb="180">
      <t>カノウ</t>
    </rPh>
    <rPh sb="183" eb="187">
      <t>チョウジュミョウカ</t>
    </rPh>
    <rPh sb="188" eb="191">
      <t>トウハイゴウ</t>
    </rPh>
    <rPh sb="192" eb="193">
      <t>オコナ</t>
    </rPh>
    <rPh sb="195" eb="197">
      <t>ユウケイ</t>
    </rPh>
    <rPh sb="197" eb="199">
      <t>コテイ</t>
    </rPh>
    <rPh sb="199" eb="201">
      <t>シサン</t>
    </rPh>
    <rPh sb="201" eb="203">
      <t>ゲンカ</t>
    </rPh>
    <rPh sb="203" eb="205">
      <t>ショウキャク</t>
    </rPh>
    <rPh sb="205" eb="206">
      <t>リツ</t>
    </rPh>
    <rPh sb="207" eb="209">
      <t>カイゼン</t>
    </rPh>
    <rPh sb="211" eb="212">
      <t>カンガ</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</si>
  <si>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</si>
  <si>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</si>
  <si>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</si>
  <si>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</si>
  <si>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</si>
  <si>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</si>
  <si>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将来負担比率、有形固定資産減価償却率ともに、類似団体平均と比較して高い水準にある。今後、施設の老朽化対策等により両方の数値は増加していくことが予想される。</t>
    <rPh sb="42" eb="44">
      <t>コンゴ</t>
    </rPh>
    <rPh sb="45" eb="47">
      <t>シセツ</t>
    </rPh>
    <rPh sb="48" eb="51">
      <t>ロウキュウカ</t>
    </rPh>
    <rPh sb="51" eb="54">
      <t>タイサクナド</t>
    </rPh>
    <rPh sb="57" eb="59">
      <t>リョウホウ</t>
    </rPh>
    <rPh sb="60" eb="62">
      <t>スウチ</t>
    </rPh>
    <rPh sb="63" eb="65">
      <t>ゾウカ</t>
    </rPh>
    <rPh sb="72" eb="74">
      <t>ヨソウ</t>
    </rPh>
    <phoneticPr fontId="5"/>
  </si>
  <si>
    <t>実質公債費比率</t>
    <phoneticPr fontId="5"/>
  </si>
  <si>
    <t>類似団体内平均値</t>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</si>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</sst>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53605</c:v>
                </c:pt>
                <c:pt idx="1">
                  <c:v>44267</c:v>
                </c:pt>
                <c:pt idx="2">
                  <c:v>40879</c:v>
                </c:pt>
                <c:pt idx="3">
                  <c:v>42651</c:v>
                </c:pt>
                <c:pt idx="4">
                  <c:v>43226</c:v>
                </c:pt>
              </c:numCache>
            </c:numRef>
          </c:val>
          <c:smooth val="0"/>
          <c:extLst xmlns:c16r2="http://schemas.microsoft.com/office/drawing/2015/06/chart">
            <c:ext xmlns:c16="http://schemas.microsoft.com/office/drawing/2014/chart" uri="{C3380CC4-5D6E-409C-BE32-E72D297353CC}">
              <c16:uniqueId val="{00000000-F484-4F33-80D7-F4C5FE6FF84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24891</c:v>
                </c:pt>
                <c:pt idx="1">
                  <c:v>31974</c:v>
                </c:pt>
                <c:pt idx="2">
                  <c:v>26593</c:v>
                </c:pt>
                <c:pt idx="3">
                  <c:v>47862</c:v>
                </c:pt>
                <c:pt idx="4">
                  <c:v>31123</c:v>
                </c:pt>
              </c:numCache>
            </c:numRef>
          </c:val>
          <c:smooth val="0"/>
          <c:extLst xmlns:c16r2="http://schemas.microsoft.com/office/drawing/2015/06/chart">
            <c:ext xmlns:c16="http://schemas.microsoft.com/office/drawing/2014/chart" uri="{C3380CC4-5D6E-409C-BE32-E72D297353CC}">
              <c16:uniqueId val="{00000001-F484-4F33-80D7-F4C5FE6FF84B}"/>
            </c:ext>
          </c:extLst>
        </c:ser>
        <c:dLbls>
          <c:showLegendKey val="0"/>
          <c:showVal val="0"/>
          <c:showCatName val="0"/>
          <c:showSerName val="0"/>
          <c:showPercent val="0"/>
          <c:showBubbleSize val="0"/>
        </c:dLbls>
        <c:marker val="1"/>
        <c:smooth val="0"/>
        <c:axId val="758066264"/>
        <c:axId val="758067048"/>
      </c:lineChart>
      <c:catAx>
        <c:axId val="75806626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758067048"/>
        <c:crosses val="autoZero"/>
        <c:auto val="1"/>
        <c:lblAlgn val="ctr"/>
        <c:lblOffset val="100"/>
        <c:tickLblSkip val="1"/>
        <c:tickMarkSkip val="1"/>
        <c:noMultiLvlLbl val="0"/>
      </c:catAx>
      <c:valAx>
        <c:axId val="758067048"/>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75806626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6.54</c:v>
                </c:pt>
                <c:pt idx="1">
                  <c:v>5.83</c:v>
                </c:pt>
                <c:pt idx="2">
                  <c:v>3.91</c:v>
                </c:pt>
                <c:pt idx="3">
                  <c:v>0.56999999999999995</c:v>
                </c:pt>
                <c:pt idx="4">
                  <c:v>1.08</c:v>
                </c:pt>
              </c:numCache>
            </c:numRef>
          </c:val>
          <c:extLst xmlns:c16r2="http://schemas.microsoft.com/office/drawing/2015/06/chart">
            <c:ext xmlns:c16="http://schemas.microsoft.com/office/drawing/2014/chart" uri="{C3380CC4-5D6E-409C-BE32-E72D297353CC}">
              <c16:uniqueId val="{00000000-A358-4C41-81F3-901600A4804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6.83</c:v>
                </c:pt>
                <c:pt idx="1">
                  <c:v>8.92</c:v>
                </c:pt>
                <c:pt idx="2">
                  <c:v>10.16</c:v>
                </c:pt>
                <c:pt idx="3">
                  <c:v>11.41</c:v>
                </c:pt>
                <c:pt idx="4">
                  <c:v>10.130000000000001</c:v>
                </c:pt>
              </c:numCache>
            </c:numRef>
          </c:val>
          <c:extLst xmlns:c16r2="http://schemas.microsoft.com/office/drawing/2015/06/chart">
            <c:ext xmlns:c16="http://schemas.microsoft.com/office/drawing/2014/chart" uri="{C3380CC4-5D6E-409C-BE32-E72D297353CC}">
              <c16:uniqueId val="{00000001-A358-4C41-81F3-901600A48046}"/>
            </c:ext>
          </c:extLst>
        </c:ser>
        <c:dLbls>
          <c:showLegendKey val="0"/>
          <c:showVal val="0"/>
          <c:showCatName val="0"/>
          <c:showSerName val="0"/>
          <c:showPercent val="0"/>
          <c:showBubbleSize val="0"/>
        </c:dLbls>
        <c:gapWidth val="250"/>
        <c:overlap val="100"/>
        <c:axId val="758072536"/>
        <c:axId val="75807332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1.41</c:v>
                </c:pt>
                <c:pt idx="1">
                  <c:v>1.45</c:v>
                </c:pt>
                <c:pt idx="2">
                  <c:v>-0.62</c:v>
                </c:pt>
                <c:pt idx="3">
                  <c:v>-2.06</c:v>
                </c:pt>
                <c:pt idx="4">
                  <c:v>-0.74</c:v>
                </c:pt>
              </c:numCache>
            </c:numRef>
          </c:val>
          <c:smooth val="0"/>
          <c:extLst xmlns:c16r2="http://schemas.microsoft.com/office/drawing/2015/06/chart">
            <c:ext xmlns:c16="http://schemas.microsoft.com/office/drawing/2014/chart" uri="{C3380CC4-5D6E-409C-BE32-E72D297353CC}">
              <c16:uniqueId val="{00000002-A358-4C41-81F3-901600A48046}"/>
            </c:ext>
          </c:extLst>
        </c:ser>
        <c:dLbls>
          <c:showLegendKey val="0"/>
          <c:showVal val="0"/>
          <c:showCatName val="0"/>
          <c:showSerName val="0"/>
          <c:showPercent val="0"/>
          <c:showBubbleSize val="0"/>
        </c:dLbls>
        <c:marker val="1"/>
        <c:smooth val="0"/>
        <c:axId val="758072536"/>
        <c:axId val="758073320"/>
      </c:lineChart>
      <c:catAx>
        <c:axId val="758072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758073320"/>
        <c:crosses val="autoZero"/>
        <c:auto val="1"/>
        <c:lblAlgn val="ctr"/>
        <c:lblOffset val="100"/>
        <c:tickLblSkip val="1"/>
        <c:tickMarkSkip val="1"/>
        <c:noMultiLvlLbl val="0"/>
      </c:catAx>
      <c:valAx>
        <c:axId val="7580733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58072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c:v>
                </c:pt>
                <c:pt idx="2">
                  <c:v>0</c:v>
                </c:pt>
                <c:pt idx="3">
                  <c:v>0</c:v>
                </c:pt>
                <c:pt idx="4">
                  <c:v>0</c:v>
                </c:pt>
                <c:pt idx="5">
                  <c:v>0</c:v>
                </c:pt>
                <c:pt idx="6">
                  <c:v>#N/A</c:v>
                </c:pt>
                <c:pt idx="7">
                  <c:v>0</c:v>
                </c:pt>
                <c:pt idx="8">
                  <c:v>0</c:v>
                </c:pt>
                <c:pt idx="9">
                  <c:v>0</c:v>
                </c:pt>
              </c:numCache>
            </c:numRef>
          </c:val>
          <c:extLst xmlns:c16r2="http://schemas.microsoft.com/office/drawing/2015/06/chart">
            <c:ext xmlns:c16="http://schemas.microsoft.com/office/drawing/2014/chart" uri="{C3380CC4-5D6E-409C-BE32-E72D297353CC}">
              <c16:uniqueId val="{00000000-7B66-49CE-BE50-B358155C5C5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0.13</c:v>
                </c:pt>
                <c:pt idx="1">
                  <c:v>#N/A</c:v>
                </c:pt>
                <c:pt idx="2">
                  <c:v>0.6</c:v>
                </c:pt>
                <c:pt idx="3">
                  <c:v>#N/A</c:v>
                </c:pt>
                <c:pt idx="4">
                  <c:v>0.19</c:v>
                </c:pt>
                <c:pt idx="5">
                  <c:v>#N/A</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7B66-49CE-BE50-B358155C5C59}"/>
            </c:ext>
          </c:extLst>
        </c:ser>
        <c:ser>
          <c:idx val="2"/>
          <c:order val="2"/>
          <c:tx>
            <c:strRef>
              <c:f>データシート!$A$29</c:f>
              <c:strCache>
                <c:ptCount val="1"/>
                <c:pt idx="0">
                  <c:v>駐車場事業</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0.04</c:v>
                </c:pt>
                <c:pt idx="2">
                  <c:v>#N/A</c:v>
                </c:pt>
                <c:pt idx="3">
                  <c:v>0.04</c:v>
                </c:pt>
                <c:pt idx="4">
                  <c:v>#N/A</c:v>
                </c:pt>
                <c:pt idx="5">
                  <c:v>0.04</c:v>
                </c:pt>
                <c:pt idx="6">
                  <c:v>#N/A</c:v>
                </c:pt>
                <c:pt idx="7">
                  <c:v>0.05</c:v>
                </c:pt>
                <c:pt idx="8">
                  <c:v>#N/A</c:v>
                </c:pt>
                <c:pt idx="9">
                  <c:v>0</c:v>
                </c:pt>
              </c:numCache>
            </c:numRef>
          </c:val>
          <c:extLst xmlns:c16r2="http://schemas.microsoft.com/office/drawing/2015/06/chart">
            <c:ext xmlns:c16="http://schemas.microsoft.com/office/drawing/2014/chart" uri="{C3380CC4-5D6E-409C-BE32-E72D297353CC}">
              <c16:uniqueId val="{00000002-7B66-49CE-BE50-B358155C5C59}"/>
            </c:ext>
          </c:extLst>
        </c:ser>
        <c:ser>
          <c:idx val="3"/>
          <c:order val="3"/>
          <c:tx>
            <c:strRef>
              <c:f>データシート!$A$30</c:f>
              <c:strCache>
                <c:ptCount val="1"/>
                <c:pt idx="0">
                  <c:v>墓園事業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0.05</c:v>
                </c:pt>
                <c:pt idx="2">
                  <c:v>#N/A</c:v>
                </c:pt>
                <c:pt idx="3">
                  <c:v>0.01</c:v>
                </c:pt>
                <c:pt idx="4">
                  <c:v>#N/A</c:v>
                </c:pt>
                <c:pt idx="5">
                  <c:v>0.01</c:v>
                </c:pt>
                <c:pt idx="6">
                  <c:v>#N/A</c:v>
                </c:pt>
                <c:pt idx="7">
                  <c:v>0.03</c:v>
                </c:pt>
                <c:pt idx="8">
                  <c:v>#N/A</c:v>
                </c:pt>
                <c:pt idx="9">
                  <c:v>0</c:v>
                </c:pt>
              </c:numCache>
            </c:numRef>
          </c:val>
          <c:extLst xmlns:c16r2="http://schemas.microsoft.com/office/drawing/2015/06/chart">
            <c:ext xmlns:c16="http://schemas.microsoft.com/office/drawing/2014/chart" uri="{C3380CC4-5D6E-409C-BE32-E72D297353CC}">
              <c16:uniqueId val="{00000003-7B66-49CE-BE50-B358155C5C59}"/>
            </c:ext>
          </c:extLst>
        </c:ser>
        <c:ser>
          <c:idx val="4"/>
          <c:order val="4"/>
          <c:tx>
            <c:strRef>
              <c:f>データシート!$A$31</c:f>
              <c:strCache>
                <c:ptCount val="1"/>
                <c:pt idx="0">
                  <c:v>後期高齢者医療</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4-7B66-49CE-BE50-B358155C5C59}"/>
            </c:ext>
          </c:extLst>
        </c:ser>
        <c:ser>
          <c:idx val="5"/>
          <c:order val="5"/>
          <c:tx>
            <c:strRef>
              <c:f>データシート!$A$32</c:f>
              <c:strCache>
                <c:ptCount val="1"/>
                <c:pt idx="0">
                  <c:v>介護保険</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0.76</c:v>
                </c:pt>
                <c:pt idx="2">
                  <c:v>#N/A</c:v>
                </c:pt>
                <c:pt idx="3">
                  <c:v>1.49</c:v>
                </c:pt>
                <c:pt idx="4">
                  <c:v>#N/A</c:v>
                </c:pt>
                <c:pt idx="5">
                  <c:v>0.98</c:v>
                </c:pt>
                <c:pt idx="6">
                  <c:v>#N/A</c:v>
                </c:pt>
                <c:pt idx="7">
                  <c:v>0.76</c:v>
                </c:pt>
                <c:pt idx="8">
                  <c:v>#N/A</c:v>
                </c:pt>
                <c:pt idx="9">
                  <c:v>0.3</c:v>
                </c:pt>
              </c:numCache>
            </c:numRef>
          </c:val>
          <c:extLst xmlns:c16r2="http://schemas.microsoft.com/office/drawing/2015/06/chart">
            <c:ext xmlns:c16="http://schemas.microsoft.com/office/drawing/2014/chart" uri="{C3380CC4-5D6E-409C-BE32-E72D297353CC}">
              <c16:uniqueId val="{00000005-7B66-49CE-BE50-B358155C5C59}"/>
            </c:ext>
          </c:extLst>
        </c:ser>
        <c:ser>
          <c:idx val="6"/>
          <c:order val="6"/>
          <c:tx>
            <c:strRef>
              <c:f>データシート!$A$33</c:f>
              <c:strCache>
                <c:ptCount val="1"/>
                <c:pt idx="0">
                  <c:v>国民健康保険</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0.8</c:v>
                </c:pt>
                <c:pt idx="2">
                  <c:v>#N/A</c:v>
                </c:pt>
                <c:pt idx="3">
                  <c:v>0.48</c:v>
                </c:pt>
                <c:pt idx="4">
                  <c:v>#N/A</c:v>
                </c:pt>
                <c:pt idx="5">
                  <c:v>0.52</c:v>
                </c:pt>
                <c:pt idx="6">
                  <c:v>#N/A</c:v>
                </c:pt>
                <c:pt idx="7">
                  <c:v>0.57999999999999996</c:v>
                </c:pt>
                <c:pt idx="8">
                  <c:v>#N/A</c:v>
                </c:pt>
                <c:pt idx="9">
                  <c:v>0.71</c:v>
                </c:pt>
              </c:numCache>
            </c:numRef>
          </c:val>
          <c:extLst xmlns:c16r2="http://schemas.microsoft.com/office/drawing/2015/06/chart">
            <c:ext xmlns:c16="http://schemas.microsoft.com/office/drawing/2014/chart" uri="{C3380CC4-5D6E-409C-BE32-E72D297353CC}">
              <c16:uniqueId val="{00000006-7B66-49CE-BE50-B358155C5C59}"/>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6.62</c:v>
                </c:pt>
                <c:pt idx="2">
                  <c:v>#N/A</c:v>
                </c:pt>
                <c:pt idx="3">
                  <c:v>5.98</c:v>
                </c:pt>
                <c:pt idx="4">
                  <c:v>#N/A</c:v>
                </c:pt>
                <c:pt idx="5">
                  <c:v>4.08</c:v>
                </c:pt>
                <c:pt idx="6">
                  <c:v>#N/A</c:v>
                </c:pt>
                <c:pt idx="7">
                  <c:v>0.54</c:v>
                </c:pt>
                <c:pt idx="8">
                  <c:v>#N/A</c:v>
                </c:pt>
                <c:pt idx="9">
                  <c:v>1.08</c:v>
                </c:pt>
              </c:numCache>
            </c:numRef>
          </c:val>
          <c:extLst xmlns:c16r2="http://schemas.microsoft.com/office/drawing/2015/06/chart">
            <c:ext xmlns:c16="http://schemas.microsoft.com/office/drawing/2014/chart" uri="{C3380CC4-5D6E-409C-BE32-E72D297353CC}">
              <c16:uniqueId val="{00000007-7B66-49CE-BE50-B358155C5C59}"/>
            </c:ext>
          </c:extLst>
        </c:ser>
        <c:ser>
          <c:idx val="8"/>
          <c:order val="8"/>
          <c:tx>
            <c:strRef>
              <c:f>データシート!$A$35</c:f>
              <c:strCache>
                <c:ptCount val="1"/>
                <c:pt idx="0">
                  <c:v>下水道事業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0</c:v>
                </c:pt>
                <c:pt idx="1">
                  <c:v>0</c:v>
                </c:pt>
                <c:pt idx="2">
                  <c:v>0</c:v>
                </c:pt>
                <c:pt idx="3">
                  <c:v>0</c:v>
                </c:pt>
                <c:pt idx="4">
                  <c:v>#N/A</c:v>
                </c:pt>
                <c:pt idx="5">
                  <c:v>1.23</c:v>
                </c:pt>
                <c:pt idx="6">
                  <c:v>#N/A</c:v>
                </c:pt>
                <c:pt idx="7">
                  <c:v>1.89</c:v>
                </c:pt>
                <c:pt idx="8">
                  <c:v>#N/A</c:v>
                </c:pt>
                <c:pt idx="9">
                  <c:v>3.03</c:v>
                </c:pt>
              </c:numCache>
            </c:numRef>
          </c:val>
          <c:extLst xmlns:c16r2="http://schemas.microsoft.com/office/drawing/2015/06/chart">
            <c:ext xmlns:c16="http://schemas.microsoft.com/office/drawing/2014/chart" uri="{C3380CC4-5D6E-409C-BE32-E72D297353CC}">
              <c16:uniqueId val="{00000008-7B66-49CE-BE50-B358155C5C59}"/>
            </c:ext>
          </c:extLst>
        </c:ser>
        <c:ser>
          <c:idx val="9"/>
          <c:order val="9"/>
          <c:tx>
            <c:strRef>
              <c:f>データシート!$A$36</c:f>
              <c:strCache>
                <c:ptCount val="1"/>
                <c:pt idx="0">
                  <c:v>上水道事業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10.8</c:v>
                </c:pt>
                <c:pt idx="2">
                  <c:v>#N/A</c:v>
                </c:pt>
                <c:pt idx="3">
                  <c:v>12.31</c:v>
                </c:pt>
                <c:pt idx="4">
                  <c:v>#N/A</c:v>
                </c:pt>
                <c:pt idx="5">
                  <c:v>14.7</c:v>
                </c:pt>
                <c:pt idx="6">
                  <c:v>#N/A</c:v>
                </c:pt>
                <c:pt idx="7">
                  <c:v>13.36</c:v>
                </c:pt>
                <c:pt idx="8">
                  <c:v>#N/A</c:v>
                </c:pt>
                <c:pt idx="9">
                  <c:v>12.73</c:v>
                </c:pt>
              </c:numCache>
            </c:numRef>
          </c:val>
          <c:extLst xmlns:c16r2="http://schemas.microsoft.com/office/drawing/2015/06/chart">
            <c:ext xmlns:c16="http://schemas.microsoft.com/office/drawing/2014/chart" uri="{C3380CC4-5D6E-409C-BE32-E72D297353CC}">
              <c16:uniqueId val="{00000009-7B66-49CE-BE50-B358155C5C59}"/>
            </c:ext>
          </c:extLst>
        </c:ser>
        <c:dLbls>
          <c:showLegendKey val="0"/>
          <c:showVal val="0"/>
          <c:showCatName val="0"/>
          <c:showSerName val="0"/>
          <c:showPercent val="0"/>
          <c:showBubbleSize val="0"/>
        </c:dLbls>
        <c:gapWidth val="150"/>
        <c:overlap val="100"/>
        <c:axId val="757967872"/>
        <c:axId val="757971008"/>
      </c:barChart>
      <c:catAx>
        <c:axId val="7579678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757971008"/>
        <c:crosses val="autoZero"/>
        <c:auto val="1"/>
        <c:lblAlgn val="ctr"/>
        <c:lblOffset val="100"/>
        <c:tickLblSkip val="1"/>
        <c:tickMarkSkip val="1"/>
        <c:noMultiLvlLbl val="0"/>
      </c:catAx>
      <c:valAx>
        <c:axId val="7579710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5796787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4414</c:v>
                </c:pt>
                <c:pt idx="5">
                  <c:v>3863</c:v>
                </c:pt>
                <c:pt idx="8">
                  <c:v>4344</c:v>
                </c:pt>
                <c:pt idx="11">
                  <c:v>4184</c:v>
                </c:pt>
                <c:pt idx="14">
                  <c:v>4054</c:v>
                </c:pt>
              </c:numCache>
            </c:numRef>
          </c:val>
          <c:extLst xmlns:c16r2="http://schemas.microsoft.com/office/drawing/2015/06/chart">
            <c:ext xmlns:c16="http://schemas.microsoft.com/office/drawing/2014/chart" uri="{C3380CC4-5D6E-409C-BE32-E72D297353CC}">
              <c16:uniqueId val="{00000000-9C27-4775-A514-8D6E3780E17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9C27-4775-A514-8D6E3780E17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400</c:v>
                </c:pt>
                <c:pt idx="3">
                  <c:v>400</c:v>
                </c:pt>
                <c:pt idx="6">
                  <c:v>400</c:v>
                </c:pt>
                <c:pt idx="9">
                  <c:v>400</c:v>
                </c:pt>
                <c:pt idx="12">
                  <c:v>593</c:v>
                </c:pt>
              </c:numCache>
            </c:numRef>
          </c:val>
          <c:extLst xmlns:c16r2="http://schemas.microsoft.com/office/drawing/2015/06/chart">
            <c:ext xmlns:c16="http://schemas.microsoft.com/office/drawing/2014/chart" uri="{C3380CC4-5D6E-409C-BE32-E72D297353CC}">
              <c16:uniqueId val="{00000002-9C27-4775-A514-8D6E3780E17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48</c:v>
                </c:pt>
                <c:pt idx="3">
                  <c:v>39</c:v>
                </c:pt>
                <c:pt idx="6">
                  <c:v>50</c:v>
                </c:pt>
                <c:pt idx="9">
                  <c:v>77</c:v>
                </c:pt>
                <c:pt idx="12">
                  <c:v>91</c:v>
                </c:pt>
              </c:numCache>
            </c:numRef>
          </c:val>
          <c:extLst xmlns:c16r2="http://schemas.microsoft.com/office/drawing/2015/06/chart">
            <c:ext xmlns:c16="http://schemas.microsoft.com/office/drawing/2014/chart" uri="{C3380CC4-5D6E-409C-BE32-E72D297353CC}">
              <c16:uniqueId val="{00000003-9C27-4775-A514-8D6E3780E17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704</c:v>
                </c:pt>
                <c:pt idx="3">
                  <c:v>718</c:v>
                </c:pt>
                <c:pt idx="6">
                  <c:v>879</c:v>
                </c:pt>
                <c:pt idx="9">
                  <c:v>777</c:v>
                </c:pt>
                <c:pt idx="12">
                  <c:v>812</c:v>
                </c:pt>
              </c:numCache>
            </c:numRef>
          </c:val>
          <c:extLst xmlns:c16r2="http://schemas.microsoft.com/office/drawing/2015/06/chart">
            <c:ext xmlns:c16="http://schemas.microsoft.com/office/drawing/2014/chart" uri="{C3380CC4-5D6E-409C-BE32-E72D297353CC}">
              <c16:uniqueId val="{00000004-9C27-4775-A514-8D6E3780E17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9C27-4775-A514-8D6E3780E17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9C27-4775-A514-8D6E3780E17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5040</c:v>
                </c:pt>
                <c:pt idx="3">
                  <c:v>4489</c:v>
                </c:pt>
                <c:pt idx="6">
                  <c:v>4552</c:v>
                </c:pt>
                <c:pt idx="9">
                  <c:v>4308</c:v>
                </c:pt>
                <c:pt idx="12">
                  <c:v>3892</c:v>
                </c:pt>
              </c:numCache>
            </c:numRef>
          </c:val>
          <c:extLst xmlns:c16r2="http://schemas.microsoft.com/office/drawing/2015/06/chart">
            <c:ext xmlns:c16="http://schemas.microsoft.com/office/drawing/2014/chart" uri="{C3380CC4-5D6E-409C-BE32-E72D297353CC}">
              <c16:uniqueId val="{00000007-9C27-4775-A514-8D6E3780E17F}"/>
            </c:ext>
          </c:extLst>
        </c:ser>
        <c:dLbls>
          <c:showLegendKey val="0"/>
          <c:showVal val="0"/>
          <c:showCatName val="0"/>
          <c:showSerName val="0"/>
          <c:showPercent val="0"/>
          <c:showBubbleSize val="0"/>
        </c:dLbls>
        <c:gapWidth val="100"/>
        <c:overlap val="100"/>
        <c:axId val="757966304"/>
        <c:axId val="75796865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1778</c:v>
                </c:pt>
                <c:pt idx="2">
                  <c:v>#N/A</c:v>
                </c:pt>
                <c:pt idx="3">
                  <c:v>#N/A</c:v>
                </c:pt>
                <c:pt idx="4">
                  <c:v>1783</c:v>
                </c:pt>
                <c:pt idx="5">
                  <c:v>#N/A</c:v>
                </c:pt>
                <c:pt idx="6">
                  <c:v>#N/A</c:v>
                </c:pt>
                <c:pt idx="7">
                  <c:v>1537</c:v>
                </c:pt>
                <c:pt idx="8">
                  <c:v>#N/A</c:v>
                </c:pt>
                <c:pt idx="9">
                  <c:v>#N/A</c:v>
                </c:pt>
                <c:pt idx="10">
                  <c:v>1378</c:v>
                </c:pt>
                <c:pt idx="11">
                  <c:v>#N/A</c:v>
                </c:pt>
                <c:pt idx="12">
                  <c:v>#N/A</c:v>
                </c:pt>
                <c:pt idx="13">
                  <c:v>1334</c:v>
                </c:pt>
                <c:pt idx="14">
                  <c:v>#N/A</c:v>
                </c:pt>
              </c:numCache>
            </c:numRef>
          </c:val>
          <c:smooth val="0"/>
          <c:extLst xmlns:c16r2="http://schemas.microsoft.com/office/drawing/2015/06/chart">
            <c:ext xmlns:c16="http://schemas.microsoft.com/office/drawing/2014/chart" uri="{C3380CC4-5D6E-409C-BE32-E72D297353CC}">
              <c16:uniqueId val="{00000008-9C27-4775-A514-8D6E3780E17F}"/>
            </c:ext>
          </c:extLst>
        </c:ser>
        <c:dLbls>
          <c:showLegendKey val="0"/>
          <c:showVal val="0"/>
          <c:showCatName val="0"/>
          <c:showSerName val="0"/>
          <c:showPercent val="0"/>
          <c:showBubbleSize val="0"/>
        </c:dLbls>
        <c:marker val="1"/>
        <c:smooth val="0"/>
        <c:axId val="757966304"/>
        <c:axId val="757968656"/>
      </c:lineChart>
      <c:catAx>
        <c:axId val="7579663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757968656"/>
        <c:crosses val="autoZero"/>
        <c:auto val="1"/>
        <c:lblAlgn val="ctr"/>
        <c:lblOffset val="100"/>
        <c:tickLblSkip val="1"/>
        <c:tickMarkSkip val="1"/>
        <c:noMultiLvlLbl val="0"/>
      </c:catAx>
      <c:valAx>
        <c:axId val="7579686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579663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37444</c:v>
                </c:pt>
                <c:pt idx="5">
                  <c:v>37344</c:v>
                </c:pt>
                <c:pt idx="8">
                  <c:v>36279</c:v>
                </c:pt>
                <c:pt idx="11">
                  <c:v>35386</c:v>
                </c:pt>
                <c:pt idx="14">
                  <c:v>34795</c:v>
                </c:pt>
              </c:numCache>
            </c:numRef>
          </c:val>
          <c:extLst xmlns:c16r2="http://schemas.microsoft.com/office/drawing/2015/06/chart">
            <c:ext xmlns:c16="http://schemas.microsoft.com/office/drawing/2014/chart" uri="{C3380CC4-5D6E-409C-BE32-E72D297353CC}">
              <c16:uniqueId val="{00000000-A54A-4EFB-BA1F-36637DB405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4706</c:v>
                </c:pt>
                <c:pt idx="5">
                  <c:v>3636</c:v>
                </c:pt>
                <c:pt idx="8">
                  <c:v>8634</c:v>
                </c:pt>
                <c:pt idx="11">
                  <c:v>8353</c:v>
                </c:pt>
                <c:pt idx="14">
                  <c:v>8945</c:v>
                </c:pt>
              </c:numCache>
            </c:numRef>
          </c:val>
          <c:extLst xmlns:c16r2="http://schemas.microsoft.com/office/drawing/2015/06/chart">
            <c:ext xmlns:c16="http://schemas.microsoft.com/office/drawing/2014/chart" uri="{C3380CC4-5D6E-409C-BE32-E72D297353CC}">
              <c16:uniqueId val="{00000001-A54A-4EFB-BA1F-36637DB405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5073</c:v>
                </c:pt>
                <c:pt idx="5">
                  <c:v>5839</c:v>
                </c:pt>
                <c:pt idx="8">
                  <c:v>6413</c:v>
                </c:pt>
                <c:pt idx="11">
                  <c:v>7186</c:v>
                </c:pt>
                <c:pt idx="14">
                  <c:v>6934</c:v>
                </c:pt>
              </c:numCache>
            </c:numRef>
          </c:val>
          <c:extLst xmlns:c16r2="http://schemas.microsoft.com/office/drawing/2015/06/chart">
            <c:ext xmlns:c16="http://schemas.microsoft.com/office/drawing/2014/chart" uri="{C3380CC4-5D6E-409C-BE32-E72D297353CC}">
              <c16:uniqueId val="{00000002-A54A-4EFB-BA1F-36637DB405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A54A-4EFB-BA1F-36637DB405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A54A-4EFB-BA1F-36637DB405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3938</c:v>
                </c:pt>
                <c:pt idx="3">
                  <c:v>3811</c:v>
                </c:pt>
                <c:pt idx="6">
                  <c:v>3500</c:v>
                </c:pt>
                <c:pt idx="9">
                  <c:v>3302</c:v>
                </c:pt>
                <c:pt idx="12">
                  <c:v>3477</c:v>
                </c:pt>
              </c:numCache>
            </c:numRef>
          </c:val>
          <c:extLst xmlns:c16r2="http://schemas.microsoft.com/office/drawing/2015/06/chart">
            <c:ext xmlns:c16="http://schemas.microsoft.com/office/drawing/2014/chart" uri="{C3380CC4-5D6E-409C-BE32-E72D297353CC}">
              <c16:uniqueId val="{00000005-A54A-4EFB-BA1F-36637DB405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5384</c:v>
                </c:pt>
                <c:pt idx="3">
                  <c:v>4892</c:v>
                </c:pt>
                <c:pt idx="6">
                  <c:v>5038</c:v>
                </c:pt>
                <c:pt idx="9">
                  <c:v>5008</c:v>
                </c:pt>
                <c:pt idx="12">
                  <c:v>5221</c:v>
                </c:pt>
              </c:numCache>
            </c:numRef>
          </c:val>
          <c:extLst xmlns:c16r2="http://schemas.microsoft.com/office/drawing/2015/06/chart">
            <c:ext xmlns:c16="http://schemas.microsoft.com/office/drawing/2014/chart" uri="{C3380CC4-5D6E-409C-BE32-E72D297353CC}">
              <c16:uniqueId val="{00000006-A54A-4EFB-BA1F-36637DB405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260</c:v>
                </c:pt>
                <c:pt idx="3">
                  <c:v>463</c:v>
                </c:pt>
                <c:pt idx="6">
                  <c:v>510</c:v>
                </c:pt>
                <c:pt idx="9">
                  <c:v>492</c:v>
                </c:pt>
                <c:pt idx="12">
                  <c:v>438</c:v>
                </c:pt>
              </c:numCache>
            </c:numRef>
          </c:val>
          <c:extLst xmlns:c16r2="http://schemas.microsoft.com/office/drawing/2015/06/chart">
            <c:ext xmlns:c16="http://schemas.microsoft.com/office/drawing/2014/chart" uri="{C3380CC4-5D6E-409C-BE32-E72D297353CC}">
              <c16:uniqueId val="{00000007-A54A-4EFB-BA1F-36637DB405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12939</c:v>
                </c:pt>
                <c:pt idx="3">
                  <c:v>12995</c:v>
                </c:pt>
                <c:pt idx="6">
                  <c:v>12635</c:v>
                </c:pt>
                <c:pt idx="9">
                  <c:v>11788</c:v>
                </c:pt>
                <c:pt idx="12">
                  <c:v>11141</c:v>
                </c:pt>
              </c:numCache>
            </c:numRef>
          </c:val>
          <c:extLst xmlns:c16r2="http://schemas.microsoft.com/office/drawing/2015/06/chart">
            <c:ext xmlns:c16="http://schemas.microsoft.com/office/drawing/2014/chart" uri="{C3380CC4-5D6E-409C-BE32-E72D297353CC}">
              <c16:uniqueId val="{00000008-A54A-4EFB-BA1F-36637DB405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1997</c:v>
                </c:pt>
                <c:pt idx="3">
                  <c:v>1482</c:v>
                </c:pt>
                <c:pt idx="6">
                  <c:v>1076</c:v>
                </c:pt>
                <c:pt idx="9">
                  <c:v>5297</c:v>
                </c:pt>
                <c:pt idx="12">
                  <c:v>4390</c:v>
                </c:pt>
              </c:numCache>
            </c:numRef>
          </c:val>
          <c:extLst xmlns:c16r2="http://schemas.microsoft.com/office/drawing/2015/06/chart">
            <c:ext xmlns:c16="http://schemas.microsoft.com/office/drawing/2014/chart" uri="{C3380CC4-5D6E-409C-BE32-E72D297353CC}">
              <c16:uniqueId val="{00000009-A54A-4EFB-BA1F-36637DB405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39442</c:v>
                </c:pt>
                <c:pt idx="3">
                  <c:v>38645</c:v>
                </c:pt>
                <c:pt idx="6">
                  <c:v>36888</c:v>
                </c:pt>
                <c:pt idx="9">
                  <c:v>37929</c:v>
                </c:pt>
                <c:pt idx="12">
                  <c:v>37368</c:v>
                </c:pt>
              </c:numCache>
            </c:numRef>
          </c:val>
          <c:extLst xmlns:c16r2="http://schemas.microsoft.com/office/drawing/2015/06/chart">
            <c:ext xmlns:c16="http://schemas.microsoft.com/office/drawing/2014/chart" uri="{C3380CC4-5D6E-409C-BE32-E72D297353CC}">
              <c16:uniqueId val="{0000000A-A54A-4EFB-BA1F-36637DB405B9}"/>
            </c:ext>
          </c:extLst>
        </c:ser>
        <c:dLbls>
          <c:showLegendKey val="0"/>
          <c:showVal val="0"/>
          <c:showCatName val="0"/>
          <c:showSerName val="0"/>
          <c:showPercent val="0"/>
          <c:showBubbleSize val="0"/>
        </c:dLbls>
        <c:gapWidth val="100"/>
        <c:overlap val="100"/>
        <c:axId val="757969440"/>
        <c:axId val="75796904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16736</c:v>
                </c:pt>
                <c:pt idx="2">
                  <c:v>#N/A</c:v>
                </c:pt>
                <c:pt idx="3">
                  <c:v>#N/A</c:v>
                </c:pt>
                <c:pt idx="4">
                  <c:v>15469</c:v>
                </c:pt>
                <c:pt idx="5">
                  <c:v>#N/A</c:v>
                </c:pt>
                <c:pt idx="6">
                  <c:v>#N/A</c:v>
                </c:pt>
                <c:pt idx="7">
                  <c:v>8321</c:v>
                </c:pt>
                <c:pt idx="8">
                  <c:v>#N/A</c:v>
                </c:pt>
                <c:pt idx="9">
                  <c:v>#N/A</c:v>
                </c:pt>
                <c:pt idx="10">
                  <c:v>12892</c:v>
                </c:pt>
                <c:pt idx="11">
                  <c:v>#N/A</c:v>
                </c:pt>
                <c:pt idx="12">
                  <c:v>#N/A</c:v>
                </c:pt>
                <c:pt idx="13">
                  <c:v>11361</c:v>
                </c:pt>
                <c:pt idx="14">
                  <c:v>#N/A</c:v>
                </c:pt>
              </c:numCache>
            </c:numRef>
          </c:val>
          <c:smooth val="0"/>
          <c:extLst xmlns:c16r2="http://schemas.microsoft.com/office/drawing/2015/06/chart">
            <c:ext xmlns:c16="http://schemas.microsoft.com/office/drawing/2014/chart" uri="{C3380CC4-5D6E-409C-BE32-E72D297353CC}">
              <c16:uniqueId val="{0000000B-A54A-4EFB-BA1F-36637DB405B9}"/>
            </c:ext>
          </c:extLst>
        </c:ser>
        <c:dLbls>
          <c:showLegendKey val="0"/>
          <c:showVal val="0"/>
          <c:showCatName val="0"/>
          <c:showSerName val="0"/>
          <c:showPercent val="0"/>
          <c:showBubbleSize val="0"/>
        </c:dLbls>
        <c:marker val="1"/>
        <c:smooth val="0"/>
        <c:axId val="757969440"/>
        <c:axId val="757969048"/>
      </c:lineChart>
      <c:catAx>
        <c:axId val="7579694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757969048"/>
        <c:crosses val="autoZero"/>
        <c:auto val="1"/>
        <c:lblAlgn val="ctr"/>
        <c:lblOffset val="100"/>
        <c:tickLblSkip val="1"/>
        <c:tickMarkSkip val="1"/>
        <c:noMultiLvlLbl val="0"/>
      </c:catAx>
      <c:valAx>
        <c:axId val="7579690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579694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2412</c:v>
                </c:pt>
                <c:pt idx="1">
                  <c:v>2713</c:v>
                </c:pt>
                <c:pt idx="2">
                  <c:v>2414</c:v>
                </c:pt>
              </c:numCache>
            </c:numRef>
          </c:val>
          <c:extLst xmlns:c16r2="http://schemas.microsoft.com/office/drawing/2015/06/chart">
            <c:ext xmlns:c16="http://schemas.microsoft.com/office/drawing/2014/chart" uri="{C3380CC4-5D6E-409C-BE32-E72D297353CC}">
              <c16:uniqueId val="{00000000-1870-45A9-88CF-492DB012791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65</c:v>
                </c:pt>
                <c:pt idx="1">
                  <c:v>4</c:v>
                </c:pt>
                <c:pt idx="2">
                  <c:v>14</c:v>
                </c:pt>
              </c:numCache>
            </c:numRef>
          </c:val>
          <c:extLst xmlns:c16r2="http://schemas.microsoft.com/office/drawing/2015/06/chart">
            <c:ext xmlns:c16="http://schemas.microsoft.com/office/drawing/2014/chart" uri="{C3380CC4-5D6E-409C-BE32-E72D297353CC}">
              <c16:uniqueId val="{00000001-1870-45A9-88CF-492DB012791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3931</c:v>
                </c:pt>
                <c:pt idx="1">
                  <c:v>4264</c:v>
                </c:pt>
                <c:pt idx="2">
                  <c:v>4188</c:v>
                </c:pt>
              </c:numCache>
            </c:numRef>
          </c:val>
          <c:extLst xmlns:c16r2="http://schemas.microsoft.com/office/drawing/2015/06/chart">
            <c:ext xmlns:c16="http://schemas.microsoft.com/office/drawing/2014/chart" uri="{C3380CC4-5D6E-409C-BE32-E72D297353CC}">
              <c16:uniqueId val="{00000002-1870-45A9-88CF-492DB012791A}"/>
            </c:ext>
          </c:extLst>
        </c:ser>
        <c:dLbls>
          <c:showLegendKey val="0"/>
          <c:showVal val="0"/>
          <c:showCatName val="0"/>
          <c:showSerName val="0"/>
          <c:showPercent val="0"/>
          <c:showBubbleSize val="0"/>
        </c:dLbls>
        <c:gapWidth val="120"/>
        <c:overlap val="100"/>
        <c:axId val="757971400"/>
        <c:axId val="757970616"/>
      </c:barChart>
      <c:catAx>
        <c:axId val="7579714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757970616"/>
        <c:crosses val="autoZero"/>
        <c:auto val="1"/>
        <c:lblAlgn val="ctr"/>
        <c:lblOffset val="100"/>
        <c:tickLblSkip val="1"/>
        <c:tickMarkSkip val="1"/>
        <c:noMultiLvlLbl val="0"/>
      </c:catAx>
      <c:valAx>
        <c:axId val="75797061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7579714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518F-48CC-9CE9-75C4D3CAC121}"/>
                </c:ext>
                <c:ext xmlns:c15="http://schemas.microsoft.com/office/drawing/2012/chart" uri="{CE6537A1-D6FC-4f65-9D91-7224C49458BB}">
                  <c15:dlblFieldTable>
                    <c15:dlblFTEntry>
                      <c15:txfldGUID>{D50A6353-7EB6-4623-A961-16EE340BA90D}</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518F-48CC-9CE9-75C4D3CAC121}"/>
                </c:ext>
                <c:ext xmlns:c15="http://schemas.microsoft.com/office/drawing/2012/chart" uri="{CE6537A1-D6FC-4f65-9D91-7224C49458BB}">
                  <c15:dlblFieldTable>
                    <c15:dlblFTEntry>
                      <c15:txfldGUID>{4950101F-9FC9-437B-AF21-E77F190DA27D}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518F-48CC-9CE9-75C4D3CAC121}"/>
                </c:ext>
                <c:ext xmlns:c15="http://schemas.microsoft.com/office/drawing/2012/chart" uri="{CE6537A1-D6FC-4f65-9D91-7224C49458BB}">
                  <c15:dlblFieldTable>
                    <c15:dlblFTEntry>
                      <c15:txfldGUID>{9528FDE4-0642-4399-8DB7-F57BF69C1220}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518F-48CC-9CE9-75C4D3CAC121}"/>
                </c:ext>
                <c:ext xmlns:c15="http://schemas.microsoft.com/office/drawing/2012/chart" uri="{CE6537A1-D6FC-4f65-9D91-7224C49458BB}">
                  <c15:dlblFieldTable>
                    <c15:dlblFTEntry>
                      <c15:txfldGUID>{685BD7A5-D3DD-4A29-9161-38ECAF3CD862}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518F-48CC-9CE9-75C4D3CAC121}"/>
                </c:ext>
                <c:ext xmlns:c15="http://schemas.microsoft.com/office/drawing/2012/chart" uri="{CE6537A1-D6FC-4f65-9D91-7224C49458BB}">
                  <c15:dlblFieldTable>
                    <c15:dlblFTEntry>
                      <c15:txfldGUID>{596B8D6D-1ED8-4303-B198-3C814B2287F8}</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518F-48CC-9CE9-75C4D3CAC121}"/>
                </c:ext>
                <c:ext xmlns:c15="http://schemas.microsoft.com/office/drawing/2012/chart" uri="{CE6537A1-D6FC-4f65-9D91-7224C49458BB}">
                  <c15:layout/>
                  <c15:dlblFieldTable>
                    <c15:dlblFTEntry>
                      <c15:txfldGUID>{397C86C2-5BA6-48EC-90CC-099F97DF2550}</c15:txfldGUID>
                      <c15:f>公会計指標分析・財政指標組合せ分析表!$BX$50</c15:f>
                      <c15:dlblFieldTableCache>
                        <c:ptCount val="1"/>
                        <c:pt idx="0">
                          <c:v>H27</c:v>
                        </c:pt>
                      </c15:dlblFieldTableCache>
                    </c15:dlblFTEntry>
                  </c15:dlblFieldTable>
                  <c15:showDataLabelsRange val="0"/>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518F-48CC-9CE9-75C4D3CAC121}"/>
                </c:ext>
                <c:ext xmlns:c15="http://schemas.microsoft.com/office/drawing/2012/chart" uri="{CE6537A1-D6FC-4f65-9D91-7224C49458BB}">
                  <c15:layout/>
                  <c15:dlblFieldTable>
                    <c15:dlblFTEntry>
                      <c15:txfldGUID>{17FD8D08-0046-4AA7-B653-C568A401B07D}</c15:txfldGUID>
                      <c15:f>公会計指標分析・財政指標組合せ分析表!$CF$50</c15:f>
                      <c15:dlblFieldTableCache>
                        <c:ptCount val="1"/>
                        <c:pt idx="0">
                          <c:v>H28</c:v>
                        </c:pt>
                      </c15:dlblFieldTableCache>
                    </c15:dlblFTEntry>
                  </c15:dlblFieldTable>
                  <c15:showDataLabelsRange val="0"/>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518F-48CC-9CE9-75C4D3CAC121}"/>
                </c:ext>
                <c:ext xmlns:c15="http://schemas.microsoft.com/office/drawing/2012/chart" uri="{CE6537A1-D6FC-4f65-9D91-7224C49458BB}">
                  <c15:layout/>
                  <c15:dlblFieldTable>
                    <c15:dlblFTEntry>
                      <c15:txfldGUID>{D48AC769-A581-4278-AF71-0B988359DF40}</c15:txfldGUID>
                      <c15:f>公会計指標分析・財政指標組合せ分析表!$CN$50</c15:f>
                      <c15:dlblFieldTableCache>
                        <c:ptCount val="1"/>
                        <c:pt idx="0">
                          <c:v>H29</c:v>
                        </c:pt>
                      </c15:dlblFieldTableCache>
                    </c15:dlblFTEntry>
                  </c15:dlblFieldTable>
                  <c15:showDataLabelsRange val="0"/>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518F-48CC-9CE9-75C4D3CAC121}"/>
                </c:ext>
                <c:ext xmlns:c15="http://schemas.microsoft.com/office/drawing/2012/chart" uri="{CE6537A1-D6FC-4f65-9D91-7224C49458BB}">
                  <c15:layout/>
                  <c15:dlblFieldTable>
                    <c15:dlblFTEntry>
                      <c15:txfldGUID>{96E7ACD7-1338-472A-8A35-DC4B423036EB}</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57.8</c:v>
                </c:pt>
                <c:pt idx="16">
                  <c:v>61.4</c:v>
                </c:pt>
                <c:pt idx="24">
                  <c:v>60.7</c:v>
                </c:pt>
                <c:pt idx="32">
                  <c:v>62.3</c:v>
                </c:pt>
              </c:numCache>
            </c:numRef>
          </c:xVal>
          <c:yVal>
            <c:numRef>
              <c:f>公会計指標分析・財政指標組合せ分析表!$BP$51:$DC$51</c:f>
              <c:numCache>
                <c:formatCode>#,##0.0;"▲ "#,##0.0</c:formatCode>
                <c:ptCount val="40"/>
                <c:pt idx="8">
                  <c:v>75.900000000000006</c:v>
                </c:pt>
                <c:pt idx="16">
                  <c:v>40.9</c:v>
                </c:pt>
                <c:pt idx="24">
                  <c:v>62.8</c:v>
                </c:pt>
                <c:pt idx="32">
                  <c:v>55</c:v>
                </c:pt>
              </c:numCache>
            </c:numRef>
          </c:yVal>
          <c:smooth val="0"/>
          <c:extLst xmlns:c16r2="http://schemas.microsoft.com/office/drawing/2015/06/chart">
            <c:ext xmlns:c16="http://schemas.microsoft.com/office/drawing/2014/chart" uri="{C3380CC4-5D6E-409C-BE32-E72D297353CC}">
              <c16:uniqueId val="{00000009-518F-48CC-9CE9-75C4D3CAC12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518F-48CC-9CE9-75C4D3CAC121}"/>
                </c:ext>
                <c:ext xmlns:c15="http://schemas.microsoft.com/office/drawing/2012/chart" uri="{CE6537A1-D6FC-4f65-9D91-7224C49458BB}">
                  <c15:dlblFieldTable>
                    <c15:dlblFTEntry>
                      <c15:txfldGUID>{1CE142F5-077D-442B-B9A3-D25E8ABA0C2E}</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518F-48CC-9CE9-75C4D3CAC121}"/>
                </c:ext>
                <c:ext xmlns:c15="http://schemas.microsoft.com/office/drawing/2012/chart" uri="{CE6537A1-D6FC-4f65-9D91-7224C49458BB}">
                  <c15:dlblFieldTable>
                    <c15:dlblFTEntry>
                      <c15:txfldGUID>{0DA9A765-219A-499C-9A1B-63CFDE8545C5}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518F-48CC-9CE9-75C4D3CAC121}"/>
                </c:ext>
                <c:ext xmlns:c15="http://schemas.microsoft.com/office/drawing/2012/chart" uri="{CE6537A1-D6FC-4f65-9D91-7224C49458BB}">
                  <c15:dlblFieldTable>
                    <c15:dlblFTEntry>
                      <c15:txfldGUID>{94F21303-953D-423D-BE54-28C6F0075A1E}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518F-48CC-9CE9-75C4D3CAC121}"/>
                </c:ext>
                <c:ext xmlns:c15="http://schemas.microsoft.com/office/drawing/2012/chart" uri="{CE6537A1-D6FC-4f65-9D91-7224C49458BB}">
                  <c15:dlblFieldTable>
                    <c15:dlblFTEntry>
                      <c15:txfldGUID>{DEE215A1-9AC2-4B90-A45C-9E9AC1A16DB8}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518F-48CC-9CE9-75C4D3CAC121}"/>
                </c:ext>
                <c:ext xmlns:c15="http://schemas.microsoft.com/office/drawing/2012/chart" uri="{CE6537A1-D6FC-4f65-9D91-7224C49458BB}">
                  <c15:dlblFieldTable>
                    <c15:dlblFTEntry>
                      <c15:txfldGUID>{3EED3718-2A29-4E34-8984-CB3134047BE7}</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518F-48CC-9CE9-75C4D3CAC121}"/>
                </c:ext>
                <c:ext xmlns:c15="http://schemas.microsoft.com/office/drawing/2012/chart" uri="{CE6537A1-D6FC-4f65-9D91-7224C49458BB}">
                  <c15:layout/>
                  <c15:dlblFieldTable>
                    <c15:dlblFTEntry>
                      <c15:txfldGUID>{0CFD3ACA-0845-421F-AC03-5249C8521189}</c15:txfldGUID>
                      <c15:f>公会計指標分析・財政指標組合せ分析表!$BX$50</c15:f>
                      <c15:dlblFieldTableCache>
                        <c:ptCount val="1"/>
                        <c:pt idx="0">
                          <c:v>H27</c:v>
                        </c:pt>
                      </c15:dlblFieldTableCache>
                    </c15:dlblFTEntry>
                  </c15:dlblFieldTable>
                  <c15:showDataLabelsRange val="0"/>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518F-48CC-9CE9-75C4D3CAC121}"/>
                </c:ext>
                <c:ext xmlns:c15="http://schemas.microsoft.com/office/drawing/2012/chart" uri="{CE6537A1-D6FC-4f65-9D91-7224C49458BB}">
                  <c15:layout/>
                  <c15:dlblFieldTable>
                    <c15:dlblFTEntry>
                      <c15:txfldGUID>{32E520F4-2B27-49E7-A726-45BCFECBCDDB}</c15:txfldGUID>
                      <c15:f>公会計指標分析・財政指標組合せ分析表!$CF$50</c15:f>
                      <c15:dlblFieldTableCache>
                        <c:ptCount val="1"/>
                        <c:pt idx="0">
                          <c:v>H28</c:v>
                        </c:pt>
                      </c15:dlblFieldTableCache>
                    </c15:dlblFTEntry>
                  </c15:dlblFieldTable>
                  <c15:showDataLabelsRange val="0"/>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518F-48CC-9CE9-75C4D3CAC121}"/>
                </c:ext>
                <c:ext xmlns:c15="http://schemas.microsoft.com/office/drawing/2012/chart" uri="{CE6537A1-D6FC-4f65-9D91-7224C49458BB}">
                  <c15:layout/>
                  <c15:dlblFieldTable>
                    <c15:dlblFTEntry>
                      <c15:txfldGUID>{53567B8E-A46B-4788-A2E2-5F919FAA0549}</c15:txfldGUID>
                      <c15:f>公会計指標分析・財政指標組合せ分析表!$CN$50</c15:f>
                      <c15:dlblFieldTableCache>
                        <c:ptCount val="1"/>
                        <c:pt idx="0">
                          <c:v>H29</c:v>
                        </c:pt>
                      </c15:dlblFieldTableCache>
                    </c15:dlblFTEntry>
                  </c15:dlblFieldTable>
                  <c15:showDataLabelsRange val="0"/>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518F-48CC-9CE9-75C4D3CAC121}"/>
                </c:ext>
                <c:ext xmlns:c15="http://schemas.microsoft.com/office/drawing/2012/chart" uri="{CE6537A1-D6FC-4f65-9D91-7224C49458BB}">
                  <c15:layout/>
                  <c15:dlblFieldTable>
                    <c15:dlblFTEntry>
                      <c15:txfldGUID>{79511D45-99E6-44D3-AA91-E3C1805BA765}</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56.2</c:v>
                </c:pt>
                <c:pt idx="16">
                  <c:v>60.1</c:v>
                </c:pt>
                <c:pt idx="24">
                  <c:v>61.2</c:v>
                </c:pt>
                <c:pt idx="32">
                  <c:v>61.7</c:v>
                </c:pt>
              </c:numCache>
            </c:numRef>
          </c:xVal>
          <c:yVal>
            <c:numRef>
              <c:f>公会計指標分析・財政指標組合せ分析表!$BP$55:$DC$55</c:f>
              <c:numCache>
                <c:formatCode>#,##0.0;"▲ "#,##0.0</c:formatCode>
                <c:ptCount val="40"/>
                <c:pt idx="8">
                  <c:v>17.8</c:v>
                </c:pt>
                <c:pt idx="16">
                  <c:v>15</c:v>
                </c:pt>
                <c:pt idx="24">
                  <c:v>12.2</c:v>
                </c:pt>
                <c:pt idx="32">
                  <c:v>5</c:v>
                </c:pt>
              </c:numCache>
            </c:numRef>
          </c:yVal>
          <c:smooth val="0"/>
          <c:extLst xmlns:c16r2="http://schemas.microsoft.com/office/drawing/2015/06/chart">
            <c:ext xmlns:c16="http://schemas.microsoft.com/office/drawing/2014/chart" uri="{C3380CC4-5D6E-409C-BE32-E72D297353CC}">
              <c16:uniqueId val="{00000013-518F-48CC-9CE9-75C4D3CAC121}"/>
            </c:ext>
          </c:extLst>
        </c:ser>
        <c:dLbls>
          <c:showLegendKey val="0"/>
          <c:showVal val="1"/>
          <c:showCatName val="0"/>
          <c:showSerName val="0"/>
          <c:showPercent val="0"/>
          <c:showBubbleSize val="0"/>
        </c:dLbls>
        <c:axId val="757969832"/>
        <c:axId val="757961600"/>
      </c:scatterChart>
      <c:valAx>
        <c:axId val="757969832"/>
        <c:scaling>
          <c:orientation val="minMax"/>
          <c:max val="62.9"/>
          <c:min val="55.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57961600"/>
        <c:crosses val="autoZero"/>
        <c:crossBetween val="midCat"/>
      </c:valAx>
      <c:valAx>
        <c:axId val="757961600"/>
        <c:scaling>
          <c:orientation val="minMax"/>
          <c:max val="88"/>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57969832"/>
        <c:crosses val="autoZero"/>
        <c:crossBetween val="midCat"/>
        <c:majorUnit val="11"/>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C442-4D6D-B65D-4E5B14A20FC5}"/>
                </c:ext>
                <c:ext xmlns:c15="http://schemas.microsoft.com/office/drawing/2012/chart" uri="{CE6537A1-D6FC-4f65-9D91-7224C49458BB}">
                  <c15:layout/>
                  <c15:dlblFieldTable>
                    <c15:dlblFTEntry>
                      <c15:txfldGUID>{8500B207-464E-4A6E-AB2D-12305CA2D53A}</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C442-4D6D-B65D-4E5B14A20FC5}"/>
                </c:ext>
                <c:ext xmlns:c15="http://schemas.microsoft.com/office/drawing/2012/chart" uri="{CE6537A1-D6FC-4f65-9D91-7224C49458BB}">
                  <c15:dlblFieldTable>
                    <c15:dlblFTEntry>
                      <c15:txfldGUID>{DADF3B3A-7DC4-4604-B81B-FA4F7FDF6868}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C442-4D6D-B65D-4E5B14A20FC5}"/>
                </c:ext>
                <c:ext xmlns:c15="http://schemas.microsoft.com/office/drawing/2012/chart" uri="{CE6537A1-D6FC-4f65-9D91-7224C49458BB}">
                  <c15:dlblFieldTable>
                    <c15:dlblFTEntry>
                      <c15:txfldGUID>{9F7545C2-FEF4-4C06-8FDE-51FA9D73741A}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C442-4D6D-B65D-4E5B14A20FC5}"/>
                </c:ext>
                <c:ext xmlns:c15="http://schemas.microsoft.com/office/drawing/2012/chart" uri="{CE6537A1-D6FC-4f65-9D91-7224C49458BB}">
                  <c15:dlblFieldTable>
                    <c15:dlblFTEntry>
                      <c15:txfldGUID>{5E410ED2-BE8F-4041-99E9-399A940E2F9F}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C442-4D6D-B65D-4E5B14A20FC5}"/>
                </c:ext>
                <c:ext xmlns:c15="http://schemas.microsoft.com/office/drawing/2012/chart" uri="{CE6537A1-D6FC-4f65-9D91-7224C49458BB}">
                  <c15:dlblFieldTable>
                    <c15:dlblFTEntry>
                      <c15:txfldGUID>{474F7823-1D68-4083-A56E-149DB1D9B6B8}</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C442-4D6D-B65D-4E5B14A20FC5}"/>
                </c:ext>
                <c:ext xmlns:c15="http://schemas.microsoft.com/office/drawing/2012/chart" uri="{CE6537A1-D6FC-4f65-9D91-7224C49458BB}">
                  <c15:layout/>
                  <c15:dlblFieldTable>
                    <c15:dlblFTEntry>
                      <c15:txfldGUID>{75F9A20E-14D6-49FA-97F4-D8750EAE8548}</c15:txfldGUID>
                      <c15:f>公会計指標分析・財政指標組合せ分析表!$BX$72</c15:f>
                      <c15:dlblFieldTableCache>
                        <c:ptCount val="1"/>
                        <c:pt idx="0">
                          <c:v>H27</c:v>
                        </c:pt>
                      </c15:dlblFieldTableCache>
                    </c15:dlblFTEntry>
                  </c15:dlblFieldTable>
                  <c15:showDataLabelsRange val="0"/>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C442-4D6D-B65D-4E5B14A20FC5}"/>
                </c:ext>
                <c:ext xmlns:c15="http://schemas.microsoft.com/office/drawing/2012/chart" uri="{CE6537A1-D6FC-4f65-9D91-7224C49458BB}">
                  <c15:layout/>
                  <c15:dlblFieldTable>
                    <c15:dlblFTEntry>
                      <c15:txfldGUID>{0468A84A-BFBB-4EC0-BB0F-E573DBE34568}</c15:txfldGUID>
                      <c15:f>公会計指標分析・財政指標組合せ分析表!$CF$72</c15:f>
                      <c15:dlblFieldTableCache>
                        <c:ptCount val="1"/>
                        <c:pt idx="0">
                          <c:v>H28</c:v>
                        </c:pt>
                      </c15:dlblFieldTableCache>
                    </c15:dlblFTEntry>
                  </c15:dlblFieldTable>
                  <c15:showDataLabelsRange val="0"/>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C442-4D6D-B65D-4E5B14A20FC5}"/>
                </c:ext>
                <c:ext xmlns:c15="http://schemas.microsoft.com/office/drawing/2012/chart" uri="{CE6537A1-D6FC-4f65-9D91-7224C49458BB}">
                  <c15:layout/>
                  <c15:dlblFieldTable>
                    <c15:dlblFTEntry>
                      <c15:txfldGUID>{5CC5CCAD-84A9-4A6D-A4C1-A642B0195AF4}</c15:txfldGUID>
                      <c15:f>公会計指標分析・財政指標組合せ分析表!$CN$72</c15:f>
                      <c15:dlblFieldTableCache>
                        <c:ptCount val="1"/>
                        <c:pt idx="0">
                          <c:v>H29</c:v>
                        </c:pt>
                      </c15:dlblFieldTableCache>
                    </c15:dlblFTEntry>
                  </c15:dlblFieldTable>
                  <c15:showDataLabelsRange val="0"/>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C442-4D6D-B65D-4E5B14A20FC5}"/>
                </c:ext>
                <c:ext xmlns:c15="http://schemas.microsoft.com/office/drawing/2012/chart" uri="{CE6537A1-D6FC-4f65-9D91-7224C49458BB}">
                  <c15:layout/>
                  <c15:dlblFieldTable>
                    <c15:dlblFTEntry>
                      <c15:txfldGUID>{03224BA0-F594-4AB0-8CA0-5401D807D845}</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9.1999999999999993</c:v>
                </c:pt>
                <c:pt idx="8">
                  <c:v>8.9</c:v>
                </c:pt>
                <c:pt idx="16">
                  <c:v>8.4</c:v>
                </c:pt>
                <c:pt idx="24">
                  <c:v>7.6</c:v>
                </c:pt>
                <c:pt idx="32">
                  <c:v>6.9</c:v>
                </c:pt>
              </c:numCache>
            </c:numRef>
          </c:xVal>
          <c:yVal>
            <c:numRef>
              <c:f>公会計指標分析・財政指標組合せ分析表!$BP$73:$DC$73</c:f>
              <c:numCache>
                <c:formatCode>#,##0.0;"▲ "#,##0.0</c:formatCode>
                <c:ptCount val="40"/>
                <c:pt idx="0">
                  <c:v>84.5</c:v>
                </c:pt>
                <c:pt idx="8">
                  <c:v>75.900000000000006</c:v>
                </c:pt>
                <c:pt idx="16">
                  <c:v>40.9</c:v>
                </c:pt>
                <c:pt idx="24">
                  <c:v>62.8</c:v>
                </c:pt>
                <c:pt idx="32">
                  <c:v>55</c:v>
                </c:pt>
              </c:numCache>
            </c:numRef>
          </c:yVal>
          <c:smooth val="0"/>
          <c:extLst xmlns:c16r2="http://schemas.microsoft.com/office/drawing/2015/06/chart">
            <c:ext xmlns:c16="http://schemas.microsoft.com/office/drawing/2014/chart" uri="{C3380CC4-5D6E-409C-BE32-E72D297353CC}">
              <c16:uniqueId val="{00000009-C442-4D6D-B65D-4E5B14A20FC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C442-4D6D-B65D-4E5B14A20FC5}"/>
                </c:ext>
                <c:ext xmlns:c15="http://schemas.microsoft.com/office/drawing/2012/chart" uri="{CE6537A1-D6FC-4f65-9D91-7224C49458BB}">
                  <c15:layout/>
                  <c15:dlblFieldTable>
                    <c15:dlblFTEntry>
                      <c15:txfldGUID>{CA18C499-D555-4836-92FE-DB5A3025AF4A}</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C442-4D6D-B65D-4E5B14A20FC5}"/>
                </c:ext>
                <c:ext xmlns:c15="http://schemas.microsoft.com/office/drawing/2012/chart" uri="{CE6537A1-D6FC-4f65-9D91-7224C49458BB}">
                  <c15:dlblFieldTable>
                    <c15:dlblFTEntry>
                      <c15:txfldGUID>{058E2191-81AD-4432-8BE9-6FA526560B55}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C442-4D6D-B65D-4E5B14A20FC5}"/>
                </c:ext>
                <c:ext xmlns:c15="http://schemas.microsoft.com/office/drawing/2012/chart" uri="{CE6537A1-D6FC-4f65-9D91-7224C49458BB}">
                  <c15:dlblFieldTable>
                    <c15:dlblFTEntry>
                      <c15:txfldGUID>{33541126-CB38-4D78-9BA9-99B148E520A2}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C442-4D6D-B65D-4E5B14A20FC5}"/>
                </c:ext>
                <c:ext xmlns:c15="http://schemas.microsoft.com/office/drawing/2012/chart" uri="{CE6537A1-D6FC-4f65-9D91-7224C49458BB}">
                  <c15:dlblFieldTable>
                    <c15:dlblFTEntry>
                      <c15:txfldGUID>{3B2E0635-24AC-4D68-9F33-D76658813A0F}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C442-4D6D-B65D-4E5B14A20FC5}"/>
                </c:ext>
                <c:ext xmlns:c15="http://schemas.microsoft.com/office/drawing/2012/chart" uri="{CE6537A1-D6FC-4f65-9D91-7224C49458BB}">
                  <c15:dlblFieldTable>
                    <c15:dlblFTEntry>
                      <c15:txfldGUID>{04734FDE-8FBE-472C-AB45-783E81B41CC6}</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C442-4D6D-B65D-4E5B14A20FC5}"/>
                </c:ext>
                <c:ext xmlns:c15="http://schemas.microsoft.com/office/drawing/2012/chart" uri="{CE6537A1-D6FC-4f65-9D91-7224C49458BB}">
                  <c15:layout/>
                  <c15:dlblFieldTable>
                    <c15:dlblFTEntry>
                      <c15:txfldGUID>{233172E3-36DA-4D72-BC39-0A6D8F204A61}</c15:txfldGUID>
                      <c15:f>公会計指標分析・財政指標組合せ分析表!$BX$72</c15:f>
                      <c15:dlblFieldTableCache>
                        <c:ptCount val="1"/>
                        <c:pt idx="0">
                          <c:v>H27</c:v>
                        </c:pt>
                      </c15:dlblFieldTableCache>
                    </c15:dlblFTEntry>
                  </c15:dlblFieldTable>
                  <c15:showDataLabelsRange val="0"/>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C442-4D6D-B65D-4E5B14A20FC5}"/>
                </c:ext>
                <c:ext xmlns:c15="http://schemas.microsoft.com/office/drawing/2012/chart" uri="{CE6537A1-D6FC-4f65-9D91-7224C49458BB}">
                  <c15:layout/>
                  <c15:dlblFieldTable>
                    <c15:dlblFTEntry>
                      <c15:txfldGUID>{85F8823A-4B2B-4E97-98F2-4969EF8B6D95}</c15:txfldGUID>
                      <c15:f>公会計指標分析・財政指標組合せ分析表!$CF$72</c15:f>
                      <c15:dlblFieldTableCache>
                        <c:ptCount val="1"/>
                        <c:pt idx="0">
                          <c:v>H28</c:v>
                        </c:pt>
                      </c15:dlblFieldTableCache>
                    </c15:dlblFTEntry>
                  </c15:dlblFieldTable>
                  <c15:showDataLabelsRange val="0"/>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C442-4D6D-B65D-4E5B14A20FC5}"/>
                </c:ext>
                <c:ext xmlns:c15="http://schemas.microsoft.com/office/drawing/2012/chart" uri="{CE6537A1-D6FC-4f65-9D91-7224C49458BB}">
                  <c15:layout/>
                  <c15:dlblFieldTable>
                    <c15:dlblFTEntry>
                      <c15:txfldGUID>{7A15B268-3294-492C-9B0F-7D6707F98233}</c15:txfldGUID>
                      <c15:f>公会計指標分析・財政指標組合せ分析表!$CN$72</c15:f>
                      <c15:dlblFieldTableCache>
                        <c:ptCount val="1"/>
                        <c:pt idx="0">
                          <c:v>H29</c:v>
                        </c:pt>
                      </c15:dlblFieldTableCache>
                    </c15:dlblFTEntry>
                  </c15:dlblFieldTable>
                  <c15:showDataLabelsRange val="0"/>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C442-4D6D-B65D-4E5B14A20FC5}"/>
                </c:ext>
                <c:ext xmlns:c15="http://schemas.microsoft.com/office/drawing/2012/chart" uri="{CE6537A1-D6FC-4f65-9D91-7224C49458BB}">
                  <c15:layout/>
                  <c15:dlblFieldTable>
                    <c15:dlblFTEntry>
                      <c15:txfldGUID>{95D367BA-17C2-4855-BDE3-B6683D8101DA}</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7.1</c:v>
                </c:pt>
                <c:pt idx="8">
                  <c:v>5.3</c:v>
                </c:pt>
                <c:pt idx="16">
                  <c:v>5</c:v>
                </c:pt>
                <c:pt idx="24">
                  <c:v>4.8</c:v>
                </c:pt>
                <c:pt idx="32">
                  <c:v>4.5</c:v>
                </c:pt>
              </c:numCache>
            </c:numRef>
          </c:xVal>
          <c:yVal>
            <c:numRef>
              <c:f>公会計指標分析・財政指標組合せ分析表!$BP$77:$DC$77</c:f>
              <c:numCache>
                <c:formatCode>#,##0.0;"▲ "#,##0.0</c:formatCode>
                <c:ptCount val="40"/>
                <c:pt idx="0">
                  <c:v>33.799999999999997</c:v>
                </c:pt>
                <c:pt idx="8">
                  <c:v>17.8</c:v>
                </c:pt>
                <c:pt idx="16">
                  <c:v>15</c:v>
                </c:pt>
                <c:pt idx="24">
                  <c:v>12.2</c:v>
                </c:pt>
                <c:pt idx="32">
                  <c:v>5</c:v>
                </c:pt>
              </c:numCache>
            </c:numRef>
          </c:yVal>
          <c:smooth val="0"/>
          <c:extLst xmlns:c16r2="http://schemas.microsoft.com/office/drawing/2015/06/chart">
            <c:ext xmlns:c16="http://schemas.microsoft.com/office/drawing/2014/chart" uri="{C3380CC4-5D6E-409C-BE32-E72D297353CC}">
              <c16:uniqueId val="{00000013-C442-4D6D-B65D-4E5B14A20FC5}"/>
            </c:ext>
          </c:extLst>
        </c:ser>
        <c:dLbls>
          <c:showLegendKey val="0"/>
          <c:showVal val="1"/>
          <c:showCatName val="0"/>
          <c:showSerName val="0"/>
          <c:showPercent val="0"/>
          <c:showBubbleSize val="0"/>
        </c:dLbls>
        <c:axId val="757965912"/>
        <c:axId val="757970224"/>
      </c:scatterChart>
      <c:valAx>
        <c:axId val="757965912"/>
        <c:scaling>
          <c:orientation val="minMax"/>
          <c:max val="9.6"/>
          <c:min val="4.2"/>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57970224"/>
        <c:crosses val="autoZero"/>
        <c:crossBetween val="midCat"/>
      </c:valAx>
      <c:valAx>
        <c:axId val="757970224"/>
        <c:scaling>
          <c:orientation val="minMax"/>
          <c:max val="98"/>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57965912"/>
        <c:crosses val="autoZero"/>
        <c:crossBetween val="midCat"/>
        <c:majorUnit val="12.25"/>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奈良県橿原市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過去に発行した大型施設整備のための地方債の償還が進み、元利償還金は</a:t>
          </a:r>
          <a:r>
            <a:rPr kumimoji="1" lang="en-US" altLang="ja-JP" sz="1400">
              <a:latin typeface="ＭＳ ゴシック" pitchFamily="49" charset="-128"/>
              <a:ea typeface="ＭＳ ゴシック" pitchFamily="49" charset="-128"/>
            </a:rPr>
            <a:t>416</a:t>
          </a:r>
          <a:r>
            <a:rPr kumimoji="1" lang="ja-JP" altLang="en-US" sz="1400">
              <a:latin typeface="ＭＳ ゴシック" pitchFamily="49" charset="-128"/>
              <a:ea typeface="ＭＳ ゴシック" pitchFamily="49" charset="-128"/>
            </a:rPr>
            <a:t>百万円減少している。</a:t>
          </a:r>
        </a:p>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年度には、奈良県市町村財政健全化支援事業を活用して高金利の地方債の繰上償還を行い、利子償還額の圧縮を行った。また、市場金利に応じた地方債借入により利子の圧縮も行っている。</a:t>
          </a:r>
        </a:p>
        <a:p>
          <a:r>
            <a:rPr kumimoji="1" lang="ja-JP" altLang="en-US" sz="1400">
              <a:latin typeface="ＭＳ ゴシック" pitchFamily="49" charset="-128"/>
              <a:ea typeface="ＭＳ ゴシック" pitchFamily="49" charset="-128"/>
            </a:rPr>
            <a:t>今後も将来負担を少しでも軽減するように新規発行分については、十分に検討していく。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満期一括償還地方債の償還の財源として積立は行っていない。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奈良県橿原市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一般会計等に係る地方債の現在額については、償還が進み減少している。今後も金融市場の動向にも注意し、適正な資金調達に努める。</a:t>
          </a:r>
        </a:p>
        <a:p>
          <a:r>
            <a:rPr kumimoji="1" lang="ja-JP" altLang="en-US" sz="1400">
              <a:latin typeface="ＭＳ ゴシック" pitchFamily="49" charset="-128"/>
              <a:ea typeface="ＭＳ ゴシック" pitchFamily="49" charset="-128"/>
            </a:rPr>
            <a:t>充当可能基金については減少しており、平成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年度は財政調整基金や公共施設整備基金への積立よりも取崩し額が多かったためである。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将来負担額は昨年に比べれば減少したが、本庁舎の建替えが控えていることから、今後も将来負担額については増加すると考えられる。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奈良県橿原市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年度は、全基金残高において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百万円減少しており、主な要因は財政調整基金で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百万円、公共施設整備基金で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百万円、かしはら元気っ子基金で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百万円の取崩しを行ったことである。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今後、本庁舎の建替え等が控えているため、さらに公共施設整備基金を積み立てたいが、平成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地区公民館のエレベーター整備や小中学校のトイレ洋式化等のために積立てることなく取崩しを行った。同じように令和元年度以降についても施設整備が予定されていることから、公共施設整備基金の積立や取崩しには、財政運営に大きな支障をきたさないよう考慮する必要が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公共施設整備基金：大規模な公共施設等の整備事業を実施するため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退職手当基金：職員の退職により、退職手当の財源が不足する場合に、当該不足額を補てんするため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かしはら元気っ子基金：市立学校の校舎その他の施設及び設備の整備事業を実施するため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公共施設の整備のため、公共施設整備基金を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百万円、小中学校のトイレの洋式化工事のためにかしはら元気っ子基金を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百万円、橿原運動公園硬式野球場整備のために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かしはら元気っ子基金は、令和元年度に残り全額取り崩す予定であり、公共施設整備基金や退職手当基金については、今後の大規模な公共施設整備事業や退職する職員が多くなる時に合わせて、基金の取崩しを実施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年度については財源調整のため、積立を行うことなく取崩しのみを行った。今後の財政運営において決算状況を見ながら、基金の積立や取崩を検討していく。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年度は、奈良県との包括協定による事業の県補助分の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百万円積立てを行い、同事業の起債発行分への充当として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千円の取り崩しを行った。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医大新キャンパスアクセス道路の整備事業に関して、奈良県から補助金を受けており、その分は減債基金に積立て、本整備事業のための地方債の償還に減債基金を取り崩して充当していく。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奈良県橿原市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122,242
121,148
39.56
41,578,752
41,129,035
257,804
23,823,040
37,367,728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55.0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前年度と比較すると、</a:t>
          </a:r>
          <a:r>
            <a:rPr kumimoji="1" lang="en-US" altLang="ja-JP" sz="1100">
              <a:latin typeface="ＭＳ Ｐゴシック" panose="020B0600070205080204" pitchFamily="50" charset="-128"/>
              <a:ea typeface="ＭＳ Ｐゴシック" panose="020B0600070205080204" pitchFamily="50" charset="-128"/>
            </a:rPr>
            <a:t>1.6</a:t>
          </a:r>
          <a:r>
            <a:rPr kumimoji="1" lang="ja-JP" altLang="en-US" sz="1100">
              <a:latin typeface="ＭＳ Ｐゴシック" panose="020B0600070205080204" pitchFamily="50" charset="-128"/>
              <a:ea typeface="ＭＳ Ｐゴシック" panose="020B0600070205080204" pitchFamily="50" charset="-128"/>
            </a:rPr>
            <a:t>ポイント増加し、昨年度は下回っていた類似団体平均を上回っており、増加率もまた上回っている。</a:t>
          </a:r>
        </a:p>
        <a:p>
          <a:r>
            <a:rPr kumimoji="1" lang="ja-JP" altLang="en-US" sz="1100">
              <a:latin typeface="ＭＳ Ｐゴシック" panose="020B0600070205080204" pitchFamily="50" charset="-128"/>
              <a:ea typeface="ＭＳ Ｐゴシック" panose="020B0600070205080204" pitchFamily="50" charset="-128"/>
            </a:rPr>
            <a:t>　今後、施設の老朽化により、この指標は増大していくことが予想される。現在、公共施設等総合管理計画をもとに、施設の長寿命化や統廃合について検討している段階であるので、将来的には減価償却率の改善を目指していきたい。</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1" name="直線コネクタ 50"/>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2" name="テキスト ボックス 51"/>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3" name="直線コネクタ 52"/>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4" name="テキスト ボックス 53"/>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5" name="直線コネクタ 54"/>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6" name="テキスト ボックス 55"/>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7" name="直線コネクタ 56"/>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8" name="テキスト ボックス 57"/>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9" name="直線コネクタ 5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0" name="テキスト ボックス 59"/>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121031</xdr:rowOff>
    </xdr:from>
    <xdr:to>
      <xdr:col>23</xdr:col>
      <xdr:colOff>85090</xdr:colOff>
      <xdr:row>34</xdr:row>
      <xdr:rowOff>18923</xdr:rowOff>
    </xdr:to>
    <xdr:cxnSp macro="">
      <xdr:nvCxnSpPr>
        <xdr:cNvPr id="62" name="直線コネクタ 61"/>
        <xdr:cNvCxnSpPr/>
      </xdr:nvCxnSpPr>
      <xdr:spPr>
        <a:xfrm flipV="1">
          <a:off x="4760595" y="5350256"/>
          <a:ext cx="1270" cy="1269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22750</xdr:rowOff>
    </xdr:from>
    <xdr:ext cx="405111" cy="259045"/>
    <xdr:sp macro="" textlink="">
      <xdr:nvSpPr>
        <xdr:cNvPr id="63" name="有形固定資産減価償却率最小値テキスト"/>
        <xdr:cNvSpPr txBox="1"/>
      </xdr:nvSpPr>
      <xdr:spPr>
        <a:xfrm>
          <a:off x="4813300" y="6623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18923</xdr:rowOff>
    </xdr:from>
    <xdr:to>
      <xdr:col>23</xdr:col>
      <xdr:colOff>174625</xdr:colOff>
      <xdr:row>34</xdr:row>
      <xdr:rowOff>18923</xdr:rowOff>
    </xdr:to>
    <xdr:cxnSp macro="">
      <xdr:nvCxnSpPr>
        <xdr:cNvPr id="64" name="直線コネクタ 63"/>
        <xdr:cNvCxnSpPr/>
      </xdr:nvCxnSpPr>
      <xdr:spPr>
        <a:xfrm>
          <a:off x="4673600" y="6619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67708</xdr:rowOff>
    </xdr:from>
    <xdr:ext cx="405111" cy="259045"/>
    <xdr:sp macro="" textlink="">
      <xdr:nvSpPr>
        <xdr:cNvPr id="65" name="有形固定資産減価償却率最大値テキスト"/>
        <xdr:cNvSpPr txBox="1"/>
      </xdr:nvSpPr>
      <xdr:spPr>
        <a:xfrm>
          <a:off x="4813300" y="5125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121031</xdr:rowOff>
    </xdr:from>
    <xdr:to>
      <xdr:col>23</xdr:col>
      <xdr:colOff>174625</xdr:colOff>
      <xdr:row>26</xdr:row>
      <xdr:rowOff>121031</xdr:rowOff>
    </xdr:to>
    <xdr:cxnSp macro="">
      <xdr:nvCxnSpPr>
        <xdr:cNvPr id="66" name="直線コネクタ 65"/>
        <xdr:cNvCxnSpPr/>
      </xdr:nvCxnSpPr>
      <xdr:spPr>
        <a:xfrm>
          <a:off x="4673600" y="535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16146</xdr:rowOff>
    </xdr:from>
    <xdr:ext cx="405111" cy="259045"/>
    <xdr:sp macro="" textlink="">
      <xdr:nvSpPr>
        <xdr:cNvPr id="67" name="有形固定資産減価償却率平均値テキスト"/>
        <xdr:cNvSpPr txBox="1"/>
      </xdr:nvSpPr>
      <xdr:spPr>
        <a:xfrm>
          <a:off x="4813300" y="61026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37719</xdr:rowOff>
    </xdr:from>
    <xdr:to>
      <xdr:col>23</xdr:col>
      <xdr:colOff>136525</xdr:colOff>
      <xdr:row>31</xdr:row>
      <xdr:rowOff>139319</xdr:rowOff>
    </xdr:to>
    <xdr:sp macro="" textlink="">
      <xdr:nvSpPr>
        <xdr:cNvPr id="68" name="フローチャート: 判断 67"/>
        <xdr:cNvSpPr/>
      </xdr:nvSpPr>
      <xdr:spPr>
        <a:xfrm>
          <a:off x="4711700" y="612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59309</xdr:rowOff>
    </xdr:from>
    <xdr:to>
      <xdr:col>19</xdr:col>
      <xdr:colOff>187325</xdr:colOff>
      <xdr:row>31</xdr:row>
      <xdr:rowOff>160909</xdr:rowOff>
    </xdr:to>
    <xdr:sp macro="" textlink="">
      <xdr:nvSpPr>
        <xdr:cNvPr id="69" name="フローチャート: 判断 68"/>
        <xdr:cNvSpPr/>
      </xdr:nvSpPr>
      <xdr:spPr>
        <a:xfrm>
          <a:off x="4000500" y="614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106807</xdr:rowOff>
    </xdr:from>
    <xdr:to>
      <xdr:col>15</xdr:col>
      <xdr:colOff>187325</xdr:colOff>
      <xdr:row>32</xdr:row>
      <xdr:rowOff>36957</xdr:rowOff>
    </xdr:to>
    <xdr:sp macro="" textlink="">
      <xdr:nvSpPr>
        <xdr:cNvPr id="70" name="フローチャート: 判断 69"/>
        <xdr:cNvSpPr/>
      </xdr:nvSpPr>
      <xdr:spPr>
        <a:xfrm>
          <a:off x="3238500" y="6193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32</xdr:row>
      <xdr:rowOff>103759</xdr:rowOff>
    </xdr:from>
    <xdr:to>
      <xdr:col>11</xdr:col>
      <xdr:colOff>187325</xdr:colOff>
      <xdr:row>33</xdr:row>
      <xdr:rowOff>33909</xdr:rowOff>
    </xdr:to>
    <xdr:sp macro="" textlink="">
      <xdr:nvSpPr>
        <xdr:cNvPr id="71" name="フローチャート: 判断 70"/>
        <xdr:cNvSpPr/>
      </xdr:nvSpPr>
      <xdr:spPr>
        <a:xfrm>
          <a:off x="2476500" y="6361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2" name="テキスト ボックス 71"/>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3" name="テキスト ボックス 72"/>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4" name="テキスト ボックス 73"/>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5" name="テキスト ボックス 74"/>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6" name="テキスト ボックス 75"/>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11811</xdr:rowOff>
    </xdr:from>
    <xdr:to>
      <xdr:col>23</xdr:col>
      <xdr:colOff>136525</xdr:colOff>
      <xdr:row>31</xdr:row>
      <xdr:rowOff>113411</xdr:rowOff>
    </xdr:to>
    <xdr:sp macro="" textlink="">
      <xdr:nvSpPr>
        <xdr:cNvPr id="77" name="楕円 76"/>
        <xdr:cNvSpPr/>
      </xdr:nvSpPr>
      <xdr:spPr>
        <a:xfrm>
          <a:off x="4711700" y="6098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34688</xdr:rowOff>
    </xdr:from>
    <xdr:ext cx="405111" cy="259045"/>
    <xdr:sp macro="" textlink="">
      <xdr:nvSpPr>
        <xdr:cNvPr id="78" name="有形固定資産減価償却率該当値テキスト"/>
        <xdr:cNvSpPr txBox="1"/>
      </xdr:nvSpPr>
      <xdr:spPr>
        <a:xfrm>
          <a:off x="4813300" y="5949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80899</xdr:rowOff>
    </xdr:from>
    <xdr:to>
      <xdr:col>19</xdr:col>
      <xdr:colOff>187325</xdr:colOff>
      <xdr:row>32</xdr:row>
      <xdr:rowOff>11049</xdr:rowOff>
    </xdr:to>
    <xdr:sp macro="" textlink="">
      <xdr:nvSpPr>
        <xdr:cNvPr id="79" name="楕円 78"/>
        <xdr:cNvSpPr/>
      </xdr:nvSpPr>
      <xdr:spPr>
        <a:xfrm>
          <a:off x="4000500" y="616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62611</xdr:rowOff>
    </xdr:from>
    <xdr:to>
      <xdr:col>23</xdr:col>
      <xdr:colOff>85725</xdr:colOff>
      <xdr:row>31</xdr:row>
      <xdr:rowOff>131699</xdr:rowOff>
    </xdr:to>
    <xdr:cxnSp macro="">
      <xdr:nvCxnSpPr>
        <xdr:cNvPr id="80" name="直線コネクタ 79"/>
        <xdr:cNvCxnSpPr/>
      </xdr:nvCxnSpPr>
      <xdr:spPr>
        <a:xfrm flipV="1">
          <a:off x="4051300" y="6149086"/>
          <a:ext cx="711200" cy="6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50673</xdr:rowOff>
    </xdr:from>
    <xdr:to>
      <xdr:col>15</xdr:col>
      <xdr:colOff>187325</xdr:colOff>
      <xdr:row>31</xdr:row>
      <xdr:rowOff>152273</xdr:rowOff>
    </xdr:to>
    <xdr:sp macro="" textlink="">
      <xdr:nvSpPr>
        <xdr:cNvPr id="81" name="楕円 80"/>
        <xdr:cNvSpPr/>
      </xdr:nvSpPr>
      <xdr:spPr>
        <a:xfrm>
          <a:off x="3238500" y="613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101473</xdr:rowOff>
    </xdr:from>
    <xdr:to>
      <xdr:col>19</xdr:col>
      <xdr:colOff>136525</xdr:colOff>
      <xdr:row>31</xdr:row>
      <xdr:rowOff>131699</xdr:rowOff>
    </xdr:to>
    <xdr:cxnSp macro="">
      <xdr:nvCxnSpPr>
        <xdr:cNvPr id="82" name="直線コネクタ 81"/>
        <xdr:cNvCxnSpPr/>
      </xdr:nvCxnSpPr>
      <xdr:spPr>
        <a:xfrm>
          <a:off x="3289300" y="6187948"/>
          <a:ext cx="7620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34671</xdr:rowOff>
    </xdr:from>
    <xdr:to>
      <xdr:col>11</xdr:col>
      <xdr:colOff>187325</xdr:colOff>
      <xdr:row>32</xdr:row>
      <xdr:rowOff>136271</xdr:rowOff>
    </xdr:to>
    <xdr:sp macro="" textlink="">
      <xdr:nvSpPr>
        <xdr:cNvPr id="83" name="楕円 82"/>
        <xdr:cNvSpPr/>
      </xdr:nvSpPr>
      <xdr:spPr>
        <a:xfrm>
          <a:off x="2476500" y="6292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101473</xdr:rowOff>
    </xdr:from>
    <xdr:to>
      <xdr:col>15</xdr:col>
      <xdr:colOff>136525</xdr:colOff>
      <xdr:row>32</xdr:row>
      <xdr:rowOff>85471</xdr:rowOff>
    </xdr:to>
    <xdr:cxnSp macro="">
      <xdr:nvCxnSpPr>
        <xdr:cNvPr id="84" name="直線コネクタ 83"/>
        <xdr:cNvCxnSpPr/>
      </xdr:nvCxnSpPr>
      <xdr:spPr>
        <a:xfrm flipV="1">
          <a:off x="2527300" y="6187948"/>
          <a:ext cx="762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5986</xdr:rowOff>
    </xdr:from>
    <xdr:ext cx="405111" cy="259045"/>
    <xdr:sp macro="" textlink="">
      <xdr:nvSpPr>
        <xdr:cNvPr id="85" name="n_1aveValue有形固定資産減価償却率"/>
        <xdr:cNvSpPr txBox="1"/>
      </xdr:nvSpPr>
      <xdr:spPr>
        <a:xfrm>
          <a:off x="3836044" y="592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28084</xdr:rowOff>
    </xdr:from>
    <xdr:ext cx="405111" cy="259045"/>
    <xdr:sp macro="" textlink="">
      <xdr:nvSpPr>
        <xdr:cNvPr id="86" name="n_2aveValue有形固定資産減価償却率"/>
        <xdr:cNvSpPr txBox="1"/>
      </xdr:nvSpPr>
      <xdr:spPr>
        <a:xfrm>
          <a:off x="3086744" y="6286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25036</xdr:rowOff>
    </xdr:from>
    <xdr:ext cx="405111" cy="259045"/>
    <xdr:sp macro="" textlink="">
      <xdr:nvSpPr>
        <xdr:cNvPr id="87" name="n_3aveValue有形固定資産減価償却率"/>
        <xdr:cNvSpPr txBox="1"/>
      </xdr:nvSpPr>
      <xdr:spPr>
        <a:xfrm>
          <a:off x="2324744" y="6454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2176</xdr:rowOff>
    </xdr:from>
    <xdr:ext cx="405111" cy="259045"/>
    <xdr:sp macro="" textlink="">
      <xdr:nvSpPr>
        <xdr:cNvPr id="88" name="n_1mainValue有形固定資産減価償却率"/>
        <xdr:cNvSpPr txBox="1"/>
      </xdr:nvSpPr>
      <xdr:spPr>
        <a:xfrm>
          <a:off x="3836044" y="6260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168800</xdr:rowOff>
    </xdr:from>
    <xdr:ext cx="405111" cy="259045"/>
    <xdr:sp macro="" textlink="">
      <xdr:nvSpPr>
        <xdr:cNvPr id="89" name="n_2mainValue有形固定資産減価償却率"/>
        <xdr:cNvSpPr txBox="1"/>
      </xdr:nvSpPr>
      <xdr:spPr>
        <a:xfrm>
          <a:off x="3086744" y="5912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152798</xdr:rowOff>
    </xdr:from>
    <xdr:ext cx="405111" cy="259045"/>
    <xdr:sp macro="" textlink="">
      <xdr:nvSpPr>
        <xdr:cNvPr id="90" name="n_3mainValue有形固定資産減価償却率"/>
        <xdr:cNvSpPr txBox="1"/>
      </xdr:nvSpPr>
      <xdr:spPr>
        <a:xfrm>
          <a:off x="2324744" y="6067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1" name="正方形/長方形 9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2" name="正方形/長方形 9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3" name="正方形/長方形 9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[ 811.0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4" name="正方形/長方形 9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5" name="正方形/長方形 9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6" name="正方形/長方形 9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7" name="正方形/長方形 9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8" name="正方形/長方形 9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9" name="正方形/長方形 9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0" name="正方形/長方形 9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1" name="正方形/長方形 10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2" name="正方形/長方形 10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3" name="テキスト ボックス 10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前年度の当市の数値と比較すると</a:t>
          </a:r>
          <a:r>
            <a:rPr kumimoji="1" lang="en-US" altLang="ja-JP" sz="1100" baseline="0">
              <a:latin typeface="ＭＳ Ｐゴシック" panose="020B0600070205080204" pitchFamily="50" charset="-128"/>
              <a:ea typeface="ＭＳ Ｐゴシック" panose="020B0600070205080204" pitchFamily="50" charset="-128"/>
            </a:rPr>
            <a:t>33.9</a:t>
          </a:r>
          <a:r>
            <a:rPr kumimoji="1" lang="ja-JP" altLang="en-US" sz="1100" baseline="0">
              <a:latin typeface="ＭＳ Ｐゴシック" panose="020B0600070205080204" pitchFamily="50" charset="-128"/>
              <a:ea typeface="ＭＳ Ｐゴシック" panose="020B0600070205080204" pitchFamily="50" charset="-128"/>
            </a:rPr>
            <a:t>ポイントの改善が見られた。近年、市債の借入額よりも償還額のほうが多い状況にあり、債務償還比率は減少する傾向にある。</a:t>
          </a:r>
          <a:endParaRPr kumimoji="1" lang="en-US" altLang="ja-JP" sz="1100" baseline="0">
            <a:latin typeface="ＭＳ Ｐゴシック" panose="020B0600070205080204" pitchFamily="50" charset="-128"/>
            <a:ea typeface="ＭＳ Ｐゴシック" panose="020B0600070205080204" pitchFamily="50" charset="-128"/>
          </a:endParaRPr>
        </a:p>
        <a:p>
          <a:r>
            <a:rPr kumimoji="1" lang="ja-JP" altLang="en-US" sz="1100" baseline="0">
              <a:latin typeface="ＭＳ Ｐゴシック" panose="020B0600070205080204" pitchFamily="50" charset="-128"/>
              <a:ea typeface="ＭＳ Ｐゴシック" panose="020B0600070205080204" pitchFamily="50" charset="-128"/>
            </a:rPr>
            <a:t>　しかし、類似団体の平均と比較すると、当市は</a:t>
          </a:r>
          <a:r>
            <a:rPr kumimoji="1" lang="en-US" altLang="ja-JP" sz="1100" baseline="0">
              <a:latin typeface="ＭＳ Ｐゴシック" panose="020B0600070205080204" pitchFamily="50" charset="-128"/>
              <a:ea typeface="ＭＳ Ｐゴシック" panose="020B0600070205080204" pitchFamily="50" charset="-128"/>
            </a:rPr>
            <a:t>218</a:t>
          </a:r>
          <a:r>
            <a:rPr kumimoji="1" lang="ja-JP" altLang="en-US" sz="1100" baseline="0">
              <a:latin typeface="ＭＳ Ｐゴシック" panose="020B0600070205080204" pitchFamily="50" charset="-128"/>
              <a:ea typeface="ＭＳ Ｐゴシック" panose="020B0600070205080204" pitchFamily="50" charset="-128"/>
            </a:rPr>
            <a:t>ポイント上回る結果となった。今後、本庁舎整備等の大規模なまちづくり整備が予定されているため、本指標は増加することが見込まれる。増加の度合いを抑えるため、市債の借入や債務負担行為の設定について慎重に行っていく必要があると考え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4" name="テキスト ボックス 10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5" name="直線コネクタ 10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6" name="直線コネクタ 105"/>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7" name="テキスト ボックス 106"/>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8" name="直線コネクタ 107"/>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09" name="テキスト ボックス 108"/>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0" name="直線コネクタ 109"/>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1" name="テキスト ボックス 110"/>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2" name="直線コネクタ 111"/>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3" name="テキスト ボックス 112"/>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4" name="直線コネクタ 113"/>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5" name="テキスト ボックス 114"/>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6" name="直線コネクタ 115"/>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7" name="テキスト ボックス 116"/>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11832</xdr:rowOff>
    </xdr:from>
    <xdr:to>
      <xdr:col>76</xdr:col>
      <xdr:colOff>21589</xdr:colOff>
      <xdr:row>34</xdr:row>
      <xdr:rowOff>151342</xdr:rowOff>
    </xdr:to>
    <xdr:cxnSp macro="">
      <xdr:nvCxnSpPr>
        <xdr:cNvPr id="119" name="直線コネクタ 118"/>
        <xdr:cNvCxnSpPr/>
      </xdr:nvCxnSpPr>
      <xdr:spPr>
        <a:xfrm flipV="1">
          <a:off x="14793595" y="5412507"/>
          <a:ext cx="1269" cy="133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0" name="債務償還比率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1" name="直線コネクタ 120"/>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129959</xdr:rowOff>
    </xdr:from>
    <xdr:ext cx="560923" cy="259045"/>
    <xdr:sp macro="" textlink="">
      <xdr:nvSpPr>
        <xdr:cNvPr id="122" name="債務償還比率最大値テキスト"/>
        <xdr:cNvSpPr txBox="1"/>
      </xdr:nvSpPr>
      <xdr:spPr>
        <a:xfrm>
          <a:off x="14846300" y="518773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11832</xdr:rowOff>
    </xdr:from>
    <xdr:to>
      <xdr:col>76</xdr:col>
      <xdr:colOff>111125</xdr:colOff>
      <xdr:row>27</xdr:row>
      <xdr:rowOff>11832</xdr:rowOff>
    </xdr:to>
    <xdr:cxnSp macro="">
      <xdr:nvCxnSpPr>
        <xdr:cNvPr id="123" name="直線コネクタ 122"/>
        <xdr:cNvCxnSpPr/>
      </xdr:nvCxnSpPr>
      <xdr:spPr>
        <a:xfrm>
          <a:off x="14706600" y="5412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53498</xdr:rowOff>
    </xdr:from>
    <xdr:ext cx="469744" cy="259045"/>
    <xdr:sp macro="" textlink="">
      <xdr:nvSpPr>
        <xdr:cNvPr id="124" name="債務償還比率平均値テキスト"/>
        <xdr:cNvSpPr txBox="1"/>
      </xdr:nvSpPr>
      <xdr:spPr>
        <a:xfrm>
          <a:off x="14846300" y="59685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75071</xdr:rowOff>
    </xdr:from>
    <xdr:to>
      <xdr:col>76</xdr:col>
      <xdr:colOff>73025</xdr:colOff>
      <xdr:row>31</xdr:row>
      <xdr:rowOff>5221</xdr:rowOff>
    </xdr:to>
    <xdr:sp macro="" textlink="">
      <xdr:nvSpPr>
        <xdr:cNvPr id="125" name="フローチャート: 判断 124"/>
        <xdr:cNvSpPr/>
      </xdr:nvSpPr>
      <xdr:spPr>
        <a:xfrm>
          <a:off x="14744700" y="599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53001</xdr:rowOff>
    </xdr:from>
    <xdr:to>
      <xdr:col>72</xdr:col>
      <xdr:colOff>123825</xdr:colOff>
      <xdr:row>30</xdr:row>
      <xdr:rowOff>154601</xdr:rowOff>
    </xdr:to>
    <xdr:sp macro="" textlink="">
      <xdr:nvSpPr>
        <xdr:cNvPr id="126" name="フローチャート: 判断 125"/>
        <xdr:cNvSpPr/>
      </xdr:nvSpPr>
      <xdr:spPr>
        <a:xfrm>
          <a:off x="14033500" y="596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7" name="テキスト ボックス 126"/>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8" name="テキスト ボックス 127"/>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9" name="テキスト ボックス 128"/>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0" name="テキスト ボックス 129"/>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1" name="テキスト ボックス 130"/>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156492</xdr:rowOff>
    </xdr:from>
    <xdr:to>
      <xdr:col>76</xdr:col>
      <xdr:colOff>73025</xdr:colOff>
      <xdr:row>29</xdr:row>
      <xdr:rowOff>86642</xdr:rowOff>
    </xdr:to>
    <xdr:sp macro="" textlink="">
      <xdr:nvSpPr>
        <xdr:cNvPr id="132" name="楕円 131"/>
        <xdr:cNvSpPr/>
      </xdr:nvSpPr>
      <xdr:spPr>
        <a:xfrm>
          <a:off x="14744700" y="5728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7919</xdr:rowOff>
    </xdr:from>
    <xdr:ext cx="469744" cy="259045"/>
    <xdr:sp macro="" textlink="">
      <xdr:nvSpPr>
        <xdr:cNvPr id="133" name="債務償還比率該当値テキスト"/>
        <xdr:cNvSpPr txBox="1"/>
      </xdr:nvSpPr>
      <xdr:spPr>
        <a:xfrm>
          <a:off x="14846300" y="5580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115831</xdr:rowOff>
    </xdr:from>
    <xdr:to>
      <xdr:col>72</xdr:col>
      <xdr:colOff>123825</xdr:colOff>
      <xdr:row>29</xdr:row>
      <xdr:rowOff>45981</xdr:rowOff>
    </xdr:to>
    <xdr:sp macro="" textlink="">
      <xdr:nvSpPr>
        <xdr:cNvPr id="134" name="楕円 133"/>
        <xdr:cNvSpPr/>
      </xdr:nvSpPr>
      <xdr:spPr>
        <a:xfrm>
          <a:off x="14033500" y="5687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166631</xdr:rowOff>
    </xdr:from>
    <xdr:to>
      <xdr:col>76</xdr:col>
      <xdr:colOff>22225</xdr:colOff>
      <xdr:row>29</xdr:row>
      <xdr:rowOff>35842</xdr:rowOff>
    </xdr:to>
    <xdr:cxnSp macro="">
      <xdr:nvCxnSpPr>
        <xdr:cNvPr id="135" name="直線コネクタ 134"/>
        <xdr:cNvCxnSpPr/>
      </xdr:nvCxnSpPr>
      <xdr:spPr>
        <a:xfrm>
          <a:off x="14084300" y="5738756"/>
          <a:ext cx="711200" cy="40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145728</xdr:rowOff>
    </xdr:from>
    <xdr:ext cx="469744" cy="259045"/>
    <xdr:sp macro="" textlink="">
      <xdr:nvSpPr>
        <xdr:cNvPr id="136" name="n_1aveValue債務償還比率"/>
        <xdr:cNvSpPr txBox="1"/>
      </xdr:nvSpPr>
      <xdr:spPr>
        <a:xfrm>
          <a:off x="13836727" y="6060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62508</xdr:rowOff>
    </xdr:from>
    <xdr:ext cx="469744" cy="259045"/>
    <xdr:sp macro="" textlink="">
      <xdr:nvSpPr>
        <xdr:cNvPr id="137" name="n_1mainValue債務償還比率"/>
        <xdr:cNvSpPr txBox="1"/>
      </xdr:nvSpPr>
      <xdr:spPr>
        <a:xfrm>
          <a:off x="13836727" y="5463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8" name="正方形/長方形 13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9" name="正方形/長方形 13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0" name="テキスト ボックス 139"/>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1" name="テキスト ボックス 140"/>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2" name="テキスト ボックス 14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3" name="テキスト ボックス 14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奈良県橿原市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122,242
121,148
39.56
41,578,752
41,129,035
257,804
23,823,040
37,367,728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55.0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162577</xdr:rowOff>
    </xdr:from>
    <xdr:ext cx="467179" cy="259045"/>
    <xdr:sp macro="" textlink="">
      <xdr:nvSpPr>
        <xdr:cNvPr id="50" name="テキスト ボックス 49"/>
        <xdr:cNvSpPr txBox="1"/>
      </xdr:nvSpPr>
      <xdr:spPr>
        <a:xfrm>
          <a:off x="294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44196</xdr:rowOff>
    </xdr:from>
    <xdr:to>
      <xdr:col>24</xdr:col>
      <xdr:colOff>62865</xdr:colOff>
      <xdr:row>41</xdr:row>
      <xdr:rowOff>83058</xdr:rowOff>
    </xdr:to>
    <xdr:cxnSp macro="">
      <xdr:nvCxnSpPr>
        <xdr:cNvPr id="54" name="直線コネクタ 53"/>
        <xdr:cNvCxnSpPr/>
      </xdr:nvCxnSpPr>
      <xdr:spPr>
        <a:xfrm flipV="1">
          <a:off x="4634865" y="5873496"/>
          <a:ext cx="0" cy="123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86885</xdr:rowOff>
    </xdr:from>
    <xdr:ext cx="405111" cy="259045"/>
    <xdr:sp macro="" textlink="">
      <xdr:nvSpPr>
        <xdr:cNvPr id="55" name="【道路】&#10;有形固定資産減価償却率最小値テキスト"/>
        <xdr:cNvSpPr txBox="1"/>
      </xdr:nvSpPr>
      <xdr:spPr>
        <a:xfrm>
          <a:off x="4673600" y="711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83058</xdr:rowOff>
    </xdr:from>
    <xdr:to>
      <xdr:col>24</xdr:col>
      <xdr:colOff>152400</xdr:colOff>
      <xdr:row>41</xdr:row>
      <xdr:rowOff>83058</xdr:rowOff>
    </xdr:to>
    <xdr:cxnSp macro="">
      <xdr:nvCxnSpPr>
        <xdr:cNvPr id="56" name="直線コネクタ 55"/>
        <xdr:cNvCxnSpPr/>
      </xdr:nvCxnSpPr>
      <xdr:spPr>
        <a:xfrm>
          <a:off x="4546600" y="711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162323</xdr:rowOff>
    </xdr:from>
    <xdr:ext cx="405111" cy="259045"/>
    <xdr:sp macro="" textlink="">
      <xdr:nvSpPr>
        <xdr:cNvPr id="57" name="【道路】&#10;有形固定資産減価償却率最大値テキスト"/>
        <xdr:cNvSpPr txBox="1"/>
      </xdr:nvSpPr>
      <xdr:spPr>
        <a:xfrm>
          <a:off x="4673600" y="5648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44196</xdr:rowOff>
    </xdr:from>
    <xdr:to>
      <xdr:col>24</xdr:col>
      <xdr:colOff>152400</xdr:colOff>
      <xdr:row>34</xdr:row>
      <xdr:rowOff>44196</xdr:rowOff>
    </xdr:to>
    <xdr:cxnSp macro="">
      <xdr:nvCxnSpPr>
        <xdr:cNvPr id="58" name="直線コネクタ 57"/>
        <xdr:cNvCxnSpPr/>
      </xdr:nvCxnSpPr>
      <xdr:spPr>
        <a:xfrm>
          <a:off x="4546600" y="587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77995</xdr:rowOff>
    </xdr:from>
    <xdr:ext cx="405111" cy="259045"/>
    <xdr:sp macro="" textlink="">
      <xdr:nvSpPr>
        <xdr:cNvPr id="59" name="【道路】&#10;有形固定資産減価償却率平均値テキスト"/>
        <xdr:cNvSpPr txBox="1"/>
      </xdr:nvSpPr>
      <xdr:spPr>
        <a:xfrm>
          <a:off x="4673600" y="64216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55118</xdr:rowOff>
    </xdr:from>
    <xdr:to>
      <xdr:col>24</xdr:col>
      <xdr:colOff>114300</xdr:colOff>
      <xdr:row>38</xdr:row>
      <xdr:rowOff>156718</xdr:rowOff>
    </xdr:to>
    <xdr:sp macro="" textlink="">
      <xdr:nvSpPr>
        <xdr:cNvPr id="60" name="フローチャート: 判断 59"/>
        <xdr:cNvSpPr/>
      </xdr:nvSpPr>
      <xdr:spPr>
        <a:xfrm>
          <a:off x="4584700" y="657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84836</xdr:rowOff>
    </xdr:from>
    <xdr:to>
      <xdr:col>20</xdr:col>
      <xdr:colOff>38100</xdr:colOff>
      <xdr:row>39</xdr:row>
      <xdr:rowOff>14986</xdr:rowOff>
    </xdr:to>
    <xdr:sp macro="" textlink="">
      <xdr:nvSpPr>
        <xdr:cNvPr id="61" name="フローチャート: 判断 60"/>
        <xdr:cNvSpPr/>
      </xdr:nvSpPr>
      <xdr:spPr>
        <a:xfrm>
          <a:off x="3746500" y="659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109982</xdr:rowOff>
    </xdr:from>
    <xdr:to>
      <xdr:col>15</xdr:col>
      <xdr:colOff>101600</xdr:colOff>
      <xdr:row>39</xdr:row>
      <xdr:rowOff>40132</xdr:rowOff>
    </xdr:to>
    <xdr:sp macro="" textlink="">
      <xdr:nvSpPr>
        <xdr:cNvPr id="62" name="フローチャート: 判断 61"/>
        <xdr:cNvSpPr/>
      </xdr:nvSpPr>
      <xdr:spPr>
        <a:xfrm>
          <a:off x="2857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89408</xdr:rowOff>
    </xdr:from>
    <xdr:to>
      <xdr:col>10</xdr:col>
      <xdr:colOff>165100</xdr:colOff>
      <xdr:row>40</xdr:row>
      <xdr:rowOff>19558</xdr:rowOff>
    </xdr:to>
    <xdr:sp macro="" textlink="">
      <xdr:nvSpPr>
        <xdr:cNvPr id="63" name="フローチャート: 判断 62"/>
        <xdr:cNvSpPr/>
      </xdr:nvSpPr>
      <xdr:spPr>
        <a:xfrm>
          <a:off x="1968500" y="677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32258</xdr:rowOff>
    </xdr:from>
    <xdr:to>
      <xdr:col>24</xdr:col>
      <xdr:colOff>114300</xdr:colOff>
      <xdr:row>40</xdr:row>
      <xdr:rowOff>133858</xdr:rowOff>
    </xdr:to>
    <xdr:sp macro="" textlink="">
      <xdr:nvSpPr>
        <xdr:cNvPr id="69" name="楕円 68"/>
        <xdr:cNvSpPr/>
      </xdr:nvSpPr>
      <xdr:spPr>
        <a:xfrm>
          <a:off x="4584700" y="689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10685</xdr:rowOff>
    </xdr:from>
    <xdr:ext cx="405111" cy="259045"/>
    <xdr:sp macro="" textlink="">
      <xdr:nvSpPr>
        <xdr:cNvPr id="70" name="【道路】&#10;有形固定資産減価償却率該当値テキスト"/>
        <xdr:cNvSpPr txBox="1"/>
      </xdr:nvSpPr>
      <xdr:spPr>
        <a:xfrm>
          <a:off x="4673600" y="6868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41402</xdr:rowOff>
    </xdr:from>
    <xdr:to>
      <xdr:col>20</xdr:col>
      <xdr:colOff>38100</xdr:colOff>
      <xdr:row>40</xdr:row>
      <xdr:rowOff>143002</xdr:rowOff>
    </xdr:to>
    <xdr:sp macro="" textlink="">
      <xdr:nvSpPr>
        <xdr:cNvPr id="71" name="楕円 70"/>
        <xdr:cNvSpPr/>
      </xdr:nvSpPr>
      <xdr:spPr>
        <a:xfrm>
          <a:off x="3746500" y="689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83058</xdr:rowOff>
    </xdr:from>
    <xdr:to>
      <xdr:col>24</xdr:col>
      <xdr:colOff>63500</xdr:colOff>
      <xdr:row>40</xdr:row>
      <xdr:rowOff>92202</xdr:rowOff>
    </xdr:to>
    <xdr:cxnSp macro="">
      <xdr:nvCxnSpPr>
        <xdr:cNvPr id="72" name="直線コネクタ 71"/>
        <xdr:cNvCxnSpPr/>
      </xdr:nvCxnSpPr>
      <xdr:spPr>
        <a:xfrm flipV="1">
          <a:off x="3797300" y="694105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55118</xdr:rowOff>
    </xdr:from>
    <xdr:to>
      <xdr:col>15</xdr:col>
      <xdr:colOff>101600</xdr:colOff>
      <xdr:row>40</xdr:row>
      <xdr:rowOff>156718</xdr:rowOff>
    </xdr:to>
    <xdr:sp macro="" textlink="">
      <xdr:nvSpPr>
        <xdr:cNvPr id="73" name="楕円 72"/>
        <xdr:cNvSpPr/>
      </xdr:nvSpPr>
      <xdr:spPr>
        <a:xfrm>
          <a:off x="2857500" y="691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92202</xdr:rowOff>
    </xdr:from>
    <xdr:to>
      <xdr:col>19</xdr:col>
      <xdr:colOff>177800</xdr:colOff>
      <xdr:row>40</xdr:row>
      <xdr:rowOff>105918</xdr:rowOff>
    </xdr:to>
    <xdr:cxnSp macro="">
      <xdr:nvCxnSpPr>
        <xdr:cNvPr id="74" name="直線コネクタ 73"/>
        <xdr:cNvCxnSpPr/>
      </xdr:nvCxnSpPr>
      <xdr:spPr>
        <a:xfrm flipV="1">
          <a:off x="2908300" y="695020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84836</xdr:rowOff>
    </xdr:from>
    <xdr:to>
      <xdr:col>10</xdr:col>
      <xdr:colOff>165100</xdr:colOff>
      <xdr:row>41</xdr:row>
      <xdr:rowOff>14986</xdr:rowOff>
    </xdr:to>
    <xdr:sp macro="" textlink="">
      <xdr:nvSpPr>
        <xdr:cNvPr id="75" name="楕円 74"/>
        <xdr:cNvSpPr/>
      </xdr:nvSpPr>
      <xdr:spPr>
        <a:xfrm>
          <a:off x="1968500" y="694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105918</xdr:rowOff>
    </xdr:from>
    <xdr:to>
      <xdr:col>15</xdr:col>
      <xdr:colOff>50800</xdr:colOff>
      <xdr:row>40</xdr:row>
      <xdr:rowOff>135636</xdr:rowOff>
    </xdr:to>
    <xdr:cxnSp macro="">
      <xdr:nvCxnSpPr>
        <xdr:cNvPr id="76" name="直線コネクタ 75"/>
        <xdr:cNvCxnSpPr/>
      </xdr:nvCxnSpPr>
      <xdr:spPr>
        <a:xfrm flipV="1">
          <a:off x="2019300" y="6963918"/>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31513</xdr:rowOff>
    </xdr:from>
    <xdr:ext cx="405111" cy="259045"/>
    <xdr:sp macro="" textlink="">
      <xdr:nvSpPr>
        <xdr:cNvPr id="77" name="n_1aveValue【道路】&#10;有形固定資産減価償却率"/>
        <xdr:cNvSpPr txBox="1"/>
      </xdr:nvSpPr>
      <xdr:spPr>
        <a:xfrm>
          <a:off x="3582044" y="6375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56659</xdr:rowOff>
    </xdr:from>
    <xdr:ext cx="405111" cy="259045"/>
    <xdr:sp macro="" textlink="">
      <xdr:nvSpPr>
        <xdr:cNvPr id="78" name="n_2aveValue【道路】&#10;有形固定資産減価償却率"/>
        <xdr:cNvSpPr txBox="1"/>
      </xdr:nvSpPr>
      <xdr:spPr>
        <a:xfrm>
          <a:off x="2705744" y="6400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36085</xdr:rowOff>
    </xdr:from>
    <xdr:ext cx="405111" cy="259045"/>
    <xdr:sp macro="" textlink="">
      <xdr:nvSpPr>
        <xdr:cNvPr id="79" name="n_3aveValue【道路】&#10;有形固定資産減価償却率"/>
        <xdr:cNvSpPr txBox="1"/>
      </xdr:nvSpPr>
      <xdr:spPr>
        <a:xfrm>
          <a:off x="1816744" y="6551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134129</xdr:rowOff>
    </xdr:from>
    <xdr:ext cx="405111" cy="259045"/>
    <xdr:sp macro="" textlink="">
      <xdr:nvSpPr>
        <xdr:cNvPr id="80" name="n_1mainValue【道路】&#10;有形固定資産減価償却率"/>
        <xdr:cNvSpPr txBox="1"/>
      </xdr:nvSpPr>
      <xdr:spPr>
        <a:xfrm>
          <a:off x="3582044" y="6992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147845</xdr:rowOff>
    </xdr:from>
    <xdr:ext cx="405111" cy="259045"/>
    <xdr:sp macro="" textlink="">
      <xdr:nvSpPr>
        <xdr:cNvPr id="81" name="n_2mainValue【道路】&#10;有形固定資産減価償却率"/>
        <xdr:cNvSpPr txBox="1"/>
      </xdr:nvSpPr>
      <xdr:spPr>
        <a:xfrm>
          <a:off x="2705744" y="7005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6113</xdr:rowOff>
    </xdr:from>
    <xdr:ext cx="405111" cy="259045"/>
    <xdr:sp macro="" textlink="">
      <xdr:nvSpPr>
        <xdr:cNvPr id="82" name="n_3mainValue【道路】&#10;有形固定資産減価償却率"/>
        <xdr:cNvSpPr txBox="1"/>
      </xdr:nvSpPr>
      <xdr:spPr>
        <a:xfrm>
          <a:off x="1816744" y="7035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1" name="テキスト ボックス 9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6" name="テキスト ボックス 95"/>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8" name="テキスト ボックス 97"/>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0" name="テキスト ボックス 99"/>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2" name="テキスト ボックス 101"/>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4" name="テキスト ボックス 103"/>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112166</xdr:rowOff>
    </xdr:from>
    <xdr:to>
      <xdr:col>54</xdr:col>
      <xdr:colOff>189865</xdr:colOff>
      <xdr:row>41</xdr:row>
      <xdr:rowOff>143104</xdr:rowOff>
    </xdr:to>
    <xdr:cxnSp macro="">
      <xdr:nvCxnSpPr>
        <xdr:cNvPr id="106" name="直線コネクタ 105"/>
        <xdr:cNvCxnSpPr/>
      </xdr:nvCxnSpPr>
      <xdr:spPr>
        <a:xfrm flipV="1">
          <a:off x="10476865" y="5941466"/>
          <a:ext cx="0" cy="1231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146931</xdr:rowOff>
    </xdr:from>
    <xdr:ext cx="469744" cy="259045"/>
    <xdr:sp macro="" textlink="">
      <xdr:nvSpPr>
        <xdr:cNvPr id="107" name="【道路】&#10;一人当たり延長最小値テキスト"/>
        <xdr:cNvSpPr txBox="1"/>
      </xdr:nvSpPr>
      <xdr:spPr>
        <a:xfrm>
          <a:off x="10515600" y="7176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143104</xdr:rowOff>
    </xdr:from>
    <xdr:to>
      <xdr:col>55</xdr:col>
      <xdr:colOff>88900</xdr:colOff>
      <xdr:row>41</xdr:row>
      <xdr:rowOff>143104</xdr:rowOff>
    </xdr:to>
    <xdr:cxnSp macro="">
      <xdr:nvCxnSpPr>
        <xdr:cNvPr id="108" name="直線コネクタ 107"/>
        <xdr:cNvCxnSpPr/>
      </xdr:nvCxnSpPr>
      <xdr:spPr>
        <a:xfrm>
          <a:off x="10388600" y="7172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58843</xdr:rowOff>
    </xdr:from>
    <xdr:ext cx="534377" cy="259045"/>
    <xdr:sp macro="" textlink="">
      <xdr:nvSpPr>
        <xdr:cNvPr id="109" name="【道路】&#10;一人当たり延長最大値テキスト"/>
        <xdr:cNvSpPr txBox="1"/>
      </xdr:nvSpPr>
      <xdr:spPr>
        <a:xfrm>
          <a:off x="10515600" y="571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112166</xdr:rowOff>
    </xdr:from>
    <xdr:to>
      <xdr:col>55</xdr:col>
      <xdr:colOff>88900</xdr:colOff>
      <xdr:row>34</xdr:row>
      <xdr:rowOff>112166</xdr:rowOff>
    </xdr:to>
    <xdr:cxnSp macro="">
      <xdr:nvCxnSpPr>
        <xdr:cNvPr id="110" name="直線コネクタ 109"/>
        <xdr:cNvCxnSpPr/>
      </xdr:nvCxnSpPr>
      <xdr:spPr>
        <a:xfrm>
          <a:off x="10388600" y="5941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72127</xdr:rowOff>
    </xdr:from>
    <xdr:ext cx="469744" cy="259045"/>
    <xdr:sp macro="" textlink="">
      <xdr:nvSpPr>
        <xdr:cNvPr id="111" name="【道路】&#10;一人当たり延長平均値テキスト"/>
        <xdr:cNvSpPr txBox="1"/>
      </xdr:nvSpPr>
      <xdr:spPr>
        <a:xfrm>
          <a:off x="10515600" y="6587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49250</xdr:rowOff>
    </xdr:from>
    <xdr:to>
      <xdr:col>55</xdr:col>
      <xdr:colOff>50800</xdr:colOff>
      <xdr:row>39</xdr:row>
      <xdr:rowOff>150850</xdr:rowOff>
    </xdr:to>
    <xdr:sp macro="" textlink="">
      <xdr:nvSpPr>
        <xdr:cNvPr id="112" name="フローチャート: 判断 111"/>
        <xdr:cNvSpPr/>
      </xdr:nvSpPr>
      <xdr:spPr>
        <a:xfrm>
          <a:off x="10426700" y="673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85446</xdr:rowOff>
    </xdr:from>
    <xdr:to>
      <xdr:col>50</xdr:col>
      <xdr:colOff>165100</xdr:colOff>
      <xdr:row>40</xdr:row>
      <xdr:rowOff>15596</xdr:rowOff>
    </xdr:to>
    <xdr:sp macro="" textlink="">
      <xdr:nvSpPr>
        <xdr:cNvPr id="113" name="フローチャート: 判断 112"/>
        <xdr:cNvSpPr/>
      </xdr:nvSpPr>
      <xdr:spPr>
        <a:xfrm>
          <a:off x="9588500" y="67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79045</xdr:rowOff>
    </xdr:from>
    <xdr:to>
      <xdr:col>46</xdr:col>
      <xdr:colOff>38100</xdr:colOff>
      <xdr:row>40</xdr:row>
      <xdr:rowOff>9195</xdr:rowOff>
    </xdr:to>
    <xdr:sp macro="" textlink="">
      <xdr:nvSpPr>
        <xdr:cNvPr id="114" name="フローチャート: 判断 113"/>
        <xdr:cNvSpPr/>
      </xdr:nvSpPr>
      <xdr:spPr>
        <a:xfrm>
          <a:off x="8699500" y="676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34316</xdr:rowOff>
    </xdr:from>
    <xdr:to>
      <xdr:col>41</xdr:col>
      <xdr:colOff>101600</xdr:colOff>
      <xdr:row>39</xdr:row>
      <xdr:rowOff>135916</xdr:rowOff>
    </xdr:to>
    <xdr:sp macro="" textlink="">
      <xdr:nvSpPr>
        <xdr:cNvPr id="115" name="フローチャート: 判断 114"/>
        <xdr:cNvSpPr/>
      </xdr:nvSpPr>
      <xdr:spPr>
        <a:xfrm>
          <a:off x="7810500" y="6720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28219</xdr:rowOff>
    </xdr:from>
    <xdr:to>
      <xdr:col>55</xdr:col>
      <xdr:colOff>50800</xdr:colOff>
      <xdr:row>40</xdr:row>
      <xdr:rowOff>129819</xdr:rowOff>
    </xdr:to>
    <xdr:sp macro="" textlink="">
      <xdr:nvSpPr>
        <xdr:cNvPr id="121" name="楕円 120"/>
        <xdr:cNvSpPr/>
      </xdr:nvSpPr>
      <xdr:spPr>
        <a:xfrm>
          <a:off x="10426700" y="6886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6646</xdr:rowOff>
    </xdr:from>
    <xdr:ext cx="469744" cy="259045"/>
    <xdr:sp macro="" textlink="">
      <xdr:nvSpPr>
        <xdr:cNvPr id="122" name="【道路】&#10;一人当たり延長該当値テキスト"/>
        <xdr:cNvSpPr txBox="1"/>
      </xdr:nvSpPr>
      <xdr:spPr>
        <a:xfrm>
          <a:off x="10515600" y="6864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30429</xdr:rowOff>
    </xdr:from>
    <xdr:to>
      <xdr:col>50</xdr:col>
      <xdr:colOff>165100</xdr:colOff>
      <xdr:row>40</xdr:row>
      <xdr:rowOff>132029</xdr:rowOff>
    </xdr:to>
    <xdr:sp macro="" textlink="">
      <xdr:nvSpPr>
        <xdr:cNvPr id="123" name="楕円 122"/>
        <xdr:cNvSpPr/>
      </xdr:nvSpPr>
      <xdr:spPr>
        <a:xfrm>
          <a:off x="9588500" y="688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79019</xdr:rowOff>
    </xdr:from>
    <xdr:to>
      <xdr:col>55</xdr:col>
      <xdr:colOff>0</xdr:colOff>
      <xdr:row>40</xdr:row>
      <xdr:rowOff>81229</xdr:rowOff>
    </xdr:to>
    <xdr:cxnSp macro="">
      <xdr:nvCxnSpPr>
        <xdr:cNvPr id="124" name="直線コネクタ 123"/>
        <xdr:cNvCxnSpPr/>
      </xdr:nvCxnSpPr>
      <xdr:spPr>
        <a:xfrm flipV="1">
          <a:off x="9639300" y="6937019"/>
          <a:ext cx="838200" cy="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32639</xdr:rowOff>
    </xdr:from>
    <xdr:to>
      <xdr:col>46</xdr:col>
      <xdr:colOff>38100</xdr:colOff>
      <xdr:row>40</xdr:row>
      <xdr:rowOff>134239</xdr:rowOff>
    </xdr:to>
    <xdr:sp macro="" textlink="">
      <xdr:nvSpPr>
        <xdr:cNvPr id="125" name="楕円 124"/>
        <xdr:cNvSpPr/>
      </xdr:nvSpPr>
      <xdr:spPr>
        <a:xfrm>
          <a:off x="8699500" y="689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81229</xdr:rowOff>
    </xdr:from>
    <xdr:to>
      <xdr:col>50</xdr:col>
      <xdr:colOff>114300</xdr:colOff>
      <xdr:row>40</xdr:row>
      <xdr:rowOff>83439</xdr:rowOff>
    </xdr:to>
    <xdr:cxnSp macro="">
      <xdr:nvCxnSpPr>
        <xdr:cNvPr id="126" name="直線コネクタ 125"/>
        <xdr:cNvCxnSpPr/>
      </xdr:nvCxnSpPr>
      <xdr:spPr>
        <a:xfrm flipV="1">
          <a:off x="8750300" y="6939229"/>
          <a:ext cx="889000" cy="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34620</xdr:rowOff>
    </xdr:from>
    <xdr:to>
      <xdr:col>41</xdr:col>
      <xdr:colOff>101600</xdr:colOff>
      <xdr:row>40</xdr:row>
      <xdr:rowOff>136220</xdr:rowOff>
    </xdr:to>
    <xdr:sp macro="" textlink="">
      <xdr:nvSpPr>
        <xdr:cNvPr id="127" name="楕円 126"/>
        <xdr:cNvSpPr/>
      </xdr:nvSpPr>
      <xdr:spPr>
        <a:xfrm>
          <a:off x="7810500" y="689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83439</xdr:rowOff>
    </xdr:from>
    <xdr:to>
      <xdr:col>45</xdr:col>
      <xdr:colOff>177800</xdr:colOff>
      <xdr:row>40</xdr:row>
      <xdr:rowOff>85420</xdr:rowOff>
    </xdr:to>
    <xdr:cxnSp macro="">
      <xdr:nvCxnSpPr>
        <xdr:cNvPr id="128" name="直線コネクタ 127"/>
        <xdr:cNvCxnSpPr/>
      </xdr:nvCxnSpPr>
      <xdr:spPr>
        <a:xfrm flipV="1">
          <a:off x="7861300" y="6941439"/>
          <a:ext cx="889000"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32123</xdr:rowOff>
    </xdr:from>
    <xdr:ext cx="469744" cy="259045"/>
    <xdr:sp macro="" textlink="">
      <xdr:nvSpPr>
        <xdr:cNvPr id="129" name="n_1aveValue【道路】&#10;一人当たり延長"/>
        <xdr:cNvSpPr txBox="1"/>
      </xdr:nvSpPr>
      <xdr:spPr>
        <a:xfrm>
          <a:off x="9391727" y="6547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25722</xdr:rowOff>
    </xdr:from>
    <xdr:ext cx="469744" cy="259045"/>
    <xdr:sp macro="" textlink="">
      <xdr:nvSpPr>
        <xdr:cNvPr id="130" name="n_2aveValue【道路】&#10;一人当たり延長"/>
        <xdr:cNvSpPr txBox="1"/>
      </xdr:nvSpPr>
      <xdr:spPr>
        <a:xfrm>
          <a:off x="8515427" y="6540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152443</xdr:rowOff>
    </xdr:from>
    <xdr:ext cx="469744" cy="259045"/>
    <xdr:sp macro="" textlink="">
      <xdr:nvSpPr>
        <xdr:cNvPr id="131" name="n_3aveValue【道路】&#10;一人当たり延長"/>
        <xdr:cNvSpPr txBox="1"/>
      </xdr:nvSpPr>
      <xdr:spPr>
        <a:xfrm>
          <a:off x="7626427" y="6496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123156</xdr:rowOff>
    </xdr:from>
    <xdr:ext cx="469744" cy="259045"/>
    <xdr:sp macro="" textlink="">
      <xdr:nvSpPr>
        <xdr:cNvPr id="132" name="n_1mainValue【道路】&#10;一人当たり延長"/>
        <xdr:cNvSpPr txBox="1"/>
      </xdr:nvSpPr>
      <xdr:spPr>
        <a:xfrm>
          <a:off x="9391727" y="6981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125366</xdr:rowOff>
    </xdr:from>
    <xdr:ext cx="469744" cy="259045"/>
    <xdr:sp macro="" textlink="">
      <xdr:nvSpPr>
        <xdr:cNvPr id="133" name="n_2mainValue【道路】&#10;一人当たり延長"/>
        <xdr:cNvSpPr txBox="1"/>
      </xdr:nvSpPr>
      <xdr:spPr>
        <a:xfrm>
          <a:off x="8515427" y="698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127347</xdr:rowOff>
    </xdr:from>
    <xdr:ext cx="469744" cy="259045"/>
    <xdr:sp macro="" textlink="">
      <xdr:nvSpPr>
        <xdr:cNvPr id="134" name="n_3mainValue【道路】&#10;一人当たり延長"/>
        <xdr:cNvSpPr txBox="1"/>
      </xdr:nvSpPr>
      <xdr:spPr>
        <a:xfrm>
          <a:off x="7626427" y="6985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5" name="正方形/長方形 13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6" name="正方形/長方形 13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7" name="正方形/長方形 13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8" name="正方形/長方形 13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9" name="正方形/長方形 13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0" name="正方形/長方形 13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1" name="正方形/長方形 14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2" name="正方形/長方形 14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3" name="テキスト ボックス 14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4" name="直線コネクタ 14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5" name="直線コネクタ 144"/>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6" name="テキスト ボックス 145"/>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7" name="直線コネクタ 146"/>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8" name="テキスト ボックス 147"/>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9" name="直線コネクタ 148"/>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0" name="テキスト ボックス 149"/>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1" name="直線コネクタ 150"/>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2" name="テキスト ボックス 151"/>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3" name="直線コネクタ 152"/>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4" name="テキスト ボックス 153"/>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5" name="直線コネクタ 154"/>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6" name="テキスト ボックス 155"/>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7" name="直線コネクタ 15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8" name="テキスト ボックス 15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1633</xdr:rowOff>
    </xdr:from>
    <xdr:to>
      <xdr:col>24</xdr:col>
      <xdr:colOff>62865</xdr:colOff>
      <xdr:row>64</xdr:row>
      <xdr:rowOff>32657</xdr:rowOff>
    </xdr:to>
    <xdr:cxnSp macro="">
      <xdr:nvCxnSpPr>
        <xdr:cNvPr id="160" name="直線コネクタ 159"/>
        <xdr:cNvCxnSpPr/>
      </xdr:nvCxnSpPr>
      <xdr:spPr>
        <a:xfrm flipV="1">
          <a:off x="4634865" y="9602833"/>
          <a:ext cx="0" cy="1402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36484</xdr:rowOff>
    </xdr:from>
    <xdr:ext cx="340478" cy="259045"/>
    <xdr:sp macro="" textlink="">
      <xdr:nvSpPr>
        <xdr:cNvPr id="161" name="【橋りょう・トンネル】&#10;有形固定資産減価償却率最小値テキスト"/>
        <xdr:cNvSpPr txBox="1"/>
      </xdr:nvSpPr>
      <xdr:spPr>
        <a:xfrm>
          <a:off x="4673600" y="1100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32657</xdr:rowOff>
    </xdr:from>
    <xdr:to>
      <xdr:col>24</xdr:col>
      <xdr:colOff>152400</xdr:colOff>
      <xdr:row>64</xdr:row>
      <xdr:rowOff>32657</xdr:rowOff>
    </xdr:to>
    <xdr:cxnSp macro="">
      <xdr:nvCxnSpPr>
        <xdr:cNvPr id="162" name="直線コネクタ 161"/>
        <xdr:cNvCxnSpPr/>
      </xdr:nvCxnSpPr>
      <xdr:spPr>
        <a:xfrm>
          <a:off x="4546600" y="1100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119760</xdr:rowOff>
    </xdr:from>
    <xdr:ext cx="405111" cy="259045"/>
    <xdr:sp macro="" textlink="">
      <xdr:nvSpPr>
        <xdr:cNvPr id="163" name="【橋りょう・トンネル】&#10;有形固定資産減価償却率最大値テキスト"/>
        <xdr:cNvSpPr txBox="1"/>
      </xdr:nvSpPr>
      <xdr:spPr>
        <a:xfrm>
          <a:off x="4673600" y="9378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1633</xdr:rowOff>
    </xdr:from>
    <xdr:to>
      <xdr:col>24</xdr:col>
      <xdr:colOff>152400</xdr:colOff>
      <xdr:row>56</xdr:row>
      <xdr:rowOff>1633</xdr:rowOff>
    </xdr:to>
    <xdr:cxnSp macro="">
      <xdr:nvCxnSpPr>
        <xdr:cNvPr id="164" name="直線コネクタ 163"/>
        <xdr:cNvCxnSpPr/>
      </xdr:nvCxnSpPr>
      <xdr:spPr>
        <a:xfrm>
          <a:off x="4546600" y="960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122300</xdr:rowOff>
    </xdr:from>
    <xdr:ext cx="405111" cy="259045"/>
    <xdr:sp macro="" textlink="">
      <xdr:nvSpPr>
        <xdr:cNvPr id="165" name="【橋りょう・トンネル】&#10;有形固定資産減価償却率平均値テキスト"/>
        <xdr:cNvSpPr txBox="1"/>
      </xdr:nvSpPr>
      <xdr:spPr>
        <a:xfrm>
          <a:off x="4673600" y="98949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99423</xdr:rowOff>
    </xdr:from>
    <xdr:to>
      <xdr:col>24</xdr:col>
      <xdr:colOff>114300</xdr:colOff>
      <xdr:row>59</xdr:row>
      <xdr:rowOff>29573</xdr:rowOff>
    </xdr:to>
    <xdr:sp macro="" textlink="">
      <xdr:nvSpPr>
        <xdr:cNvPr id="166" name="フローチャート: 判断 165"/>
        <xdr:cNvSpPr/>
      </xdr:nvSpPr>
      <xdr:spPr>
        <a:xfrm>
          <a:off x="4584700" y="1004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99423</xdr:rowOff>
    </xdr:from>
    <xdr:to>
      <xdr:col>20</xdr:col>
      <xdr:colOff>38100</xdr:colOff>
      <xdr:row>59</xdr:row>
      <xdr:rowOff>29573</xdr:rowOff>
    </xdr:to>
    <xdr:sp macro="" textlink="">
      <xdr:nvSpPr>
        <xdr:cNvPr id="167" name="フローチャート: 判断 166"/>
        <xdr:cNvSpPr/>
      </xdr:nvSpPr>
      <xdr:spPr>
        <a:xfrm>
          <a:off x="3746500" y="1004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122283</xdr:rowOff>
    </xdr:from>
    <xdr:to>
      <xdr:col>15</xdr:col>
      <xdr:colOff>101600</xdr:colOff>
      <xdr:row>59</xdr:row>
      <xdr:rowOff>52433</xdr:rowOff>
    </xdr:to>
    <xdr:sp macro="" textlink="">
      <xdr:nvSpPr>
        <xdr:cNvPr id="168" name="フローチャート: 判断 167"/>
        <xdr:cNvSpPr/>
      </xdr:nvSpPr>
      <xdr:spPr>
        <a:xfrm>
          <a:off x="2857500" y="1006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127181</xdr:rowOff>
    </xdr:from>
    <xdr:to>
      <xdr:col>10</xdr:col>
      <xdr:colOff>165100</xdr:colOff>
      <xdr:row>59</xdr:row>
      <xdr:rowOff>57331</xdr:rowOff>
    </xdr:to>
    <xdr:sp macro="" textlink="">
      <xdr:nvSpPr>
        <xdr:cNvPr id="169" name="フローチャート: 判断 168"/>
        <xdr:cNvSpPr/>
      </xdr:nvSpPr>
      <xdr:spPr>
        <a:xfrm>
          <a:off x="1968500" y="1007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0" name="テキスト ボックス 16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1" name="テキスト ボックス 17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2" name="テキスト ボックス 17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3" name="テキスト ボックス 17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4" name="テキスト ボックス 17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117384</xdr:rowOff>
    </xdr:from>
    <xdr:to>
      <xdr:col>24</xdr:col>
      <xdr:colOff>114300</xdr:colOff>
      <xdr:row>59</xdr:row>
      <xdr:rowOff>47534</xdr:rowOff>
    </xdr:to>
    <xdr:sp macro="" textlink="">
      <xdr:nvSpPr>
        <xdr:cNvPr id="175" name="楕円 174"/>
        <xdr:cNvSpPr/>
      </xdr:nvSpPr>
      <xdr:spPr>
        <a:xfrm>
          <a:off x="4584700" y="1006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95811</xdr:rowOff>
    </xdr:from>
    <xdr:ext cx="405111" cy="259045"/>
    <xdr:sp macro="" textlink="">
      <xdr:nvSpPr>
        <xdr:cNvPr id="176" name="【橋りょう・トンネル】&#10;有形固定資産減価償却率該当値テキスト"/>
        <xdr:cNvSpPr txBox="1"/>
      </xdr:nvSpPr>
      <xdr:spPr>
        <a:xfrm>
          <a:off x="4673600" y="10039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138612</xdr:rowOff>
    </xdr:from>
    <xdr:to>
      <xdr:col>20</xdr:col>
      <xdr:colOff>38100</xdr:colOff>
      <xdr:row>59</xdr:row>
      <xdr:rowOff>68762</xdr:rowOff>
    </xdr:to>
    <xdr:sp macro="" textlink="">
      <xdr:nvSpPr>
        <xdr:cNvPr id="177" name="楕円 176"/>
        <xdr:cNvSpPr/>
      </xdr:nvSpPr>
      <xdr:spPr>
        <a:xfrm>
          <a:off x="3746500" y="1008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168184</xdr:rowOff>
    </xdr:from>
    <xdr:to>
      <xdr:col>24</xdr:col>
      <xdr:colOff>63500</xdr:colOff>
      <xdr:row>59</xdr:row>
      <xdr:rowOff>17962</xdr:rowOff>
    </xdr:to>
    <xdr:cxnSp macro="">
      <xdr:nvCxnSpPr>
        <xdr:cNvPr id="178" name="直線コネクタ 177"/>
        <xdr:cNvCxnSpPr/>
      </xdr:nvCxnSpPr>
      <xdr:spPr>
        <a:xfrm flipV="1">
          <a:off x="3797300" y="10112284"/>
          <a:ext cx="8382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154940</xdr:rowOff>
    </xdr:from>
    <xdr:to>
      <xdr:col>15</xdr:col>
      <xdr:colOff>101600</xdr:colOff>
      <xdr:row>59</xdr:row>
      <xdr:rowOff>85090</xdr:rowOff>
    </xdr:to>
    <xdr:sp macro="" textlink="">
      <xdr:nvSpPr>
        <xdr:cNvPr id="179" name="楕円 178"/>
        <xdr:cNvSpPr/>
      </xdr:nvSpPr>
      <xdr:spPr>
        <a:xfrm>
          <a:off x="28575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17962</xdr:rowOff>
    </xdr:from>
    <xdr:to>
      <xdr:col>19</xdr:col>
      <xdr:colOff>177800</xdr:colOff>
      <xdr:row>59</xdr:row>
      <xdr:rowOff>34290</xdr:rowOff>
    </xdr:to>
    <xdr:cxnSp macro="">
      <xdr:nvCxnSpPr>
        <xdr:cNvPr id="180" name="直線コネクタ 179"/>
        <xdr:cNvCxnSpPr/>
      </xdr:nvCxnSpPr>
      <xdr:spPr>
        <a:xfrm flipV="1">
          <a:off x="2908300" y="1013351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21046</xdr:rowOff>
    </xdr:from>
    <xdr:to>
      <xdr:col>10</xdr:col>
      <xdr:colOff>165100</xdr:colOff>
      <xdr:row>59</xdr:row>
      <xdr:rowOff>122646</xdr:rowOff>
    </xdr:to>
    <xdr:sp macro="" textlink="">
      <xdr:nvSpPr>
        <xdr:cNvPr id="181" name="楕円 180"/>
        <xdr:cNvSpPr/>
      </xdr:nvSpPr>
      <xdr:spPr>
        <a:xfrm>
          <a:off x="1968500" y="1013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34290</xdr:rowOff>
    </xdr:from>
    <xdr:to>
      <xdr:col>15</xdr:col>
      <xdr:colOff>50800</xdr:colOff>
      <xdr:row>59</xdr:row>
      <xdr:rowOff>71846</xdr:rowOff>
    </xdr:to>
    <xdr:cxnSp macro="">
      <xdr:nvCxnSpPr>
        <xdr:cNvPr id="182" name="直線コネクタ 181"/>
        <xdr:cNvCxnSpPr/>
      </xdr:nvCxnSpPr>
      <xdr:spPr>
        <a:xfrm flipV="1">
          <a:off x="2019300" y="1014984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46100</xdr:rowOff>
    </xdr:from>
    <xdr:ext cx="405111" cy="259045"/>
    <xdr:sp macro="" textlink="">
      <xdr:nvSpPr>
        <xdr:cNvPr id="183" name="n_1aveValue【橋りょう・トンネル】&#10;有形固定資産減価償却率"/>
        <xdr:cNvSpPr txBox="1"/>
      </xdr:nvSpPr>
      <xdr:spPr>
        <a:xfrm>
          <a:off x="3582044" y="9818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68960</xdr:rowOff>
    </xdr:from>
    <xdr:ext cx="405111" cy="259045"/>
    <xdr:sp macro="" textlink="">
      <xdr:nvSpPr>
        <xdr:cNvPr id="184" name="n_2aveValue【橋りょう・トンネル】&#10;有形固定資産減価償却率"/>
        <xdr:cNvSpPr txBox="1"/>
      </xdr:nvSpPr>
      <xdr:spPr>
        <a:xfrm>
          <a:off x="2705744" y="9841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73858</xdr:rowOff>
    </xdr:from>
    <xdr:ext cx="405111" cy="259045"/>
    <xdr:sp macro="" textlink="">
      <xdr:nvSpPr>
        <xdr:cNvPr id="185" name="n_3aveValue【橋りょう・トンネル】&#10;有形固定資産減価償却率"/>
        <xdr:cNvSpPr txBox="1"/>
      </xdr:nvSpPr>
      <xdr:spPr>
        <a:xfrm>
          <a:off x="1816744" y="9846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59889</xdr:rowOff>
    </xdr:from>
    <xdr:ext cx="405111" cy="259045"/>
    <xdr:sp macro="" textlink="">
      <xdr:nvSpPr>
        <xdr:cNvPr id="186" name="n_1mainValue【橋りょう・トンネル】&#10;有形固定資産減価償却率"/>
        <xdr:cNvSpPr txBox="1"/>
      </xdr:nvSpPr>
      <xdr:spPr>
        <a:xfrm>
          <a:off x="3582044" y="10175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76217</xdr:rowOff>
    </xdr:from>
    <xdr:ext cx="405111" cy="259045"/>
    <xdr:sp macro="" textlink="">
      <xdr:nvSpPr>
        <xdr:cNvPr id="187" name="n_2mainValue【橋りょう・トンネル】&#10;有形固定資産減価償却率"/>
        <xdr:cNvSpPr txBox="1"/>
      </xdr:nvSpPr>
      <xdr:spPr>
        <a:xfrm>
          <a:off x="2705744" y="1019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113773</xdr:rowOff>
    </xdr:from>
    <xdr:ext cx="405111" cy="259045"/>
    <xdr:sp macro="" textlink="">
      <xdr:nvSpPr>
        <xdr:cNvPr id="188" name="n_3mainValue【橋りょう・トンネル】&#10;有形固定資産減価償却率"/>
        <xdr:cNvSpPr txBox="1"/>
      </xdr:nvSpPr>
      <xdr:spPr>
        <a:xfrm>
          <a:off x="1816744" y="10229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9" name="正方形/長方形 18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0" name="正方形/長方形 18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1" name="正方形/長方形 19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2" name="正方形/長方形 19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3" name="正方形/長方形 19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4" name="正方形/長方形 19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5" name="正方形/長方形 19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6" name="正方形/長方形 19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7" name="テキスト ボックス 19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8" name="直線コネクタ 19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9" name="直線コネクタ 19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0" name="テキスト ボックス 199"/>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1" name="直線コネクタ 20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02" name="テキスト ボックス 201"/>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3" name="直線コネクタ 20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04" name="テキスト ボックス 203"/>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5" name="直線コネクタ 20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06" name="テキスト ボックス 205"/>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7" name="直線コネクタ 20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08" name="テキスト ボックス 207"/>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9" name="直線コネクタ 20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10" name="テキスト ボックス 209"/>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75636</xdr:rowOff>
    </xdr:from>
    <xdr:to>
      <xdr:col>54</xdr:col>
      <xdr:colOff>189865</xdr:colOff>
      <xdr:row>64</xdr:row>
      <xdr:rowOff>72500</xdr:rowOff>
    </xdr:to>
    <xdr:cxnSp macro="">
      <xdr:nvCxnSpPr>
        <xdr:cNvPr id="212" name="直線コネクタ 211"/>
        <xdr:cNvCxnSpPr/>
      </xdr:nvCxnSpPr>
      <xdr:spPr>
        <a:xfrm flipV="1">
          <a:off x="10476865" y="9505386"/>
          <a:ext cx="0" cy="1539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76327</xdr:rowOff>
    </xdr:from>
    <xdr:ext cx="378565" cy="259045"/>
    <xdr:sp macro="" textlink="">
      <xdr:nvSpPr>
        <xdr:cNvPr id="213" name="【橋りょう・トンネル】&#10;一人当たり有形固定資産（償却資産）額最小値テキスト"/>
        <xdr:cNvSpPr txBox="1"/>
      </xdr:nvSpPr>
      <xdr:spPr>
        <a:xfrm>
          <a:off x="10515600" y="110491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72500</xdr:rowOff>
    </xdr:from>
    <xdr:to>
      <xdr:col>55</xdr:col>
      <xdr:colOff>88900</xdr:colOff>
      <xdr:row>64</xdr:row>
      <xdr:rowOff>72500</xdr:rowOff>
    </xdr:to>
    <xdr:cxnSp macro="">
      <xdr:nvCxnSpPr>
        <xdr:cNvPr id="214" name="直線コネクタ 213"/>
        <xdr:cNvCxnSpPr/>
      </xdr:nvCxnSpPr>
      <xdr:spPr>
        <a:xfrm>
          <a:off x="10388600" y="1104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22313</xdr:rowOff>
    </xdr:from>
    <xdr:ext cx="599010" cy="259045"/>
    <xdr:sp macro="" textlink="">
      <xdr:nvSpPr>
        <xdr:cNvPr id="215" name="【橋りょう・トンネル】&#10;一人当たり有形固定資産（償却資産）額最大値テキスト"/>
        <xdr:cNvSpPr txBox="1"/>
      </xdr:nvSpPr>
      <xdr:spPr>
        <a:xfrm>
          <a:off x="10515600" y="9280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75636</xdr:rowOff>
    </xdr:from>
    <xdr:to>
      <xdr:col>55</xdr:col>
      <xdr:colOff>88900</xdr:colOff>
      <xdr:row>55</xdr:row>
      <xdr:rowOff>75636</xdr:rowOff>
    </xdr:to>
    <xdr:cxnSp macro="">
      <xdr:nvCxnSpPr>
        <xdr:cNvPr id="216" name="直線コネクタ 215"/>
        <xdr:cNvCxnSpPr/>
      </xdr:nvCxnSpPr>
      <xdr:spPr>
        <a:xfrm>
          <a:off x="10388600" y="9505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13953</xdr:rowOff>
    </xdr:from>
    <xdr:ext cx="534377" cy="259045"/>
    <xdr:sp macro="" textlink="">
      <xdr:nvSpPr>
        <xdr:cNvPr id="217" name="【橋りょう・トンネル】&#10;一人当たり有形固定資産（償却資産）額平均値テキスト"/>
        <xdr:cNvSpPr txBox="1"/>
      </xdr:nvSpPr>
      <xdr:spPr>
        <a:xfrm>
          <a:off x="10515600" y="104724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162526</xdr:rowOff>
    </xdr:from>
    <xdr:to>
      <xdr:col>55</xdr:col>
      <xdr:colOff>50800</xdr:colOff>
      <xdr:row>62</xdr:row>
      <xdr:rowOff>92676</xdr:rowOff>
    </xdr:to>
    <xdr:sp macro="" textlink="">
      <xdr:nvSpPr>
        <xdr:cNvPr id="218" name="フローチャート: 判断 217"/>
        <xdr:cNvSpPr/>
      </xdr:nvSpPr>
      <xdr:spPr>
        <a:xfrm>
          <a:off x="10426700" y="1062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30666</xdr:rowOff>
    </xdr:from>
    <xdr:to>
      <xdr:col>50</xdr:col>
      <xdr:colOff>165100</xdr:colOff>
      <xdr:row>62</xdr:row>
      <xdr:rowOff>132266</xdr:rowOff>
    </xdr:to>
    <xdr:sp macro="" textlink="">
      <xdr:nvSpPr>
        <xdr:cNvPr id="219" name="フローチャート: 判断 218"/>
        <xdr:cNvSpPr/>
      </xdr:nvSpPr>
      <xdr:spPr>
        <a:xfrm>
          <a:off x="9588500" y="1066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4403</xdr:rowOff>
    </xdr:from>
    <xdr:to>
      <xdr:col>46</xdr:col>
      <xdr:colOff>38100</xdr:colOff>
      <xdr:row>62</xdr:row>
      <xdr:rowOff>106003</xdr:rowOff>
    </xdr:to>
    <xdr:sp macro="" textlink="">
      <xdr:nvSpPr>
        <xdr:cNvPr id="220" name="フローチャート: 判断 219"/>
        <xdr:cNvSpPr/>
      </xdr:nvSpPr>
      <xdr:spPr>
        <a:xfrm>
          <a:off x="8699500" y="1063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43467</xdr:rowOff>
    </xdr:from>
    <xdr:to>
      <xdr:col>41</xdr:col>
      <xdr:colOff>101600</xdr:colOff>
      <xdr:row>62</xdr:row>
      <xdr:rowOff>145067</xdr:rowOff>
    </xdr:to>
    <xdr:sp macro="" textlink="">
      <xdr:nvSpPr>
        <xdr:cNvPr id="221" name="フローチャート: 判断 220"/>
        <xdr:cNvSpPr/>
      </xdr:nvSpPr>
      <xdr:spPr>
        <a:xfrm>
          <a:off x="7810500" y="10673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2" name="テキスト ボックス 22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3" name="テキスト ボックス 22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4" name="テキスト ボックス 22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5" name="テキスト ボックス 22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6" name="テキスト ボックス 22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74225</xdr:rowOff>
    </xdr:from>
    <xdr:to>
      <xdr:col>55</xdr:col>
      <xdr:colOff>50800</xdr:colOff>
      <xdr:row>63</xdr:row>
      <xdr:rowOff>4375</xdr:rowOff>
    </xdr:to>
    <xdr:sp macro="" textlink="">
      <xdr:nvSpPr>
        <xdr:cNvPr id="227" name="楕円 226"/>
        <xdr:cNvSpPr/>
      </xdr:nvSpPr>
      <xdr:spPr>
        <a:xfrm>
          <a:off x="10426700" y="1070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52652</xdr:rowOff>
    </xdr:from>
    <xdr:ext cx="534377" cy="259045"/>
    <xdr:sp macro="" textlink="">
      <xdr:nvSpPr>
        <xdr:cNvPr id="228" name="【橋りょう・トンネル】&#10;一人当たり有形固定資産（償却資産）額該当値テキスト"/>
        <xdr:cNvSpPr txBox="1"/>
      </xdr:nvSpPr>
      <xdr:spPr>
        <a:xfrm>
          <a:off x="10515600" y="10682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77582</xdr:rowOff>
    </xdr:from>
    <xdr:to>
      <xdr:col>50</xdr:col>
      <xdr:colOff>165100</xdr:colOff>
      <xdr:row>63</xdr:row>
      <xdr:rowOff>7732</xdr:rowOff>
    </xdr:to>
    <xdr:sp macro="" textlink="">
      <xdr:nvSpPr>
        <xdr:cNvPr id="229" name="楕円 228"/>
        <xdr:cNvSpPr/>
      </xdr:nvSpPr>
      <xdr:spPr>
        <a:xfrm>
          <a:off x="9588500" y="10707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125025</xdr:rowOff>
    </xdr:from>
    <xdr:to>
      <xdr:col>55</xdr:col>
      <xdr:colOff>0</xdr:colOff>
      <xdr:row>62</xdr:row>
      <xdr:rowOff>128382</xdr:rowOff>
    </xdr:to>
    <xdr:cxnSp macro="">
      <xdr:nvCxnSpPr>
        <xdr:cNvPr id="230" name="直線コネクタ 229"/>
        <xdr:cNvCxnSpPr/>
      </xdr:nvCxnSpPr>
      <xdr:spPr>
        <a:xfrm flipV="1">
          <a:off x="9639300" y="10754925"/>
          <a:ext cx="838200" cy="3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82634</xdr:rowOff>
    </xdr:from>
    <xdr:to>
      <xdr:col>46</xdr:col>
      <xdr:colOff>38100</xdr:colOff>
      <xdr:row>63</xdr:row>
      <xdr:rowOff>12784</xdr:rowOff>
    </xdr:to>
    <xdr:sp macro="" textlink="">
      <xdr:nvSpPr>
        <xdr:cNvPr id="231" name="楕円 230"/>
        <xdr:cNvSpPr/>
      </xdr:nvSpPr>
      <xdr:spPr>
        <a:xfrm>
          <a:off x="8699500" y="10712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128382</xdr:rowOff>
    </xdr:from>
    <xdr:to>
      <xdr:col>50</xdr:col>
      <xdr:colOff>114300</xdr:colOff>
      <xdr:row>62</xdr:row>
      <xdr:rowOff>133434</xdr:rowOff>
    </xdr:to>
    <xdr:cxnSp macro="">
      <xdr:nvCxnSpPr>
        <xdr:cNvPr id="232" name="直線コネクタ 231"/>
        <xdr:cNvCxnSpPr/>
      </xdr:nvCxnSpPr>
      <xdr:spPr>
        <a:xfrm flipV="1">
          <a:off x="8750300" y="10758282"/>
          <a:ext cx="889000" cy="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85876</xdr:rowOff>
    </xdr:from>
    <xdr:to>
      <xdr:col>41</xdr:col>
      <xdr:colOff>101600</xdr:colOff>
      <xdr:row>63</xdr:row>
      <xdr:rowOff>16026</xdr:rowOff>
    </xdr:to>
    <xdr:sp macro="" textlink="">
      <xdr:nvSpPr>
        <xdr:cNvPr id="233" name="楕円 232"/>
        <xdr:cNvSpPr/>
      </xdr:nvSpPr>
      <xdr:spPr>
        <a:xfrm>
          <a:off x="7810500" y="1071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133434</xdr:rowOff>
    </xdr:from>
    <xdr:to>
      <xdr:col>45</xdr:col>
      <xdr:colOff>177800</xdr:colOff>
      <xdr:row>62</xdr:row>
      <xdr:rowOff>136676</xdr:rowOff>
    </xdr:to>
    <xdr:cxnSp macro="">
      <xdr:nvCxnSpPr>
        <xdr:cNvPr id="234" name="直線コネクタ 233"/>
        <xdr:cNvCxnSpPr/>
      </xdr:nvCxnSpPr>
      <xdr:spPr>
        <a:xfrm flipV="1">
          <a:off x="7861300" y="10763334"/>
          <a:ext cx="889000" cy="3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148793</xdr:rowOff>
    </xdr:from>
    <xdr:ext cx="534377" cy="259045"/>
    <xdr:sp macro="" textlink="">
      <xdr:nvSpPr>
        <xdr:cNvPr id="235" name="n_1aveValue【橋りょう・トンネル】&#10;一人当たり有形固定資産（償却資産）額"/>
        <xdr:cNvSpPr txBox="1"/>
      </xdr:nvSpPr>
      <xdr:spPr>
        <a:xfrm>
          <a:off x="9359411" y="1043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122530</xdr:rowOff>
    </xdr:from>
    <xdr:ext cx="534377" cy="259045"/>
    <xdr:sp macro="" textlink="">
      <xdr:nvSpPr>
        <xdr:cNvPr id="236" name="n_2aveValue【橋りょう・トンネル】&#10;一人当たり有形固定資産（償却資産）額"/>
        <xdr:cNvSpPr txBox="1"/>
      </xdr:nvSpPr>
      <xdr:spPr>
        <a:xfrm>
          <a:off x="8483111" y="1040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161594</xdr:rowOff>
    </xdr:from>
    <xdr:ext cx="534377" cy="259045"/>
    <xdr:sp macro="" textlink="">
      <xdr:nvSpPr>
        <xdr:cNvPr id="237" name="n_3aveValue【橋りょう・トンネル】&#10;一人当たり有形固定資産（償却資産）額"/>
        <xdr:cNvSpPr txBox="1"/>
      </xdr:nvSpPr>
      <xdr:spPr>
        <a:xfrm>
          <a:off x="7594111" y="1044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62</xdr:row>
      <xdr:rowOff>170309</xdr:rowOff>
    </xdr:from>
    <xdr:ext cx="534377" cy="259045"/>
    <xdr:sp macro="" textlink="">
      <xdr:nvSpPr>
        <xdr:cNvPr id="238" name="n_1mainValue【橋りょう・トンネル】&#10;一人当たり有形固定資産（償却資産）額"/>
        <xdr:cNvSpPr txBox="1"/>
      </xdr:nvSpPr>
      <xdr:spPr>
        <a:xfrm>
          <a:off x="9359411" y="10800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3911</xdr:rowOff>
    </xdr:from>
    <xdr:ext cx="534377" cy="259045"/>
    <xdr:sp macro="" textlink="">
      <xdr:nvSpPr>
        <xdr:cNvPr id="239" name="n_2mainValue【橋りょう・トンネル】&#10;一人当たり有形固定資産（償却資産）額"/>
        <xdr:cNvSpPr txBox="1"/>
      </xdr:nvSpPr>
      <xdr:spPr>
        <a:xfrm>
          <a:off x="8483111" y="10805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7153</xdr:rowOff>
    </xdr:from>
    <xdr:ext cx="534377" cy="259045"/>
    <xdr:sp macro="" textlink="">
      <xdr:nvSpPr>
        <xdr:cNvPr id="240" name="n_3mainValue【橋りょう・トンネル】&#10;一人当たり有形固定資産（償却資産）額"/>
        <xdr:cNvSpPr txBox="1"/>
      </xdr:nvSpPr>
      <xdr:spPr>
        <a:xfrm>
          <a:off x="7594111" y="10808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1" name="正方形/長方形 24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2" name="正方形/長方形 24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3" name="正方形/長方形 24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4" name="正方形/長方形 24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5" name="正方形/長方形 24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6" name="正方形/長方形 24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7" name="正方形/長方形 24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8" name="正方形/長方形 24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9" name="テキスト ボックス 24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0" name="直線コネクタ 24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1" name="テキスト ボックス 250"/>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2" name="直線コネクタ 25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3" name="テキスト ボックス 252"/>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4" name="直線コネクタ 25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5" name="テキスト ボックス 25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6" name="直線コネクタ 25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7" name="テキスト ボックス 25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8" name="直線コネクタ 25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9" name="テキスト ボックス 25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0" name="直線コネクタ 25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1" name="テキスト ボックス 260"/>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2" name="直線コネクタ 26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3" name="テキスト ボックス 26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167639</xdr:rowOff>
    </xdr:from>
    <xdr:to>
      <xdr:col>24</xdr:col>
      <xdr:colOff>62865</xdr:colOff>
      <xdr:row>86</xdr:row>
      <xdr:rowOff>17145</xdr:rowOff>
    </xdr:to>
    <xdr:cxnSp macro="">
      <xdr:nvCxnSpPr>
        <xdr:cNvPr id="265" name="直線コネクタ 264"/>
        <xdr:cNvCxnSpPr/>
      </xdr:nvCxnSpPr>
      <xdr:spPr>
        <a:xfrm flipV="1">
          <a:off x="4634865" y="13369289"/>
          <a:ext cx="0" cy="1392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20972</xdr:rowOff>
    </xdr:from>
    <xdr:ext cx="405111" cy="259045"/>
    <xdr:sp macro="" textlink="">
      <xdr:nvSpPr>
        <xdr:cNvPr id="266" name="【公営住宅】&#10;有形固定資産減価償却率最小値テキスト"/>
        <xdr:cNvSpPr txBox="1"/>
      </xdr:nvSpPr>
      <xdr:spPr>
        <a:xfrm>
          <a:off x="4673600" y="1476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17145</xdr:rowOff>
    </xdr:from>
    <xdr:to>
      <xdr:col>24</xdr:col>
      <xdr:colOff>152400</xdr:colOff>
      <xdr:row>86</xdr:row>
      <xdr:rowOff>17145</xdr:rowOff>
    </xdr:to>
    <xdr:cxnSp macro="">
      <xdr:nvCxnSpPr>
        <xdr:cNvPr id="267" name="直線コネクタ 266"/>
        <xdr:cNvCxnSpPr/>
      </xdr:nvCxnSpPr>
      <xdr:spPr>
        <a:xfrm>
          <a:off x="4546600" y="1476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114316</xdr:rowOff>
    </xdr:from>
    <xdr:ext cx="405111" cy="259045"/>
    <xdr:sp macro="" textlink="">
      <xdr:nvSpPr>
        <xdr:cNvPr id="268" name="【公営住宅】&#10;有形固定資産減価償却率最大値テキスト"/>
        <xdr:cNvSpPr txBox="1"/>
      </xdr:nvSpPr>
      <xdr:spPr>
        <a:xfrm>
          <a:off x="4673600" y="13144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167639</xdr:rowOff>
    </xdr:from>
    <xdr:to>
      <xdr:col>24</xdr:col>
      <xdr:colOff>152400</xdr:colOff>
      <xdr:row>77</xdr:row>
      <xdr:rowOff>167639</xdr:rowOff>
    </xdr:to>
    <xdr:cxnSp macro="">
      <xdr:nvCxnSpPr>
        <xdr:cNvPr id="269" name="直線コネクタ 268"/>
        <xdr:cNvCxnSpPr/>
      </xdr:nvCxnSpPr>
      <xdr:spPr>
        <a:xfrm>
          <a:off x="4546600" y="13369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160038</xdr:rowOff>
    </xdr:from>
    <xdr:ext cx="405111" cy="259045"/>
    <xdr:sp macro="" textlink="">
      <xdr:nvSpPr>
        <xdr:cNvPr id="270" name="【公営住宅】&#10;有形固定資産減価償却率平均値テキスト"/>
        <xdr:cNvSpPr txBox="1"/>
      </xdr:nvSpPr>
      <xdr:spPr>
        <a:xfrm>
          <a:off x="4673600" y="138760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10161</xdr:rowOff>
    </xdr:from>
    <xdr:to>
      <xdr:col>24</xdr:col>
      <xdr:colOff>114300</xdr:colOff>
      <xdr:row>81</xdr:row>
      <xdr:rowOff>111761</xdr:rowOff>
    </xdr:to>
    <xdr:sp macro="" textlink="">
      <xdr:nvSpPr>
        <xdr:cNvPr id="271" name="フローチャート: 判断 270"/>
        <xdr:cNvSpPr/>
      </xdr:nvSpPr>
      <xdr:spPr>
        <a:xfrm>
          <a:off x="45847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44450</xdr:rowOff>
    </xdr:from>
    <xdr:to>
      <xdr:col>20</xdr:col>
      <xdr:colOff>38100</xdr:colOff>
      <xdr:row>81</xdr:row>
      <xdr:rowOff>146050</xdr:rowOff>
    </xdr:to>
    <xdr:sp macro="" textlink="">
      <xdr:nvSpPr>
        <xdr:cNvPr id="272" name="フローチャート: 判断 271"/>
        <xdr:cNvSpPr/>
      </xdr:nvSpPr>
      <xdr:spPr>
        <a:xfrm>
          <a:off x="3746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90170</xdr:rowOff>
    </xdr:from>
    <xdr:to>
      <xdr:col>15</xdr:col>
      <xdr:colOff>101600</xdr:colOff>
      <xdr:row>82</xdr:row>
      <xdr:rowOff>20320</xdr:rowOff>
    </xdr:to>
    <xdr:sp macro="" textlink="">
      <xdr:nvSpPr>
        <xdr:cNvPr id="273" name="フローチャート: 判断 272"/>
        <xdr:cNvSpPr/>
      </xdr:nvSpPr>
      <xdr:spPr>
        <a:xfrm>
          <a:off x="2857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93980</xdr:rowOff>
    </xdr:from>
    <xdr:to>
      <xdr:col>10</xdr:col>
      <xdr:colOff>165100</xdr:colOff>
      <xdr:row>82</xdr:row>
      <xdr:rowOff>24130</xdr:rowOff>
    </xdr:to>
    <xdr:sp macro="" textlink="">
      <xdr:nvSpPr>
        <xdr:cNvPr id="274" name="フローチャート: 判断 273"/>
        <xdr:cNvSpPr/>
      </xdr:nvSpPr>
      <xdr:spPr>
        <a:xfrm>
          <a:off x="1968500" y="1398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5" name="テキスト ボックス 27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6" name="テキスト ボックス 27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7" name="テキスト ボックス 27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8" name="テキスト ボックス 27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9" name="テキスト ボックス 27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107314</xdr:rowOff>
    </xdr:from>
    <xdr:to>
      <xdr:col>24</xdr:col>
      <xdr:colOff>114300</xdr:colOff>
      <xdr:row>81</xdr:row>
      <xdr:rowOff>37464</xdr:rowOff>
    </xdr:to>
    <xdr:sp macro="" textlink="">
      <xdr:nvSpPr>
        <xdr:cNvPr id="280" name="楕円 279"/>
        <xdr:cNvSpPr/>
      </xdr:nvSpPr>
      <xdr:spPr>
        <a:xfrm>
          <a:off x="4584700" y="1382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130191</xdr:rowOff>
    </xdr:from>
    <xdr:ext cx="405111" cy="259045"/>
    <xdr:sp macro="" textlink="">
      <xdr:nvSpPr>
        <xdr:cNvPr id="281" name="【公営住宅】&#10;有形固定資産減価償却率該当値テキスト"/>
        <xdr:cNvSpPr txBox="1"/>
      </xdr:nvSpPr>
      <xdr:spPr>
        <a:xfrm>
          <a:off x="4673600" y="13674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147320</xdr:rowOff>
    </xdr:from>
    <xdr:to>
      <xdr:col>20</xdr:col>
      <xdr:colOff>38100</xdr:colOff>
      <xdr:row>81</xdr:row>
      <xdr:rowOff>77470</xdr:rowOff>
    </xdr:to>
    <xdr:sp macro="" textlink="">
      <xdr:nvSpPr>
        <xdr:cNvPr id="282" name="楕円 281"/>
        <xdr:cNvSpPr/>
      </xdr:nvSpPr>
      <xdr:spPr>
        <a:xfrm>
          <a:off x="3746500" y="1386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158114</xdr:rowOff>
    </xdr:from>
    <xdr:to>
      <xdr:col>24</xdr:col>
      <xdr:colOff>63500</xdr:colOff>
      <xdr:row>81</xdr:row>
      <xdr:rowOff>26670</xdr:rowOff>
    </xdr:to>
    <xdr:cxnSp macro="">
      <xdr:nvCxnSpPr>
        <xdr:cNvPr id="283" name="直線コネクタ 282"/>
        <xdr:cNvCxnSpPr/>
      </xdr:nvCxnSpPr>
      <xdr:spPr>
        <a:xfrm flipV="1">
          <a:off x="3797300" y="13874114"/>
          <a:ext cx="8382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12064</xdr:rowOff>
    </xdr:from>
    <xdr:to>
      <xdr:col>15</xdr:col>
      <xdr:colOff>101600</xdr:colOff>
      <xdr:row>81</xdr:row>
      <xdr:rowOff>113664</xdr:rowOff>
    </xdr:to>
    <xdr:sp macro="" textlink="">
      <xdr:nvSpPr>
        <xdr:cNvPr id="284" name="楕円 283"/>
        <xdr:cNvSpPr/>
      </xdr:nvSpPr>
      <xdr:spPr>
        <a:xfrm>
          <a:off x="2857500" y="1389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26670</xdr:rowOff>
    </xdr:from>
    <xdr:to>
      <xdr:col>19</xdr:col>
      <xdr:colOff>177800</xdr:colOff>
      <xdr:row>81</xdr:row>
      <xdr:rowOff>62864</xdr:rowOff>
    </xdr:to>
    <xdr:cxnSp macro="">
      <xdr:nvCxnSpPr>
        <xdr:cNvPr id="285" name="直線コネクタ 284"/>
        <xdr:cNvCxnSpPr/>
      </xdr:nvCxnSpPr>
      <xdr:spPr>
        <a:xfrm flipV="1">
          <a:off x="2908300" y="13914120"/>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90170</xdr:rowOff>
    </xdr:from>
    <xdr:to>
      <xdr:col>10</xdr:col>
      <xdr:colOff>165100</xdr:colOff>
      <xdr:row>82</xdr:row>
      <xdr:rowOff>20320</xdr:rowOff>
    </xdr:to>
    <xdr:sp macro="" textlink="">
      <xdr:nvSpPr>
        <xdr:cNvPr id="286" name="楕円 285"/>
        <xdr:cNvSpPr/>
      </xdr:nvSpPr>
      <xdr:spPr>
        <a:xfrm>
          <a:off x="1968500" y="139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62864</xdr:rowOff>
    </xdr:from>
    <xdr:to>
      <xdr:col>15</xdr:col>
      <xdr:colOff>50800</xdr:colOff>
      <xdr:row>81</xdr:row>
      <xdr:rowOff>140970</xdr:rowOff>
    </xdr:to>
    <xdr:cxnSp macro="">
      <xdr:nvCxnSpPr>
        <xdr:cNvPr id="287" name="直線コネクタ 286"/>
        <xdr:cNvCxnSpPr/>
      </xdr:nvCxnSpPr>
      <xdr:spPr>
        <a:xfrm flipV="1">
          <a:off x="2019300" y="13950314"/>
          <a:ext cx="889000" cy="78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137177</xdr:rowOff>
    </xdr:from>
    <xdr:ext cx="405111" cy="259045"/>
    <xdr:sp macro="" textlink="">
      <xdr:nvSpPr>
        <xdr:cNvPr id="288" name="n_1aveValue【公営住宅】&#10;有形固定資産減価償却率"/>
        <xdr:cNvSpPr txBox="1"/>
      </xdr:nvSpPr>
      <xdr:spPr>
        <a:xfrm>
          <a:off x="358204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11447</xdr:rowOff>
    </xdr:from>
    <xdr:ext cx="405111" cy="259045"/>
    <xdr:sp macro="" textlink="">
      <xdr:nvSpPr>
        <xdr:cNvPr id="289" name="n_2aveValue【公営住宅】&#10;有形固定資産減価償却率"/>
        <xdr:cNvSpPr txBox="1"/>
      </xdr:nvSpPr>
      <xdr:spPr>
        <a:xfrm>
          <a:off x="2705744"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15257</xdr:rowOff>
    </xdr:from>
    <xdr:ext cx="405111" cy="259045"/>
    <xdr:sp macro="" textlink="">
      <xdr:nvSpPr>
        <xdr:cNvPr id="290" name="n_3aveValue【公営住宅】&#10;有形固定資産減価償却率"/>
        <xdr:cNvSpPr txBox="1"/>
      </xdr:nvSpPr>
      <xdr:spPr>
        <a:xfrm>
          <a:off x="1816744" y="1407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93997</xdr:rowOff>
    </xdr:from>
    <xdr:ext cx="405111" cy="259045"/>
    <xdr:sp macro="" textlink="">
      <xdr:nvSpPr>
        <xdr:cNvPr id="291" name="n_1mainValue【公営住宅】&#10;有形固定資産減価償却率"/>
        <xdr:cNvSpPr txBox="1"/>
      </xdr:nvSpPr>
      <xdr:spPr>
        <a:xfrm>
          <a:off x="35820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130191</xdr:rowOff>
    </xdr:from>
    <xdr:ext cx="405111" cy="259045"/>
    <xdr:sp macro="" textlink="">
      <xdr:nvSpPr>
        <xdr:cNvPr id="292" name="n_2mainValue【公営住宅】&#10;有形固定資産減価償却率"/>
        <xdr:cNvSpPr txBox="1"/>
      </xdr:nvSpPr>
      <xdr:spPr>
        <a:xfrm>
          <a:off x="2705744" y="13674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36847</xdr:rowOff>
    </xdr:from>
    <xdr:ext cx="405111" cy="259045"/>
    <xdr:sp macro="" textlink="">
      <xdr:nvSpPr>
        <xdr:cNvPr id="293" name="n_3mainValue【公営住宅】&#10;有形固定資産減価償却率"/>
        <xdr:cNvSpPr txBox="1"/>
      </xdr:nvSpPr>
      <xdr:spPr>
        <a:xfrm>
          <a:off x="18167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4" name="正方形/長方形 29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5" name="正方形/長方形 29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6" name="正方形/長方形 29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7" name="正方形/長方形 29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8" name="正方形/長方形 29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9" name="正方形/長方形 29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0" name="正方形/長方形 29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1" name="正方形/長方形 30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2" name="テキスト ボックス 30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3" name="直線コネクタ 30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04" name="直線コネクタ 303"/>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05" name="テキスト ボックス 304"/>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6" name="直線コネクタ 30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7" name="テキスト ボックス 30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08" name="直線コネクタ 307"/>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09" name="テキスト ボックス 308"/>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0" name="直線コネクタ 30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1" name="テキスト ボックス 31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15239</xdr:rowOff>
    </xdr:from>
    <xdr:to>
      <xdr:col>54</xdr:col>
      <xdr:colOff>189865</xdr:colOff>
      <xdr:row>85</xdr:row>
      <xdr:rowOff>89536</xdr:rowOff>
    </xdr:to>
    <xdr:cxnSp macro="">
      <xdr:nvCxnSpPr>
        <xdr:cNvPr id="313" name="直線コネクタ 312"/>
        <xdr:cNvCxnSpPr/>
      </xdr:nvCxnSpPr>
      <xdr:spPr>
        <a:xfrm flipV="1">
          <a:off x="10476865" y="13388339"/>
          <a:ext cx="0" cy="1274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93363</xdr:rowOff>
    </xdr:from>
    <xdr:ext cx="469744" cy="259045"/>
    <xdr:sp macro="" textlink="">
      <xdr:nvSpPr>
        <xdr:cNvPr id="314" name="【公営住宅】&#10;一人当たり面積最小値テキスト"/>
        <xdr:cNvSpPr txBox="1"/>
      </xdr:nvSpPr>
      <xdr:spPr>
        <a:xfrm>
          <a:off x="10515600" y="1466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89536</xdr:rowOff>
    </xdr:from>
    <xdr:to>
      <xdr:col>55</xdr:col>
      <xdr:colOff>88900</xdr:colOff>
      <xdr:row>85</xdr:row>
      <xdr:rowOff>89536</xdr:rowOff>
    </xdr:to>
    <xdr:cxnSp macro="">
      <xdr:nvCxnSpPr>
        <xdr:cNvPr id="315" name="直線コネクタ 314"/>
        <xdr:cNvCxnSpPr/>
      </xdr:nvCxnSpPr>
      <xdr:spPr>
        <a:xfrm>
          <a:off x="10388600" y="1466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133366</xdr:rowOff>
    </xdr:from>
    <xdr:ext cx="469744" cy="259045"/>
    <xdr:sp macro="" textlink="">
      <xdr:nvSpPr>
        <xdr:cNvPr id="316" name="【公営住宅】&#10;一人当たり面積最大値テキスト"/>
        <xdr:cNvSpPr txBox="1"/>
      </xdr:nvSpPr>
      <xdr:spPr>
        <a:xfrm>
          <a:off x="10515600" y="1316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15239</xdr:rowOff>
    </xdr:from>
    <xdr:to>
      <xdr:col>55</xdr:col>
      <xdr:colOff>88900</xdr:colOff>
      <xdr:row>78</xdr:row>
      <xdr:rowOff>15239</xdr:rowOff>
    </xdr:to>
    <xdr:cxnSp macro="">
      <xdr:nvCxnSpPr>
        <xdr:cNvPr id="317" name="直線コネクタ 316"/>
        <xdr:cNvCxnSpPr/>
      </xdr:nvCxnSpPr>
      <xdr:spPr>
        <a:xfrm>
          <a:off x="10388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124032</xdr:rowOff>
    </xdr:from>
    <xdr:ext cx="469744" cy="259045"/>
    <xdr:sp macro="" textlink="">
      <xdr:nvSpPr>
        <xdr:cNvPr id="318" name="【公営住宅】&#10;一人当たり面積平均値テキスト"/>
        <xdr:cNvSpPr txBox="1"/>
      </xdr:nvSpPr>
      <xdr:spPr>
        <a:xfrm>
          <a:off x="10515600" y="14354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145605</xdr:rowOff>
    </xdr:from>
    <xdr:to>
      <xdr:col>55</xdr:col>
      <xdr:colOff>50800</xdr:colOff>
      <xdr:row>84</xdr:row>
      <xdr:rowOff>75755</xdr:rowOff>
    </xdr:to>
    <xdr:sp macro="" textlink="">
      <xdr:nvSpPr>
        <xdr:cNvPr id="319" name="フローチャート: 判断 318"/>
        <xdr:cNvSpPr/>
      </xdr:nvSpPr>
      <xdr:spPr>
        <a:xfrm>
          <a:off x="10426700" y="1437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74168</xdr:rowOff>
    </xdr:from>
    <xdr:to>
      <xdr:col>50</xdr:col>
      <xdr:colOff>165100</xdr:colOff>
      <xdr:row>83</xdr:row>
      <xdr:rowOff>4318</xdr:rowOff>
    </xdr:to>
    <xdr:sp macro="" textlink="">
      <xdr:nvSpPr>
        <xdr:cNvPr id="320" name="フローチャート: 判断 319"/>
        <xdr:cNvSpPr/>
      </xdr:nvSpPr>
      <xdr:spPr>
        <a:xfrm>
          <a:off x="9588500" y="1413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143890</xdr:rowOff>
    </xdr:from>
    <xdr:to>
      <xdr:col>46</xdr:col>
      <xdr:colOff>38100</xdr:colOff>
      <xdr:row>84</xdr:row>
      <xdr:rowOff>74040</xdr:rowOff>
    </xdr:to>
    <xdr:sp macro="" textlink="">
      <xdr:nvSpPr>
        <xdr:cNvPr id="321" name="フローチャート: 判断 320"/>
        <xdr:cNvSpPr/>
      </xdr:nvSpPr>
      <xdr:spPr>
        <a:xfrm>
          <a:off x="8699500" y="1437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163894</xdr:rowOff>
    </xdr:from>
    <xdr:to>
      <xdr:col>41</xdr:col>
      <xdr:colOff>101600</xdr:colOff>
      <xdr:row>84</xdr:row>
      <xdr:rowOff>94044</xdr:rowOff>
    </xdr:to>
    <xdr:sp macro="" textlink="">
      <xdr:nvSpPr>
        <xdr:cNvPr id="322" name="フローチャート: 判断 321"/>
        <xdr:cNvSpPr/>
      </xdr:nvSpPr>
      <xdr:spPr>
        <a:xfrm>
          <a:off x="7810500" y="1439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3" name="テキスト ボックス 32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4" name="テキスト ボックス 32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5" name="テキスト ボックス 32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6" name="テキスト ボックス 32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7" name="テキスト ボックス 32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126746</xdr:rowOff>
    </xdr:from>
    <xdr:to>
      <xdr:col>55</xdr:col>
      <xdr:colOff>50800</xdr:colOff>
      <xdr:row>84</xdr:row>
      <xdr:rowOff>56896</xdr:rowOff>
    </xdr:to>
    <xdr:sp macro="" textlink="">
      <xdr:nvSpPr>
        <xdr:cNvPr id="328" name="楕円 327"/>
        <xdr:cNvSpPr/>
      </xdr:nvSpPr>
      <xdr:spPr>
        <a:xfrm>
          <a:off x="10426700" y="1435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149623</xdr:rowOff>
    </xdr:from>
    <xdr:ext cx="469744" cy="259045"/>
    <xdr:sp macro="" textlink="">
      <xdr:nvSpPr>
        <xdr:cNvPr id="329" name="【公営住宅】&#10;一人当たり面積該当値テキスト"/>
        <xdr:cNvSpPr txBox="1"/>
      </xdr:nvSpPr>
      <xdr:spPr>
        <a:xfrm>
          <a:off x="10515600" y="1420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128460</xdr:rowOff>
    </xdr:from>
    <xdr:to>
      <xdr:col>50</xdr:col>
      <xdr:colOff>165100</xdr:colOff>
      <xdr:row>84</xdr:row>
      <xdr:rowOff>58610</xdr:rowOff>
    </xdr:to>
    <xdr:sp macro="" textlink="">
      <xdr:nvSpPr>
        <xdr:cNvPr id="330" name="楕円 329"/>
        <xdr:cNvSpPr/>
      </xdr:nvSpPr>
      <xdr:spPr>
        <a:xfrm>
          <a:off x="9588500" y="1435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6096</xdr:rowOff>
    </xdr:from>
    <xdr:to>
      <xdr:col>55</xdr:col>
      <xdr:colOff>0</xdr:colOff>
      <xdr:row>84</xdr:row>
      <xdr:rowOff>7810</xdr:rowOff>
    </xdr:to>
    <xdr:cxnSp macro="">
      <xdr:nvCxnSpPr>
        <xdr:cNvPr id="331" name="直線コネクタ 330"/>
        <xdr:cNvCxnSpPr/>
      </xdr:nvCxnSpPr>
      <xdr:spPr>
        <a:xfrm flipV="1">
          <a:off x="9639300" y="14407896"/>
          <a:ext cx="8382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122174</xdr:rowOff>
    </xdr:from>
    <xdr:to>
      <xdr:col>46</xdr:col>
      <xdr:colOff>38100</xdr:colOff>
      <xdr:row>84</xdr:row>
      <xdr:rowOff>52324</xdr:rowOff>
    </xdr:to>
    <xdr:sp macro="" textlink="">
      <xdr:nvSpPr>
        <xdr:cNvPr id="332" name="楕円 331"/>
        <xdr:cNvSpPr/>
      </xdr:nvSpPr>
      <xdr:spPr>
        <a:xfrm>
          <a:off x="8699500" y="1435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1524</xdr:rowOff>
    </xdr:from>
    <xdr:to>
      <xdr:col>50</xdr:col>
      <xdr:colOff>114300</xdr:colOff>
      <xdr:row>84</xdr:row>
      <xdr:rowOff>7810</xdr:rowOff>
    </xdr:to>
    <xdr:cxnSp macro="">
      <xdr:nvCxnSpPr>
        <xdr:cNvPr id="333" name="直線コネクタ 332"/>
        <xdr:cNvCxnSpPr/>
      </xdr:nvCxnSpPr>
      <xdr:spPr>
        <a:xfrm>
          <a:off x="8750300" y="14403324"/>
          <a:ext cx="8890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123317</xdr:rowOff>
    </xdr:from>
    <xdr:to>
      <xdr:col>41</xdr:col>
      <xdr:colOff>101600</xdr:colOff>
      <xdr:row>84</xdr:row>
      <xdr:rowOff>53467</xdr:rowOff>
    </xdr:to>
    <xdr:sp macro="" textlink="">
      <xdr:nvSpPr>
        <xdr:cNvPr id="334" name="楕円 333"/>
        <xdr:cNvSpPr/>
      </xdr:nvSpPr>
      <xdr:spPr>
        <a:xfrm>
          <a:off x="7810500" y="1435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1524</xdr:rowOff>
    </xdr:from>
    <xdr:to>
      <xdr:col>45</xdr:col>
      <xdr:colOff>177800</xdr:colOff>
      <xdr:row>84</xdr:row>
      <xdr:rowOff>2667</xdr:rowOff>
    </xdr:to>
    <xdr:cxnSp macro="">
      <xdr:nvCxnSpPr>
        <xdr:cNvPr id="335" name="直線コネクタ 334"/>
        <xdr:cNvCxnSpPr/>
      </xdr:nvCxnSpPr>
      <xdr:spPr>
        <a:xfrm flipV="1">
          <a:off x="7861300" y="14403324"/>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20845</xdr:rowOff>
    </xdr:from>
    <xdr:ext cx="469744" cy="259045"/>
    <xdr:sp macro="" textlink="">
      <xdr:nvSpPr>
        <xdr:cNvPr id="336" name="n_1aveValue【公営住宅】&#10;一人当たり面積"/>
        <xdr:cNvSpPr txBox="1"/>
      </xdr:nvSpPr>
      <xdr:spPr>
        <a:xfrm>
          <a:off x="9391727" y="1390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65167</xdr:rowOff>
    </xdr:from>
    <xdr:ext cx="469744" cy="259045"/>
    <xdr:sp macro="" textlink="">
      <xdr:nvSpPr>
        <xdr:cNvPr id="337" name="n_2aveValue【公営住宅】&#10;一人当たり面積"/>
        <xdr:cNvSpPr txBox="1"/>
      </xdr:nvSpPr>
      <xdr:spPr>
        <a:xfrm>
          <a:off x="8515427" y="14466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85171</xdr:rowOff>
    </xdr:from>
    <xdr:ext cx="469744" cy="259045"/>
    <xdr:sp macro="" textlink="">
      <xdr:nvSpPr>
        <xdr:cNvPr id="338" name="n_3aveValue【公営住宅】&#10;一人当たり面積"/>
        <xdr:cNvSpPr txBox="1"/>
      </xdr:nvSpPr>
      <xdr:spPr>
        <a:xfrm>
          <a:off x="7626427" y="14486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49737</xdr:rowOff>
    </xdr:from>
    <xdr:ext cx="469744" cy="259045"/>
    <xdr:sp macro="" textlink="">
      <xdr:nvSpPr>
        <xdr:cNvPr id="339" name="n_1mainValue【公営住宅】&#10;一人当たり面積"/>
        <xdr:cNvSpPr txBox="1"/>
      </xdr:nvSpPr>
      <xdr:spPr>
        <a:xfrm>
          <a:off x="9391727" y="14451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68851</xdr:rowOff>
    </xdr:from>
    <xdr:ext cx="469744" cy="259045"/>
    <xdr:sp macro="" textlink="">
      <xdr:nvSpPr>
        <xdr:cNvPr id="340" name="n_2mainValue【公営住宅】&#10;一人当たり面積"/>
        <xdr:cNvSpPr txBox="1"/>
      </xdr:nvSpPr>
      <xdr:spPr>
        <a:xfrm>
          <a:off x="8515427" y="1412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69994</xdr:rowOff>
    </xdr:from>
    <xdr:ext cx="469744" cy="259045"/>
    <xdr:sp macro="" textlink="">
      <xdr:nvSpPr>
        <xdr:cNvPr id="341" name="n_3mainValue【公営住宅】&#10;一人当たり面積"/>
        <xdr:cNvSpPr txBox="1"/>
      </xdr:nvSpPr>
      <xdr:spPr>
        <a:xfrm>
          <a:off x="7626427" y="14128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2" name="正方形/長方形 34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3" name="正方形/長方形 34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4" name="正方形/長方形 34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5" name="正方形/長方形 34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6" name="正方形/長方形 34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7" name="正方形/長方形 34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8" name="正方形/長方形 34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9" name="正方形/長方形 34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0" name="正方形/長方形 34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1" name="正方形/長方形 35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2" name="正方形/長方形 35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3" name="正方形/長方形 35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4" name="正方形/長方形 35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5" name="正方形/長方形 35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6" name="正方形/長方形 35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7" name="正方形/長方形 35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58" name="正方形/長方形 35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59" name="正方形/長方形 35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0" name="正方形/長方形 35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1" name="正方形/長方形 36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2" name="正方形/長方形 36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3" name="正方形/長方形 36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4" name="正方形/長方形 36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5" name="正方形/長方形 36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6" name="テキスト ボックス 36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67" name="直線コネクタ 36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68" name="テキスト ボックス 367"/>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69" name="直線コネクタ 368"/>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70" name="テキスト ボックス 369"/>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71" name="直線コネクタ 370"/>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72" name="テキスト ボックス 371"/>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73" name="直線コネクタ 372"/>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74" name="テキスト ボックス 373"/>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75" name="直線コネクタ 374"/>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76" name="テキスト ボックス 375"/>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77" name="直線コネクタ 376"/>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78" name="テキスト ボックス 377"/>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79" name="直線コネクタ 37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0" name="テキスト ボックス 379"/>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104775</xdr:rowOff>
    </xdr:from>
    <xdr:to>
      <xdr:col>85</xdr:col>
      <xdr:colOff>126364</xdr:colOff>
      <xdr:row>42</xdr:row>
      <xdr:rowOff>20955</xdr:rowOff>
    </xdr:to>
    <xdr:cxnSp macro="">
      <xdr:nvCxnSpPr>
        <xdr:cNvPr id="382" name="直線コネクタ 381"/>
        <xdr:cNvCxnSpPr/>
      </xdr:nvCxnSpPr>
      <xdr:spPr>
        <a:xfrm flipV="1">
          <a:off x="16318864" y="5934075"/>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24782</xdr:rowOff>
    </xdr:from>
    <xdr:ext cx="405111" cy="259045"/>
    <xdr:sp macro="" textlink="">
      <xdr:nvSpPr>
        <xdr:cNvPr id="383" name="【認定こども園・幼稚園・保育所】&#10;有形固定資産減価償却率最小値テキスト"/>
        <xdr:cNvSpPr txBox="1"/>
      </xdr:nvSpPr>
      <xdr:spPr>
        <a:xfrm>
          <a:off x="16357600" y="722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20955</xdr:rowOff>
    </xdr:from>
    <xdr:to>
      <xdr:col>86</xdr:col>
      <xdr:colOff>25400</xdr:colOff>
      <xdr:row>42</xdr:row>
      <xdr:rowOff>20955</xdr:rowOff>
    </xdr:to>
    <xdr:cxnSp macro="">
      <xdr:nvCxnSpPr>
        <xdr:cNvPr id="384" name="直線コネクタ 383"/>
        <xdr:cNvCxnSpPr/>
      </xdr:nvCxnSpPr>
      <xdr:spPr>
        <a:xfrm>
          <a:off x="16230600" y="722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51452</xdr:rowOff>
    </xdr:from>
    <xdr:ext cx="405111" cy="259045"/>
    <xdr:sp macro="" textlink="">
      <xdr:nvSpPr>
        <xdr:cNvPr id="385" name="【認定こども園・幼稚園・保育所】&#10;有形固定資産減価償却率最大値テキスト"/>
        <xdr:cNvSpPr txBox="1"/>
      </xdr:nvSpPr>
      <xdr:spPr>
        <a:xfrm>
          <a:off x="16357600" y="5709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104775</xdr:rowOff>
    </xdr:from>
    <xdr:to>
      <xdr:col>86</xdr:col>
      <xdr:colOff>25400</xdr:colOff>
      <xdr:row>34</xdr:row>
      <xdr:rowOff>104775</xdr:rowOff>
    </xdr:to>
    <xdr:cxnSp macro="">
      <xdr:nvCxnSpPr>
        <xdr:cNvPr id="386" name="直線コネクタ 385"/>
        <xdr:cNvCxnSpPr/>
      </xdr:nvCxnSpPr>
      <xdr:spPr>
        <a:xfrm>
          <a:off x="16230600" y="5934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129557</xdr:rowOff>
    </xdr:from>
    <xdr:ext cx="405111" cy="259045"/>
    <xdr:sp macro="" textlink="">
      <xdr:nvSpPr>
        <xdr:cNvPr id="387" name="【認定こども園・幼稚園・保育所】&#10;有形固定資産減価償却率平均値テキスト"/>
        <xdr:cNvSpPr txBox="1"/>
      </xdr:nvSpPr>
      <xdr:spPr>
        <a:xfrm>
          <a:off x="16357600" y="647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151130</xdr:rowOff>
    </xdr:from>
    <xdr:to>
      <xdr:col>85</xdr:col>
      <xdr:colOff>177800</xdr:colOff>
      <xdr:row>38</xdr:row>
      <xdr:rowOff>81280</xdr:rowOff>
    </xdr:to>
    <xdr:sp macro="" textlink="">
      <xdr:nvSpPr>
        <xdr:cNvPr id="388" name="フローチャート: 判断 387"/>
        <xdr:cNvSpPr/>
      </xdr:nvSpPr>
      <xdr:spPr>
        <a:xfrm>
          <a:off x="16268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4445</xdr:rowOff>
    </xdr:from>
    <xdr:to>
      <xdr:col>81</xdr:col>
      <xdr:colOff>101600</xdr:colOff>
      <xdr:row>38</xdr:row>
      <xdr:rowOff>106045</xdr:rowOff>
    </xdr:to>
    <xdr:sp macro="" textlink="">
      <xdr:nvSpPr>
        <xdr:cNvPr id="389" name="フローチャート: 判断 388"/>
        <xdr:cNvSpPr/>
      </xdr:nvSpPr>
      <xdr:spPr>
        <a:xfrm>
          <a:off x="154305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158750</xdr:rowOff>
    </xdr:from>
    <xdr:to>
      <xdr:col>76</xdr:col>
      <xdr:colOff>165100</xdr:colOff>
      <xdr:row>38</xdr:row>
      <xdr:rowOff>88900</xdr:rowOff>
    </xdr:to>
    <xdr:sp macro="" textlink="">
      <xdr:nvSpPr>
        <xdr:cNvPr id="390" name="フローチャート: 判断 389"/>
        <xdr:cNvSpPr/>
      </xdr:nvSpPr>
      <xdr:spPr>
        <a:xfrm>
          <a:off x="145415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53975</xdr:rowOff>
    </xdr:from>
    <xdr:to>
      <xdr:col>72</xdr:col>
      <xdr:colOff>38100</xdr:colOff>
      <xdr:row>38</xdr:row>
      <xdr:rowOff>155575</xdr:rowOff>
    </xdr:to>
    <xdr:sp macro="" textlink="">
      <xdr:nvSpPr>
        <xdr:cNvPr id="391" name="フローチャート: 判断 390"/>
        <xdr:cNvSpPr/>
      </xdr:nvSpPr>
      <xdr:spPr>
        <a:xfrm>
          <a:off x="136525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2" name="テキスト ボックス 39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3" name="テキスト ボックス 39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4" name="テキスト ボックス 39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5" name="テキスト ボックス 39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6" name="テキスト ボックス 39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135890</xdr:rowOff>
    </xdr:from>
    <xdr:to>
      <xdr:col>85</xdr:col>
      <xdr:colOff>177800</xdr:colOff>
      <xdr:row>38</xdr:row>
      <xdr:rowOff>66040</xdr:rowOff>
    </xdr:to>
    <xdr:sp macro="" textlink="">
      <xdr:nvSpPr>
        <xdr:cNvPr id="397" name="楕円 396"/>
        <xdr:cNvSpPr/>
      </xdr:nvSpPr>
      <xdr:spPr>
        <a:xfrm>
          <a:off x="16268700" y="647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158767</xdr:rowOff>
    </xdr:from>
    <xdr:ext cx="405111" cy="259045"/>
    <xdr:sp macro="" textlink="">
      <xdr:nvSpPr>
        <xdr:cNvPr id="398" name="【認定こども園・幼稚園・保育所】&#10;有形固定資産減価償却率該当値テキスト"/>
        <xdr:cNvSpPr txBox="1"/>
      </xdr:nvSpPr>
      <xdr:spPr>
        <a:xfrm>
          <a:off x="16357600" y="6330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170180</xdr:rowOff>
    </xdr:from>
    <xdr:to>
      <xdr:col>81</xdr:col>
      <xdr:colOff>101600</xdr:colOff>
      <xdr:row>38</xdr:row>
      <xdr:rowOff>100330</xdr:rowOff>
    </xdr:to>
    <xdr:sp macro="" textlink="">
      <xdr:nvSpPr>
        <xdr:cNvPr id="399" name="楕円 398"/>
        <xdr:cNvSpPr/>
      </xdr:nvSpPr>
      <xdr:spPr>
        <a:xfrm>
          <a:off x="15430500" y="651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15240</xdr:rowOff>
    </xdr:from>
    <xdr:to>
      <xdr:col>85</xdr:col>
      <xdr:colOff>127000</xdr:colOff>
      <xdr:row>38</xdr:row>
      <xdr:rowOff>49530</xdr:rowOff>
    </xdr:to>
    <xdr:cxnSp macro="">
      <xdr:nvCxnSpPr>
        <xdr:cNvPr id="400" name="直線コネクタ 399"/>
        <xdr:cNvCxnSpPr/>
      </xdr:nvCxnSpPr>
      <xdr:spPr>
        <a:xfrm flipV="1">
          <a:off x="15481300" y="653034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29210</xdr:rowOff>
    </xdr:from>
    <xdr:to>
      <xdr:col>76</xdr:col>
      <xdr:colOff>165100</xdr:colOff>
      <xdr:row>38</xdr:row>
      <xdr:rowOff>130810</xdr:rowOff>
    </xdr:to>
    <xdr:sp macro="" textlink="">
      <xdr:nvSpPr>
        <xdr:cNvPr id="401" name="楕円 400"/>
        <xdr:cNvSpPr/>
      </xdr:nvSpPr>
      <xdr:spPr>
        <a:xfrm>
          <a:off x="14541500" y="654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49530</xdr:rowOff>
    </xdr:from>
    <xdr:to>
      <xdr:col>81</xdr:col>
      <xdr:colOff>50800</xdr:colOff>
      <xdr:row>38</xdr:row>
      <xdr:rowOff>80010</xdr:rowOff>
    </xdr:to>
    <xdr:cxnSp macro="">
      <xdr:nvCxnSpPr>
        <xdr:cNvPr id="402" name="直線コネクタ 401"/>
        <xdr:cNvCxnSpPr/>
      </xdr:nvCxnSpPr>
      <xdr:spPr>
        <a:xfrm flipV="1">
          <a:off x="14592300" y="656463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95885</xdr:rowOff>
    </xdr:from>
    <xdr:to>
      <xdr:col>72</xdr:col>
      <xdr:colOff>38100</xdr:colOff>
      <xdr:row>39</xdr:row>
      <xdr:rowOff>26035</xdr:rowOff>
    </xdr:to>
    <xdr:sp macro="" textlink="">
      <xdr:nvSpPr>
        <xdr:cNvPr id="403" name="楕円 402"/>
        <xdr:cNvSpPr/>
      </xdr:nvSpPr>
      <xdr:spPr>
        <a:xfrm>
          <a:off x="13652500" y="661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80010</xdr:rowOff>
    </xdr:from>
    <xdr:to>
      <xdr:col>76</xdr:col>
      <xdr:colOff>114300</xdr:colOff>
      <xdr:row>38</xdr:row>
      <xdr:rowOff>146685</xdr:rowOff>
    </xdr:to>
    <xdr:cxnSp macro="">
      <xdr:nvCxnSpPr>
        <xdr:cNvPr id="404" name="直線コネクタ 403"/>
        <xdr:cNvCxnSpPr/>
      </xdr:nvCxnSpPr>
      <xdr:spPr>
        <a:xfrm flipV="1">
          <a:off x="13703300" y="659511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97172</xdr:rowOff>
    </xdr:from>
    <xdr:ext cx="405111" cy="259045"/>
    <xdr:sp macro="" textlink="">
      <xdr:nvSpPr>
        <xdr:cNvPr id="405" name="n_1aveValue【認定こども園・幼稚園・保育所】&#10;有形固定資産減価償却率"/>
        <xdr:cNvSpPr txBox="1"/>
      </xdr:nvSpPr>
      <xdr:spPr>
        <a:xfrm>
          <a:off x="15266044" y="661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105427</xdr:rowOff>
    </xdr:from>
    <xdr:ext cx="405111" cy="259045"/>
    <xdr:sp macro="" textlink="">
      <xdr:nvSpPr>
        <xdr:cNvPr id="406" name="n_2aveValue【認定こども園・幼稚園・保育所】&#10;有形固定資産減価償却率"/>
        <xdr:cNvSpPr txBox="1"/>
      </xdr:nvSpPr>
      <xdr:spPr>
        <a:xfrm>
          <a:off x="14389744" y="627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652</xdr:rowOff>
    </xdr:from>
    <xdr:ext cx="405111" cy="259045"/>
    <xdr:sp macro="" textlink="">
      <xdr:nvSpPr>
        <xdr:cNvPr id="407" name="n_3aveValue【認定こども園・幼稚園・保育所】&#10;有形固定資産減価償却率"/>
        <xdr:cNvSpPr txBox="1"/>
      </xdr:nvSpPr>
      <xdr:spPr>
        <a:xfrm>
          <a:off x="13500744" y="634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116857</xdr:rowOff>
    </xdr:from>
    <xdr:ext cx="405111" cy="259045"/>
    <xdr:sp macro="" textlink="">
      <xdr:nvSpPr>
        <xdr:cNvPr id="408" name="n_1mainValue【認定こども園・幼稚園・保育所】&#10;有形固定資産減価償却率"/>
        <xdr:cNvSpPr txBox="1"/>
      </xdr:nvSpPr>
      <xdr:spPr>
        <a:xfrm>
          <a:off x="15266044" y="628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121937</xdr:rowOff>
    </xdr:from>
    <xdr:ext cx="405111" cy="259045"/>
    <xdr:sp macro="" textlink="">
      <xdr:nvSpPr>
        <xdr:cNvPr id="409" name="n_2mainValue【認定こども園・幼稚園・保育所】&#10;有形固定資産減価償却率"/>
        <xdr:cNvSpPr txBox="1"/>
      </xdr:nvSpPr>
      <xdr:spPr>
        <a:xfrm>
          <a:off x="14389744" y="663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17162</xdr:rowOff>
    </xdr:from>
    <xdr:ext cx="405111" cy="259045"/>
    <xdr:sp macro="" textlink="">
      <xdr:nvSpPr>
        <xdr:cNvPr id="410" name="n_3mainValue【認定こども園・幼稚園・保育所】&#10;有形固定資産減価償却率"/>
        <xdr:cNvSpPr txBox="1"/>
      </xdr:nvSpPr>
      <xdr:spPr>
        <a:xfrm>
          <a:off x="13500744" y="670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1" name="正方形/長方形 41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2" name="正方形/長方形 41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3" name="正方形/長方形 41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4" name="正方形/長方形 41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5" name="正方形/長方形 41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6" name="正方形/長方形 41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7" name="正方形/長方形 41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8" name="正方形/長方形 41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9" name="テキスト ボックス 41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0" name="直線コネクタ 41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21" name="直線コネクタ 420"/>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22" name="テキスト ボックス 421"/>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23" name="直線コネクタ 422"/>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24" name="テキスト ボックス 423"/>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25" name="直線コネクタ 424"/>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26" name="テキスト ボックス 425"/>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27" name="直線コネクタ 426"/>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28" name="テキスト ボックス 427"/>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9" name="直線コネクタ 42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30" name="テキスト ボックス 42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117348</xdr:rowOff>
    </xdr:from>
    <xdr:to>
      <xdr:col>116</xdr:col>
      <xdr:colOff>62864</xdr:colOff>
      <xdr:row>41</xdr:row>
      <xdr:rowOff>115062</xdr:rowOff>
    </xdr:to>
    <xdr:cxnSp macro="">
      <xdr:nvCxnSpPr>
        <xdr:cNvPr id="432" name="直線コネクタ 431"/>
        <xdr:cNvCxnSpPr/>
      </xdr:nvCxnSpPr>
      <xdr:spPr>
        <a:xfrm flipV="1">
          <a:off x="22160864" y="5946648"/>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33" name="【認定こども園・幼稚園・保育所】&#10;一人当たり面積最小値テキスト"/>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34" name="直線コネクタ 433"/>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64025</xdr:rowOff>
    </xdr:from>
    <xdr:ext cx="469744" cy="259045"/>
    <xdr:sp macro="" textlink="">
      <xdr:nvSpPr>
        <xdr:cNvPr id="435" name="【認定こども園・幼稚園・保育所】&#10;一人当たり面積最大値テキスト"/>
        <xdr:cNvSpPr txBox="1"/>
      </xdr:nvSpPr>
      <xdr:spPr>
        <a:xfrm>
          <a:off x="22199600" y="572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117348</xdr:rowOff>
    </xdr:from>
    <xdr:to>
      <xdr:col>116</xdr:col>
      <xdr:colOff>152400</xdr:colOff>
      <xdr:row>34</xdr:row>
      <xdr:rowOff>117348</xdr:rowOff>
    </xdr:to>
    <xdr:cxnSp macro="">
      <xdr:nvCxnSpPr>
        <xdr:cNvPr id="436" name="直線コネクタ 435"/>
        <xdr:cNvCxnSpPr/>
      </xdr:nvCxnSpPr>
      <xdr:spPr>
        <a:xfrm>
          <a:off x="22072600" y="594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111269</xdr:rowOff>
    </xdr:from>
    <xdr:ext cx="469744" cy="259045"/>
    <xdr:sp macro="" textlink="">
      <xdr:nvSpPr>
        <xdr:cNvPr id="437" name="【認定こども園・幼稚園・保育所】&#10;一人当たり面積平均値テキスト"/>
        <xdr:cNvSpPr txBox="1"/>
      </xdr:nvSpPr>
      <xdr:spPr>
        <a:xfrm>
          <a:off x="22199600" y="6797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132842</xdr:rowOff>
    </xdr:from>
    <xdr:to>
      <xdr:col>116</xdr:col>
      <xdr:colOff>114300</xdr:colOff>
      <xdr:row>40</xdr:row>
      <xdr:rowOff>62992</xdr:rowOff>
    </xdr:to>
    <xdr:sp macro="" textlink="">
      <xdr:nvSpPr>
        <xdr:cNvPr id="438" name="フローチャート: 判断 437"/>
        <xdr:cNvSpPr/>
      </xdr:nvSpPr>
      <xdr:spPr>
        <a:xfrm>
          <a:off x="221107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36</xdr:row>
      <xdr:rowOff>66548</xdr:rowOff>
    </xdr:from>
    <xdr:to>
      <xdr:col>112</xdr:col>
      <xdr:colOff>38100</xdr:colOff>
      <xdr:row>36</xdr:row>
      <xdr:rowOff>168148</xdr:rowOff>
    </xdr:to>
    <xdr:sp macro="" textlink="">
      <xdr:nvSpPr>
        <xdr:cNvPr id="439" name="フローチャート: 判断 438"/>
        <xdr:cNvSpPr/>
      </xdr:nvSpPr>
      <xdr:spPr>
        <a:xfrm>
          <a:off x="21272500" y="623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132842</xdr:rowOff>
    </xdr:from>
    <xdr:to>
      <xdr:col>107</xdr:col>
      <xdr:colOff>101600</xdr:colOff>
      <xdr:row>40</xdr:row>
      <xdr:rowOff>62992</xdr:rowOff>
    </xdr:to>
    <xdr:sp macro="" textlink="">
      <xdr:nvSpPr>
        <xdr:cNvPr id="440" name="フローチャート: 判断 439"/>
        <xdr:cNvSpPr/>
      </xdr:nvSpPr>
      <xdr:spPr>
        <a:xfrm>
          <a:off x="20383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114554</xdr:rowOff>
    </xdr:from>
    <xdr:to>
      <xdr:col>102</xdr:col>
      <xdr:colOff>165100</xdr:colOff>
      <xdr:row>40</xdr:row>
      <xdr:rowOff>44704</xdr:rowOff>
    </xdr:to>
    <xdr:sp macro="" textlink="">
      <xdr:nvSpPr>
        <xdr:cNvPr id="441" name="フローチャート: 判断 440"/>
        <xdr:cNvSpPr/>
      </xdr:nvSpPr>
      <xdr:spPr>
        <a:xfrm>
          <a:off x="19494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2" name="テキスト ボックス 44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3" name="テキスト ボックス 44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4" name="テキスト ボックス 44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5" name="テキスト ボックス 44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6" name="テキスト ボックス 44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254</xdr:rowOff>
    </xdr:from>
    <xdr:to>
      <xdr:col>116</xdr:col>
      <xdr:colOff>114300</xdr:colOff>
      <xdr:row>37</xdr:row>
      <xdr:rowOff>101854</xdr:rowOff>
    </xdr:to>
    <xdr:sp macro="" textlink="">
      <xdr:nvSpPr>
        <xdr:cNvPr id="447" name="楕円 446"/>
        <xdr:cNvSpPr/>
      </xdr:nvSpPr>
      <xdr:spPr>
        <a:xfrm>
          <a:off x="22110700" y="634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23131</xdr:rowOff>
    </xdr:from>
    <xdr:ext cx="469744" cy="259045"/>
    <xdr:sp macro="" textlink="">
      <xdr:nvSpPr>
        <xdr:cNvPr id="448" name="【認定こども園・幼稚園・保育所】&#10;一人当たり面積該当値テキスト"/>
        <xdr:cNvSpPr txBox="1"/>
      </xdr:nvSpPr>
      <xdr:spPr>
        <a:xfrm>
          <a:off x="22199600" y="6195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4826</xdr:rowOff>
    </xdr:from>
    <xdr:to>
      <xdr:col>112</xdr:col>
      <xdr:colOff>38100</xdr:colOff>
      <xdr:row>37</xdr:row>
      <xdr:rowOff>106426</xdr:rowOff>
    </xdr:to>
    <xdr:sp macro="" textlink="">
      <xdr:nvSpPr>
        <xdr:cNvPr id="449" name="楕円 448"/>
        <xdr:cNvSpPr/>
      </xdr:nvSpPr>
      <xdr:spPr>
        <a:xfrm>
          <a:off x="21272500" y="634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51054</xdr:rowOff>
    </xdr:from>
    <xdr:to>
      <xdr:col>116</xdr:col>
      <xdr:colOff>63500</xdr:colOff>
      <xdr:row>37</xdr:row>
      <xdr:rowOff>55626</xdr:rowOff>
    </xdr:to>
    <xdr:cxnSp macro="">
      <xdr:nvCxnSpPr>
        <xdr:cNvPr id="450" name="直線コネクタ 449"/>
        <xdr:cNvCxnSpPr/>
      </xdr:nvCxnSpPr>
      <xdr:spPr>
        <a:xfrm flipV="1">
          <a:off x="21323300" y="639470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27686</xdr:rowOff>
    </xdr:from>
    <xdr:to>
      <xdr:col>107</xdr:col>
      <xdr:colOff>101600</xdr:colOff>
      <xdr:row>37</xdr:row>
      <xdr:rowOff>129286</xdr:rowOff>
    </xdr:to>
    <xdr:sp macro="" textlink="">
      <xdr:nvSpPr>
        <xdr:cNvPr id="451" name="楕円 450"/>
        <xdr:cNvSpPr/>
      </xdr:nvSpPr>
      <xdr:spPr>
        <a:xfrm>
          <a:off x="20383500" y="637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55626</xdr:rowOff>
    </xdr:from>
    <xdr:to>
      <xdr:col>111</xdr:col>
      <xdr:colOff>177800</xdr:colOff>
      <xdr:row>37</xdr:row>
      <xdr:rowOff>78486</xdr:rowOff>
    </xdr:to>
    <xdr:cxnSp macro="">
      <xdr:nvCxnSpPr>
        <xdr:cNvPr id="452" name="直線コネクタ 451"/>
        <xdr:cNvCxnSpPr/>
      </xdr:nvCxnSpPr>
      <xdr:spPr>
        <a:xfrm flipV="1">
          <a:off x="20434300" y="639927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32258</xdr:rowOff>
    </xdr:from>
    <xdr:to>
      <xdr:col>102</xdr:col>
      <xdr:colOff>165100</xdr:colOff>
      <xdr:row>37</xdr:row>
      <xdr:rowOff>133858</xdr:rowOff>
    </xdr:to>
    <xdr:sp macro="" textlink="">
      <xdr:nvSpPr>
        <xdr:cNvPr id="453" name="楕円 452"/>
        <xdr:cNvSpPr/>
      </xdr:nvSpPr>
      <xdr:spPr>
        <a:xfrm>
          <a:off x="19494500" y="637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78486</xdr:rowOff>
    </xdr:from>
    <xdr:to>
      <xdr:col>107</xdr:col>
      <xdr:colOff>50800</xdr:colOff>
      <xdr:row>37</xdr:row>
      <xdr:rowOff>83058</xdr:rowOff>
    </xdr:to>
    <xdr:cxnSp macro="">
      <xdr:nvCxnSpPr>
        <xdr:cNvPr id="454" name="直線コネクタ 453"/>
        <xdr:cNvCxnSpPr/>
      </xdr:nvCxnSpPr>
      <xdr:spPr>
        <a:xfrm flipV="1">
          <a:off x="19545300" y="64221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35</xdr:row>
      <xdr:rowOff>13225</xdr:rowOff>
    </xdr:from>
    <xdr:ext cx="469744" cy="259045"/>
    <xdr:sp macro="" textlink="">
      <xdr:nvSpPr>
        <xdr:cNvPr id="455" name="n_1aveValue【認定こども園・幼稚園・保育所】&#10;一人当たり面積"/>
        <xdr:cNvSpPr txBox="1"/>
      </xdr:nvSpPr>
      <xdr:spPr>
        <a:xfrm>
          <a:off x="21075727" y="601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54119</xdr:rowOff>
    </xdr:from>
    <xdr:ext cx="469744" cy="259045"/>
    <xdr:sp macro="" textlink="">
      <xdr:nvSpPr>
        <xdr:cNvPr id="456" name="n_2aveValue【認定こども園・幼稚園・保育所】&#10;一人当たり面積"/>
        <xdr:cNvSpPr txBox="1"/>
      </xdr:nvSpPr>
      <xdr:spPr>
        <a:xfrm>
          <a:off x="20199427" y="691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35831</xdr:rowOff>
    </xdr:from>
    <xdr:ext cx="469744" cy="259045"/>
    <xdr:sp macro="" textlink="">
      <xdr:nvSpPr>
        <xdr:cNvPr id="457" name="n_3aveValue【認定こども園・幼稚園・保育所】&#10;一人当たり面積"/>
        <xdr:cNvSpPr txBox="1"/>
      </xdr:nvSpPr>
      <xdr:spPr>
        <a:xfrm>
          <a:off x="19310427" y="689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97553</xdr:rowOff>
    </xdr:from>
    <xdr:ext cx="469744" cy="259045"/>
    <xdr:sp macro="" textlink="">
      <xdr:nvSpPr>
        <xdr:cNvPr id="458" name="n_1mainValue【認定こども園・幼稚園・保育所】&#10;一人当たり面積"/>
        <xdr:cNvSpPr txBox="1"/>
      </xdr:nvSpPr>
      <xdr:spPr>
        <a:xfrm>
          <a:off x="21075727" y="6441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145813</xdr:rowOff>
    </xdr:from>
    <xdr:ext cx="469744" cy="259045"/>
    <xdr:sp macro="" textlink="">
      <xdr:nvSpPr>
        <xdr:cNvPr id="459" name="n_2mainValue【認定こども園・幼稚園・保育所】&#10;一人当たり面積"/>
        <xdr:cNvSpPr txBox="1"/>
      </xdr:nvSpPr>
      <xdr:spPr>
        <a:xfrm>
          <a:off x="20199427" y="6146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150385</xdr:rowOff>
    </xdr:from>
    <xdr:ext cx="469744" cy="259045"/>
    <xdr:sp macro="" textlink="">
      <xdr:nvSpPr>
        <xdr:cNvPr id="460" name="n_3mainValue【認定こども園・幼稚園・保育所】&#10;一人当たり面積"/>
        <xdr:cNvSpPr txBox="1"/>
      </xdr:nvSpPr>
      <xdr:spPr>
        <a:xfrm>
          <a:off x="19310427" y="6151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1" name="正方形/長方形 46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2" name="正方形/長方形 46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3" name="正方形/長方形 46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4" name="正方形/長方形 46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5" name="正方形/長方形 46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6" name="正方形/長方形 46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67" name="正方形/長方形 46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8" name="正方形/長方形 46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69" name="テキスト ボックス 46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0" name="直線コネクタ 46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71" name="テキスト ボックス 470"/>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72" name="直線コネクタ 47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73" name="テキスト ボックス 472"/>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74" name="直線コネクタ 47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75" name="テキスト ボックス 47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76" name="直線コネクタ 47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77" name="テキスト ボックス 47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78" name="直線コネクタ 47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79" name="テキスト ボックス 47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80" name="直線コネクタ 47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81" name="テキスト ボックス 480"/>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2" name="直線コネクタ 48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83" name="テキスト ボックス 482"/>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8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15240</xdr:rowOff>
    </xdr:from>
    <xdr:to>
      <xdr:col>85</xdr:col>
      <xdr:colOff>126364</xdr:colOff>
      <xdr:row>64</xdr:row>
      <xdr:rowOff>167640</xdr:rowOff>
    </xdr:to>
    <xdr:cxnSp macro="">
      <xdr:nvCxnSpPr>
        <xdr:cNvPr id="485" name="直線コネクタ 484"/>
        <xdr:cNvCxnSpPr/>
      </xdr:nvCxnSpPr>
      <xdr:spPr>
        <a:xfrm flipV="1">
          <a:off x="16318864" y="978789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65</xdr:row>
      <xdr:rowOff>17</xdr:rowOff>
    </xdr:from>
    <xdr:ext cx="405111" cy="259045"/>
    <xdr:sp macro="" textlink="">
      <xdr:nvSpPr>
        <xdr:cNvPr id="486" name="【学校施設】&#10;有形固定資産減価償却率最小値テキスト"/>
        <xdr:cNvSpPr txBox="1"/>
      </xdr:nvSpPr>
      <xdr:spPr>
        <a:xfrm>
          <a:off x="16357600" y="1114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167640</xdr:rowOff>
    </xdr:from>
    <xdr:to>
      <xdr:col>86</xdr:col>
      <xdr:colOff>25400</xdr:colOff>
      <xdr:row>64</xdr:row>
      <xdr:rowOff>167640</xdr:rowOff>
    </xdr:to>
    <xdr:cxnSp macro="">
      <xdr:nvCxnSpPr>
        <xdr:cNvPr id="487" name="直線コネクタ 486"/>
        <xdr:cNvCxnSpPr/>
      </xdr:nvCxnSpPr>
      <xdr:spPr>
        <a:xfrm>
          <a:off x="16230600" y="11140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133367</xdr:rowOff>
    </xdr:from>
    <xdr:ext cx="405111" cy="259045"/>
    <xdr:sp macro="" textlink="">
      <xdr:nvSpPr>
        <xdr:cNvPr id="488" name="【学校施設】&#10;有形固定資産減価償却率最大値テキスト"/>
        <xdr:cNvSpPr txBox="1"/>
      </xdr:nvSpPr>
      <xdr:spPr>
        <a:xfrm>
          <a:off x="16357600" y="9563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15240</xdr:rowOff>
    </xdr:from>
    <xdr:to>
      <xdr:col>86</xdr:col>
      <xdr:colOff>25400</xdr:colOff>
      <xdr:row>57</xdr:row>
      <xdr:rowOff>15240</xdr:rowOff>
    </xdr:to>
    <xdr:cxnSp macro="">
      <xdr:nvCxnSpPr>
        <xdr:cNvPr id="489" name="直線コネクタ 488"/>
        <xdr:cNvCxnSpPr/>
      </xdr:nvCxnSpPr>
      <xdr:spPr>
        <a:xfrm>
          <a:off x="16230600" y="9787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3827</xdr:rowOff>
    </xdr:from>
    <xdr:ext cx="405111" cy="259045"/>
    <xdr:sp macro="" textlink="">
      <xdr:nvSpPr>
        <xdr:cNvPr id="490" name="【学校施設】&#10;有形固定資産減価償却率平均値テキスト"/>
        <xdr:cNvSpPr txBox="1"/>
      </xdr:nvSpPr>
      <xdr:spPr>
        <a:xfrm>
          <a:off x="16357600" y="10290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25400</xdr:rowOff>
    </xdr:from>
    <xdr:to>
      <xdr:col>85</xdr:col>
      <xdr:colOff>177800</xdr:colOff>
      <xdr:row>60</xdr:row>
      <xdr:rowOff>127000</xdr:rowOff>
    </xdr:to>
    <xdr:sp macro="" textlink="">
      <xdr:nvSpPr>
        <xdr:cNvPr id="491" name="フローチャート: 判断 490"/>
        <xdr:cNvSpPr/>
      </xdr:nvSpPr>
      <xdr:spPr>
        <a:xfrm>
          <a:off x="162687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55880</xdr:rowOff>
    </xdr:from>
    <xdr:to>
      <xdr:col>81</xdr:col>
      <xdr:colOff>101600</xdr:colOff>
      <xdr:row>60</xdr:row>
      <xdr:rowOff>157480</xdr:rowOff>
    </xdr:to>
    <xdr:sp macro="" textlink="">
      <xdr:nvSpPr>
        <xdr:cNvPr id="492" name="フローチャート: 判断 491"/>
        <xdr:cNvSpPr/>
      </xdr:nvSpPr>
      <xdr:spPr>
        <a:xfrm>
          <a:off x="15430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82550</xdr:rowOff>
    </xdr:from>
    <xdr:to>
      <xdr:col>76</xdr:col>
      <xdr:colOff>165100</xdr:colOff>
      <xdr:row>61</xdr:row>
      <xdr:rowOff>12700</xdr:rowOff>
    </xdr:to>
    <xdr:sp macro="" textlink="">
      <xdr:nvSpPr>
        <xdr:cNvPr id="493" name="フローチャート: 判断 492"/>
        <xdr:cNvSpPr/>
      </xdr:nvSpPr>
      <xdr:spPr>
        <a:xfrm>
          <a:off x="14541500" y="1036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170180</xdr:rowOff>
    </xdr:from>
    <xdr:to>
      <xdr:col>72</xdr:col>
      <xdr:colOff>38100</xdr:colOff>
      <xdr:row>61</xdr:row>
      <xdr:rowOff>100330</xdr:rowOff>
    </xdr:to>
    <xdr:sp macro="" textlink="">
      <xdr:nvSpPr>
        <xdr:cNvPr id="494" name="フローチャート: 判断 493"/>
        <xdr:cNvSpPr/>
      </xdr:nvSpPr>
      <xdr:spPr>
        <a:xfrm>
          <a:off x="13652500" y="1045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95" name="テキスト ボックス 49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96" name="テキスト ボックス 49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97" name="テキスト ボックス 49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98" name="テキスト ボックス 49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99" name="テキスト ボックス 49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63500</xdr:rowOff>
    </xdr:from>
    <xdr:to>
      <xdr:col>85</xdr:col>
      <xdr:colOff>177800</xdr:colOff>
      <xdr:row>57</xdr:row>
      <xdr:rowOff>165100</xdr:rowOff>
    </xdr:to>
    <xdr:sp macro="" textlink="">
      <xdr:nvSpPr>
        <xdr:cNvPr id="500" name="楕円 499"/>
        <xdr:cNvSpPr/>
      </xdr:nvSpPr>
      <xdr:spPr>
        <a:xfrm>
          <a:off x="16268700" y="983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149877</xdr:rowOff>
    </xdr:from>
    <xdr:ext cx="405111" cy="259045"/>
    <xdr:sp macro="" textlink="">
      <xdr:nvSpPr>
        <xdr:cNvPr id="501" name="【学校施設】&#10;有形固定資産減価償却率該当値テキスト"/>
        <xdr:cNvSpPr txBox="1"/>
      </xdr:nvSpPr>
      <xdr:spPr>
        <a:xfrm>
          <a:off x="16357600" y="9751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105410</xdr:rowOff>
    </xdr:from>
    <xdr:to>
      <xdr:col>81</xdr:col>
      <xdr:colOff>101600</xdr:colOff>
      <xdr:row>58</xdr:row>
      <xdr:rowOff>35560</xdr:rowOff>
    </xdr:to>
    <xdr:sp macro="" textlink="">
      <xdr:nvSpPr>
        <xdr:cNvPr id="502" name="楕円 501"/>
        <xdr:cNvSpPr/>
      </xdr:nvSpPr>
      <xdr:spPr>
        <a:xfrm>
          <a:off x="15430500" y="987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114300</xdr:rowOff>
    </xdr:from>
    <xdr:to>
      <xdr:col>85</xdr:col>
      <xdr:colOff>127000</xdr:colOff>
      <xdr:row>57</xdr:row>
      <xdr:rowOff>156210</xdr:rowOff>
    </xdr:to>
    <xdr:cxnSp macro="">
      <xdr:nvCxnSpPr>
        <xdr:cNvPr id="503" name="直線コネクタ 502"/>
        <xdr:cNvCxnSpPr/>
      </xdr:nvCxnSpPr>
      <xdr:spPr>
        <a:xfrm flipV="1">
          <a:off x="15481300" y="988695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158750</xdr:rowOff>
    </xdr:from>
    <xdr:to>
      <xdr:col>76</xdr:col>
      <xdr:colOff>165100</xdr:colOff>
      <xdr:row>58</xdr:row>
      <xdr:rowOff>88900</xdr:rowOff>
    </xdr:to>
    <xdr:sp macro="" textlink="">
      <xdr:nvSpPr>
        <xdr:cNvPr id="504" name="楕円 503"/>
        <xdr:cNvSpPr/>
      </xdr:nvSpPr>
      <xdr:spPr>
        <a:xfrm>
          <a:off x="145415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156210</xdr:rowOff>
    </xdr:from>
    <xdr:to>
      <xdr:col>81</xdr:col>
      <xdr:colOff>50800</xdr:colOff>
      <xdr:row>58</xdr:row>
      <xdr:rowOff>38100</xdr:rowOff>
    </xdr:to>
    <xdr:cxnSp macro="">
      <xdr:nvCxnSpPr>
        <xdr:cNvPr id="505" name="直線コネクタ 504"/>
        <xdr:cNvCxnSpPr/>
      </xdr:nvCxnSpPr>
      <xdr:spPr>
        <a:xfrm flipV="1">
          <a:off x="14592300" y="99288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151130</xdr:rowOff>
    </xdr:from>
    <xdr:to>
      <xdr:col>72</xdr:col>
      <xdr:colOff>38100</xdr:colOff>
      <xdr:row>59</xdr:row>
      <xdr:rowOff>81280</xdr:rowOff>
    </xdr:to>
    <xdr:sp macro="" textlink="">
      <xdr:nvSpPr>
        <xdr:cNvPr id="506" name="楕円 505"/>
        <xdr:cNvSpPr/>
      </xdr:nvSpPr>
      <xdr:spPr>
        <a:xfrm>
          <a:off x="13652500" y="1009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38100</xdr:rowOff>
    </xdr:from>
    <xdr:to>
      <xdr:col>76</xdr:col>
      <xdr:colOff>114300</xdr:colOff>
      <xdr:row>59</xdr:row>
      <xdr:rowOff>30480</xdr:rowOff>
    </xdr:to>
    <xdr:cxnSp macro="">
      <xdr:nvCxnSpPr>
        <xdr:cNvPr id="507" name="直線コネクタ 506"/>
        <xdr:cNvCxnSpPr/>
      </xdr:nvCxnSpPr>
      <xdr:spPr>
        <a:xfrm flipV="1">
          <a:off x="13703300" y="9982200"/>
          <a:ext cx="889000" cy="16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148607</xdr:rowOff>
    </xdr:from>
    <xdr:ext cx="405111" cy="259045"/>
    <xdr:sp macro="" textlink="">
      <xdr:nvSpPr>
        <xdr:cNvPr id="508" name="n_1aveValue【学校施設】&#10;有形固定資産減価償却率"/>
        <xdr:cNvSpPr txBox="1"/>
      </xdr:nvSpPr>
      <xdr:spPr>
        <a:xfrm>
          <a:off x="15266044" y="1043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3827</xdr:rowOff>
    </xdr:from>
    <xdr:ext cx="405111" cy="259045"/>
    <xdr:sp macro="" textlink="">
      <xdr:nvSpPr>
        <xdr:cNvPr id="509" name="n_2aveValue【学校施設】&#10;有形固定資産減価償却率"/>
        <xdr:cNvSpPr txBox="1"/>
      </xdr:nvSpPr>
      <xdr:spPr>
        <a:xfrm>
          <a:off x="14389744" y="1046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91457</xdr:rowOff>
    </xdr:from>
    <xdr:ext cx="405111" cy="259045"/>
    <xdr:sp macro="" textlink="">
      <xdr:nvSpPr>
        <xdr:cNvPr id="510" name="n_3aveValue【学校施設】&#10;有形固定資産減価償却率"/>
        <xdr:cNvSpPr txBox="1"/>
      </xdr:nvSpPr>
      <xdr:spPr>
        <a:xfrm>
          <a:off x="13500744" y="1054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52087</xdr:rowOff>
    </xdr:from>
    <xdr:ext cx="405111" cy="259045"/>
    <xdr:sp macro="" textlink="">
      <xdr:nvSpPr>
        <xdr:cNvPr id="511" name="n_1mainValue【学校施設】&#10;有形固定資産減価償却率"/>
        <xdr:cNvSpPr txBox="1"/>
      </xdr:nvSpPr>
      <xdr:spPr>
        <a:xfrm>
          <a:off x="15266044" y="965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105427</xdr:rowOff>
    </xdr:from>
    <xdr:ext cx="405111" cy="259045"/>
    <xdr:sp macro="" textlink="">
      <xdr:nvSpPr>
        <xdr:cNvPr id="512" name="n_2mainValue【学校施設】&#10;有形固定資産減価償却率"/>
        <xdr:cNvSpPr txBox="1"/>
      </xdr:nvSpPr>
      <xdr:spPr>
        <a:xfrm>
          <a:off x="14389744" y="970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97807</xdr:rowOff>
    </xdr:from>
    <xdr:ext cx="405111" cy="259045"/>
    <xdr:sp macro="" textlink="">
      <xdr:nvSpPr>
        <xdr:cNvPr id="513" name="n_3mainValue【学校施設】&#10;有形固定資産減価償却率"/>
        <xdr:cNvSpPr txBox="1"/>
      </xdr:nvSpPr>
      <xdr:spPr>
        <a:xfrm>
          <a:off x="13500744" y="987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4" name="正方形/長方形 51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5" name="正方形/長方形 51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6" name="正方形/長方形 51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7" name="正方形/長方形 51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8" name="正方形/長方形 51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9" name="正方形/長方形 51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0" name="正方形/長方形 51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1" name="正方形/長方形 52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2" name="テキスト ボックス 52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3" name="直線コネクタ 52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24" name="テキスト ボックス 523"/>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25" name="直線コネクタ 524"/>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26" name="テキスト ボックス 525"/>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27" name="直線コネクタ 526"/>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28" name="テキスト ボックス 527"/>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29" name="直線コネクタ 528"/>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30" name="テキスト ボックス 529"/>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31" name="直線コネクタ 530"/>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32" name="テキスト ボックス 531"/>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33" name="直線コネクタ 532"/>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34" name="テキスト ボックス 533"/>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35" name="直線コネクタ 534"/>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36" name="テキスト ボックス 535"/>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7" name="直線コネクタ 53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8" name="テキスト ボックス 53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2177</xdr:rowOff>
    </xdr:from>
    <xdr:to>
      <xdr:col>116</xdr:col>
      <xdr:colOff>62864</xdr:colOff>
      <xdr:row>64</xdr:row>
      <xdr:rowOff>23949</xdr:rowOff>
    </xdr:to>
    <xdr:cxnSp macro="">
      <xdr:nvCxnSpPr>
        <xdr:cNvPr id="540" name="直線コネクタ 539"/>
        <xdr:cNvCxnSpPr/>
      </xdr:nvCxnSpPr>
      <xdr:spPr>
        <a:xfrm flipV="1">
          <a:off x="22160864" y="9603377"/>
          <a:ext cx="0" cy="1393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27776</xdr:rowOff>
    </xdr:from>
    <xdr:ext cx="469744" cy="259045"/>
    <xdr:sp macro="" textlink="">
      <xdr:nvSpPr>
        <xdr:cNvPr id="541" name="【学校施設】&#10;一人当たり面積最小値テキスト"/>
        <xdr:cNvSpPr txBox="1"/>
      </xdr:nvSpPr>
      <xdr:spPr>
        <a:xfrm>
          <a:off x="22199600" y="11000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23949</xdr:rowOff>
    </xdr:from>
    <xdr:to>
      <xdr:col>116</xdr:col>
      <xdr:colOff>152400</xdr:colOff>
      <xdr:row>64</xdr:row>
      <xdr:rowOff>23949</xdr:rowOff>
    </xdr:to>
    <xdr:cxnSp macro="">
      <xdr:nvCxnSpPr>
        <xdr:cNvPr id="542" name="直線コネクタ 541"/>
        <xdr:cNvCxnSpPr/>
      </xdr:nvCxnSpPr>
      <xdr:spPr>
        <a:xfrm>
          <a:off x="22072600" y="10996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120304</xdr:rowOff>
    </xdr:from>
    <xdr:ext cx="469744" cy="259045"/>
    <xdr:sp macro="" textlink="">
      <xdr:nvSpPr>
        <xdr:cNvPr id="543" name="【学校施設】&#10;一人当たり面積最大値テキスト"/>
        <xdr:cNvSpPr txBox="1"/>
      </xdr:nvSpPr>
      <xdr:spPr>
        <a:xfrm>
          <a:off x="22199600" y="9378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2177</xdr:rowOff>
    </xdr:from>
    <xdr:to>
      <xdr:col>116</xdr:col>
      <xdr:colOff>152400</xdr:colOff>
      <xdr:row>56</xdr:row>
      <xdr:rowOff>2177</xdr:rowOff>
    </xdr:to>
    <xdr:cxnSp macro="">
      <xdr:nvCxnSpPr>
        <xdr:cNvPr id="544" name="直線コネクタ 543"/>
        <xdr:cNvCxnSpPr/>
      </xdr:nvCxnSpPr>
      <xdr:spPr>
        <a:xfrm>
          <a:off x="22072600" y="9603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169834</xdr:rowOff>
    </xdr:from>
    <xdr:ext cx="469744" cy="259045"/>
    <xdr:sp macro="" textlink="">
      <xdr:nvSpPr>
        <xdr:cNvPr id="545" name="【学校施設】&#10;一人当たり面積平均値テキスト"/>
        <xdr:cNvSpPr txBox="1"/>
      </xdr:nvSpPr>
      <xdr:spPr>
        <a:xfrm>
          <a:off x="22199600" y="102853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19957</xdr:rowOff>
    </xdr:from>
    <xdr:to>
      <xdr:col>116</xdr:col>
      <xdr:colOff>114300</xdr:colOff>
      <xdr:row>60</xdr:row>
      <xdr:rowOff>121557</xdr:rowOff>
    </xdr:to>
    <xdr:sp macro="" textlink="">
      <xdr:nvSpPr>
        <xdr:cNvPr id="546" name="フローチャート: 判断 545"/>
        <xdr:cNvSpPr/>
      </xdr:nvSpPr>
      <xdr:spPr>
        <a:xfrm>
          <a:off x="22110700" y="1030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58</xdr:row>
      <xdr:rowOff>116840</xdr:rowOff>
    </xdr:from>
    <xdr:to>
      <xdr:col>112</xdr:col>
      <xdr:colOff>38100</xdr:colOff>
      <xdr:row>59</xdr:row>
      <xdr:rowOff>46990</xdr:rowOff>
    </xdr:to>
    <xdr:sp macro="" textlink="">
      <xdr:nvSpPr>
        <xdr:cNvPr id="547" name="フローチャート: 判断 546"/>
        <xdr:cNvSpPr/>
      </xdr:nvSpPr>
      <xdr:spPr>
        <a:xfrm>
          <a:off x="21272500" y="1006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17780</xdr:rowOff>
    </xdr:from>
    <xdr:to>
      <xdr:col>107</xdr:col>
      <xdr:colOff>101600</xdr:colOff>
      <xdr:row>60</xdr:row>
      <xdr:rowOff>119380</xdr:rowOff>
    </xdr:to>
    <xdr:sp macro="" textlink="">
      <xdr:nvSpPr>
        <xdr:cNvPr id="548" name="フローチャート: 判断 547"/>
        <xdr:cNvSpPr/>
      </xdr:nvSpPr>
      <xdr:spPr>
        <a:xfrm>
          <a:off x="20383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18869</xdr:rowOff>
    </xdr:from>
    <xdr:to>
      <xdr:col>102</xdr:col>
      <xdr:colOff>165100</xdr:colOff>
      <xdr:row>60</xdr:row>
      <xdr:rowOff>120469</xdr:rowOff>
    </xdr:to>
    <xdr:sp macro="" textlink="">
      <xdr:nvSpPr>
        <xdr:cNvPr id="549" name="フローチャート: 判断 548"/>
        <xdr:cNvSpPr/>
      </xdr:nvSpPr>
      <xdr:spPr>
        <a:xfrm>
          <a:off x="19494500" y="10305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0" name="テキスト ボックス 54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1" name="テキスト ボックス 55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2" name="テキスト ボックス 55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3" name="テキスト ボックス 55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4" name="テキスト ボックス 55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169091</xdr:rowOff>
    </xdr:from>
    <xdr:to>
      <xdr:col>116</xdr:col>
      <xdr:colOff>114300</xdr:colOff>
      <xdr:row>59</xdr:row>
      <xdr:rowOff>99241</xdr:rowOff>
    </xdr:to>
    <xdr:sp macro="" textlink="">
      <xdr:nvSpPr>
        <xdr:cNvPr id="555" name="楕円 554"/>
        <xdr:cNvSpPr/>
      </xdr:nvSpPr>
      <xdr:spPr>
        <a:xfrm>
          <a:off x="22110700" y="10113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20518</xdr:rowOff>
    </xdr:from>
    <xdr:ext cx="469744" cy="259045"/>
    <xdr:sp macro="" textlink="">
      <xdr:nvSpPr>
        <xdr:cNvPr id="556" name="【学校施設】&#10;一人当たり面積該当値テキスト"/>
        <xdr:cNvSpPr txBox="1"/>
      </xdr:nvSpPr>
      <xdr:spPr>
        <a:xfrm>
          <a:off x="22199600" y="9964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6350</xdr:rowOff>
    </xdr:from>
    <xdr:to>
      <xdr:col>112</xdr:col>
      <xdr:colOff>38100</xdr:colOff>
      <xdr:row>59</xdr:row>
      <xdr:rowOff>107950</xdr:rowOff>
    </xdr:to>
    <xdr:sp macro="" textlink="">
      <xdr:nvSpPr>
        <xdr:cNvPr id="557" name="楕円 556"/>
        <xdr:cNvSpPr/>
      </xdr:nvSpPr>
      <xdr:spPr>
        <a:xfrm>
          <a:off x="21272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48441</xdr:rowOff>
    </xdr:from>
    <xdr:to>
      <xdr:col>116</xdr:col>
      <xdr:colOff>63500</xdr:colOff>
      <xdr:row>59</xdr:row>
      <xdr:rowOff>57150</xdr:rowOff>
    </xdr:to>
    <xdr:cxnSp macro="">
      <xdr:nvCxnSpPr>
        <xdr:cNvPr id="558" name="直線コネクタ 557"/>
        <xdr:cNvCxnSpPr/>
      </xdr:nvCxnSpPr>
      <xdr:spPr>
        <a:xfrm flipV="1">
          <a:off x="21323300" y="10163991"/>
          <a:ext cx="838200" cy="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13970</xdr:rowOff>
    </xdr:from>
    <xdr:to>
      <xdr:col>107</xdr:col>
      <xdr:colOff>101600</xdr:colOff>
      <xdr:row>59</xdr:row>
      <xdr:rowOff>115570</xdr:rowOff>
    </xdr:to>
    <xdr:sp macro="" textlink="">
      <xdr:nvSpPr>
        <xdr:cNvPr id="559" name="楕円 558"/>
        <xdr:cNvSpPr/>
      </xdr:nvSpPr>
      <xdr:spPr>
        <a:xfrm>
          <a:off x="20383500" y="1012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57150</xdr:rowOff>
    </xdr:from>
    <xdr:to>
      <xdr:col>111</xdr:col>
      <xdr:colOff>177800</xdr:colOff>
      <xdr:row>59</xdr:row>
      <xdr:rowOff>64770</xdr:rowOff>
    </xdr:to>
    <xdr:cxnSp macro="">
      <xdr:nvCxnSpPr>
        <xdr:cNvPr id="560" name="直線コネクタ 559"/>
        <xdr:cNvCxnSpPr/>
      </xdr:nvCxnSpPr>
      <xdr:spPr>
        <a:xfrm flipV="1">
          <a:off x="20434300" y="101727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21590</xdr:rowOff>
    </xdr:from>
    <xdr:to>
      <xdr:col>102</xdr:col>
      <xdr:colOff>165100</xdr:colOff>
      <xdr:row>59</xdr:row>
      <xdr:rowOff>123190</xdr:rowOff>
    </xdr:to>
    <xdr:sp macro="" textlink="">
      <xdr:nvSpPr>
        <xdr:cNvPr id="561" name="楕円 560"/>
        <xdr:cNvSpPr/>
      </xdr:nvSpPr>
      <xdr:spPr>
        <a:xfrm>
          <a:off x="19494500" y="1013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64770</xdr:rowOff>
    </xdr:from>
    <xdr:to>
      <xdr:col>107</xdr:col>
      <xdr:colOff>50800</xdr:colOff>
      <xdr:row>59</xdr:row>
      <xdr:rowOff>72390</xdr:rowOff>
    </xdr:to>
    <xdr:cxnSp macro="">
      <xdr:nvCxnSpPr>
        <xdr:cNvPr id="562" name="直線コネクタ 561"/>
        <xdr:cNvCxnSpPr/>
      </xdr:nvCxnSpPr>
      <xdr:spPr>
        <a:xfrm flipV="1">
          <a:off x="19545300" y="101803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57</xdr:row>
      <xdr:rowOff>63517</xdr:rowOff>
    </xdr:from>
    <xdr:ext cx="469744" cy="259045"/>
    <xdr:sp macro="" textlink="">
      <xdr:nvSpPr>
        <xdr:cNvPr id="563" name="n_1aveValue【学校施設】&#10;一人当たり面積"/>
        <xdr:cNvSpPr txBox="1"/>
      </xdr:nvSpPr>
      <xdr:spPr>
        <a:xfrm>
          <a:off x="21075727" y="983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110507</xdr:rowOff>
    </xdr:from>
    <xdr:ext cx="469744" cy="259045"/>
    <xdr:sp macro="" textlink="">
      <xdr:nvSpPr>
        <xdr:cNvPr id="564" name="n_2aveValue【学校施設】&#10;一人当たり面積"/>
        <xdr:cNvSpPr txBox="1"/>
      </xdr:nvSpPr>
      <xdr:spPr>
        <a:xfrm>
          <a:off x="20199427" y="1039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111596</xdr:rowOff>
    </xdr:from>
    <xdr:ext cx="469744" cy="259045"/>
    <xdr:sp macro="" textlink="">
      <xdr:nvSpPr>
        <xdr:cNvPr id="565" name="n_3aveValue【学校施設】&#10;一人当たり面積"/>
        <xdr:cNvSpPr txBox="1"/>
      </xdr:nvSpPr>
      <xdr:spPr>
        <a:xfrm>
          <a:off x="19310427" y="10398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99077</xdr:rowOff>
    </xdr:from>
    <xdr:ext cx="469744" cy="259045"/>
    <xdr:sp macro="" textlink="">
      <xdr:nvSpPr>
        <xdr:cNvPr id="566" name="n_1mainValue【学校施設】&#10;一人当たり面積"/>
        <xdr:cNvSpPr txBox="1"/>
      </xdr:nvSpPr>
      <xdr:spPr>
        <a:xfrm>
          <a:off x="21075727" y="1021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132097</xdr:rowOff>
    </xdr:from>
    <xdr:ext cx="469744" cy="259045"/>
    <xdr:sp macro="" textlink="">
      <xdr:nvSpPr>
        <xdr:cNvPr id="567" name="n_2mainValue【学校施設】&#10;一人当たり面積"/>
        <xdr:cNvSpPr txBox="1"/>
      </xdr:nvSpPr>
      <xdr:spPr>
        <a:xfrm>
          <a:off x="20199427" y="9904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139717</xdr:rowOff>
    </xdr:from>
    <xdr:ext cx="469744" cy="259045"/>
    <xdr:sp macro="" textlink="">
      <xdr:nvSpPr>
        <xdr:cNvPr id="568" name="n_3mainValue【学校施設】&#10;一人当たり面積"/>
        <xdr:cNvSpPr txBox="1"/>
      </xdr:nvSpPr>
      <xdr:spPr>
        <a:xfrm>
          <a:off x="19310427" y="991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9" name="正方形/長方形 56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0" name="正方形/長方形 56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1" name="正方形/長方形 57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2" name="正方形/長方形 57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3" name="正方形/長方形 57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4" name="正方形/長方形 57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5" name="正方形/長方形 57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6" name="正方形/長方形 57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7" name="テキスト ボックス 57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8" name="直線コネクタ 57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79" name="直線コネクタ 578"/>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80" name="テキスト ボックス 579"/>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81" name="直線コネクタ 580"/>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82" name="テキスト ボックス 581"/>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83" name="直線コネクタ 582"/>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84" name="テキスト ボックス 583"/>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85" name="直線コネクタ 584"/>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86" name="テキスト ボックス 585"/>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87" name="直線コネクタ 586"/>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88" name="テキスト ボックス 587"/>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89" name="直線コネクタ 588"/>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90" name="テキスト ボックス 589"/>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1" name="直線コネクタ 59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92" name="テキスト ボックス 591"/>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93"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85</xdr:row>
      <xdr:rowOff>129539</xdr:rowOff>
    </xdr:to>
    <xdr:cxnSp macro="">
      <xdr:nvCxnSpPr>
        <xdr:cNvPr id="594" name="直線コネクタ 593"/>
        <xdr:cNvCxnSpPr/>
      </xdr:nvCxnSpPr>
      <xdr:spPr>
        <a:xfrm flipV="1">
          <a:off x="16318864" y="13280571"/>
          <a:ext cx="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133366</xdr:rowOff>
    </xdr:from>
    <xdr:ext cx="405111" cy="259045"/>
    <xdr:sp macro="" textlink="">
      <xdr:nvSpPr>
        <xdr:cNvPr id="595" name="【児童館】&#10;有形固定資産減価償却率最小値テキスト"/>
        <xdr:cNvSpPr txBox="1"/>
      </xdr:nvSpPr>
      <xdr:spPr>
        <a:xfrm>
          <a:off x="16357600" y="1470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129539</xdr:rowOff>
    </xdr:from>
    <xdr:to>
      <xdr:col>86</xdr:col>
      <xdr:colOff>25400</xdr:colOff>
      <xdr:row>85</xdr:row>
      <xdr:rowOff>129539</xdr:rowOff>
    </xdr:to>
    <xdr:cxnSp macro="">
      <xdr:nvCxnSpPr>
        <xdr:cNvPr id="596" name="直線コネクタ 595"/>
        <xdr:cNvCxnSpPr/>
      </xdr:nvCxnSpPr>
      <xdr:spPr>
        <a:xfrm>
          <a:off x="16230600" y="1470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97"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98" name="直線コネクタ 597"/>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78395</xdr:rowOff>
    </xdr:from>
    <xdr:ext cx="405111" cy="259045"/>
    <xdr:sp macro="" textlink="">
      <xdr:nvSpPr>
        <xdr:cNvPr id="599" name="【児童館】&#10;有形固定資産減価償却率平均値テキスト"/>
        <xdr:cNvSpPr txBox="1"/>
      </xdr:nvSpPr>
      <xdr:spPr>
        <a:xfrm>
          <a:off x="16357600" y="139658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99968</xdr:rowOff>
    </xdr:from>
    <xdr:to>
      <xdr:col>85</xdr:col>
      <xdr:colOff>177800</xdr:colOff>
      <xdr:row>82</xdr:row>
      <xdr:rowOff>30118</xdr:rowOff>
    </xdr:to>
    <xdr:sp macro="" textlink="">
      <xdr:nvSpPr>
        <xdr:cNvPr id="600" name="フローチャート: 判断 599"/>
        <xdr:cNvSpPr/>
      </xdr:nvSpPr>
      <xdr:spPr>
        <a:xfrm>
          <a:off x="16268700" y="13987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106499</xdr:rowOff>
    </xdr:from>
    <xdr:to>
      <xdr:col>81</xdr:col>
      <xdr:colOff>101600</xdr:colOff>
      <xdr:row>82</xdr:row>
      <xdr:rowOff>36649</xdr:rowOff>
    </xdr:to>
    <xdr:sp macro="" textlink="">
      <xdr:nvSpPr>
        <xdr:cNvPr id="601" name="フローチャート: 判断 600"/>
        <xdr:cNvSpPr/>
      </xdr:nvSpPr>
      <xdr:spPr>
        <a:xfrm>
          <a:off x="15430500" y="1399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93436</xdr:rowOff>
    </xdr:from>
    <xdr:to>
      <xdr:col>76</xdr:col>
      <xdr:colOff>165100</xdr:colOff>
      <xdr:row>82</xdr:row>
      <xdr:rowOff>23586</xdr:rowOff>
    </xdr:to>
    <xdr:sp macro="" textlink="">
      <xdr:nvSpPr>
        <xdr:cNvPr id="602" name="フローチャート: 判断 601"/>
        <xdr:cNvSpPr/>
      </xdr:nvSpPr>
      <xdr:spPr>
        <a:xfrm>
          <a:off x="14541500" y="1398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70576</xdr:rowOff>
    </xdr:from>
    <xdr:to>
      <xdr:col>72</xdr:col>
      <xdr:colOff>38100</xdr:colOff>
      <xdr:row>83</xdr:row>
      <xdr:rowOff>726</xdr:rowOff>
    </xdr:to>
    <xdr:sp macro="" textlink="">
      <xdr:nvSpPr>
        <xdr:cNvPr id="603" name="フローチャート: 判断 602"/>
        <xdr:cNvSpPr/>
      </xdr:nvSpPr>
      <xdr:spPr>
        <a:xfrm>
          <a:off x="13652500" y="1412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04" name="テキスト ボックス 60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05" name="テキスト ボックス 60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06" name="テキスト ボックス 60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07" name="テキスト ボックス 60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08" name="テキスト ボックス 60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121194</xdr:rowOff>
    </xdr:from>
    <xdr:to>
      <xdr:col>85</xdr:col>
      <xdr:colOff>177800</xdr:colOff>
      <xdr:row>81</xdr:row>
      <xdr:rowOff>51344</xdr:rowOff>
    </xdr:to>
    <xdr:sp macro="" textlink="">
      <xdr:nvSpPr>
        <xdr:cNvPr id="609" name="楕円 608"/>
        <xdr:cNvSpPr/>
      </xdr:nvSpPr>
      <xdr:spPr>
        <a:xfrm>
          <a:off x="16268700" y="1383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144071</xdr:rowOff>
    </xdr:from>
    <xdr:ext cx="405111" cy="259045"/>
    <xdr:sp macro="" textlink="">
      <xdr:nvSpPr>
        <xdr:cNvPr id="610" name="【児童館】&#10;有形固定資産減価償却率該当値テキスト"/>
        <xdr:cNvSpPr txBox="1"/>
      </xdr:nvSpPr>
      <xdr:spPr>
        <a:xfrm>
          <a:off x="16357600" y="13688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153851</xdr:rowOff>
    </xdr:from>
    <xdr:to>
      <xdr:col>81</xdr:col>
      <xdr:colOff>101600</xdr:colOff>
      <xdr:row>81</xdr:row>
      <xdr:rowOff>84001</xdr:rowOff>
    </xdr:to>
    <xdr:sp macro="" textlink="">
      <xdr:nvSpPr>
        <xdr:cNvPr id="611" name="楕円 610"/>
        <xdr:cNvSpPr/>
      </xdr:nvSpPr>
      <xdr:spPr>
        <a:xfrm>
          <a:off x="15430500" y="1386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544</xdr:rowOff>
    </xdr:from>
    <xdr:to>
      <xdr:col>85</xdr:col>
      <xdr:colOff>127000</xdr:colOff>
      <xdr:row>81</xdr:row>
      <xdr:rowOff>33201</xdr:rowOff>
    </xdr:to>
    <xdr:cxnSp macro="">
      <xdr:nvCxnSpPr>
        <xdr:cNvPr id="612" name="直線コネクタ 611"/>
        <xdr:cNvCxnSpPr/>
      </xdr:nvCxnSpPr>
      <xdr:spPr>
        <a:xfrm flipV="1">
          <a:off x="15481300" y="1388799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157118</xdr:rowOff>
    </xdr:from>
    <xdr:to>
      <xdr:col>76</xdr:col>
      <xdr:colOff>165100</xdr:colOff>
      <xdr:row>81</xdr:row>
      <xdr:rowOff>87268</xdr:rowOff>
    </xdr:to>
    <xdr:sp macro="" textlink="">
      <xdr:nvSpPr>
        <xdr:cNvPr id="613" name="楕円 612"/>
        <xdr:cNvSpPr/>
      </xdr:nvSpPr>
      <xdr:spPr>
        <a:xfrm>
          <a:off x="14541500" y="1387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33201</xdr:rowOff>
    </xdr:from>
    <xdr:to>
      <xdr:col>81</xdr:col>
      <xdr:colOff>50800</xdr:colOff>
      <xdr:row>81</xdr:row>
      <xdr:rowOff>36468</xdr:rowOff>
    </xdr:to>
    <xdr:cxnSp macro="">
      <xdr:nvCxnSpPr>
        <xdr:cNvPr id="614" name="直線コネクタ 613"/>
        <xdr:cNvCxnSpPr/>
      </xdr:nvCxnSpPr>
      <xdr:spPr>
        <a:xfrm flipV="1">
          <a:off x="14592300" y="13920651"/>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28121</xdr:rowOff>
    </xdr:from>
    <xdr:to>
      <xdr:col>72</xdr:col>
      <xdr:colOff>38100</xdr:colOff>
      <xdr:row>81</xdr:row>
      <xdr:rowOff>129721</xdr:rowOff>
    </xdr:to>
    <xdr:sp macro="" textlink="">
      <xdr:nvSpPr>
        <xdr:cNvPr id="615" name="楕円 614"/>
        <xdr:cNvSpPr/>
      </xdr:nvSpPr>
      <xdr:spPr>
        <a:xfrm>
          <a:off x="13652500" y="1391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36468</xdr:rowOff>
    </xdr:from>
    <xdr:to>
      <xdr:col>76</xdr:col>
      <xdr:colOff>114300</xdr:colOff>
      <xdr:row>81</xdr:row>
      <xdr:rowOff>78921</xdr:rowOff>
    </xdr:to>
    <xdr:cxnSp macro="">
      <xdr:nvCxnSpPr>
        <xdr:cNvPr id="616" name="直線コネクタ 615"/>
        <xdr:cNvCxnSpPr/>
      </xdr:nvCxnSpPr>
      <xdr:spPr>
        <a:xfrm flipV="1">
          <a:off x="13703300" y="13923918"/>
          <a:ext cx="8890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27776</xdr:rowOff>
    </xdr:from>
    <xdr:ext cx="405111" cy="259045"/>
    <xdr:sp macro="" textlink="">
      <xdr:nvSpPr>
        <xdr:cNvPr id="617" name="n_1aveValue【児童館】&#10;有形固定資産減価償却率"/>
        <xdr:cNvSpPr txBox="1"/>
      </xdr:nvSpPr>
      <xdr:spPr>
        <a:xfrm>
          <a:off x="15266044" y="1408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14713</xdr:rowOff>
    </xdr:from>
    <xdr:ext cx="405111" cy="259045"/>
    <xdr:sp macro="" textlink="">
      <xdr:nvSpPr>
        <xdr:cNvPr id="618" name="n_2aveValue【児童館】&#10;有形固定資産減価償却率"/>
        <xdr:cNvSpPr txBox="1"/>
      </xdr:nvSpPr>
      <xdr:spPr>
        <a:xfrm>
          <a:off x="14389744" y="1407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163303</xdr:rowOff>
    </xdr:from>
    <xdr:ext cx="405111" cy="259045"/>
    <xdr:sp macro="" textlink="">
      <xdr:nvSpPr>
        <xdr:cNvPr id="619" name="n_3aveValue【児童館】&#10;有形固定資産減価償却率"/>
        <xdr:cNvSpPr txBox="1"/>
      </xdr:nvSpPr>
      <xdr:spPr>
        <a:xfrm>
          <a:off x="13500744" y="1422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100528</xdr:rowOff>
    </xdr:from>
    <xdr:ext cx="405111" cy="259045"/>
    <xdr:sp macro="" textlink="">
      <xdr:nvSpPr>
        <xdr:cNvPr id="620" name="n_1mainValue【児童館】&#10;有形固定資産減価償却率"/>
        <xdr:cNvSpPr txBox="1"/>
      </xdr:nvSpPr>
      <xdr:spPr>
        <a:xfrm>
          <a:off x="15266044" y="1364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103795</xdr:rowOff>
    </xdr:from>
    <xdr:ext cx="405111" cy="259045"/>
    <xdr:sp macro="" textlink="">
      <xdr:nvSpPr>
        <xdr:cNvPr id="621" name="n_2mainValue【児童館】&#10;有形固定資産減価償却率"/>
        <xdr:cNvSpPr txBox="1"/>
      </xdr:nvSpPr>
      <xdr:spPr>
        <a:xfrm>
          <a:off x="14389744" y="13648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146248</xdr:rowOff>
    </xdr:from>
    <xdr:ext cx="405111" cy="259045"/>
    <xdr:sp macro="" textlink="">
      <xdr:nvSpPr>
        <xdr:cNvPr id="622" name="n_3mainValue【児童館】&#10;有形固定資産減価償却率"/>
        <xdr:cNvSpPr txBox="1"/>
      </xdr:nvSpPr>
      <xdr:spPr>
        <a:xfrm>
          <a:off x="13500744" y="13690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23" name="正方形/長方形 62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4" name="正方形/長方形 62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5" name="正方形/長方形 62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6" name="正方形/長方形 62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7" name="正方形/長方形 62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8" name="正方形/長方形 62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29" name="正方形/長方形 62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0" name="正方形/長方形 62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31" name="テキスト ボックス 63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32" name="直線コネクタ 63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33" name="直線コネクタ 63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34" name="テキスト ボックス 63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35" name="直線コネクタ 63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36" name="テキスト ボックス 63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37" name="直線コネクタ 63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38" name="テキスト ボックス 63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39" name="直線コネクタ 63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40" name="テキスト ボックス 63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41" name="直線コネクタ 64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42" name="テキスト ボックス 64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43" name="直線コネクタ 64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44" name="テキスト ボックス 64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45"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19050</xdr:rowOff>
    </xdr:from>
    <xdr:to>
      <xdr:col>116</xdr:col>
      <xdr:colOff>62864</xdr:colOff>
      <xdr:row>86</xdr:row>
      <xdr:rowOff>0</xdr:rowOff>
    </xdr:to>
    <xdr:cxnSp macro="">
      <xdr:nvCxnSpPr>
        <xdr:cNvPr id="646" name="直線コネクタ 645"/>
        <xdr:cNvCxnSpPr/>
      </xdr:nvCxnSpPr>
      <xdr:spPr>
        <a:xfrm flipV="1">
          <a:off x="22160864" y="132207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3827</xdr:rowOff>
    </xdr:from>
    <xdr:ext cx="469744" cy="259045"/>
    <xdr:sp macro="" textlink="">
      <xdr:nvSpPr>
        <xdr:cNvPr id="647" name="【児童館】&#10;一人当たり面積最小値テキスト"/>
        <xdr:cNvSpPr txBox="1"/>
      </xdr:nvSpPr>
      <xdr:spPr>
        <a:xfrm>
          <a:off x="22199600"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0</xdr:rowOff>
    </xdr:from>
    <xdr:to>
      <xdr:col>116</xdr:col>
      <xdr:colOff>152400</xdr:colOff>
      <xdr:row>86</xdr:row>
      <xdr:rowOff>0</xdr:rowOff>
    </xdr:to>
    <xdr:cxnSp macro="">
      <xdr:nvCxnSpPr>
        <xdr:cNvPr id="648" name="直線コネクタ 647"/>
        <xdr:cNvCxnSpPr/>
      </xdr:nvCxnSpPr>
      <xdr:spPr>
        <a:xfrm>
          <a:off x="22072600" y="1474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137177</xdr:rowOff>
    </xdr:from>
    <xdr:ext cx="469744" cy="259045"/>
    <xdr:sp macro="" textlink="">
      <xdr:nvSpPr>
        <xdr:cNvPr id="649" name="【児童館】&#10;一人当たり面積最大値テキスト"/>
        <xdr:cNvSpPr txBox="1"/>
      </xdr:nvSpPr>
      <xdr:spPr>
        <a:xfrm>
          <a:off x="22199600" y="1299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19050</xdr:rowOff>
    </xdr:from>
    <xdr:to>
      <xdr:col>116</xdr:col>
      <xdr:colOff>152400</xdr:colOff>
      <xdr:row>77</xdr:row>
      <xdr:rowOff>19050</xdr:rowOff>
    </xdr:to>
    <xdr:cxnSp macro="">
      <xdr:nvCxnSpPr>
        <xdr:cNvPr id="650" name="直線コネクタ 649"/>
        <xdr:cNvCxnSpPr/>
      </xdr:nvCxnSpPr>
      <xdr:spPr>
        <a:xfrm>
          <a:off x="22072600" y="1322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124477</xdr:rowOff>
    </xdr:from>
    <xdr:ext cx="469744" cy="259045"/>
    <xdr:sp macro="" textlink="">
      <xdr:nvSpPr>
        <xdr:cNvPr id="651" name="【児童館】&#10;一人当たり面積平均値テキスト"/>
        <xdr:cNvSpPr txBox="1"/>
      </xdr:nvSpPr>
      <xdr:spPr>
        <a:xfrm>
          <a:off x="22199600" y="1401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101600</xdr:rowOff>
    </xdr:from>
    <xdr:to>
      <xdr:col>116</xdr:col>
      <xdr:colOff>114300</xdr:colOff>
      <xdr:row>83</xdr:row>
      <xdr:rowOff>31750</xdr:rowOff>
    </xdr:to>
    <xdr:sp macro="" textlink="">
      <xdr:nvSpPr>
        <xdr:cNvPr id="652" name="フローチャート: 判断 651"/>
        <xdr:cNvSpPr/>
      </xdr:nvSpPr>
      <xdr:spPr>
        <a:xfrm>
          <a:off x="221107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79</xdr:row>
      <xdr:rowOff>158750</xdr:rowOff>
    </xdr:from>
    <xdr:to>
      <xdr:col>112</xdr:col>
      <xdr:colOff>38100</xdr:colOff>
      <xdr:row>80</xdr:row>
      <xdr:rowOff>88900</xdr:rowOff>
    </xdr:to>
    <xdr:sp macro="" textlink="">
      <xdr:nvSpPr>
        <xdr:cNvPr id="653" name="フローチャート: 判断 652"/>
        <xdr:cNvSpPr/>
      </xdr:nvSpPr>
      <xdr:spPr>
        <a:xfrm>
          <a:off x="21272500" y="137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44450</xdr:rowOff>
    </xdr:from>
    <xdr:to>
      <xdr:col>107</xdr:col>
      <xdr:colOff>101600</xdr:colOff>
      <xdr:row>83</xdr:row>
      <xdr:rowOff>146050</xdr:rowOff>
    </xdr:to>
    <xdr:sp macro="" textlink="">
      <xdr:nvSpPr>
        <xdr:cNvPr id="654" name="フローチャート: 判断 653"/>
        <xdr:cNvSpPr/>
      </xdr:nvSpPr>
      <xdr:spPr>
        <a:xfrm>
          <a:off x="20383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25400</xdr:rowOff>
    </xdr:from>
    <xdr:to>
      <xdr:col>102</xdr:col>
      <xdr:colOff>165100</xdr:colOff>
      <xdr:row>82</xdr:row>
      <xdr:rowOff>127000</xdr:rowOff>
    </xdr:to>
    <xdr:sp macro="" textlink="">
      <xdr:nvSpPr>
        <xdr:cNvPr id="655" name="フローチャート: 判断 654"/>
        <xdr:cNvSpPr/>
      </xdr:nvSpPr>
      <xdr:spPr>
        <a:xfrm>
          <a:off x="194945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56" name="テキスト ボックス 65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57" name="テキスト ボックス 65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58" name="テキスト ボックス 65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59" name="テキスト ボックス 65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60" name="テキスト ボックス 65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661" name="楕円 660"/>
        <xdr:cNvSpPr/>
      </xdr:nvSpPr>
      <xdr:spPr>
        <a:xfrm>
          <a:off x="221107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22877</xdr:rowOff>
    </xdr:from>
    <xdr:ext cx="469744" cy="259045"/>
    <xdr:sp macro="" textlink="">
      <xdr:nvSpPr>
        <xdr:cNvPr id="662" name="【児童館】&#10;一人当たり面積該当値テキスト"/>
        <xdr:cNvSpPr txBox="1"/>
      </xdr:nvSpPr>
      <xdr:spPr>
        <a:xfrm>
          <a:off x="22199600" y="1425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44450</xdr:rowOff>
    </xdr:from>
    <xdr:to>
      <xdr:col>112</xdr:col>
      <xdr:colOff>38100</xdr:colOff>
      <xdr:row>83</xdr:row>
      <xdr:rowOff>146050</xdr:rowOff>
    </xdr:to>
    <xdr:sp macro="" textlink="">
      <xdr:nvSpPr>
        <xdr:cNvPr id="663" name="楕円 662"/>
        <xdr:cNvSpPr/>
      </xdr:nvSpPr>
      <xdr:spPr>
        <a:xfrm>
          <a:off x="21272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95250</xdr:rowOff>
    </xdr:from>
    <xdr:to>
      <xdr:col>116</xdr:col>
      <xdr:colOff>63500</xdr:colOff>
      <xdr:row>83</xdr:row>
      <xdr:rowOff>95250</xdr:rowOff>
    </xdr:to>
    <xdr:cxnSp macro="">
      <xdr:nvCxnSpPr>
        <xdr:cNvPr id="664" name="直線コネクタ 663"/>
        <xdr:cNvCxnSpPr/>
      </xdr:nvCxnSpPr>
      <xdr:spPr>
        <a:xfrm>
          <a:off x="21323300" y="14325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82550</xdr:rowOff>
    </xdr:from>
    <xdr:to>
      <xdr:col>107</xdr:col>
      <xdr:colOff>101600</xdr:colOff>
      <xdr:row>84</xdr:row>
      <xdr:rowOff>12700</xdr:rowOff>
    </xdr:to>
    <xdr:sp macro="" textlink="">
      <xdr:nvSpPr>
        <xdr:cNvPr id="665" name="楕円 664"/>
        <xdr:cNvSpPr/>
      </xdr:nvSpPr>
      <xdr:spPr>
        <a:xfrm>
          <a:off x="203835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95250</xdr:rowOff>
    </xdr:from>
    <xdr:to>
      <xdr:col>111</xdr:col>
      <xdr:colOff>177800</xdr:colOff>
      <xdr:row>83</xdr:row>
      <xdr:rowOff>133350</xdr:rowOff>
    </xdr:to>
    <xdr:cxnSp macro="">
      <xdr:nvCxnSpPr>
        <xdr:cNvPr id="666" name="直線コネクタ 665"/>
        <xdr:cNvCxnSpPr/>
      </xdr:nvCxnSpPr>
      <xdr:spPr>
        <a:xfrm flipV="1">
          <a:off x="20434300" y="14325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82550</xdr:rowOff>
    </xdr:from>
    <xdr:to>
      <xdr:col>102</xdr:col>
      <xdr:colOff>165100</xdr:colOff>
      <xdr:row>84</xdr:row>
      <xdr:rowOff>12700</xdr:rowOff>
    </xdr:to>
    <xdr:sp macro="" textlink="">
      <xdr:nvSpPr>
        <xdr:cNvPr id="667" name="楕円 666"/>
        <xdr:cNvSpPr/>
      </xdr:nvSpPr>
      <xdr:spPr>
        <a:xfrm>
          <a:off x="194945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133350</xdr:rowOff>
    </xdr:from>
    <xdr:to>
      <xdr:col>107</xdr:col>
      <xdr:colOff>50800</xdr:colOff>
      <xdr:row>83</xdr:row>
      <xdr:rowOff>133350</xdr:rowOff>
    </xdr:to>
    <xdr:cxnSp macro="">
      <xdr:nvCxnSpPr>
        <xdr:cNvPr id="668" name="直線コネクタ 667"/>
        <xdr:cNvCxnSpPr/>
      </xdr:nvCxnSpPr>
      <xdr:spPr>
        <a:xfrm>
          <a:off x="19545300" y="14363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78</xdr:row>
      <xdr:rowOff>105427</xdr:rowOff>
    </xdr:from>
    <xdr:ext cx="469744" cy="259045"/>
    <xdr:sp macro="" textlink="">
      <xdr:nvSpPr>
        <xdr:cNvPr id="669" name="n_1aveValue【児童館】&#10;一人当たり面積"/>
        <xdr:cNvSpPr txBox="1"/>
      </xdr:nvSpPr>
      <xdr:spPr>
        <a:xfrm>
          <a:off x="21075727" y="1347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162577</xdr:rowOff>
    </xdr:from>
    <xdr:ext cx="469744" cy="259045"/>
    <xdr:sp macro="" textlink="">
      <xdr:nvSpPr>
        <xdr:cNvPr id="670" name="n_2aveValue【児童館】&#10;一人当たり面積"/>
        <xdr:cNvSpPr txBox="1"/>
      </xdr:nvSpPr>
      <xdr:spPr>
        <a:xfrm>
          <a:off x="20199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143527</xdr:rowOff>
    </xdr:from>
    <xdr:ext cx="469744" cy="259045"/>
    <xdr:sp macro="" textlink="">
      <xdr:nvSpPr>
        <xdr:cNvPr id="671" name="n_3aveValue【児童館】&#10;一人当たり面積"/>
        <xdr:cNvSpPr txBox="1"/>
      </xdr:nvSpPr>
      <xdr:spPr>
        <a:xfrm>
          <a:off x="19310427" y="1385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137177</xdr:rowOff>
    </xdr:from>
    <xdr:ext cx="469744" cy="259045"/>
    <xdr:sp macro="" textlink="">
      <xdr:nvSpPr>
        <xdr:cNvPr id="672" name="n_1mainValue【児童館】&#10;一人当たり面積"/>
        <xdr:cNvSpPr txBox="1"/>
      </xdr:nvSpPr>
      <xdr:spPr>
        <a:xfrm>
          <a:off x="210757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3827</xdr:rowOff>
    </xdr:from>
    <xdr:ext cx="469744" cy="259045"/>
    <xdr:sp macro="" textlink="">
      <xdr:nvSpPr>
        <xdr:cNvPr id="673" name="n_2mainValue【児童館】&#10;一人当たり面積"/>
        <xdr:cNvSpPr txBox="1"/>
      </xdr:nvSpPr>
      <xdr:spPr>
        <a:xfrm>
          <a:off x="20199427" y="1440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3827</xdr:rowOff>
    </xdr:from>
    <xdr:ext cx="469744" cy="259045"/>
    <xdr:sp macro="" textlink="">
      <xdr:nvSpPr>
        <xdr:cNvPr id="674" name="n_3mainValue【児童館】&#10;一人当たり面積"/>
        <xdr:cNvSpPr txBox="1"/>
      </xdr:nvSpPr>
      <xdr:spPr>
        <a:xfrm>
          <a:off x="19310427" y="1440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75" name="正方形/長方形 67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76" name="正方形/長方形 67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77" name="正方形/長方形 67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78" name="正方形/長方形 67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79" name="正方形/長方形 67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80" name="正方形/長方形 67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1" name="正方形/長方形 68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2" name="正方形/長方形 68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83" name="テキスト ボックス 68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84" name="直線コネクタ 68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85" name="テキスト ボックス 684"/>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86" name="直線コネクタ 685"/>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687" name="テキスト ボックス 686"/>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88" name="直線コネクタ 687"/>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89" name="テキスト ボックス 688"/>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90" name="直線コネクタ 689"/>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91" name="テキスト ボックス 690"/>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92" name="直線コネクタ 691"/>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693" name="テキスト ボックス 692"/>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94" name="直線コネクタ 69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95" name="テキスト ボックス 69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96"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110489</xdr:rowOff>
    </xdr:from>
    <xdr:to>
      <xdr:col>85</xdr:col>
      <xdr:colOff>126364</xdr:colOff>
      <xdr:row>106</xdr:row>
      <xdr:rowOff>78487</xdr:rowOff>
    </xdr:to>
    <xdr:cxnSp macro="">
      <xdr:nvCxnSpPr>
        <xdr:cNvPr id="697" name="直線コネクタ 696"/>
        <xdr:cNvCxnSpPr/>
      </xdr:nvCxnSpPr>
      <xdr:spPr>
        <a:xfrm flipV="1">
          <a:off x="16318864" y="17084039"/>
          <a:ext cx="0" cy="1168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106</xdr:row>
      <xdr:rowOff>82314</xdr:rowOff>
    </xdr:from>
    <xdr:ext cx="405111" cy="259045"/>
    <xdr:sp macro="" textlink="">
      <xdr:nvSpPr>
        <xdr:cNvPr id="698" name="【公民館】&#10;有形固定資産減価償却率最小値テキスト"/>
        <xdr:cNvSpPr txBox="1"/>
      </xdr:nvSpPr>
      <xdr:spPr>
        <a:xfrm>
          <a:off x="16357600" y="18256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106</xdr:row>
      <xdr:rowOff>78487</xdr:rowOff>
    </xdr:from>
    <xdr:to>
      <xdr:col>86</xdr:col>
      <xdr:colOff>25400</xdr:colOff>
      <xdr:row>106</xdr:row>
      <xdr:rowOff>78487</xdr:rowOff>
    </xdr:to>
    <xdr:cxnSp macro="">
      <xdr:nvCxnSpPr>
        <xdr:cNvPr id="699" name="直線コネクタ 698"/>
        <xdr:cNvCxnSpPr/>
      </xdr:nvCxnSpPr>
      <xdr:spPr>
        <a:xfrm>
          <a:off x="16230600" y="18252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57166</xdr:rowOff>
    </xdr:from>
    <xdr:ext cx="405111" cy="259045"/>
    <xdr:sp macro="" textlink="">
      <xdr:nvSpPr>
        <xdr:cNvPr id="700" name="【公民館】&#10;有形固定資産減価償却率最大値テキスト"/>
        <xdr:cNvSpPr txBox="1"/>
      </xdr:nvSpPr>
      <xdr:spPr>
        <a:xfrm>
          <a:off x="16357600" y="16859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110489</xdr:rowOff>
    </xdr:from>
    <xdr:to>
      <xdr:col>86</xdr:col>
      <xdr:colOff>25400</xdr:colOff>
      <xdr:row>99</xdr:row>
      <xdr:rowOff>110489</xdr:rowOff>
    </xdr:to>
    <xdr:cxnSp macro="">
      <xdr:nvCxnSpPr>
        <xdr:cNvPr id="701" name="直線コネクタ 700"/>
        <xdr:cNvCxnSpPr/>
      </xdr:nvCxnSpPr>
      <xdr:spPr>
        <a:xfrm>
          <a:off x="16230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56405</xdr:rowOff>
    </xdr:from>
    <xdr:ext cx="405111" cy="259045"/>
    <xdr:sp macro="" textlink="">
      <xdr:nvSpPr>
        <xdr:cNvPr id="702" name="【公民館】&#10;有形固定資産減価償却率平均値テキスト"/>
        <xdr:cNvSpPr txBox="1"/>
      </xdr:nvSpPr>
      <xdr:spPr>
        <a:xfrm>
          <a:off x="16357600" y="177157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77978</xdr:rowOff>
    </xdr:from>
    <xdr:to>
      <xdr:col>85</xdr:col>
      <xdr:colOff>177800</xdr:colOff>
      <xdr:row>104</xdr:row>
      <xdr:rowOff>8128</xdr:rowOff>
    </xdr:to>
    <xdr:sp macro="" textlink="">
      <xdr:nvSpPr>
        <xdr:cNvPr id="703" name="フローチャート: 判断 702"/>
        <xdr:cNvSpPr/>
      </xdr:nvSpPr>
      <xdr:spPr>
        <a:xfrm>
          <a:off x="16268700" y="1773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55118</xdr:rowOff>
    </xdr:from>
    <xdr:to>
      <xdr:col>81</xdr:col>
      <xdr:colOff>101600</xdr:colOff>
      <xdr:row>103</xdr:row>
      <xdr:rowOff>156718</xdr:rowOff>
    </xdr:to>
    <xdr:sp macro="" textlink="">
      <xdr:nvSpPr>
        <xdr:cNvPr id="704" name="フローチャート: 判断 703"/>
        <xdr:cNvSpPr/>
      </xdr:nvSpPr>
      <xdr:spPr>
        <a:xfrm>
          <a:off x="15430500" y="1771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84837</xdr:rowOff>
    </xdr:from>
    <xdr:to>
      <xdr:col>76</xdr:col>
      <xdr:colOff>165100</xdr:colOff>
      <xdr:row>104</xdr:row>
      <xdr:rowOff>14987</xdr:rowOff>
    </xdr:to>
    <xdr:sp macro="" textlink="">
      <xdr:nvSpPr>
        <xdr:cNvPr id="705" name="フローチャート: 判断 704"/>
        <xdr:cNvSpPr/>
      </xdr:nvSpPr>
      <xdr:spPr>
        <a:xfrm>
          <a:off x="14541500" y="1774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77978</xdr:rowOff>
    </xdr:from>
    <xdr:to>
      <xdr:col>72</xdr:col>
      <xdr:colOff>38100</xdr:colOff>
      <xdr:row>104</xdr:row>
      <xdr:rowOff>8128</xdr:rowOff>
    </xdr:to>
    <xdr:sp macro="" textlink="">
      <xdr:nvSpPr>
        <xdr:cNvPr id="706" name="フローチャート: 判断 705"/>
        <xdr:cNvSpPr/>
      </xdr:nvSpPr>
      <xdr:spPr>
        <a:xfrm>
          <a:off x="13652500" y="1773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07" name="テキスト ボックス 70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08" name="テキスト ボックス 70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09" name="テキスト ボックス 70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10" name="テキスト ボックス 70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11" name="テキスト ボックス 71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77978</xdr:rowOff>
    </xdr:from>
    <xdr:to>
      <xdr:col>85</xdr:col>
      <xdr:colOff>177800</xdr:colOff>
      <xdr:row>103</xdr:row>
      <xdr:rowOff>8128</xdr:rowOff>
    </xdr:to>
    <xdr:sp macro="" textlink="">
      <xdr:nvSpPr>
        <xdr:cNvPr id="712" name="楕円 711"/>
        <xdr:cNvSpPr/>
      </xdr:nvSpPr>
      <xdr:spPr>
        <a:xfrm>
          <a:off x="16268700" y="17565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100855</xdr:rowOff>
    </xdr:from>
    <xdr:ext cx="405111" cy="259045"/>
    <xdr:sp macro="" textlink="">
      <xdr:nvSpPr>
        <xdr:cNvPr id="713" name="【公民館】&#10;有形固定資産減価償却率該当値テキスト"/>
        <xdr:cNvSpPr txBox="1"/>
      </xdr:nvSpPr>
      <xdr:spPr>
        <a:xfrm>
          <a:off x="16357600" y="17417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68835</xdr:rowOff>
    </xdr:from>
    <xdr:to>
      <xdr:col>81</xdr:col>
      <xdr:colOff>101600</xdr:colOff>
      <xdr:row>102</xdr:row>
      <xdr:rowOff>170435</xdr:rowOff>
    </xdr:to>
    <xdr:sp macro="" textlink="">
      <xdr:nvSpPr>
        <xdr:cNvPr id="714" name="楕円 713"/>
        <xdr:cNvSpPr/>
      </xdr:nvSpPr>
      <xdr:spPr>
        <a:xfrm>
          <a:off x="15430500" y="1755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119635</xdr:rowOff>
    </xdr:from>
    <xdr:to>
      <xdr:col>85</xdr:col>
      <xdr:colOff>127000</xdr:colOff>
      <xdr:row>102</xdr:row>
      <xdr:rowOff>128778</xdr:rowOff>
    </xdr:to>
    <xdr:cxnSp macro="">
      <xdr:nvCxnSpPr>
        <xdr:cNvPr id="715" name="直線コネクタ 714"/>
        <xdr:cNvCxnSpPr/>
      </xdr:nvCxnSpPr>
      <xdr:spPr>
        <a:xfrm>
          <a:off x="15481300" y="17607535"/>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73406</xdr:rowOff>
    </xdr:from>
    <xdr:to>
      <xdr:col>76</xdr:col>
      <xdr:colOff>165100</xdr:colOff>
      <xdr:row>103</xdr:row>
      <xdr:rowOff>3556</xdr:rowOff>
    </xdr:to>
    <xdr:sp macro="" textlink="">
      <xdr:nvSpPr>
        <xdr:cNvPr id="716" name="楕円 715"/>
        <xdr:cNvSpPr/>
      </xdr:nvSpPr>
      <xdr:spPr>
        <a:xfrm>
          <a:off x="14541500" y="1756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119635</xdr:rowOff>
    </xdr:from>
    <xdr:to>
      <xdr:col>81</xdr:col>
      <xdr:colOff>50800</xdr:colOff>
      <xdr:row>102</xdr:row>
      <xdr:rowOff>124206</xdr:rowOff>
    </xdr:to>
    <xdr:cxnSp macro="">
      <xdr:nvCxnSpPr>
        <xdr:cNvPr id="717" name="直線コネクタ 716"/>
        <xdr:cNvCxnSpPr/>
      </xdr:nvCxnSpPr>
      <xdr:spPr>
        <a:xfrm flipV="1">
          <a:off x="14592300" y="17607535"/>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123698</xdr:rowOff>
    </xdr:from>
    <xdr:to>
      <xdr:col>72</xdr:col>
      <xdr:colOff>38100</xdr:colOff>
      <xdr:row>103</xdr:row>
      <xdr:rowOff>53848</xdr:rowOff>
    </xdr:to>
    <xdr:sp macro="" textlink="">
      <xdr:nvSpPr>
        <xdr:cNvPr id="718" name="楕円 717"/>
        <xdr:cNvSpPr/>
      </xdr:nvSpPr>
      <xdr:spPr>
        <a:xfrm>
          <a:off x="13652500" y="17611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124206</xdr:rowOff>
    </xdr:from>
    <xdr:to>
      <xdr:col>76</xdr:col>
      <xdr:colOff>114300</xdr:colOff>
      <xdr:row>103</xdr:row>
      <xdr:rowOff>3048</xdr:rowOff>
    </xdr:to>
    <xdr:cxnSp macro="">
      <xdr:nvCxnSpPr>
        <xdr:cNvPr id="719" name="直線コネクタ 718"/>
        <xdr:cNvCxnSpPr/>
      </xdr:nvCxnSpPr>
      <xdr:spPr>
        <a:xfrm flipV="1">
          <a:off x="13703300" y="1761210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147845</xdr:rowOff>
    </xdr:from>
    <xdr:ext cx="405111" cy="259045"/>
    <xdr:sp macro="" textlink="">
      <xdr:nvSpPr>
        <xdr:cNvPr id="720" name="n_1aveValue【公民館】&#10;有形固定資産減価償却率"/>
        <xdr:cNvSpPr txBox="1"/>
      </xdr:nvSpPr>
      <xdr:spPr>
        <a:xfrm>
          <a:off x="15266044" y="17807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6114</xdr:rowOff>
    </xdr:from>
    <xdr:ext cx="405111" cy="259045"/>
    <xdr:sp macro="" textlink="">
      <xdr:nvSpPr>
        <xdr:cNvPr id="721" name="n_2aveValue【公民館】&#10;有形固定資産減価償却率"/>
        <xdr:cNvSpPr txBox="1"/>
      </xdr:nvSpPr>
      <xdr:spPr>
        <a:xfrm>
          <a:off x="14389744" y="17836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170705</xdr:rowOff>
    </xdr:from>
    <xdr:ext cx="405111" cy="259045"/>
    <xdr:sp macro="" textlink="">
      <xdr:nvSpPr>
        <xdr:cNvPr id="722" name="n_3aveValue【公民館】&#10;有形固定資産減価償却率"/>
        <xdr:cNvSpPr txBox="1"/>
      </xdr:nvSpPr>
      <xdr:spPr>
        <a:xfrm>
          <a:off x="13500744" y="17830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15512</xdr:rowOff>
    </xdr:from>
    <xdr:ext cx="405111" cy="259045"/>
    <xdr:sp macro="" textlink="">
      <xdr:nvSpPr>
        <xdr:cNvPr id="723" name="n_1mainValue【公民館】&#10;有形固定資産減価償却率"/>
        <xdr:cNvSpPr txBox="1"/>
      </xdr:nvSpPr>
      <xdr:spPr>
        <a:xfrm>
          <a:off x="15266044" y="17331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20083</xdr:rowOff>
    </xdr:from>
    <xdr:ext cx="405111" cy="259045"/>
    <xdr:sp macro="" textlink="">
      <xdr:nvSpPr>
        <xdr:cNvPr id="724" name="n_2mainValue【公民館】&#10;有形固定資産減価償却率"/>
        <xdr:cNvSpPr txBox="1"/>
      </xdr:nvSpPr>
      <xdr:spPr>
        <a:xfrm>
          <a:off x="14389744" y="1733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70375</xdr:rowOff>
    </xdr:from>
    <xdr:ext cx="405111" cy="259045"/>
    <xdr:sp macro="" textlink="">
      <xdr:nvSpPr>
        <xdr:cNvPr id="725" name="n_3mainValue【公民館】&#10;有形固定資産減価償却率"/>
        <xdr:cNvSpPr txBox="1"/>
      </xdr:nvSpPr>
      <xdr:spPr>
        <a:xfrm>
          <a:off x="13500744" y="17386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26" name="正方形/長方形 72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27" name="正方形/長方形 72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28" name="正方形/長方形 72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29" name="正方形/長方形 72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30" name="正方形/長方形 72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31" name="正方形/長方形 73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32" name="正方形/長方形 73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33" name="正方形/長方形 73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34" name="テキスト ボックス 73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35" name="直線コネクタ 73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36" name="直線コネクタ 735"/>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37" name="テキスト ボックス 736"/>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38" name="直線コネクタ 737"/>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39" name="テキスト ボックス 738"/>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40" name="直線コネクタ 73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41" name="テキスト ボックス 74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42" name="直線コネクタ 741"/>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43" name="テキスト ボックス 742"/>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44" name="直線コネクタ 743"/>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45" name="テキスト ボックス 744"/>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46" name="直線コネクタ 74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47" name="テキスト ボックス 74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4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99061</xdr:rowOff>
    </xdr:from>
    <xdr:to>
      <xdr:col>116</xdr:col>
      <xdr:colOff>62864</xdr:colOff>
      <xdr:row>108</xdr:row>
      <xdr:rowOff>106680</xdr:rowOff>
    </xdr:to>
    <xdr:cxnSp macro="">
      <xdr:nvCxnSpPr>
        <xdr:cNvPr id="749" name="直線コネクタ 748"/>
        <xdr:cNvCxnSpPr/>
      </xdr:nvCxnSpPr>
      <xdr:spPr>
        <a:xfrm flipV="1">
          <a:off x="22160864" y="17244061"/>
          <a:ext cx="0" cy="1379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110507</xdr:rowOff>
    </xdr:from>
    <xdr:ext cx="469744" cy="259045"/>
    <xdr:sp macro="" textlink="">
      <xdr:nvSpPr>
        <xdr:cNvPr id="750" name="【公民館】&#10;一人当たり面積最小値テキスト"/>
        <xdr:cNvSpPr txBox="1"/>
      </xdr:nvSpPr>
      <xdr:spPr>
        <a:xfrm>
          <a:off x="22199600"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106680</xdr:rowOff>
    </xdr:from>
    <xdr:to>
      <xdr:col>116</xdr:col>
      <xdr:colOff>152400</xdr:colOff>
      <xdr:row>108</xdr:row>
      <xdr:rowOff>106680</xdr:rowOff>
    </xdr:to>
    <xdr:cxnSp macro="">
      <xdr:nvCxnSpPr>
        <xdr:cNvPr id="751" name="直線コネクタ 750"/>
        <xdr:cNvCxnSpPr/>
      </xdr:nvCxnSpPr>
      <xdr:spPr>
        <a:xfrm>
          <a:off x="22072600" y="1862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45738</xdr:rowOff>
    </xdr:from>
    <xdr:ext cx="469744" cy="259045"/>
    <xdr:sp macro="" textlink="">
      <xdr:nvSpPr>
        <xdr:cNvPr id="752" name="【公民館】&#10;一人当たり面積最大値テキスト"/>
        <xdr:cNvSpPr txBox="1"/>
      </xdr:nvSpPr>
      <xdr:spPr>
        <a:xfrm>
          <a:off x="22199600" y="1701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99061</xdr:rowOff>
    </xdr:from>
    <xdr:to>
      <xdr:col>116</xdr:col>
      <xdr:colOff>152400</xdr:colOff>
      <xdr:row>100</xdr:row>
      <xdr:rowOff>99061</xdr:rowOff>
    </xdr:to>
    <xdr:cxnSp macro="">
      <xdr:nvCxnSpPr>
        <xdr:cNvPr id="753" name="直線コネクタ 752"/>
        <xdr:cNvCxnSpPr/>
      </xdr:nvCxnSpPr>
      <xdr:spPr>
        <a:xfrm>
          <a:off x="22072600" y="1724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38116</xdr:rowOff>
    </xdr:from>
    <xdr:ext cx="469744" cy="259045"/>
    <xdr:sp macro="" textlink="">
      <xdr:nvSpPr>
        <xdr:cNvPr id="754" name="【公民館】&#10;一人当たり面積平均値テキスト"/>
        <xdr:cNvSpPr txBox="1"/>
      </xdr:nvSpPr>
      <xdr:spPr>
        <a:xfrm>
          <a:off x="22199600" y="18040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59689</xdr:rowOff>
    </xdr:from>
    <xdr:to>
      <xdr:col>116</xdr:col>
      <xdr:colOff>114300</xdr:colOff>
      <xdr:row>105</xdr:row>
      <xdr:rowOff>161289</xdr:rowOff>
    </xdr:to>
    <xdr:sp macro="" textlink="">
      <xdr:nvSpPr>
        <xdr:cNvPr id="755" name="フローチャート: 判断 754"/>
        <xdr:cNvSpPr/>
      </xdr:nvSpPr>
      <xdr:spPr>
        <a:xfrm>
          <a:off x="221107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128270</xdr:rowOff>
    </xdr:from>
    <xdr:to>
      <xdr:col>112</xdr:col>
      <xdr:colOff>38100</xdr:colOff>
      <xdr:row>104</xdr:row>
      <xdr:rowOff>58420</xdr:rowOff>
    </xdr:to>
    <xdr:sp macro="" textlink="">
      <xdr:nvSpPr>
        <xdr:cNvPr id="756" name="フローチャート: 判断 755"/>
        <xdr:cNvSpPr/>
      </xdr:nvSpPr>
      <xdr:spPr>
        <a:xfrm>
          <a:off x="21272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82550</xdr:rowOff>
    </xdr:from>
    <xdr:to>
      <xdr:col>107</xdr:col>
      <xdr:colOff>101600</xdr:colOff>
      <xdr:row>106</xdr:row>
      <xdr:rowOff>12700</xdr:rowOff>
    </xdr:to>
    <xdr:sp macro="" textlink="">
      <xdr:nvSpPr>
        <xdr:cNvPr id="757" name="フローチャート: 判断 756"/>
        <xdr:cNvSpPr/>
      </xdr:nvSpPr>
      <xdr:spPr>
        <a:xfrm>
          <a:off x="20383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105411</xdr:rowOff>
    </xdr:from>
    <xdr:to>
      <xdr:col>102</xdr:col>
      <xdr:colOff>165100</xdr:colOff>
      <xdr:row>106</xdr:row>
      <xdr:rowOff>35561</xdr:rowOff>
    </xdr:to>
    <xdr:sp macro="" textlink="">
      <xdr:nvSpPr>
        <xdr:cNvPr id="758" name="フローチャート: 判断 757"/>
        <xdr:cNvSpPr/>
      </xdr:nvSpPr>
      <xdr:spPr>
        <a:xfrm>
          <a:off x="19494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59" name="テキスト ボックス 75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60" name="テキスト ボックス 75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61" name="テキスト ボックス 76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62" name="テキスト ボックス 76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63" name="テキスト ボックス 76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48261</xdr:rowOff>
    </xdr:from>
    <xdr:to>
      <xdr:col>116</xdr:col>
      <xdr:colOff>114300</xdr:colOff>
      <xdr:row>104</xdr:row>
      <xdr:rowOff>149861</xdr:rowOff>
    </xdr:to>
    <xdr:sp macro="" textlink="">
      <xdr:nvSpPr>
        <xdr:cNvPr id="764" name="楕円 763"/>
        <xdr:cNvSpPr/>
      </xdr:nvSpPr>
      <xdr:spPr>
        <a:xfrm>
          <a:off x="22110700" y="1787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71138</xdr:rowOff>
    </xdr:from>
    <xdr:ext cx="469744" cy="259045"/>
    <xdr:sp macro="" textlink="">
      <xdr:nvSpPr>
        <xdr:cNvPr id="765" name="【公民館】&#10;一人当たり面積該当値テキスト"/>
        <xdr:cNvSpPr txBox="1"/>
      </xdr:nvSpPr>
      <xdr:spPr>
        <a:xfrm>
          <a:off x="22199600" y="17730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48261</xdr:rowOff>
    </xdr:from>
    <xdr:to>
      <xdr:col>112</xdr:col>
      <xdr:colOff>38100</xdr:colOff>
      <xdr:row>104</xdr:row>
      <xdr:rowOff>149861</xdr:rowOff>
    </xdr:to>
    <xdr:sp macro="" textlink="">
      <xdr:nvSpPr>
        <xdr:cNvPr id="766" name="楕円 765"/>
        <xdr:cNvSpPr/>
      </xdr:nvSpPr>
      <xdr:spPr>
        <a:xfrm>
          <a:off x="21272500" y="1787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99061</xdr:rowOff>
    </xdr:from>
    <xdr:to>
      <xdr:col>116</xdr:col>
      <xdr:colOff>63500</xdr:colOff>
      <xdr:row>104</xdr:row>
      <xdr:rowOff>99061</xdr:rowOff>
    </xdr:to>
    <xdr:cxnSp macro="">
      <xdr:nvCxnSpPr>
        <xdr:cNvPr id="767" name="直線コネクタ 766"/>
        <xdr:cNvCxnSpPr/>
      </xdr:nvCxnSpPr>
      <xdr:spPr>
        <a:xfrm>
          <a:off x="21323300" y="179298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48261</xdr:rowOff>
    </xdr:from>
    <xdr:to>
      <xdr:col>107</xdr:col>
      <xdr:colOff>101600</xdr:colOff>
      <xdr:row>104</xdr:row>
      <xdr:rowOff>149861</xdr:rowOff>
    </xdr:to>
    <xdr:sp macro="" textlink="">
      <xdr:nvSpPr>
        <xdr:cNvPr id="768" name="楕円 767"/>
        <xdr:cNvSpPr/>
      </xdr:nvSpPr>
      <xdr:spPr>
        <a:xfrm>
          <a:off x="20383500" y="1787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99061</xdr:rowOff>
    </xdr:from>
    <xdr:to>
      <xdr:col>111</xdr:col>
      <xdr:colOff>177800</xdr:colOff>
      <xdr:row>104</xdr:row>
      <xdr:rowOff>99061</xdr:rowOff>
    </xdr:to>
    <xdr:cxnSp macro="">
      <xdr:nvCxnSpPr>
        <xdr:cNvPr id="769" name="直線コネクタ 768"/>
        <xdr:cNvCxnSpPr/>
      </xdr:nvCxnSpPr>
      <xdr:spPr>
        <a:xfrm>
          <a:off x="20434300" y="179298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48261</xdr:rowOff>
    </xdr:from>
    <xdr:to>
      <xdr:col>102</xdr:col>
      <xdr:colOff>165100</xdr:colOff>
      <xdr:row>104</xdr:row>
      <xdr:rowOff>149861</xdr:rowOff>
    </xdr:to>
    <xdr:sp macro="" textlink="">
      <xdr:nvSpPr>
        <xdr:cNvPr id="770" name="楕円 769"/>
        <xdr:cNvSpPr/>
      </xdr:nvSpPr>
      <xdr:spPr>
        <a:xfrm>
          <a:off x="19494500" y="1787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99061</xdr:rowOff>
    </xdr:from>
    <xdr:to>
      <xdr:col>107</xdr:col>
      <xdr:colOff>50800</xdr:colOff>
      <xdr:row>104</xdr:row>
      <xdr:rowOff>99061</xdr:rowOff>
    </xdr:to>
    <xdr:cxnSp macro="">
      <xdr:nvCxnSpPr>
        <xdr:cNvPr id="771" name="直線コネクタ 770"/>
        <xdr:cNvCxnSpPr/>
      </xdr:nvCxnSpPr>
      <xdr:spPr>
        <a:xfrm>
          <a:off x="19545300" y="179298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74947</xdr:rowOff>
    </xdr:from>
    <xdr:ext cx="469744" cy="259045"/>
    <xdr:sp macro="" textlink="">
      <xdr:nvSpPr>
        <xdr:cNvPr id="772" name="n_1aveValue【公民館】&#10;一人当たり面積"/>
        <xdr:cNvSpPr txBox="1"/>
      </xdr:nvSpPr>
      <xdr:spPr>
        <a:xfrm>
          <a:off x="21075727" y="1756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3827</xdr:rowOff>
    </xdr:from>
    <xdr:ext cx="469744" cy="259045"/>
    <xdr:sp macro="" textlink="">
      <xdr:nvSpPr>
        <xdr:cNvPr id="773" name="n_2aveValue【公民館】&#10;一人当たり面積"/>
        <xdr:cNvSpPr txBox="1"/>
      </xdr:nvSpPr>
      <xdr:spPr>
        <a:xfrm>
          <a:off x="201994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26688</xdr:rowOff>
    </xdr:from>
    <xdr:ext cx="469744" cy="259045"/>
    <xdr:sp macro="" textlink="">
      <xdr:nvSpPr>
        <xdr:cNvPr id="774" name="n_3aveValue【公民館】&#10;一人当たり面積"/>
        <xdr:cNvSpPr txBox="1"/>
      </xdr:nvSpPr>
      <xdr:spPr>
        <a:xfrm>
          <a:off x="19310427" y="1820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140988</xdr:rowOff>
    </xdr:from>
    <xdr:ext cx="469744" cy="259045"/>
    <xdr:sp macro="" textlink="">
      <xdr:nvSpPr>
        <xdr:cNvPr id="775" name="n_1mainValue【公民館】&#10;一人当たり面積"/>
        <xdr:cNvSpPr txBox="1"/>
      </xdr:nvSpPr>
      <xdr:spPr>
        <a:xfrm>
          <a:off x="21075727" y="17971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166388</xdr:rowOff>
    </xdr:from>
    <xdr:ext cx="469744" cy="259045"/>
    <xdr:sp macro="" textlink="">
      <xdr:nvSpPr>
        <xdr:cNvPr id="776" name="n_2mainValue【公民館】&#10;一人当たり面積"/>
        <xdr:cNvSpPr txBox="1"/>
      </xdr:nvSpPr>
      <xdr:spPr>
        <a:xfrm>
          <a:off x="20199427" y="1765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166388</xdr:rowOff>
    </xdr:from>
    <xdr:ext cx="469744" cy="259045"/>
    <xdr:sp macro="" textlink="">
      <xdr:nvSpPr>
        <xdr:cNvPr id="777" name="n_3mainValue【公民館】&#10;一人当たり面積"/>
        <xdr:cNvSpPr txBox="1"/>
      </xdr:nvSpPr>
      <xdr:spPr>
        <a:xfrm>
          <a:off x="19310427" y="1765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78" name="正方形/長方形 77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79" name="正方形/長方形 77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80" name="テキスト ボックス 77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類似団体の平均と比較すると、学校施設の有形固定資産減価償却率が当市は、</a:t>
          </a:r>
          <a:r>
            <a:rPr kumimoji="1" lang="en-US" altLang="ja-JP" sz="1300">
              <a:latin typeface="ＭＳ Ｐゴシック" panose="020B0600070205080204" pitchFamily="50" charset="-128"/>
              <a:ea typeface="ＭＳ Ｐゴシック" panose="020B0600070205080204" pitchFamily="50" charset="-128"/>
            </a:rPr>
            <a:t>12.5</a:t>
          </a:r>
          <a:r>
            <a:rPr kumimoji="1" lang="ja-JP" altLang="en-US" sz="1300">
              <a:latin typeface="ＭＳ Ｐゴシック" panose="020B0600070205080204" pitchFamily="50" charset="-128"/>
              <a:ea typeface="ＭＳ Ｐゴシック" panose="020B0600070205080204" pitchFamily="50" charset="-128"/>
            </a:rPr>
            <a:t>ポイント高い結果となった。この要因としては、学校の建設年数がかなり経過していること及び長寿命化対策が十分にされていないことが挙げられる。現在、教育施設再配置基本方針に沿って、学校施設の在り方の検討を行っているところであり、今後、統廃合や長寿命化対策を実施することにより、数値の改善を図っていきたい。</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奈良県橿原市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122,242
121,148
39.56
41,578,752
41,129,035
257,804
23,823,040
37,367,728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55.0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94161</xdr:rowOff>
    </xdr:from>
    <xdr:to>
      <xdr:col>24</xdr:col>
      <xdr:colOff>62865</xdr:colOff>
      <xdr:row>42</xdr:row>
      <xdr:rowOff>19050</xdr:rowOff>
    </xdr:to>
    <xdr:cxnSp macro="">
      <xdr:nvCxnSpPr>
        <xdr:cNvPr id="57" name="直線コネクタ 56"/>
        <xdr:cNvCxnSpPr/>
      </xdr:nvCxnSpPr>
      <xdr:spPr>
        <a:xfrm flipV="1">
          <a:off x="4634865" y="5752011"/>
          <a:ext cx="0" cy="1467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22877</xdr:rowOff>
    </xdr:from>
    <xdr:ext cx="340478" cy="259045"/>
    <xdr:sp macro="" textlink="">
      <xdr:nvSpPr>
        <xdr:cNvPr id="58" name="【図書館】&#10;有形固定資産減価償却率最小値テキスト"/>
        <xdr:cNvSpPr txBox="1"/>
      </xdr:nvSpPr>
      <xdr:spPr>
        <a:xfrm>
          <a:off x="4673600" y="72237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19050</xdr:rowOff>
    </xdr:from>
    <xdr:to>
      <xdr:col>24</xdr:col>
      <xdr:colOff>152400</xdr:colOff>
      <xdr:row>42</xdr:row>
      <xdr:rowOff>19050</xdr:rowOff>
    </xdr:to>
    <xdr:cxnSp macro="">
      <xdr:nvCxnSpPr>
        <xdr:cNvPr id="59" name="直線コネクタ 58"/>
        <xdr:cNvCxnSpPr/>
      </xdr:nvCxnSpPr>
      <xdr:spPr>
        <a:xfrm>
          <a:off x="4546600" y="721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40838</xdr:rowOff>
    </xdr:from>
    <xdr:ext cx="405111" cy="259045"/>
    <xdr:sp macro="" textlink="">
      <xdr:nvSpPr>
        <xdr:cNvPr id="60" name="【図書館】&#10;有形固定資産減価償却率最大値テキスト"/>
        <xdr:cNvSpPr txBox="1"/>
      </xdr:nvSpPr>
      <xdr:spPr>
        <a:xfrm>
          <a:off x="4673600" y="5527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94161</xdr:rowOff>
    </xdr:from>
    <xdr:to>
      <xdr:col>24</xdr:col>
      <xdr:colOff>152400</xdr:colOff>
      <xdr:row>33</xdr:row>
      <xdr:rowOff>94161</xdr:rowOff>
    </xdr:to>
    <xdr:cxnSp macro="">
      <xdr:nvCxnSpPr>
        <xdr:cNvPr id="61" name="直線コネクタ 60"/>
        <xdr:cNvCxnSpPr/>
      </xdr:nvCxnSpPr>
      <xdr:spPr>
        <a:xfrm>
          <a:off x="4546600" y="5752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129557</xdr:rowOff>
    </xdr:from>
    <xdr:ext cx="405111" cy="259045"/>
    <xdr:sp macro="" textlink="">
      <xdr:nvSpPr>
        <xdr:cNvPr id="62" name="【図書館】&#10;有形固定資産減価償却率平均値テキスト"/>
        <xdr:cNvSpPr txBox="1"/>
      </xdr:nvSpPr>
      <xdr:spPr>
        <a:xfrm>
          <a:off x="4673600" y="647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151130</xdr:rowOff>
    </xdr:from>
    <xdr:to>
      <xdr:col>24</xdr:col>
      <xdr:colOff>114300</xdr:colOff>
      <xdr:row>38</xdr:row>
      <xdr:rowOff>81280</xdr:rowOff>
    </xdr:to>
    <xdr:sp macro="" textlink="">
      <xdr:nvSpPr>
        <xdr:cNvPr id="63" name="フローチャート: 判断 62"/>
        <xdr:cNvSpPr/>
      </xdr:nvSpPr>
      <xdr:spPr>
        <a:xfrm>
          <a:off x="4584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xdr:cNvSpPr/>
      </xdr:nvSpPr>
      <xdr:spPr>
        <a:xfrm>
          <a:off x="3746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164193</xdr:rowOff>
    </xdr:from>
    <xdr:to>
      <xdr:col>15</xdr:col>
      <xdr:colOff>101600</xdr:colOff>
      <xdr:row>38</xdr:row>
      <xdr:rowOff>94343</xdr:rowOff>
    </xdr:to>
    <xdr:sp macro="" textlink="">
      <xdr:nvSpPr>
        <xdr:cNvPr id="65" name="フローチャート: 判断 64"/>
        <xdr:cNvSpPr/>
      </xdr:nvSpPr>
      <xdr:spPr>
        <a:xfrm>
          <a:off x="2857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4173</xdr:rowOff>
    </xdr:from>
    <xdr:to>
      <xdr:col>10</xdr:col>
      <xdr:colOff>165100</xdr:colOff>
      <xdr:row>38</xdr:row>
      <xdr:rowOff>105773</xdr:rowOff>
    </xdr:to>
    <xdr:sp macro="" textlink="">
      <xdr:nvSpPr>
        <xdr:cNvPr id="66" name="フローチャート: 判断 65"/>
        <xdr:cNvSpPr/>
      </xdr:nvSpPr>
      <xdr:spPr>
        <a:xfrm>
          <a:off x="1968500" y="651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71120</xdr:rowOff>
    </xdr:from>
    <xdr:to>
      <xdr:col>24</xdr:col>
      <xdr:colOff>114300</xdr:colOff>
      <xdr:row>38</xdr:row>
      <xdr:rowOff>1270</xdr:rowOff>
    </xdr:to>
    <xdr:sp macro="" textlink="">
      <xdr:nvSpPr>
        <xdr:cNvPr id="72" name="楕円 71"/>
        <xdr:cNvSpPr/>
      </xdr:nvSpPr>
      <xdr:spPr>
        <a:xfrm>
          <a:off x="45847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93997</xdr:rowOff>
    </xdr:from>
    <xdr:ext cx="405111" cy="259045"/>
    <xdr:sp macro="" textlink="">
      <xdr:nvSpPr>
        <xdr:cNvPr id="73" name="【図書館】&#10;有形固定資産減価償却率該当値テキスト"/>
        <xdr:cNvSpPr txBox="1"/>
      </xdr:nvSpPr>
      <xdr:spPr>
        <a:xfrm>
          <a:off x="4673600"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107043</xdr:rowOff>
    </xdr:from>
    <xdr:to>
      <xdr:col>20</xdr:col>
      <xdr:colOff>38100</xdr:colOff>
      <xdr:row>38</xdr:row>
      <xdr:rowOff>37193</xdr:rowOff>
    </xdr:to>
    <xdr:sp macro="" textlink="">
      <xdr:nvSpPr>
        <xdr:cNvPr id="74" name="楕円 73"/>
        <xdr:cNvSpPr/>
      </xdr:nvSpPr>
      <xdr:spPr>
        <a:xfrm>
          <a:off x="3746500" y="645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121920</xdr:rowOff>
    </xdr:from>
    <xdr:to>
      <xdr:col>24</xdr:col>
      <xdr:colOff>63500</xdr:colOff>
      <xdr:row>37</xdr:row>
      <xdr:rowOff>157843</xdr:rowOff>
    </xdr:to>
    <xdr:cxnSp macro="">
      <xdr:nvCxnSpPr>
        <xdr:cNvPr id="75" name="直線コネクタ 74"/>
        <xdr:cNvCxnSpPr/>
      </xdr:nvCxnSpPr>
      <xdr:spPr>
        <a:xfrm flipV="1">
          <a:off x="3797300" y="6465570"/>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142966</xdr:rowOff>
    </xdr:from>
    <xdr:to>
      <xdr:col>15</xdr:col>
      <xdr:colOff>101600</xdr:colOff>
      <xdr:row>38</xdr:row>
      <xdr:rowOff>73116</xdr:rowOff>
    </xdr:to>
    <xdr:sp macro="" textlink="">
      <xdr:nvSpPr>
        <xdr:cNvPr id="76" name="楕円 75"/>
        <xdr:cNvSpPr/>
      </xdr:nvSpPr>
      <xdr:spPr>
        <a:xfrm>
          <a:off x="2857500" y="648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157843</xdr:rowOff>
    </xdr:from>
    <xdr:to>
      <xdr:col>19</xdr:col>
      <xdr:colOff>177800</xdr:colOff>
      <xdr:row>38</xdr:row>
      <xdr:rowOff>22316</xdr:rowOff>
    </xdr:to>
    <xdr:cxnSp macro="">
      <xdr:nvCxnSpPr>
        <xdr:cNvPr id="77" name="直線コネクタ 76"/>
        <xdr:cNvCxnSpPr/>
      </xdr:nvCxnSpPr>
      <xdr:spPr>
        <a:xfrm flipV="1">
          <a:off x="2908300" y="650149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30299</xdr:rowOff>
    </xdr:from>
    <xdr:to>
      <xdr:col>10</xdr:col>
      <xdr:colOff>165100</xdr:colOff>
      <xdr:row>38</xdr:row>
      <xdr:rowOff>131899</xdr:rowOff>
    </xdr:to>
    <xdr:sp macro="" textlink="">
      <xdr:nvSpPr>
        <xdr:cNvPr id="78" name="楕円 77"/>
        <xdr:cNvSpPr/>
      </xdr:nvSpPr>
      <xdr:spPr>
        <a:xfrm>
          <a:off x="1968500" y="654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22316</xdr:rowOff>
    </xdr:from>
    <xdr:to>
      <xdr:col>15</xdr:col>
      <xdr:colOff>50800</xdr:colOff>
      <xdr:row>38</xdr:row>
      <xdr:rowOff>81099</xdr:rowOff>
    </xdr:to>
    <xdr:cxnSp macro="">
      <xdr:nvCxnSpPr>
        <xdr:cNvPr id="79" name="直線コネクタ 78"/>
        <xdr:cNvCxnSpPr/>
      </xdr:nvCxnSpPr>
      <xdr:spPr>
        <a:xfrm flipV="1">
          <a:off x="2019300" y="6537416"/>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106697</xdr:rowOff>
    </xdr:from>
    <xdr:ext cx="405111" cy="259045"/>
    <xdr:sp macro="" textlink="">
      <xdr:nvSpPr>
        <xdr:cNvPr id="80" name="n_1aveValue【図書館】&#10;有形固定資産減価償却率"/>
        <xdr:cNvSpPr txBox="1"/>
      </xdr:nvSpPr>
      <xdr:spPr>
        <a:xfrm>
          <a:off x="35820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85470</xdr:rowOff>
    </xdr:from>
    <xdr:ext cx="405111" cy="259045"/>
    <xdr:sp macro="" textlink="">
      <xdr:nvSpPr>
        <xdr:cNvPr id="81" name="n_2aveValue【図書館】&#10;有形固定資産減価償却率"/>
        <xdr:cNvSpPr txBox="1"/>
      </xdr:nvSpPr>
      <xdr:spPr>
        <a:xfrm>
          <a:off x="2705744" y="660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122300</xdr:rowOff>
    </xdr:from>
    <xdr:ext cx="405111" cy="259045"/>
    <xdr:sp macro="" textlink="">
      <xdr:nvSpPr>
        <xdr:cNvPr id="82" name="n_3aveValue【図書館】&#10;有形固定資産減価償却率"/>
        <xdr:cNvSpPr txBox="1"/>
      </xdr:nvSpPr>
      <xdr:spPr>
        <a:xfrm>
          <a:off x="1816744" y="629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53720</xdr:rowOff>
    </xdr:from>
    <xdr:ext cx="405111" cy="259045"/>
    <xdr:sp macro="" textlink="">
      <xdr:nvSpPr>
        <xdr:cNvPr id="83" name="n_1mainValue【図書館】&#10;有形固定資産減価償却率"/>
        <xdr:cNvSpPr txBox="1"/>
      </xdr:nvSpPr>
      <xdr:spPr>
        <a:xfrm>
          <a:off x="3582044" y="622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89643</xdr:rowOff>
    </xdr:from>
    <xdr:ext cx="405111" cy="259045"/>
    <xdr:sp macro="" textlink="">
      <xdr:nvSpPr>
        <xdr:cNvPr id="84" name="n_2mainValue【図書館】&#10;有形固定資産減価償却率"/>
        <xdr:cNvSpPr txBox="1"/>
      </xdr:nvSpPr>
      <xdr:spPr>
        <a:xfrm>
          <a:off x="2705744" y="6261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123026</xdr:rowOff>
    </xdr:from>
    <xdr:ext cx="405111" cy="259045"/>
    <xdr:sp macro="" textlink="">
      <xdr:nvSpPr>
        <xdr:cNvPr id="85" name="n_3mainValue【図書館】&#10;有形固定資産減価償却率"/>
        <xdr:cNvSpPr txBox="1"/>
      </xdr:nvSpPr>
      <xdr:spPr>
        <a:xfrm>
          <a:off x="1816744" y="663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6" name="直線コネクタ 95"/>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7" name="テキスト ボックス 96"/>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8" name="直線コネクタ 97"/>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9" name="テキスト ボックス 98"/>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0" name="直線コネクタ 99"/>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1" name="テキスト ボックス 100"/>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2" name="直線コネクタ 101"/>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3" name="テキスト ボックス 102"/>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4" name="直線コネクタ 103"/>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5" name="テキスト ボックス 104"/>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6" name="直線コネクタ 105"/>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07" name="テキスト ボックス 106"/>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48986</xdr:rowOff>
    </xdr:from>
    <xdr:to>
      <xdr:col>54</xdr:col>
      <xdr:colOff>189865</xdr:colOff>
      <xdr:row>42</xdr:row>
      <xdr:rowOff>48985</xdr:rowOff>
    </xdr:to>
    <xdr:cxnSp macro="">
      <xdr:nvCxnSpPr>
        <xdr:cNvPr id="111" name="直線コネクタ 110"/>
        <xdr:cNvCxnSpPr/>
      </xdr:nvCxnSpPr>
      <xdr:spPr>
        <a:xfrm flipV="1">
          <a:off x="10476865" y="5878286"/>
          <a:ext cx="0" cy="1371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52812</xdr:rowOff>
    </xdr:from>
    <xdr:ext cx="469744" cy="259045"/>
    <xdr:sp macro="" textlink="">
      <xdr:nvSpPr>
        <xdr:cNvPr id="112" name="【図書館】&#10;一人当たり面積最小値テキスト"/>
        <xdr:cNvSpPr txBox="1"/>
      </xdr:nvSpPr>
      <xdr:spPr>
        <a:xfrm>
          <a:off x="10515600" y="725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48985</xdr:rowOff>
    </xdr:from>
    <xdr:to>
      <xdr:col>55</xdr:col>
      <xdr:colOff>88900</xdr:colOff>
      <xdr:row>42</xdr:row>
      <xdr:rowOff>48985</xdr:rowOff>
    </xdr:to>
    <xdr:cxnSp macro="">
      <xdr:nvCxnSpPr>
        <xdr:cNvPr id="113" name="直線コネクタ 112"/>
        <xdr:cNvCxnSpPr/>
      </xdr:nvCxnSpPr>
      <xdr:spPr>
        <a:xfrm>
          <a:off x="10388600" y="7249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167113</xdr:rowOff>
    </xdr:from>
    <xdr:ext cx="469744" cy="259045"/>
    <xdr:sp macro="" textlink="">
      <xdr:nvSpPr>
        <xdr:cNvPr id="114" name="【図書館】&#10;一人当たり面積最大値テキスト"/>
        <xdr:cNvSpPr txBox="1"/>
      </xdr:nvSpPr>
      <xdr:spPr>
        <a:xfrm>
          <a:off x="10515600" y="565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48986</xdr:rowOff>
    </xdr:from>
    <xdr:to>
      <xdr:col>55</xdr:col>
      <xdr:colOff>88900</xdr:colOff>
      <xdr:row>34</xdr:row>
      <xdr:rowOff>48986</xdr:rowOff>
    </xdr:to>
    <xdr:cxnSp macro="">
      <xdr:nvCxnSpPr>
        <xdr:cNvPr id="115" name="直線コネクタ 114"/>
        <xdr:cNvCxnSpPr/>
      </xdr:nvCxnSpPr>
      <xdr:spPr>
        <a:xfrm>
          <a:off x="10388600" y="5878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4734</xdr:rowOff>
    </xdr:from>
    <xdr:ext cx="469744" cy="259045"/>
    <xdr:sp macro="" textlink="">
      <xdr:nvSpPr>
        <xdr:cNvPr id="116" name="【図書館】&#10;一人当たり面積平均値テキスト"/>
        <xdr:cNvSpPr txBox="1"/>
      </xdr:nvSpPr>
      <xdr:spPr>
        <a:xfrm>
          <a:off x="10515600" y="66912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153307</xdr:rowOff>
    </xdr:from>
    <xdr:to>
      <xdr:col>55</xdr:col>
      <xdr:colOff>50800</xdr:colOff>
      <xdr:row>40</xdr:row>
      <xdr:rowOff>83457</xdr:rowOff>
    </xdr:to>
    <xdr:sp macro="" textlink="">
      <xdr:nvSpPr>
        <xdr:cNvPr id="117" name="フローチャート: 判断 116"/>
        <xdr:cNvSpPr/>
      </xdr:nvSpPr>
      <xdr:spPr>
        <a:xfrm>
          <a:off x="104267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3628</xdr:rowOff>
    </xdr:from>
    <xdr:to>
      <xdr:col>50</xdr:col>
      <xdr:colOff>165100</xdr:colOff>
      <xdr:row>40</xdr:row>
      <xdr:rowOff>105228</xdr:rowOff>
    </xdr:to>
    <xdr:sp macro="" textlink="">
      <xdr:nvSpPr>
        <xdr:cNvPr id="118" name="フローチャート: 判断 117"/>
        <xdr:cNvSpPr/>
      </xdr:nvSpPr>
      <xdr:spPr>
        <a:xfrm>
          <a:off x="9588500" y="686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3628</xdr:rowOff>
    </xdr:from>
    <xdr:to>
      <xdr:col>46</xdr:col>
      <xdr:colOff>38100</xdr:colOff>
      <xdr:row>40</xdr:row>
      <xdr:rowOff>105228</xdr:rowOff>
    </xdr:to>
    <xdr:sp macro="" textlink="">
      <xdr:nvSpPr>
        <xdr:cNvPr id="119" name="フローチャート: 判断 118"/>
        <xdr:cNvSpPr/>
      </xdr:nvSpPr>
      <xdr:spPr>
        <a:xfrm>
          <a:off x="8699500" y="686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47172</xdr:rowOff>
    </xdr:from>
    <xdr:to>
      <xdr:col>41</xdr:col>
      <xdr:colOff>101600</xdr:colOff>
      <xdr:row>40</xdr:row>
      <xdr:rowOff>148772</xdr:rowOff>
    </xdr:to>
    <xdr:sp macro="" textlink="">
      <xdr:nvSpPr>
        <xdr:cNvPr id="120" name="フローチャート: 判断 119"/>
        <xdr:cNvSpPr/>
      </xdr:nvSpPr>
      <xdr:spPr>
        <a:xfrm>
          <a:off x="7810500" y="690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166915</xdr:rowOff>
    </xdr:from>
    <xdr:to>
      <xdr:col>55</xdr:col>
      <xdr:colOff>50800</xdr:colOff>
      <xdr:row>41</xdr:row>
      <xdr:rowOff>97065</xdr:rowOff>
    </xdr:to>
    <xdr:sp macro="" textlink="">
      <xdr:nvSpPr>
        <xdr:cNvPr id="126" name="楕円 125"/>
        <xdr:cNvSpPr/>
      </xdr:nvSpPr>
      <xdr:spPr>
        <a:xfrm>
          <a:off x="10426700" y="702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145342</xdr:rowOff>
    </xdr:from>
    <xdr:ext cx="469744" cy="259045"/>
    <xdr:sp macro="" textlink="">
      <xdr:nvSpPr>
        <xdr:cNvPr id="127" name="【図書館】&#10;一人当たり面積該当値テキスト"/>
        <xdr:cNvSpPr txBox="1"/>
      </xdr:nvSpPr>
      <xdr:spPr>
        <a:xfrm>
          <a:off x="10515600" y="7003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166915</xdr:rowOff>
    </xdr:from>
    <xdr:to>
      <xdr:col>50</xdr:col>
      <xdr:colOff>165100</xdr:colOff>
      <xdr:row>41</xdr:row>
      <xdr:rowOff>97065</xdr:rowOff>
    </xdr:to>
    <xdr:sp macro="" textlink="">
      <xdr:nvSpPr>
        <xdr:cNvPr id="128" name="楕円 127"/>
        <xdr:cNvSpPr/>
      </xdr:nvSpPr>
      <xdr:spPr>
        <a:xfrm>
          <a:off x="9588500" y="702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46265</xdr:rowOff>
    </xdr:from>
    <xdr:to>
      <xdr:col>55</xdr:col>
      <xdr:colOff>0</xdr:colOff>
      <xdr:row>41</xdr:row>
      <xdr:rowOff>46265</xdr:rowOff>
    </xdr:to>
    <xdr:cxnSp macro="">
      <xdr:nvCxnSpPr>
        <xdr:cNvPr id="129" name="直線コネクタ 128"/>
        <xdr:cNvCxnSpPr/>
      </xdr:nvCxnSpPr>
      <xdr:spPr>
        <a:xfrm>
          <a:off x="9639300" y="70757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166915</xdr:rowOff>
    </xdr:from>
    <xdr:to>
      <xdr:col>46</xdr:col>
      <xdr:colOff>38100</xdr:colOff>
      <xdr:row>41</xdr:row>
      <xdr:rowOff>97065</xdr:rowOff>
    </xdr:to>
    <xdr:sp macro="" textlink="">
      <xdr:nvSpPr>
        <xdr:cNvPr id="130" name="楕円 129"/>
        <xdr:cNvSpPr/>
      </xdr:nvSpPr>
      <xdr:spPr>
        <a:xfrm>
          <a:off x="8699500" y="702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46265</xdr:rowOff>
    </xdr:from>
    <xdr:to>
      <xdr:col>50</xdr:col>
      <xdr:colOff>114300</xdr:colOff>
      <xdr:row>41</xdr:row>
      <xdr:rowOff>46265</xdr:rowOff>
    </xdr:to>
    <xdr:cxnSp macro="">
      <xdr:nvCxnSpPr>
        <xdr:cNvPr id="131" name="直線コネクタ 130"/>
        <xdr:cNvCxnSpPr/>
      </xdr:nvCxnSpPr>
      <xdr:spPr>
        <a:xfrm>
          <a:off x="8750300" y="70757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166915</xdr:rowOff>
    </xdr:from>
    <xdr:to>
      <xdr:col>41</xdr:col>
      <xdr:colOff>101600</xdr:colOff>
      <xdr:row>41</xdr:row>
      <xdr:rowOff>97065</xdr:rowOff>
    </xdr:to>
    <xdr:sp macro="" textlink="">
      <xdr:nvSpPr>
        <xdr:cNvPr id="132" name="楕円 131"/>
        <xdr:cNvSpPr/>
      </xdr:nvSpPr>
      <xdr:spPr>
        <a:xfrm>
          <a:off x="7810500" y="702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46265</xdr:rowOff>
    </xdr:from>
    <xdr:to>
      <xdr:col>45</xdr:col>
      <xdr:colOff>177800</xdr:colOff>
      <xdr:row>41</xdr:row>
      <xdr:rowOff>46265</xdr:rowOff>
    </xdr:to>
    <xdr:cxnSp macro="">
      <xdr:nvCxnSpPr>
        <xdr:cNvPr id="133" name="直線コネクタ 132"/>
        <xdr:cNvCxnSpPr/>
      </xdr:nvCxnSpPr>
      <xdr:spPr>
        <a:xfrm>
          <a:off x="7861300" y="70757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121755</xdr:rowOff>
    </xdr:from>
    <xdr:ext cx="469744" cy="259045"/>
    <xdr:sp macro="" textlink="">
      <xdr:nvSpPr>
        <xdr:cNvPr id="134" name="n_1aveValue【図書館】&#10;一人当たり面積"/>
        <xdr:cNvSpPr txBox="1"/>
      </xdr:nvSpPr>
      <xdr:spPr>
        <a:xfrm>
          <a:off x="9391727" y="663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121755</xdr:rowOff>
    </xdr:from>
    <xdr:ext cx="469744" cy="259045"/>
    <xdr:sp macro="" textlink="">
      <xdr:nvSpPr>
        <xdr:cNvPr id="135" name="n_2aveValue【図書館】&#10;一人当たり面積"/>
        <xdr:cNvSpPr txBox="1"/>
      </xdr:nvSpPr>
      <xdr:spPr>
        <a:xfrm>
          <a:off x="8515427" y="663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165299</xdr:rowOff>
    </xdr:from>
    <xdr:ext cx="469744" cy="259045"/>
    <xdr:sp macro="" textlink="">
      <xdr:nvSpPr>
        <xdr:cNvPr id="136" name="n_3aveValue【図書館】&#10;一人当たり面積"/>
        <xdr:cNvSpPr txBox="1"/>
      </xdr:nvSpPr>
      <xdr:spPr>
        <a:xfrm>
          <a:off x="7626427" y="668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88192</xdr:rowOff>
    </xdr:from>
    <xdr:ext cx="469744" cy="259045"/>
    <xdr:sp macro="" textlink="">
      <xdr:nvSpPr>
        <xdr:cNvPr id="137" name="n_1mainValue【図書館】&#10;一人当たり面積"/>
        <xdr:cNvSpPr txBox="1"/>
      </xdr:nvSpPr>
      <xdr:spPr>
        <a:xfrm>
          <a:off x="9391727" y="7117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88192</xdr:rowOff>
    </xdr:from>
    <xdr:ext cx="469744" cy="259045"/>
    <xdr:sp macro="" textlink="">
      <xdr:nvSpPr>
        <xdr:cNvPr id="138" name="n_2mainValue【図書館】&#10;一人当たり面積"/>
        <xdr:cNvSpPr txBox="1"/>
      </xdr:nvSpPr>
      <xdr:spPr>
        <a:xfrm>
          <a:off x="8515427" y="7117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88192</xdr:rowOff>
    </xdr:from>
    <xdr:ext cx="469744" cy="259045"/>
    <xdr:sp macro="" textlink="">
      <xdr:nvSpPr>
        <xdr:cNvPr id="139" name="n_3mainValue【図書館】&#10;一人当たり面積"/>
        <xdr:cNvSpPr txBox="1"/>
      </xdr:nvSpPr>
      <xdr:spPr>
        <a:xfrm>
          <a:off x="7626427" y="7117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0" name="正方形/長方形 13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1" name="正方形/長方形 14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2" name="正方形/長方形 14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3" name="正方形/長方形 14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4" name="正方形/長方形 14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5" name="正方形/長方形 14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6" name="正方形/長方形 14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7" name="正方形/長方形 14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8" name="テキスト ボックス 14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9" name="直線コネクタ 14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50" name="テキスト ボックス 149"/>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1" name="直線コネクタ 150"/>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2" name="テキスト ボックス 151"/>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3" name="直線コネクタ 152"/>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4" name="テキスト ボックス 153"/>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5" name="直線コネクタ 154"/>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6" name="テキスト ボックス 155"/>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7" name="直線コネクタ 156"/>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8" name="テキスト ボックス 157"/>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9" name="直線コネクタ 158"/>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60" name="テキスト ボックス 159"/>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1" name="直線コネクタ 16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2" name="テキスト ボックス 16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3810</xdr:rowOff>
    </xdr:from>
    <xdr:to>
      <xdr:col>24</xdr:col>
      <xdr:colOff>62865</xdr:colOff>
      <xdr:row>64</xdr:row>
      <xdr:rowOff>118110</xdr:rowOff>
    </xdr:to>
    <xdr:cxnSp macro="">
      <xdr:nvCxnSpPr>
        <xdr:cNvPr id="164" name="直線コネクタ 163"/>
        <xdr:cNvCxnSpPr/>
      </xdr:nvCxnSpPr>
      <xdr:spPr>
        <a:xfrm flipV="1">
          <a:off x="4634865" y="960501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121937</xdr:rowOff>
    </xdr:from>
    <xdr:ext cx="405111" cy="259045"/>
    <xdr:sp macro="" textlink="">
      <xdr:nvSpPr>
        <xdr:cNvPr id="165" name="【体育館・プール】&#10;有形固定資産減価償却率最小値テキスト"/>
        <xdr:cNvSpPr txBox="1"/>
      </xdr:nvSpPr>
      <xdr:spPr>
        <a:xfrm>
          <a:off x="4673600" y="1109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118110</xdr:rowOff>
    </xdr:from>
    <xdr:to>
      <xdr:col>24</xdr:col>
      <xdr:colOff>152400</xdr:colOff>
      <xdr:row>64</xdr:row>
      <xdr:rowOff>118110</xdr:rowOff>
    </xdr:to>
    <xdr:cxnSp macro="">
      <xdr:nvCxnSpPr>
        <xdr:cNvPr id="166" name="直線コネクタ 165"/>
        <xdr:cNvCxnSpPr/>
      </xdr:nvCxnSpPr>
      <xdr:spPr>
        <a:xfrm>
          <a:off x="4546600" y="11090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121937</xdr:rowOff>
    </xdr:from>
    <xdr:ext cx="405111" cy="259045"/>
    <xdr:sp macro="" textlink="">
      <xdr:nvSpPr>
        <xdr:cNvPr id="167" name="【体育館・プール】&#10;有形固定資産減価償却率最大値テキスト"/>
        <xdr:cNvSpPr txBox="1"/>
      </xdr:nvSpPr>
      <xdr:spPr>
        <a:xfrm>
          <a:off x="4673600" y="9380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3810</xdr:rowOff>
    </xdr:from>
    <xdr:to>
      <xdr:col>24</xdr:col>
      <xdr:colOff>152400</xdr:colOff>
      <xdr:row>56</xdr:row>
      <xdr:rowOff>3810</xdr:rowOff>
    </xdr:to>
    <xdr:cxnSp macro="">
      <xdr:nvCxnSpPr>
        <xdr:cNvPr id="168" name="直線コネクタ 167"/>
        <xdr:cNvCxnSpPr/>
      </xdr:nvCxnSpPr>
      <xdr:spPr>
        <a:xfrm>
          <a:off x="4546600" y="960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137812</xdr:rowOff>
    </xdr:from>
    <xdr:ext cx="405111" cy="259045"/>
    <xdr:sp macro="" textlink="">
      <xdr:nvSpPr>
        <xdr:cNvPr id="169" name="【体育館・プール】&#10;有形固定資産減価償却率平均値テキスト"/>
        <xdr:cNvSpPr txBox="1"/>
      </xdr:nvSpPr>
      <xdr:spPr>
        <a:xfrm>
          <a:off x="4673600" y="10081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114935</xdr:rowOff>
    </xdr:from>
    <xdr:to>
      <xdr:col>24</xdr:col>
      <xdr:colOff>114300</xdr:colOff>
      <xdr:row>60</xdr:row>
      <xdr:rowOff>45085</xdr:rowOff>
    </xdr:to>
    <xdr:sp macro="" textlink="">
      <xdr:nvSpPr>
        <xdr:cNvPr id="170" name="フローチャート: 判断 169"/>
        <xdr:cNvSpPr/>
      </xdr:nvSpPr>
      <xdr:spPr>
        <a:xfrm>
          <a:off x="45847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147320</xdr:rowOff>
    </xdr:from>
    <xdr:to>
      <xdr:col>20</xdr:col>
      <xdr:colOff>38100</xdr:colOff>
      <xdr:row>60</xdr:row>
      <xdr:rowOff>77470</xdr:rowOff>
    </xdr:to>
    <xdr:sp macro="" textlink="">
      <xdr:nvSpPr>
        <xdr:cNvPr id="171" name="フローチャート: 判断 170"/>
        <xdr:cNvSpPr/>
      </xdr:nvSpPr>
      <xdr:spPr>
        <a:xfrm>
          <a:off x="3746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2540</xdr:rowOff>
    </xdr:from>
    <xdr:to>
      <xdr:col>15</xdr:col>
      <xdr:colOff>101600</xdr:colOff>
      <xdr:row>60</xdr:row>
      <xdr:rowOff>104140</xdr:rowOff>
    </xdr:to>
    <xdr:sp macro="" textlink="">
      <xdr:nvSpPr>
        <xdr:cNvPr id="172" name="フローチャート: 判断 171"/>
        <xdr:cNvSpPr/>
      </xdr:nvSpPr>
      <xdr:spPr>
        <a:xfrm>
          <a:off x="2857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145415</xdr:rowOff>
    </xdr:from>
    <xdr:to>
      <xdr:col>10</xdr:col>
      <xdr:colOff>165100</xdr:colOff>
      <xdr:row>61</xdr:row>
      <xdr:rowOff>75565</xdr:rowOff>
    </xdr:to>
    <xdr:sp macro="" textlink="">
      <xdr:nvSpPr>
        <xdr:cNvPr id="173" name="フローチャート: 判断 172"/>
        <xdr:cNvSpPr/>
      </xdr:nvSpPr>
      <xdr:spPr>
        <a:xfrm>
          <a:off x="1968500" y="1043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4" name="テキスト ボックス 17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5" name="テキスト ボックス 17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6" name="テキスト ボックス 17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7" name="テキスト ボックス 17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8" name="テキスト ボックス 17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55880</xdr:rowOff>
    </xdr:from>
    <xdr:to>
      <xdr:col>24</xdr:col>
      <xdr:colOff>114300</xdr:colOff>
      <xdr:row>60</xdr:row>
      <xdr:rowOff>157480</xdr:rowOff>
    </xdr:to>
    <xdr:sp macro="" textlink="">
      <xdr:nvSpPr>
        <xdr:cNvPr id="179" name="楕円 178"/>
        <xdr:cNvSpPr/>
      </xdr:nvSpPr>
      <xdr:spPr>
        <a:xfrm>
          <a:off x="4584700" y="1034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34307</xdr:rowOff>
    </xdr:from>
    <xdr:ext cx="405111" cy="259045"/>
    <xdr:sp macro="" textlink="">
      <xdr:nvSpPr>
        <xdr:cNvPr id="180" name="【体育館・プール】&#10;有形固定資産減価償却率該当値テキスト"/>
        <xdr:cNvSpPr txBox="1"/>
      </xdr:nvSpPr>
      <xdr:spPr>
        <a:xfrm>
          <a:off x="4673600" y="1032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101600</xdr:rowOff>
    </xdr:from>
    <xdr:to>
      <xdr:col>20</xdr:col>
      <xdr:colOff>38100</xdr:colOff>
      <xdr:row>61</xdr:row>
      <xdr:rowOff>31750</xdr:rowOff>
    </xdr:to>
    <xdr:sp macro="" textlink="">
      <xdr:nvSpPr>
        <xdr:cNvPr id="181" name="楕円 180"/>
        <xdr:cNvSpPr/>
      </xdr:nvSpPr>
      <xdr:spPr>
        <a:xfrm>
          <a:off x="37465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106680</xdr:rowOff>
    </xdr:from>
    <xdr:to>
      <xdr:col>24</xdr:col>
      <xdr:colOff>63500</xdr:colOff>
      <xdr:row>60</xdr:row>
      <xdr:rowOff>152400</xdr:rowOff>
    </xdr:to>
    <xdr:cxnSp macro="">
      <xdr:nvCxnSpPr>
        <xdr:cNvPr id="182" name="直線コネクタ 181"/>
        <xdr:cNvCxnSpPr/>
      </xdr:nvCxnSpPr>
      <xdr:spPr>
        <a:xfrm flipV="1">
          <a:off x="3797300" y="103936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132080</xdr:rowOff>
    </xdr:from>
    <xdr:to>
      <xdr:col>15</xdr:col>
      <xdr:colOff>101600</xdr:colOff>
      <xdr:row>61</xdr:row>
      <xdr:rowOff>62230</xdr:rowOff>
    </xdr:to>
    <xdr:sp macro="" textlink="">
      <xdr:nvSpPr>
        <xdr:cNvPr id="183" name="楕円 182"/>
        <xdr:cNvSpPr/>
      </xdr:nvSpPr>
      <xdr:spPr>
        <a:xfrm>
          <a:off x="2857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152400</xdr:rowOff>
    </xdr:from>
    <xdr:to>
      <xdr:col>19</xdr:col>
      <xdr:colOff>177800</xdr:colOff>
      <xdr:row>61</xdr:row>
      <xdr:rowOff>11430</xdr:rowOff>
    </xdr:to>
    <xdr:cxnSp macro="">
      <xdr:nvCxnSpPr>
        <xdr:cNvPr id="184" name="直線コネクタ 183"/>
        <xdr:cNvCxnSpPr/>
      </xdr:nvCxnSpPr>
      <xdr:spPr>
        <a:xfrm flipV="1">
          <a:off x="2908300" y="104394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38735</xdr:rowOff>
    </xdr:from>
    <xdr:to>
      <xdr:col>10</xdr:col>
      <xdr:colOff>165100</xdr:colOff>
      <xdr:row>61</xdr:row>
      <xdr:rowOff>140335</xdr:rowOff>
    </xdr:to>
    <xdr:sp macro="" textlink="">
      <xdr:nvSpPr>
        <xdr:cNvPr id="185" name="楕円 184"/>
        <xdr:cNvSpPr/>
      </xdr:nvSpPr>
      <xdr:spPr>
        <a:xfrm>
          <a:off x="1968500" y="1049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11430</xdr:rowOff>
    </xdr:from>
    <xdr:to>
      <xdr:col>15</xdr:col>
      <xdr:colOff>50800</xdr:colOff>
      <xdr:row>61</xdr:row>
      <xdr:rowOff>89535</xdr:rowOff>
    </xdr:to>
    <xdr:cxnSp macro="">
      <xdr:nvCxnSpPr>
        <xdr:cNvPr id="186" name="直線コネクタ 185"/>
        <xdr:cNvCxnSpPr/>
      </xdr:nvCxnSpPr>
      <xdr:spPr>
        <a:xfrm flipV="1">
          <a:off x="2019300" y="10469880"/>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93997</xdr:rowOff>
    </xdr:from>
    <xdr:ext cx="405111" cy="259045"/>
    <xdr:sp macro="" textlink="">
      <xdr:nvSpPr>
        <xdr:cNvPr id="187" name="n_1aveValue【体育館・プール】&#10;有形固定資産減価償却率"/>
        <xdr:cNvSpPr txBox="1"/>
      </xdr:nvSpPr>
      <xdr:spPr>
        <a:xfrm>
          <a:off x="3582044" y="1003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120667</xdr:rowOff>
    </xdr:from>
    <xdr:ext cx="405111" cy="259045"/>
    <xdr:sp macro="" textlink="">
      <xdr:nvSpPr>
        <xdr:cNvPr id="188" name="n_2aveValue【体育館・プール】&#10;有形固定資産減価償却率"/>
        <xdr:cNvSpPr txBox="1"/>
      </xdr:nvSpPr>
      <xdr:spPr>
        <a:xfrm>
          <a:off x="270574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92092</xdr:rowOff>
    </xdr:from>
    <xdr:ext cx="405111" cy="259045"/>
    <xdr:sp macro="" textlink="">
      <xdr:nvSpPr>
        <xdr:cNvPr id="189" name="n_3aveValue【体育館・プール】&#10;有形固定資産減価償却率"/>
        <xdr:cNvSpPr txBox="1"/>
      </xdr:nvSpPr>
      <xdr:spPr>
        <a:xfrm>
          <a:off x="1816744" y="10207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22877</xdr:rowOff>
    </xdr:from>
    <xdr:ext cx="405111" cy="259045"/>
    <xdr:sp macro="" textlink="">
      <xdr:nvSpPr>
        <xdr:cNvPr id="190" name="n_1mainValue【体育館・プール】&#10;有形固定資産減価償却率"/>
        <xdr:cNvSpPr txBox="1"/>
      </xdr:nvSpPr>
      <xdr:spPr>
        <a:xfrm>
          <a:off x="3582044" y="1048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53357</xdr:rowOff>
    </xdr:from>
    <xdr:ext cx="405111" cy="259045"/>
    <xdr:sp macro="" textlink="">
      <xdr:nvSpPr>
        <xdr:cNvPr id="191" name="n_2mainValue【体育館・プール】&#10;有形固定資産減価償却率"/>
        <xdr:cNvSpPr txBox="1"/>
      </xdr:nvSpPr>
      <xdr:spPr>
        <a:xfrm>
          <a:off x="27057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131462</xdr:rowOff>
    </xdr:from>
    <xdr:ext cx="405111" cy="259045"/>
    <xdr:sp macro="" textlink="">
      <xdr:nvSpPr>
        <xdr:cNvPr id="192" name="n_3mainValue【体育館・プール】&#10;有形固定資産減価償却率"/>
        <xdr:cNvSpPr txBox="1"/>
      </xdr:nvSpPr>
      <xdr:spPr>
        <a:xfrm>
          <a:off x="1816744" y="10589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3" name="正方形/長方形 19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4" name="正方形/長方形 19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5" name="正方形/長方形 19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6" name="正方形/長方形 19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7" name="正方形/長方形 19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8" name="正方形/長方形 19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9" name="正方形/長方形 19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0" name="正方形/長方形 19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1" name="テキスト ボックス 20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2" name="直線コネクタ 20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3" name="直線コネクタ 20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4" name="テキスト ボックス 203"/>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5" name="直線コネクタ 20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6" name="テキスト ボックス 205"/>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7" name="直線コネクタ 20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8" name="テキスト ボックス 207"/>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9" name="直線コネクタ 20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0" name="テキスト ボックス 209"/>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1" name="直線コネクタ 21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2" name="テキスト ボックス 211"/>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3" name="直線コネクタ 21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4" name="テキスト ボックス 21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0</xdr:rowOff>
    </xdr:from>
    <xdr:to>
      <xdr:col>54</xdr:col>
      <xdr:colOff>189865</xdr:colOff>
      <xdr:row>63</xdr:row>
      <xdr:rowOff>152400</xdr:rowOff>
    </xdr:to>
    <xdr:cxnSp macro="">
      <xdr:nvCxnSpPr>
        <xdr:cNvPr id="216" name="直線コネクタ 215"/>
        <xdr:cNvCxnSpPr/>
      </xdr:nvCxnSpPr>
      <xdr:spPr>
        <a:xfrm flipV="1">
          <a:off x="10476865" y="977265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156227</xdr:rowOff>
    </xdr:from>
    <xdr:ext cx="469744" cy="259045"/>
    <xdr:sp macro="" textlink="">
      <xdr:nvSpPr>
        <xdr:cNvPr id="217" name="【体育館・プール】&#10;一人当たり面積最小値テキスト"/>
        <xdr:cNvSpPr txBox="1"/>
      </xdr:nvSpPr>
      <xdr:spPr>
        <a:xfrm>
          <a:off x="10515600" y="1095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152400</xdr:rowOff>
    </xdr:from>
    <xdr:to>
      <xdr:col>55</xdr:col>
      <xdr:colOff>88900</xdr:colOff>
      <xdr:row>63</xdr:row>
      <xdr:rowOff>152400</xdr:rowOff>
    </xdr:to>
    <xdr:cxnSp macro="">
      <xdr:nvCxnSpPr>
        <xdr:cNvPr id="218" name="直線コネクタ 217"/>
        <xdr:cNvCxnSpPr/>
      </xdr:nvCxnSpPr>
      <xdr:spPr>
        <a:xfrm>
          <a:off x="10388600" y="1095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118127</xdr:rowOff>
    </xdr:from>
    <xdr:ext cx="469744" cy="259045"/>
    <xdr:sp macro="" textlink="">
      <xdr:nvSpPr>
        <xdr:cNvPr id="219" name="【体育館・プール】&#10;一人当たり面積最大値テキスト"/>
        <xdr:cNvSpPr txBox="1"/>
      </xdr:nvSpPr>
      <xdr:spPr>
        <a:xfrm>
          <a:off x="10515600" y="954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0</xdr:rowOff>
    </xdr:from>
    <xdr:to>
      <xdr:col>55</xdr:col>
      <xdr:colOff>88900</xdr:colOff>
      <xdr:row>57</xdr:row>
      <xdr:rowOff>0</xdr:rowOff>
    </xdr:to>
    <xdr:cxnSp macro="">
      <xdr:nvCxnSpPr>
        <xdr:cNvPr id="220" name="直線コネクタ 219"/>
        <xdr:cNvCxnSpPr/>
      </xdr:nvCxnSpPr>
      <xdr:spPr>
        <a:xfrm>
          <a:off x="10388600" y="977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41927</xdr:rowOff>
    </xdr:from>
    <xdr:ext cx="469744" cy="259045"/>
    <xdr:sp macro="" textlink="">
      <xdr:nvSpPr>
        <xdr:cNvPr id="221" name="【体育館・プール】&#10;一人当たり面積平均値テキスト"/>
        <xdr:cNvSpPr txBox="1"/>
      </xdr:nvSpPr>
      <xdr:spPr>
        <a:xfrm>
          <a:off x="10515600" y="10500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63500</xdr:rowOff>
    </xdr:from>
    <xdr:to>
      <xdr:col>55</xdr:col>
      <xdr:colOff>50800</xdr:colOff>
      <xdr:row>61</xdr:row>
      <xdr:rowOff>165100</xdr:rowOff>
    </xdr:to>
    <xdr:sp macro="" textlink="">
      <xdr:nvSpPr>
        <xdr:cNvPr id="222" name="フローチャート: 判断 221"/>
        <xdr:cNvSpPr/>
      </xdr:nvSpPr>
      <xdr:spPr>
        <a:xfrm>
          <a:off x="10426700" y="1052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59</xdr:row>
      <xdr:rowOff>6350</xdr:rowOff>
    </xdr:from>
    <xdr:to>
      <xdr:col>50</xdr:col>
      <xdr:colOff>165100</xdr:colOff>
      <xdr:row>59</xdr:row>
      <xdr:rowOff>107950</xdr:rowOff>
    </xdr:to>
    <xdr:sp macro="" textlink="">
      <xdr:nvSpPr>
        <xdr:cNvPr id="223" name="フローチャート: 判断 222"/>
        <xdr:cNvSpPr/>
      </xdr:nvSpPr>
      <xdr:spPr>
        <a:xfrm>
          <a:off x="9588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93980</xdr:rowOff>
    </xdr:from>
    <xdr:to>
      <xdr:col>46</xdr:col>
      <xdr:colOff>38100</xdr:colOff>
      <xdr:row>62</xdr:row>
      <xdr:rowOff>24130</xdr:rowOff>
    </xdr:to>
    <xdr:sp macro="" textlink="">
      <xdr:nvSpPr>
        <xdr:cNvPr id="224" name="フローチャート: 判断 223"/>
        <xdr:cNvSpPr/>
      </xdr:nvSpPr>
      <xdr:spPr>
        <a:xfrm>
          <a:off x="8699500" y="105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97790</xdr:rowOff>
    </xdr:from>
    <xdr:to>
      <xdr:col>41</xdr:col>
      <xdr:colOff>101600</xdr:colOff>
      <xdr:row>62</xdr:row>
      <xdr:rowOff>27940</xdr:rowOff>
    </xdr:to>
    <xdr:sp macro="" textlink="">
      <xdr:nvSpPr>
        <xdr:cNvPr id="225" name="フローチャート: 判断 224"/>
        <xdr:cNvSpPr/>
      </xdr:nvSpPr>
      <xdr:spPr>
        <a:xfrm>
          <a:off x="7810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6" name="テキスト ボックス 22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7" name="テキスト ボックス 22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8" name="テキスト ボックス 22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9" name="テキスト ボックス 22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0" name="テキスト ボックス 22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113030</xdr:rowOff>
    </xdr:from>
    <xdr:to>
      <xdr:col>55</xdr:col>
      <xdr:colOff>50800</xdr:colOff>
      <xdr:row>61</xdr:row>
      <xdr:rowOff>43180</xdr:rowOff>
    </xdr:to>
    <xdr:sp macro="" textlink="">
      <xdr:nvSpPr>
        <xdr:cNvPr id="231" name="楕円 230"/>
        <xdr:cNvSpPr/>
      </xdr:nvSpPr>
      <xdr:spPr>
        <a:xfrm>
          <a:off x="10426700" y="1040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135907</xdr:rowOff>
    </xdr:from>
    <xdr:ext cx="469744" cy="259045"/>
    <xdr:sp macro="" textlink="">
      <xdr:nvSpPr>
        <xdr:cNvPr id="232" name="【体育館・プール】&#10;一人当たり面積該当値テキスト"/>
        <xdr:cNvSpPr txBox="1"/>
      </xdr:nvSpPr>
      <xdr:spPr>
        <a:xfrm>
          <a:off x="10515600" y="1025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101600</xdr:rowOff>
    </xdr:from>
    <xdr:to>
      <xdr:col>50</xdr:col>
      <xdr:colOff>165100</xdr:colOff>
      <xdr:row>61</xdr:row>
      <xdr:rowOff>31750</xdr:rowOff>
    </xdr:to>
    <xdr:sp macro="" textlink="">
      <xdr:nvSpPr>
        <xdr:cNvPr id="233" name="楕円 232"/>
        <xdr:cNvSpPr/>
      </xdr:nvSpPr>
      <xdr:spPr>
        <a:xfrm>
          <a:off x="95885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152400</xdr:rowOff>
    </xdr:from>
    <xdr:to>
      <xdr:col>55</xdr:col>
      <xdr:colOff>0</xdr:colOff>
      <xdr:row>60</xdr:row>
      <xdr:rowOff>163830</xdr:rowOff>
    </xdr:to>
    <xdr:cxnSp macro="">
      <xdr:nvCxnSpPr>
        <xdr:cNvPr id="234" name="直線コネクタ 233"/>
        <xdr:cNvCxnSpPr/>
      </xdr:nvCxnSpPr>
      <xdr:spPr>
        <a:xfrm>
          <a:off x="9639300" y="1043940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120650</xdr:rowOff>
    </xdr:from>
    <xdr:to>
      <xdr:col>46</xdr:col>
      <xdr:colOff>38100</xdr:colOff>
      <xdr:row>61</xdr:row>
      <xdr:rowOff>50800</xdr:rowOff>
    </xdr:to>
    <xdr:sp macro="" textlink="">
      <xdr:nvSpPr>
        <xdr:cNvPr id="235" name="楕円 234"/>
        <xdr:cNvSpPr/>
      </xdr:nvSpPr>
      <xdr:spPr>
        <a:xfrm>
          <a:off x="86995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152400</xdr:rowOff>
    </xdr:from>
    <xdr:to>
      <xdr:col>50</xdr:col>
      <xdr:colOff>114300</xdr:colOff>
      <xdr:row>61</xdr:row>
      <xdr:rowOff>0</xdr:rowOff>
    </xdr:to>
    <xdr:cxnSp macro="">
      <xdr:nvCxnSpPr>
        <xdr:cNvPr id="236" name="直線コネクタ 235"/>
        <xdr:cNvCxnSpPr/>
      </xdr:nvCxnSpPr>
      <xdr:spPr>
        <a:xfrm flipV="1">
          <a:off x="8750300" y="104394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166370</xdr:rowOff>
    </xdr:from>
    <xdr:to>
      <xdr:col>41</xdr:col>
      <xdr:colOff>101600</xdr:colOff>
      <xdr:row>61</xdr:row>
      <xdr:rowOff>96520</xdr:rowOff>
    </xdr:to>
    <xdr:sp macro="" textlink="">
      <xdr:nvSpPr>
        <xdr:cNvPr id="237" name="楕円 236"/>
        <xdr:cNvSpPr/>
      </xdr:nvSpPr>
      <xdr:spPr>
        <a:xfrm>
          <a:off x="78105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0</xdr:rowOff>
    </xdr:from>
    <xdr:to>
      <xdr:col>45</xdr:col>
      <xdr:colOff>177800</xdr:colOff>
      <xdr:row>61</xdr:row>
      <xdr:rowOff>45720</xdr:rowOff>
    </xdr:to>
    <xdr:cxnSp macro="">
      <xdr:nvCxnSpPr>
        <xdr:cNvPr id="238" name="直線コネクタ 237"/>
        <xdr:cNvCxnSpPr/>
      </xdr:nvCxnSpPr>
      <xdr:spPr>
        <a:xfrm flipV="1">
          <a:off x="7861300" y="1045845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57</xdr:row>
      <xdr:rowOff>124477</xdr:rowOff>
    </xdr:from>
    <xdr:ext cx="469744" cy="259045"/>
    <xdr:sp macro="" textlink="">
      <xdr:nvSpPr>
        <xdr:cNvPr id="239" name="n_1aveValue【体育館・プール】&#10;一人当たり面積"/>
        <xdr:cNvSpPr txBox="1"/>
      </xdr:nvSpPr>
      <xdr:spPr>
        <a:xfrm>
          <a:off x="9391727" y="989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15257</xdr:rowOff>
    </xdr:from>
    <xdr:ext cx="469744" cy="259045"/>
    <xdr:sp macro="" textlink="">
      <xdr:nvSpPr>
        <xdr:cNvPr id="240" name="n_2aveValue【体育館・プール】&#10;一人当たり面積"/>
        <xdr:cNvSpPr txBox="1"/>
      </xdr:nvSpPr>
      <xdr:spPr>
        <a:xfrm>
          <a:off x="8515427" y="1064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19067</xdr:rowOff>
    </xdr:from>
    <xdr:ext cx="469744" cy="259045"/>
    <xdr:sp macro="" textlink="">
      <xdr:nvSpPr>
        <xdr:cNvPr id="241" name="n_3aveValue【体育館・プール】&#10;一人当たり面積"/>
        <xdr:cNvSpPr txBox="1"/>
      </xdr:nvSpPr>
      <xdr:spPr>
        <a:xfrm>
          <a:off x="76264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22877</xdr:rowOff>
    </xdr:from>
    <xdr:ext cx="469744" cy="259045"/>
    <xdr:sp macro="" textlink="">
      <xdr:nvSpPr>
        <xdr:cNvPr id="242" name="n_1mainValue【体育館・プール】&#10;一人当たり面積"/>
        <xdr:cNvSpPr txBox="1"/>
      </xdr:nvSpPr>
      <xdr:spPr>
        <a:xfrm>
          <a:off x="9391727" y="1048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67327</xdr:rowOff>
    </xdr:from>
    <xdr:ext cx="469744" cy="259045"/>
    <xdr:sp macro="" textlink="">
      <xdr:nvSpPr>
        <xdr:cNvPr id="243" name="n_2mainValue【体育館・プール】&#10;一人当たり面積"/>
        <xdr:cNvSpPr txBox="1"/>
      </xdr:nvSpPr>
      <xdr:spPr>
        <a:xfrm>
          <a:off x="8515427" y="1018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113047</xdr:rowOff>
    </xdr:from>
    <xdr:ext cx="469744" cy="259045"/>
    <xdr:sp macro="" textlink="">
      <xdr:nvSpPr>
        <xdr:cNvPr id="244" name="n_3mainValue【体育館・プール】&#10;一人当たり面積"/>
        <xdr:cNvSpPr txBox="1"/>
      </xdr:nvSpPr>
      <xdr:spPr>
        <a:xfrm>
          <a:off x="7626427" y="1022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5" name="正方形/長方形 24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6" name="正方形/長方形 24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7" name="正方形/長方形 24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8" name="正方形/長方形 24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9" name="正方形/長方形 24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0" name="正方形/長方形 24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1" name="正方形/長方形 25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2" name="正方形/長方形 25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3" name="テキスト ボックス 25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4" name="直線コネクタ 25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5" name="テキスト ボックス 254"/>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6" name="直線コネクタ 25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7" name="テキスト ボックス 256"/>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8" name="直線コネクタ 25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9" name="テキスト ボックス 25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0" name="直線コネクタ 25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1" name="テキスト ボックス 26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2" name="直線コネクタ 26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3" name="テキスト ボックス 26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4" name="直線コネクタ 26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5" name="テキスト ボックス 264"/>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6" name="直線コネクタ 26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7" name="テキスト ボックス 26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160020</xdr:rowOff>
    </xdr:from>
    <xdr:to>
      <xdr:col>24</xdr:col>
      <xdr:colOff>62865</xdr:colOff>
      <xdr:row>85</xdr:row>
      <xdr:rowOff>19050</xdr:rowOff>
    </xdr:to>
    <xdr:cxnSp macro="">
      <xdr:nvCxnSpPr>
        <xdr:cNvPr id="269" name="直線コネクタ 268"/>
        <xdr:cNvCxnSpPr/>
      </xdr:nvCxnSpPr>
      <xdr:spPr>
        <a:xfrm flipV="1">
          <a:off x="4634865" y="13533120"/>
          <a:ext cx="0" cy="1059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22877</xdr:rowOff>
    </xdr:from>
    <xdr:ext cx="405111" cy="259045"/>
    <xdr:sp macro="" textlink="">
      <xdr:nvSpPr>
        <xdr:cNvPr id="270" name="【福祉施設】&#10;有形固定資産減価償却率最小値テキスト"/>
        <xdr:cNvSpPr txBox="1"/>
      </xdr:nvSpPr>
      <xdr:spPr>
        <a:xfrm>
          <a:off x="4673600" y="1459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19050</xdr:rowOff>
    </xdr:from>
    <xdr:to>
      <xdr:col>24</xdr:col>
      <xdr:colOff>152400</xdr:colOff>
      <xdr:row>85</xdr:row>
      <xdr:rowOff>19050</xdr:rowOff>
    </xdr:to>
    <xdr:cxnSp macro="">
      <xdr:nvCxnSpPr>
        <xdr:cNvPr id="271" name="直線コネクタ 270"/>
        <xdr:cNvCxnSpPr/>
      </xdr:nvCxnSpPr>
      <xdr:spPr>
        <a:xfrm>
          <a:off x="4546600" y="1459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106697</xdr:rowOff>
    </xdr:from>
    <xdr:ext cx="405111" cy="259045"/>
    <xdr:sp macro="" textlink="">
      <xdr:nvSpPr>
        <xdr:cNvPr id="272" name="【福祉施設】&#10;有形固定資産減価償却率最大値テキスト"/>
        <xdr:cNvSpPr txBox="1"/>
      </xdr:nvSpPr>
      <xdr:spPr>
        <a:xfrm>
          <a:off x="4673600" y="1330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160020</xdr:rowOff>
    </xdr:from>
    <xdr:to>
      <xdr:col>24</xdr:col>
      <xdr:colOff>152400</xdr:colOff>
      <xdr:row>78</xdr:row>
      <xdr:rowOff>160020</xdr:rowOff>
    </xdr:to>
    <xdr:cxnSp macro="">
      <xdr:nvCxnSpPr>
        <xdr:cNvPr id="273" name="直線コネクタ 272"/>
        <xdr:cNvCxnSpPr/>
      </xdr:nvCxnSpPr>
      <xdr:spPr>
        <a:xfrm>
          <a:off x="4546600" y="1353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43832</xdr:rowOff>
    </xdr:from>
    <xdr:ext cx="405111" cy="259045"/>
    <xdr:sp macro="" textlink="">
      <xdr:nvSpPr>
        <xdr:cNvPr id="274" name="【福祉施設】&#10;有形固定資産減価償却率平均値テキスト"/>
        <xdr:cNvSpPr txBox="1"/>
      </xdr:nvSpPr>
      <xdr:spPr>
        <a:xfrm>
          <a:off x="4673600" y="14102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65405</xdr:rowOff>
    </xdr:from>
    <xdr:to>
      <xdr:col>24</xdr:col>
      <xdr:colOff>114300</xdr:colOff>
      <xdr:row>82</xdr:row>
      <xdr:rowOff>167005</xdr:rowOff>
    </xdr:to>
    <xdr:sp macro="" textlink="">
      <xdr:nvSpPr>
        <xdr:cNvPr id="275" name="フローチャート: 判断 274"/>
        <xdr:cNvSpPr/>
      </xdr:nvSpPr>
      <xdr:spPr>
        <a:xfrm>
          <a:off x="45847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78739</xdr:rowOff>
    </xdr:from>
    <xdr:to>
      <xdr:col>20</xdr:col>
      <xdr:colOff>38100</xdr:colOff>
      <xdr:row>83</xdr:row>
      <xdr:rowOff>8889</xdr:rowOff>
    </xdr:to>
    <xdr:sp macro="" textlink="">
      <xdr:nvSpPr>
        <xdr:cNvPr id="276" name="フローチャート: 判断 275"/>
        <xdr:cNvSpPr/>
      </xdr:nvSpPr>
      <xdr:spPr>
        <a:xfrm>
          <a:off x="3746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82550</xdr:rowOff>
    </xdr:from>
    <xdr:to>
      <xdr:col>15</xdr:col>
      <xdr:colOff>101600</xdr:colOff>
      <xdr:row>83</xdr:row>
      <xdr:rowOff>12700</xdr:rowOff>
    </xdr:to>
    <xdr:sp macro="" textlink="">
      <xdr:nvSpPr>
        <xdr:cNvPr id="277" name="フローチャート: 判断 276"/>
        <xdr:cNvSpPr/>
      </xdr:nvSpPr>
      <xdr:spPr>
        <a:xfrm>
          <a:off x="2857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15875</xdr:rowOff>
    </xdr:from>
    <xdr:to>
      <xdr:col>10</xdr:col>
      <xdr:colOff>165100</xdr:colOff>
      <xdr:row>83</xdr:row>
      <xdr:rowOff>117475</xdr:rowOff>
    </xdr:to>
    <xdr:sp macro="" textlink="">
      <xdr:nvSpPr>
        <xdr:cNvPr id="278" name="フローチャート: 判断 277"/>
        <xdr:cNvSpPr/>
      </xdr:nvSpPr>
      <xdr:spPr>
        <a:xfrm>
          <a:off x="1968500" y="1424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9" name="テキスト ボックス 27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0" name="テキスト ボックス 27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1" name="テキスト ボックス 28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2" name="テキスト ボックス 28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3" name="テキスト ボックス 28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17780</xdr:rowOff>
    </xdr:from>
    <xdr:to>
      <xdr:col>24</xdr:col>
      <xdr:colOff>114300</xdr:colOff>
      <xdr:row>82</xdr:row>
      <xdr:rowOff>119380</xdr:rowOff>
    </xdr:to>
    <xdr:sp macro="" textlink="">
      <xdr:nvSpPr>
        <xdr:cNvPr id="284" name="楕円 283"/>
        <xdr:cNvSpPr/>
      </xdr:nvSpPr>
      <xdr:spPr>
        <a:xfrm>
          <a:off x="4584700" y="1407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40657</xdr:rowOff>
    </xdr:from>
    <xdr:ext cx="405111" cy="259045"/>
    <xdr:sp macro="" textlink="">
      <xdr:nvSpPr>
        <xdr:cNvPr id="285" name="【福祉施設】&#10;有形固定資産減価償却率該当値テキスト"/>
        <xdr:cNvSpPr txBox="1"/>
      </xdr:nvSpPr>
      <xdr:spPr>
        <a:xfrm>
          <a:off x="4673600" y="1392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63500</xdr:rowOff>
    </xdr:from>
    <xdr:to>
      <xdr:col>20</xdr:col>
      <xdr:colOff>38100</xdr:colOff>
      <xdr:row>82</xdr:row>
      <xdr:rowOff>165100</xdr:rowOff>
    </xdr:to>
    <xdr:sp macro="" textlink="">
      <xdr:nvSpPr>
        <xdr:cNvPr id="286" name="楕円 285"/>
        <xdr:cNvSpPr/>
      </xdr:nvSpPr>
      <xdr:spPr>
        <a:xfrm>
          <a:off x="3746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68580</xdr:rowOff>
    </xdr:from>
    <xdr:to>
      <xdr:col>24</xdr:col>
      <xdr:colOff>63500</xdr:colOff>
      <xdr:row>82</xdr:row>
      <xdr:rowOff>114300</xdr:rowOff>
    </xdr:to>
    <xdr:cxnSp macro="">
      <xdr:nvCxnSpPr>
        <xdr:cNvPr id="287" name="直線コネクタ 286"/>
        <xdr:cNvCxnSpPr/>
      </xdr:nvCxnSpPr>
      <xdr:spPr>
        <a:xfrm flipV="1">
          <a:off x="3797300" y="141274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90170</xdr:rowOff>
    </xdr:from>
    <xdr:to>
      <xdr:col>15</xdr:col>
      <xdr:colOff>101600</xdr:colOff>
      <xdr:row>83</xdr:row>
      <xdr:rowOff>20320</xdr:rowOff>
    </xdr:to>
    <xdr:sp macro="" textlink="">
      <xdr:nvSpPr>
        <xdr:cNvPr id="288" name="楕円 287"/>
        <xdr:cNvSpPr/>
      </xdr:nvSpPr>
      <xdr:spPr>
        <a:xfrm>
          <a:off x="2857500" y="1414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114300</xdr:rowOff>
    </xdr:from>
    <xdr:to>
      <xdr:col>19</xdr:col>
      <xdr:colOff>177800</xdr:colOff>
      <xdr:row>82</xdr:row>
      <xdr:rowOff>140970</xdr:rowOff>
    </xdr:to>
    <xdr:cxnSp macro="">
      <xdr:nvCxnSpPr>
        <xdr:cNvPr id="289" name="直線コネクタ 288"/>
        <xdr:cNvCxnSpPr/>
      </xdr:nvCxnSpPr>
      <xdr:spPr>
        <a:xfrm flipV="1">
          <a:off x="2908300" y="141732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52070</xdr:rowOff>
    </xdr:from>
    <xdr:to>
      <xdr:col>10</xdr:col>
      <xdr:colOff>165100</xdr:colOff>
      <xdr:row>82</xdr:row>
      <xdr:rowOff>153670</xdr:rowOff>
    </xdr:to>
    <xdr:sp macro="" textlink="">
      <xdr:nvSpPr>
        <xdr:cNvPr id="290" name="楕円 289"/>
        <xdr:cNvSpPr/>
      </xdr:nvSpPr>
      <xdr:spPr>
        <a:xfrm>
          <a:off x="1968500" y="1411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102870</xdr:rowOff>
    </xdr:from>
    <xdr:to>
      <xdr:col>15</xdr:col>
      <xdr:colOff>50800</xdr:colOff>
      <xdr:row>82</xdr:row>
      <xdr:rowOff>140970</xdr:rowOff>
    </xdr:to>
    <xdr:cxnSp macro="">
      <xdr:nvCxnSpPr>
        <xdr:cNvPr id="291" name="直線コネクタ 290"/>
        <xdr:cNvCxnSpPr/>
      </xdr:nvCxnSpPr>
      <xdr:spPr>
        <a:xfrm>
          <a:off x="2019300" y="141617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16</xdr:rowOff>
    </xdr:from>
    <xdr:ext cx="405111" cy="259045"/>
    <xdr:sp macro="" textlink="">
      <xdr:nvSpPr>
        <xdr:cNvPr id="292" name="n_1aveValue【福祉施設】&#10;有形固定資産減価償却率"/>
        <xdr:cNvSpPr txBox="1"/>
      </xdr:nvSpPr>
      <xdr:spPr>
        <a:xfrm>
          <a:off x="35820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29227</xdr:rowOff>
    </xdr:from>
    <xdr:ext cx="405111" cy="259045"/>
    <xdr:sp macro="" textlink="">
      <xdr:nvSpPr>
        <xdr:cNvPr id="293" name="n_2aveValue【福祉施設】&#10;有形固定資産減価償却率"/>
        <xdr:cNvSpPr txBox="1"/>
      </xdr:nvSpPr>
      <xdr:spPr>
        <a:xfrm>
          <a:off x="2705744" y="1391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108602</xdr:rowOff>
    </xdr:from>
    <xdr:ext cx="405111" cy="259045"/>
    <xdr:sp macro="" textlink="">
      <xdr:nvSpPr>
        <xdr:cNvPr id="294" name="n_3aveValue【福祉施設】&#10;有形固定資産減価償却率"/>
        <xdr:cNvSpPr txBox="1"/>
      </xdr:nvSpPr>
      <xdr:spPr>
        <a:xfrm>
          <a:off x="1816744" y="1433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10177</xdr:rowOff>
    </xdr:from>
    <xdr:ext cx="405111" cy="259045"/>
    <xdr:sp macro="" textlink="">
      <xdr:nvSpPr>
        <xdr:cNvPr id="295" name="n_1mainValue【福祉施設】&#10;有形固定資産減価償却率"/>
        <xdr:cNvSpPr txBox="1"/>
      </xdr:nvSpPr>
      <xdr:spPr>
        <a:xfrm>
          <a:off x="3582044" y="1389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11447</xdr:rowOff>
    </xdr:from>
    <xdr:ext cx="405111" cy="259045"/>
    <xdr:sp macro="" textlink="">
      <xdr:nvSpPr>
        <xdr:cNvPr id="296" name="n_2mainValue【福祉施設】&#10;有形固定資産減価償却率"/>
        <xdr:cNvSpPr txBox="1"/>
      </xdr:nvSpPr>
      <xdr:spPr>
        <a:xfrm>
          <a:off x="27057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170197</xdr:rowOff>
    </xdr:from>
    <xdr:ext cx="405111" cy="259045"/>
    <xdr:sp macro="" textlink="">
      <xdr:nvSpPr>
        <xdr:cNvPr id="297" name="n_3mainValue【福祉施設】&#10;有形固定資産減価償却率"/>
        <xdr:cNvSpPr txBox="1"/>
      </xdr:nvSpPr>
      <xdr:spPr>
        <a:xfrm>
          <a:off x="1816744" y="1388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8" name="正方形/長方形 29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9" name="正方形/長方形 29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0" name="正方形/長方形 29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1" name="正方形/長方形 30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2" name="正方形/長方形 30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3" name="正方形/長方形 30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4" name="正方形/長方形 30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5" name="正方形/長方形 30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6" name="テキスト ボックス 30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7" name="直線コネクタ 30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8" name="直線コネクタ 307"/>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9" name="テキスト ボックス 308"/>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0" name="直線コネクタ 309"/>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1" name="テキスト ボックス 310"/>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2" name="直線コネクタ 31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3" name="テキスト ボックス 31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4" name="直線コネクタ 313"/>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5" name="テキスト ボックス 314"/>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6" name="直線コネクタ 315"/>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7" name="テキスト ボックス 316"/>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8" name="直線コネクタ 31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9" name="テキスト ボックス 31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44450</xdr:rowOff>
    </xdr:from>
    <xdr:to>
      <xdr:col>54</xdr:col>
      <xdr:colOff>189865</xdr:colOff>
      <xdr:row>86</xdr:row>
      <xdr:rowOff>38100</xdr:rowOff>
    </xdr:to>
    <xdr:cxnSp macro="">
      <xdr:nvCxnSpPr>
        <xdr:cNvPr id="321" name="直線コネクタ 320"/>
        <xdr:cNvCxnSpPr/>
      </xdr:nvCxnSpPr>
      <xdr:spPr>
        <a:xfrm flipV="1">
          <a:off x="10476865" y="132461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41927</xdr:rowOff>
    </xdr:from>
    <xdr:ext cx="469744" cy="259045"/>
    <xdr:sp macro="" textlink="">
      <xdr:nvSpPr>
        <xdr:cNvPr id="322" name="【福祉施設】&#10;一人当たり面積最小値テキスト"/>
        <xdr:cNvSpPr txBox="1"/>
      </xdr:nvSpPr>
      <xdr:spPr>
        <a:xfrm>
          <a:off x="10515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38100</xdr:rowOff>
    </xdr:from>
    <xdr:to>
      <xdr:col>55</xdr:col>
      <xdr:colOff>88900</xdr:colOff>
      <xdr:row>86</xdr:row>
      <xdr:rowOff>38100</xdr:rowOff>
    </xdr:to>
    <xdr:cxnSp macro="">
      <xdr:nvCxnSpPr>
        <xdr:cNvPr id="323" name="直線コネクタ 322"/>
        <xdr:cNvCxnSpPr/>
      </xdr:nvCxnSpPr>
      <xdr:spPr>
        <a:xfrm>
          <a:off x="10388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162577</xdr:rowOff>
    </xdr:from>
    <xdr:ext cx="469744" cy="259045"/>
    <xdr:sp macro="" textlink="">
      <xdr:nvSpPr>
        <xdr:cNvPr id="324" name="【福祉施設】&#10;一人当たり面積最大値テキスト"/>
        <xdr:cNvSpPr txBox="1"/>
      </xdr:nvSpPr>
      <xdr:spPr>
        <a:xfrm>
          <a:off x="10515600" y="1302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44450</xdr:rowOff>
    </xdr:from>
    <xdr:to>
      <xdr:col>55</xdr:col>
      <xdr:colOff>88900</xdr:colOff>
      <xdr:row>77</xdr:row>
      <xdr:rowOff>44450</xdr:rowOff>
    </xdr:to>
    <xdr:cxnSp macro="">
      <xdr:nvCxnSpPr>
        <xdr:cNvPr id="325" name="直線コネクタ 324"/>
        <xdr:cNvCxnSpPr/>
      </xdr:nvCxnSpPr>
      <xdr:spPr>
        <a:xfrm>
          <a:off x="10388600" y="1324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73677</xdr:rowOff>
    </xdr:from>
    <xdr:ext cx="469744" cy="259045"/>
    <xdr:sp macro="" textlink="">
      <xdr:nvSpPr>
        <xdr:cNvPr id="326" name="【福祉施設】&#10;一人当たり面積平均値テキスト"/>
        <xdr:cNvSpPr txBox="1"/>
      </xdr:nvSpPr>
      <xdr:spPr>
        <a:xfrm>
          <a:off x="10515600" y="13961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50800</xdr:rowOff>
    </xdr:from>
    <xdr:to>
      <xdr:col>55</xdr:col>
      <xdr:colOff>50800</xdr:colOff>
      <xdr:row>82</xdr:row>
      <xdr:rowOff>152400</xdr:rowOff>
    </xdr:to>
    <xdr:sp macro="" textlink="">
      <xdr:nvSpPr>
        <xdr:cNvPr id="327" name="フローチャート: 判断 326"/>
        <xdr:cNvSpPr/>
      </xdr:nvSpPr>
      <xdr:spPr>
        <a:xfrm>
          <a:off x="10426700" y="1410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81</xdr:row>
      <xdr:rowOff>69850</xdr:rowOff>
    </xdr:from>
    <xdr:to>
      <xdr:col>50</xdr:col>
      <xdr:colOff>165100</xdr:colOff>
      <xdr:row>82</xdr:row>
      <xdr:rowOff>0</xdr:rowOff>
    </xdr:to>
    <xdr:sp macro="" textlink="">
      <xdr:nvSpPr>
        <xdr:cNvPr id="328" name="フローチャート: 判断 327"/>
        <xdr:cNvSpPr/>
      </xdr:nvSpPr>
      <xdr:spPr>
        <a:xfrm>
          <a:off x="9588500" y="139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76200</xdr:rowOff>
    </xdr:from>
    <xdr:to>
      <xdr:col>46</xdr:col>
      <xdr:colOff>38100</xdr:colOff>
      <xdr:row>83</xdr:row>
      <xdr:rowOff>6350</xdr:rowOff>
    </xdr:to>
    <xdr:sp macro="" textlink="">
      <xdr:nvSpPr>
        <xdr:cNvPr id="329" name="フローチャート: 判断 328"/>
        <xdr:cNvSpPr/>
      </xdr:nvSpPr>
      <xdr:spPr>
        <a:xfrm>
          <a:off x="8699500" y="141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50800</xdr:rowOff>
    </xdr:from>
    <xdr:to>
      <xdr:col>41</xdr:col>
      <xdr:colOff>101600</xdr:colOff>
      <xdr:row>82</xdr:row>
      <xdr:rowOff>152400</xdr:rowOff>
    </xdr:to>
    <xdr:sp macro="" textlink="">
      <xdr:nvSpPr>
        <xdr:cNvPr id="330" name="フローチャート: 判断 329"/>
        <xdr:cNvSpPr/>
      </xdr:nvSpPr>
      <xdr:spPr>
        <a:xfrm>
          <a:off x="7810500" y="1410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1" name="テキスト ボックス 33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2" name="テキスト ボックス 33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3" name="テキスト ボックス 33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4" name="テキスト ボックス 33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5" name="テキスト ボックス 33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127000</xdr:rowOff>
    </xdr:from>
    <xdr:to>
      <xdr:col>55</xdr:col>
      <xdr:colOff>50800</xdr:colOff>
      <xdr:row>83</xdr:row>
      <xdr:rowOff>57150</xdr:rowOff>
    </xdr:to>
    <xdr:sp macro="" textlink="">
      <xdr:nvSpPr>
        <xdr:cNvPr id="336" name="楕円 335"/>
        <xdr:cNvSpPr/>
      </xdr:nvSpPr>
      <xdr:spPr>
        <a:xfrm>
          <a:off x="10426700" y="1418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105427</xdr:rowOff>
    </xdr:from>
    <xdr:ext cx="469744" cy="259045"/>
    <xdr:sp macro="" textlink="">
      <xdr:nvSpPr>
        <xdr:cNvPr id="337" name="【福祉施設】&#10;一人当たり面積該当値テキスト"/>
        <xdr:cNvSpPr txBox="1"/>
      </xdr:nvSpPr>
      <xdr:spPr>
        <a:xfrm>
          <a:off x="10515600"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139700</xdr:rowOff>
    </xdr:from>
    <xdr:to>
      <xdr:col>50</xdr:col>
      <xdr:colOff>165100</xdr:colOff>
      <xdr:row>83</xdr:row>
      <xdr:rowOff>69850</xdr:rowOff>
    </xdr:to>
    <xdr:sp macro="" textlink="">
      <xdr:nvSpPr>
        <xdr:cNvPr id="338" name="楕円 337"/>
        <xdr:cNvSpPr/>
      </xdr:nvSpPr>
      <xdr:spPr>
        <a:xfrm>
          <a:off x="95885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6350</xdr:rowOff>
    </xdr:from>
    <xdr:to>
      <xdr:col>55</xdr:col>
      <xdr:colOff>0</xdr:colOff>
      <xdr:row>83</xdr:row>
      <xdr:rowOff>19050</xdr:rowOff>
    </xdr:to>
    <xdr:cxnSp macro="">
      <xdr:nvCxnSpPr>
        <xdr:cNvPr id="339" name="直線コネクタ 338"/>
        <xdr:cNvCxnSpPr/>
      </xdr:nvCxnSpPr>
      <xdr:spPr>
        <a:xfrm flipV="1">
          <a:off x="9639300" y="142367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139700</xdr:rowOff>
    </xdr:from>
    <xdr:to>
      <xdr:col>46</xdr:col>
      <xdr:colOff>38100</xdr:colOff>
      <xdr:row>83</xdr:row>
      <xdr:rowOff>69850</xdr:rowOff>
    </xdr:to>
    <xdr:sp macro="" textlink="">
      <xdr:nvSpPr>
        <xdr:cNvPr id="340" name="楕円 339"/>
        <xdr:cNvSpPr/>
      </xdr:nvSpPr>
      <xdr:spPr>
        <a:xfrm>
          <a:off x="86995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19050</xdr:rowOff>
    </xdr:from>
    <xdr:to>
      <xdr:col>50</xdr:col>
      <xdr:colOff>114300</xdr:colOff>
      <xdr:row>83</xdr:row>
      <xdr:rowOff>19050</xdr:rowOff>
    </xdr:to>
    <xdr:cxnSp macro="">
      <xdr:nvCxnSpPr>
        <xdr:cNvPr id="341" name="直線コネクタ 340"/>
        <xdr:cNvCxnSpPr/>
      </xdr:nvCxnSpPr>
      <xdr:spPr>
        <a:xfrm>
          <a:off x="8750300" y="14249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120650</xdr:rowOff>
    </xdr:from>
    <xdr:to>
      <xdr:col>41</xdr:col>
      <xdr:colOff>101600</xdr:colOff>
      <xdr:row>82</xdr:row>
      <xdr:rowOff>50800</xdr:rowOff>
    </xdr:to>
    <xdr:sp macro="" textlink="">
      <xdr:nvSpPr>
        <xdr:cNvPr id="342" name="楕円 341"/>
        <xdr:cNvSpPr/>
      </xdr:nvSpPr>
      <xdr:spPr>
        <a:xfrm>
          <a:off x="7810500" y="140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0</xdr:rowOff>
    </xdr:from>
    <xdr:to>
      <xdr:col>45</xdr:col>
      <xdr:colOff>177800</xdr:colOff>
      <xdr:row>83</xdr:row>
      <xdr:rowOff>19050</xdr:rowOff>
    </xdr:to>
    <xdr:cxnSp macro="">
      <xdr:nvCxnSpPr>
        <xdr:cNvPr id="343" name="直線コネクタ 342"/>
        <xdr:cNvCxnSpPr/>
      </xdr:nvCxnSpPr>
      <xdr:spPr>
        <a:xfrm>
          <a:off x="7861300" y="140589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80</xdr:row>
      <xdr:rowOff>16527</xdr:rowOff>
    </xdr:from>
    <xdr:ext cx="469744" cy="259045"/>
    <xdr:sp macro="" textlink="">
      <xdr:nvSpPr>
        <xdr:cNvPr id="344" name="n_1aveValue【福祉施設】&#10;一人当たり面積"/>
        <xdr:cNvSpPr txBox="1"/>
      </xdr:nvSpPr>
      <xdr:spPr>
        <a:xfrm>
          <a:off x="9391727" y="1373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22877</xdr:rowOff>
    </xdr:from>
    <xdr:ext cx="469744" cy="259045"/>
    <xdr:sp macro="" textlink="">
      <xdr:nvSpPr>
        <xdr:cNvPr id="345" name="n_2aveValue【福祉施設】&#10;一人当たり面積"/>
        <xdr:cNvSpPr txBox="1"/>
      </xdr:nvSpPr>
      <xdr:spPr>
        <a:xfrm>
          <a:off x="8515427" y="1391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143527</xdr:rowOff>
    </xdr:from>
    <xdr:ext cx="469744" cy="259045"/>
    <xdr:sp macro="" textlink="">
      <xdr:nvSpPr>
        <xdr:cNvPr id="346" name="n_3aveValue【福祉施設】&#10;一人当たり面積"/>
        <xdr:cNvSpPr txBox="1"/>
      </xdr:nvSpPr>
      <xdr:spPr>
        <a:xfrm>
          <a:off x="7626427" y="1420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60977</xdr:rowOff>
    </xdr:from>
    <xdr:ext cx="469744" cy="259045"/>
    <xdr:sp macro="" textlink="">
      <xdr:nvSpPr>
        <xdr:cNvPr id="347" name="n_1mainValue【福祉施設】&#10;一人当たり面積"/>
        <xdr:cNvSpPr txBox="1"/>
      </xdr:nvSpPr>
      <xdr:spPr>
        <a:xfrm>
          <a:off x="9391727" y="1429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60977</xdr:rowOff>
    </xdr:from>
    <xdr:ext cx="469744" cy="259045"/>
    <xdr:sp macro="" textlink="">
      <xdr:nvSpPr>
        <xdr:cNvPr id="348" name="n_2mainValue【福祉施設】&#10;一人当たり面積"/>
        <xdr:cNvSpPr txBox="1"/>
      </xdr:nvSpPr>
      <xdr:spPr>
        <a:xfrm>
          <a:off x="8515427" y="1429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67327</xdr:rowOff>
    </xdr:from>
    <xdr:ext cx="469744" cy="259045"/>
    <xdr:sp macro="" textlink="">
      <xdr:nvSpPr>
        <xdr:cNvPr id="349" name="n_3mainValue【福祉施設】&#10;一人当たり面積"/>
        <xdr:cNvSpPr txBox="1"/>
      </xdr:nvSpPr>
      <xdr:spPr>
        <a:xfrm>
          <a:off x="7626427" y="1378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0" name="正方形/長方形 34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1" name="正方形/長方形 35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2" name="正方形/長方形 35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3" name="正方形/長方形 35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4" name="正方形/長方形 35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5" name="正方形/長方形 35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6" name="正方形/長方形 35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7" name="正方形/長方形 35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8" name="テキスト ボックス 35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9" name="直線コネクタ 35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60" name="直線コネクタ 359"/>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61" name="テキスト ボックス 360"/>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62" name="直線コネクタ 361"/>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63" name="テキスト ボックス 362"/>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64" name="直線コネクタ 363"/>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65" name="テキスト ボックス 364"/>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66" name="直線コネクタ 365"/>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67" name="テキスト ボックス 366"/>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68" name="直線コネクタ 367"/>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69" name="テキスト ボックス 368"/>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70" name="直線コネクタ 369"/>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71" name="テキスト ボックス 370"/>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2" name="直線コネクタ 37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73" name="テキスト ボックス 372"/>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4"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12519</xdr:rowOff>
    </xdr:from>
    <xdr:to>
      <xdr:col>24</xdr:col>
      <xdr:colOff>62865</xdr:colOff>
      <xdr:row>108</xdr:row>
      <xdr:rowOff>25581</xdr:rowOff>
    </xdr:to>
    <xdr:cxnSp macro="">
      <xdr:nvCxnSpPr>
        <xdr:cNvPr id="375" name="直線コネクタ 374"/>
        <xdr:cNvCxnSpPr/>
      </xdr:nvCxnSpPr>
      <xdr:spPr>
        <a:xfrm flipV="1">
          <a:off x="4634865" y="17157519"/>
          <a:ext cx="0" cy="1384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29408</xdr:rowOff>
    </xdr:from>
    <xdr:ext cx="405111" cy="259045"/>
    <xdr:sp macro="" textlink="">
      <xdr:nvSpPr>
        <xdr:cNvPr id="376" name="【市民会館】&#10;有形固定資産減価償却率最小値テキスト"/>
        <xdr:cNvSpPr txBox="1"/>
      </xdr:nvSpPr>
      <xdr:spPr>
        <a:xfrm>
          <a:off x="4673600" y="18546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25581</xdr:rowOff>
    </xdr:from>
    <xdr:to>
      <xdr:col>24</xdr:col>
      <xdr:colOff>152400</xdr:colOff>
      <xdr:row>108</xdr:row>
      <xdr:rowOff>25581</xdr:rowOff>
    </xdr:to>
    <xdr:cxnSp macro="">
      <xdr:nvCxnSpPr>
        <xdr:cNvPr id="377" name="直線コネクタ 376"/>
        <xdr:cNvCxnSpPr/>
      </xdr:nvCxnSpPr>
      <xdr:spPr>
        <a:xfrm>
          <a:off x="4546600" y="18542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130646</xdr:rowOff>
    </xdr:from>
    <xdr:ext cx="405111" cy="259045"/>
    <xdr:sp macro="" textlink="">
      <xdr:nvSpPr>
        <xdr:cNvPr id="378" name="【市民会館】&#10;有形固定資産減価償却率最大値テキスト"/>
        <xdr:cNvSpPr txBox="1"/>
      </xdr:nvSpPr>
      <xdr:spPr>
        <a:xfrm>
          <a:off x="4673600" y="16932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12519</xdr:rowOff>
    </xdr:from>
    <xdr:to>
      <xdr:col>24</xdr:col>
      <xdr:colOff>152400</xdr:colOff>
      <xdr:row>100</xdr:row>
      <xdr:rowOff>12519</xdr:rowOff>
    </xdr:to>
    <xdr:cxnSp macro="">
      <xdr:nvCxnSpPr>
        <xdr:cNvPr id="379" name="直線コネクタ 378"/>
        <xdr:cNvCxnSpPr/>
      </xdr:nvCxnSpPr>
      <xdr:spPr>
        <a:xfrm>
          <a:off x="4546600" y="1715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7456</xdr:rowOff>
    </xdr:from>
    <xdr:ext cx="405111" cy="259045"/>
    <xdr:sp macro="" textlink="">
      <xdr:nvSpPr>
        <xdr:cNvPr id="380" name="【市民会館】&#10;有形固定資産減価償却率平均値テキスト"/>
        <xdr:cNvSpPr txBox="1"/>
      </xdr:nvSpPr>
      <xdr:spPr>
        <a:xfrm>
          <a:off x="4673600" y="176668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156029</xdr:rowOff>
    </xdr:from>
    <xdr:to>
      <xdr:col>24</xdr:col>
      <xdr:colOff>114300</xdr:colOff>
      <xdr:row>104</xdr:row>
      <xdr:rowOff>86179</xdr:rowOff>
    </xdr:to>
    <xdr:sp macro="" textlink="">
      <xdr:nvSpPr>
        <xdr:cNvPr id="381" name="フローチャート: 判断 380"/>
        <xdr:cNvSpPr/>
      </xdr:nvSpPr>
      <xdr:spPr>
        <a:xfrm>
          <a:off x="4584700" y="1781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167458</xdr:rowOff>
    </xdr:from>
    <xdr:to>
      <xdr:col>20</xdr:col>
      <xdr:colOff>38100</xdr:colOff>
      <xdr:row>104</xdr:row>
      <xdr:rowOff>97608</xdr:rowOff>
    </xdr:to>
    <xdr:sp macro="" textlink="">
      <xdr:nvSpPr>
        <xdr:cNvPr id="382" name="フローチャート: 判断 381"/>
        <xdr:cNvSpPr/>
      </xdr:nvSpPr>
      <xdr:spPr>
        <a:xfrm>
          <a:off x="3746500" y="1782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36830</xdr:rowOff>
    </xdr:from>
    <xdr:to>
      <xdr:col>15</xdr:col>
      <xdr:colOff>101600</xdr:colOff>
      <xdr:row>104</xdr:row>
      <xdr:rowOff>138430</xdr:rowOff>
    </xdr:to>
    <xdr:sp macro="" textlink="">
      <xdr:nvSpPr>
        <xdr:cNvPr id="383" name="フローチャート: 判断 382"/>
        <xdr:cNvSpPr/>
      </xdr:nvSpPr>
      <xdr:spPr>
        <a:xfrm>
          <a:off x="2857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62956</xdr:rowOff>
    </xdr:from>
    <xdr:to>
      <xdr:col>10</xdr:col>
      <xdr:colOff>165100</xdr:colOff>
      <xdr:row>104</xdr:row>
      <xdr:rowOff>164556</xdr:rowOff>
    </xdr:to>
    <xdr:sp macro="" textlink="">
      <xdr:nvSpPr>
        <xdr:cNvPr id="384" name="フローチャート: 判断 383"/>
        <xdr:cNvSpPr/>
      </xdr:nvSpPr>
      <xdr:spPr>
        <a:xfrm>
          <a:off x="19685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5" name="テキスト ボックス 38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6" name="テキスト ボックス 38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7" name="テキスト ボックス 38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8" name="テキスト ボックス 38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9" name="テキスト ボックス 38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10705</xdr:rowOff>
    </xdr:from>
    <xdr:to>
      <xdr:col>24</xdr:col>
      <xdr:colOff>114300</xdr:colOff>
      <xdr:row>104</xdr:row>
      <xdr:rowOff>112305</xdr:rowOff>
    </xdr:to>
    <xdr:sp macro="" textlink="">
      <xdr:nvSpPr>
        <xdr:cNvPr id="390" name="楕円 389"/>
        <xdr:cNvSpPr/>
      </xdr:nvSpPr>
      <xdr:spPr>
        <a:xfrm>
          <a:off x="4584700" y="1784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160582</xdr:rowOff>
    </xdr:from>
    <xdr:ext cx="405111" cy="259045"/>
    <xdr:sp macro="" textlink="">
      <xdr:nvSpPr>
        <xdr:cNvPr id="391" name="【市民会館】&#10;有形固定資産減価償却率該当値テキスト"/>
        <xdr:cNvSpPr txBox="1"/>
      </xdr:nvSpPr>
      <xdr:spPr>
        <a:xfrm>
          <a:off x="4673600" y="1781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46627</xdr:rowOff>
    </xdr:from>
    <xdr:to>
      <xdr:col>20</xdr:col>
      <xdr:colOff>38100</xdr:colOff>
      <xdr:row>104</xdr:row>
      <xdr:rowOff>148227</xdr:rowOff>
    </xdr:to>
    <xdr:sp macro="" textlink="">
      <xdr:nvSpPr>
        <xdr:cNvPr id="392" name="楕円 391"/>
        <xdr:cNvSpPr/>
      </xdr:nvSpPr>
      <xdr:spPr>
        <a:xfrm>
          <a:off x="3746500" y="1787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61505</xdr:rowOff>
    </xdr:from>
    <xdr:to>
      <xdr:col>24</xdr:col>
      <xdr:colOff>63500</xdr:colOff>
      <xdr:row>104</xdr:row>
      <xdr:rowOff>97427</xdr:rowOff>
    </xdr:to>
    <xdr:cxnSp macro="">
      <xdr:nvCxnSpPr>
        <xdr:cNvPr id="393" name="直線コネクタ 392"/>
        <xdr:cNvCxnSpPr/>
      </xdr:nvCxnSpPr>
      <xdr:spPr>
        <a:xfrm flipV="1">
          <a:off x="3797300" y="17892305"/>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82550</xdr:rowOff>
    </xdr:from>
    <xdr:to>
      <xdr:col>15</xdr:col>
      <xdr:colOff>101600</xdr:colOff>
      <xdr:row>105</xdr:row>
      <xdr:rowOff>12700</xdr:rowOff>
    </xdr:to>
    <xdr:sp macro="" textlink="">
      <xdr:nvSpPr>
        <xdr:cNvPr id="394" name="楕円 393"/>
        <xdr:cNvSpPr/>
      </xdr:nvSpPr>
      <xdr:spPr>
        <a:xfrm>
          <a:off x="2857500" y="1791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97427</xdr:rowOff>
    </xdr:from>
    <xdr:to>
      <xdr:col>19</xdr:col>
      <xdr:colOff>177800</xdr:colOff>
      <xdr:row>104</xdr:row>
      <xdr:rowOff>133350</xdr:rowOff>
    </xdr:to>
    <xdr:cxnSp macro="">
      <xdr:nvCxnSpPr>
        <xdr:cNvPr id="395" name="直線コネクタ 394"/>
        <xdr:cNvCxnSpPr/>
      </xdr:nvCxnSpPr>
      <xdr:spPr>
        <a:xfrm flipV="1">
          <a:off x="2908300" y="1792822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144599</xdr:rowOff>
    </xdr:from>
    <xdr:to>
      <xdr:col>10</xdr:col>
      <xdr:colOff>165100</xdr:colOff>
      <xdr:row>105</xdr:row>
      <xdr:rowOff>74749</xdr:rowOff>
    </xdr:to>
    <xdr:sp macro="" textlink="">
      <xdr:nvSpPr>
        <xdr:cNvPr id="396" name="楕円 395"/>
        <xdr:cNvSpPr/>
      </xdr:nvSpPr>
      <xdr:spPr>
        <a:xfrm>
          <a:off x="1968500" y="1797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133350</xdr:rowOff>
    </xdr:from>
    <xdr:to>
      <xdr:col>15</xdr:col>
      <xdr:colOff>50800</xdr:colOff>
      <xdr:row>105</xdr:row>
      <xdr:rowOff>23949</xdr:rowOff>
    </xdr:to>
    <xdr:cxnSp macro="">
      <xdr:nvCxnSpPr>
        <xdr:cNvPr id="397" name="直線コネクタ 396"/>
        <xdr:cNvCxnSpPr/>
      </xdr:nvCxnSpPr>
      <xdr:spPr>
        <a:xfrm flipV="1">
          <a:off x="2019300" y="17964150"/>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114135</xdr:rowOff>
    </xdr:from>
    <xdr:ext cx="405111" cy="259045"/>
    <xdr:sp macro="" textlink="">
      <xdr:nvSpPr>
        <xdr:cNvPr id="398" name="n_1aveValue【市民会館】&#10;有形固定資産減価償却率"/>
        <xdr:cNvSpPr txBox="1"/>
      </xdr:nvSpPr>
      <xdr:spPr>
        <a:xfrm>
          <a:off x="3582044" y="1760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154957</xdr:rowOff>
    </xdr:from>
    <xdr:ext cx="405111" cy="259045"/>
    <xdr:sp macro="" textlink="">
      <xdr:nvSpPr>
        <xdr:cNvPr id="399" name="n_2aveValue【市民会館】&#10;有形固定資産減価償却率"/>
        <xdr:cNvSpPr txBox="1"/>
      </xdr:nvSpPr>
      <xdr:spPr>
        <a:xfrm>
          <a:off x="2705744" y="1764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9633</xdr:rowOff>
    </xdr:from>
    <xdr:ext cx="405111" cy="259045"/>
    <xdr:sp macro="" textlink="">
      <xdr:nvSpPr>
        <xdr:cNvPr id="400" name="n_3aveValue【市民会館】&#10;有形固定資産減価償却率"/>
        <xdr:cNvSpPr txBox="1"/>
      </xdr:nvSpPr>
      <xdr:spPr>
        <a:xfrm>
          <a:off x="1816744" y="1766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139354</xdr:rowOff>
    </xdr:from>
    <xdr:ext cx="405111" cy="259045"/>
    <xdr:sp macro="" textlink="">
      <xdr:nvSpPr>
        <xdr:cNvPr id="401" name="n_1mainValue【市民会館】&#10;有形固定資産減価償却率"/>
        <xdr:cNvSpPr txBox="1"/>
      </xdr:nvSpPr>
      <xdr:spPr>
        <a:xfrm>
          <a:off x="3582044" y="1797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3827</xdr:rowOff>
    </xdr:from>
    <xdr:ext cx="405111" cy="259045"/>
    <xdr:sp macro="" textlink="">
      <xdr:nvSpPr>
        <xdr:cNvPr id="402" name="n_2mainValue【市民会館】&#10;有形固定資産減価償却率"/>
        <xdr:cNvSpPr txBox="1"/>
      </xdr:nvSpPr>
      <xdr:spPr>
        <a:xfrm>
          <a:off x="2705744" y="1800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65876</xdr:rowOff>
    </xdr:from>
    <xdr:ext cx="405111" cy="259045"/>
    <xdr:sp macro="" textlink="">
      <xdr:nvSpPr>
        <xdr:cNvPr id="403" name="n_3mainValue【市民会館】&#10;有形固定資産減価償却率"/>
        <xdr:cNvSpPr txBox="1"/>
      </xdr:nvSpPr>
      <xdr:spPr>
        <a:xfrm>
          <a:off x="1816744" y="1806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4" name="正方形/長方形 40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5" name="正方形/長方形 40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6" name="正方形/長方形 40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7" name="正方形/長方形 40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8" name="正方形/長方形 40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9" name="正方形/長方形 40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0" name="正方形/長方形 40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1" name="正方形/長方形 41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2" name="テキスト ボックス 41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3" name="直線コネクタ 41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14" name="直線コネクタ 413"/>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15" name="テキスト ボックス 414"/>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16" name="直線コネクタ 415"/>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17" name="テキスト ボックス 416"/>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18" name="直線コネクタ 417"/>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19" name="テキスト ボックス 418"/>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20" name="直線コネクタ 419"/>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21" name="テキスト ボックス 420"/>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2" name="直線コネクタ 42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23" name="テキスト ボックス 42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115063</xdr:rowOff>
    </xdr:from>
    <xdr:to>
      <xdr:col>54</xdr:col>
      <xdr:colOff>189865</xdr:colOff>
      <xdr:row>107</xdr:row>
      <xdr:rowOff>92202</xdr:rowOff>
    </xdr:to>
    <xdr:cxnSp macro="">
      <xdr:nvCxnSpPr>
        <xdr:cNvPr id="425" name="直線コネクタ 424"/>
        <xdr:cNvCxnSpPr/>
      </xdr:nvCxnSpPr>
      <xdr:spPr>
        <a:xfrm flipV="1">
          <a:off x="10476865" y="17431513"/>
          <a:ext cx="0" cy="1005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96029</xdr:rowOff>
    </xdr:from>
    <xdr:ext cx="469744" cy="259045"/>
    <xdr:sp macro="" textlink="">
      <xdr:nvSpPr>
        <xdr:cNvPr id="426" name="【市民会館】&#10;一人当たり面積最小値テキスト"/>
        <xdr:cNvSpPr txBox="1"/>
      </xdr:nvSpPr>
      <xdr:spPr>
        <a:xfrm>
          <a:off x="10515600" y="1844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92202</xdr:rowOff>
    </xdr:from>
    <xdr:to>
      <xdr:col>55</xdr:col>
      <xdr:colOff>88900</xdr:colOff>
      <xdr:row>107</xdr:row>
      <xdr:rowOff>92202</xdr:rowOff>
    </xdr:to>
    <xdr:cxnSp macro="">
      <xdr:nvCxnSpPr>
        <xdr:cNvPr id="427" name="直線コネクタ 426"/>
        <xdr:cNvCxnSpPr/>
      </xdr:nvCxnSpPr>
      <xdr:spPr>
        <a:xfrm>
          <a:off x="10388600" y="18437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61740</xdr:rowOff>
    </xdr:from>
    <xdr:ext cx="469744" cy="259045"/>
    <xdr:sp macro="" textlink="">
      <xdr:nvSpPr>
        <xdr:cNvPr id="428" name="【市民会館】&#10;一人当たり面積最大値テキスト"/>
        <xdr:cNvSpPr txBox="1"/>
      </xdr:nvSpPr>
      <xdr:spPr>
        <a:xfrm>
          <a:off x="10515600" y="17206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115063</xdr:rowOff>
    </xdr:from>
    <xdr:to>
      <xdr:col>55</xdr:col>
      <xdr:colOff>88900</xdr:colOff>
      <xdr:row>101</xdr:row>
      <xdr:rowOff>115063</xdr:rowOff>
    </xdr:to>
    <xdr:cxnSp macro="">
      <xdr:nvCxnSpPr>
        <xdr:cNvPr id="429" name="直線コネクタ 428"/>
        <xdr:cNvCxnSpPr/>
      </xdr:nvCxnSpPr>
      <xdr:spPr>
        <a:xfrm>
          <a:off x="10388600" y="17431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33545</xdr:rowOff>
    </xdr:from>
    <xdr:ext cx="469744" cy="259045"/>
    <xdr:sp macro="" textlink="">
      <xdr:nvSpPr>
        <xdr:cNvPr id="430" name="【市民会館】&#10;一人当たり面積平均値テキスト"/>
        <xdr:cNvSpPr txBox="1"/>
      </xdr:nvSpPr>
      <xdr:spPr>
        <a:xfrm>
          <a:off x="10515600" y="180357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55118</xdr:rowOff>
    </xdr:from>
    <xdr:to>
      <xdr:col>55</xdr:col>
      <xdr:colOff>50800</xdr:colOff>
      <xdr:row>105</xdr:row>
      <xdr:rowOff>156718</xdr:rowOff>
    </xdr:to>
    <xdr:sp macro="" textlink="">
      <xdr:nvSpPr>
        <xdr:cNvPr id="431" name="フローチャート: 判断 430"/>
        <xdr:cNvSpPr/>
      </xdr:nvSpPr>
      <xdr:spPr>
        <a:xfrm>
          <a:off x="10426700" y="1805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64263</xdr:rowOff>
    </xdr:from>
    <xdr:to>
      <xdr:col>50</xdr:col>
      <xdr:colOff>165100</xdr:colOff>
      <xdr:row>105</xdr:row>
      <xdr:rowOff>165863</xdr:rowOff>
    </xdr:to>
    <xdr:sp macro="" textlink="">
      <xdr:nvSpPr>
        <xdr:cNvPr id="432" name="フローチャート: 判断 431"/>
        <xdr:cNvSpPr/>
      </xdr:nvSpPr>
      <xdr:spPr>
        <a:xfrm>
          <a:off x="9588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36830</xdr:rowOff>
    </xdr:from>
    <xdr:to>
      <xdr:col>46</xdr:col>
      <xdr:colOff>38100</xdr:colOff>
      <xdr:row>105</xdr:row>
      <xdr:rowOff>138430</xdr:rowOff>
    </xdr:to>
    <xdr:sp macro="" textlink="">
      <xdr:nvSpPr>
        <xdr:cNvPr id="433" name="フローチャート: 判断 432"/>
        <xdr:cNvSpPr/>
      </xdr:nvSpPr>
      <xdr:spPr>
        <a:xfrm>
          <a:off x="8699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41402</xdr:rowOff>
    </xdr:from>
    <xdr:to>
      <xdr:col>41</xdr:col>
      <xdr:colOff>101600</xdr:colOff>
      <xdr:row>105</xdr:row>
      <xdr:rowOff>143002</xdr:rowOff>
    </xdr:to>
    <xdr:sp macro="" textlink="">
      <xdr:nvSpPr>
        <xdr:cNvPr id="434" name="フローチャート: 判断 433"/>
        <xdr:cNvSpPr/>
      </xdr:nvSpPr>
      <xdr:spPr>
        <a:xfrm>
          <a:off x="78105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5" name="テキスト ボックス 43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6" name="テキスト ボックス 43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7" name="テキスト ボックス 43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8" name="テキスト ボックス 43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9" name="テキスト ボックス 43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80263</xdr:rowOff>
    </xdr:from>
    <xdr:to>
      <xdr:col>55</xdr:col>
      <xdr:colOff>50800</xdr:colOff>
      <xdr:row>105</xdr:row>
      <xdr:rowOff>10413</xdr:rowOff>
    </xdr:to>
    <xdr:sp macro="" textlink="">
      <xdr:nvSpPr>
        <xdr:cNvPr id="440" name="楕円 439"/>
        <xdr:cNvSpPr/>
      </xdr:nvSpPr>
      <xdr:spPr>
        <a:xfrm>
          <a:off x="10426700" y="1791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103140</xdr:rowOff>
    </xdr:from>
    <xdr:ext cx="469744" cy="259045"/>
    <xdr:sp macro="" textlink="">
      <xdr:nvSpPr>
        <xdr:cNvPr id="441" name="【市民会館】&#10;一人当たり面積該当値テキスト"/>
        <xdr:cNvSpPr txBox="1"/>
      </xdr:nvSpPr>
      <xdr:spPr>
        <a:xfrm>
          <a:off x="10515600" y="17762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84837</xdr:rowOff>
    </xdr:from>
    <xdr:to>
      <xdr:col>50</xdr:col>
      <xdr:colOff>165100</xdr:colOff>
      <xdr:row>105</xdr:row>
      <xdr:rowOff>14987</xdr:rowOff>
    </xdr:to>
    <xdr:sp macro="" textlink="">
      <xdr:nvSpPr>
        <xdr:cNvPr id="442" name="楕円 441"/>
        <xdr:cNvSpPr/>
      </xdr:nvSpPr>
      <xdr:spPr>
        <a:xfrm>
          <a:off x="9588500" y="1791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131063</xdr:rowOff>
    </xdr:from>
    <xdr:to>
      <xdr:col>55</xdr:col>
      <xdr:colOff>0</xdr:colOff>
      <xdr:row>104</xdr:row>
      <xdr:rowOff>135637</xdr:rowOff>
    </xdr:to>
    <xdr:cxnSp macro="">
      <xdr:nvCxnSpPr>
        <xdr:cNvPr id="443" name="直線コネクタ 442"/>
        <xdr:cNvCxnSpPr/>
      </xdr:nvCxnSpPr>
      <xdr:spPr>
        <a:xfrm flipV="1">
          <a:off x="9639300" y="17961863"/>
          <a:ext cx="8382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89408</xdr:rowOff>
    </xdr:from>
    <xdr:to>
      <xdr:col>46</xdr:col>
      <xdr:colOff>38100</xdr:colOff>
      <xdr:row>105</xdr:row>
      <xdr:rowOff>19558</xdr:rowOff>
    </xdr:to>
    <xdr:sp macro="" textlink="">
      <xdr:nvSpPr>
        <xdr:cNvPr id="444" name="楕円 443"/>
        <xdr:cNvSpPr/>
      </xdr:nvSpPr>
      <xdr:spPr>
        <a:xfrm>
          <a:off x="8699500" y="1792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135637</xdr:rowOff>
    </xdr:from>
    <xdr:to>
      <xdr:col>50</xdr:col>
      <xdr:colOff>114300</xdr:colOff>
      <xdr:row>104</xdr:row>
      <xdr:rowOff>140208</xdr:rowOff>
    </xdr:to>
    <xdr:cxnSp macro="">
      <xdr:nvCxnSpPr>
        <xdr:cNvPr id="445" name="直線コネクタ 444"/>
        <xdr:cNvCxnSpPr/>
      </xdr:nvCxnSpPr>
      <xdr:spPr>
        <a:xfrm flipV="1">
          <a:off x="8750300" y="17966437"/>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89408</xdr:rowOff>
    </xdr:from>
    <xdr:to>
      <xdr:col>41</xdr:col>
      <xdr:colOff>101600</xdr:colOff>
      <xdr:row>105</xdr:row>
      <xdr:rowOff>19558</xdr:rowOff>
    </xdr:to>
    <xdr:sp macro="" textlink="">
      <xdr:nvSpPr>
        <xdr:cNvPr id="446" name="楕円 445"/>
        <xdr:cNvSpPr/>
      </xdr:nvSpPr>
      <xdr:spPr>
        <a:xfrm>
          <a:off x="7810500" y="1792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140208</xdr:rowOff>
    </xdr:from>
    <xdr:to>
      <xdr:col>45</xdr:col>
      <xdr:colOff>177800</xdr:colOff>
      <xdr:row>104</xdr:row>
      <xdr:rowOff>140208</xdr:rowOff>
    </xdr:to>
    <xdr:cxnSp macro="">
      <xdr:nvCxnSpPr>
        <xdr:cNvPr id="447" name="直線コネクタ 446"/>
        <xdr:cNvCxnSpPr/>
      </xdr:nvCxnSpPr>
      <xdr:spPr>
        <a:xfrm>
          <a:off x="7861300" y="179710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156990</xdr:rowOff>
    </xdr:from>
    <xdr:ext cx="469744" cy="259045"/>
    <xdr:sp macro="" textlink="">
      <xdr:nvSpPr>
        <xdr:cNvPr id="448" name="n_1aveValue【市民会館】&#10;一人当たり面積"/>
        <xdr:cNvSpPr txBox="1"/>
      </xdr:nvSpPr>
      <xdr:spPr>
        <a:xfrm>
          <a:off x="9391727" y="1815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129557</xdr:rowOff>
    </xdr:from>
    <xdr:ext cx="469744" cy="259045"/>
    <xdr:sp macro="" textlink="">
      <xdr:nvSpPr>
        <xdr:cNvPr id="449" name="n_2aveValue【市民会館】&#10;一人当たり面積"/>
        <xdr:cNvSpPr txBox="1"/>
      </xdr:nvSpPr>
      <xdr:spPr>
        <a:xfrm>
          <a:off x="8515427" y="1813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134129</xdr:rowOff>
    </xdr:from>
    <xdr:ext cx="469744" cy="259045"/>
    <xdr:sp macro="" textlink="">
      <xdr:nvSpPr>
        <xdr:cNvPr id="450" name="n_3aveValue【市民会館】&#10;一人当たり面積"/>
        <xdr:cNvSpPr txBox="1"/>
      </xdr:nvSpPr>
      <xdr:spPr>
        <a:xfrm>
          <a:off x="7626427" y="18136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31514</xdr:rowOff>
    </xdr:from>
    <xdr:ext cx="469744" cy="259045"/>
    <xdr:sp macro="" textlink="">
      <xdr:nvSpPr>
        <xdr:cNvPr id="451" name="n_1mainValue【市民会館】&#10;一人当たり面積"/>
        <xdr:cNvSpPr txBox="1"/>
      </xdr:nvSpPr>
      <xdr:spPr>
        <a:xfrm>
          <a:off x="9391727" y="17690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36085</xdr:rowOff>
    </xdr:from>
    <xdr:ext cx="469744" cy="259045"/>
    <xdr:sp macro="" textlink="">
      <xdr:nvSpPr>
        <xdr:cNvPr id="452" name="n_2mainValue【市民会館】&#10;一人当たり面積"/>
        <xdr:cNvSpPr txBox="1"/>
      </xdr:nvSpPr>
      <xdr:spPr>
        <a:xfrm>
          <a:off x="8515427" y="1769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36085</xdr:rowOff>
    </xdr:from>
    <xdr:ext cx="469744" cy="259045"/>
    <xdr:sp macro="" textlink="">
      <xdr:nvSpPr>
        <xdr:cNvPr id="453" name="n_3mainValue【市民会館】&#10;一人当たり面積"/>
        <xdr:cNvSpPr txBox="1"/>
      </xdr:nvSpPr>
      <xdr:spPr>
        <a:xfrm>
          <a:off x="7626427" y="1769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4" name="正方形/長方形 45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5" name="正方形/長方形 45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6" name="正方形/長方形 45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7" name="正方形/長方形 45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8" name="正方形/長方形 45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9" name="正方形/長方形 45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60" name="正方形/長方形 45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61" name="正方形/長方形 46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62" name="テキスト ボックス 46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63" name="直線コネクタ 46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64" name="直線コネクタ 46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65" name="テキスト ボックス 464"/>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66" name="直線コネクタ 46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67" name="テキスト ボックス 46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68" name="直線コネクタ 46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69" name="テキスト ボックス 46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70" name="直線コネクタ 46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71" name="テキスト ボックス 47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72" name="直線コネクタ 47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73" name="テキスト ボックス 47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74" name="直線コネクタ 47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75" name="テキスト ボックス 474"/>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6" name="直線コネクタ 47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77" name="テキスト ボックス 47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68036</xdr:rowOff>
    </xdr:from>
    <xdr:to>
      <xdr:col>85</xdr:col>
      <xdr:colOff>126364</xdr:colOff>
      <xdr:row>42</xdr:row>
      <xdr:rowOff>82731</xdr:rowOff>
    </xdr:to>
    <xdr:cxnSp macro="">
      <xdr:nvCxnSpPr>
        <xdr:cNvPr id="479" name="直線コネクタ 478"/>
        <xdr:cNvCxnSpPr/>
      </xdr:nvCxnSpPr>
      <xdr:spPr>
        <a:xfrm flipV="1">
          <a:off x="16318864" y="5725886"/>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86558</xdr:rowOff>
    </xdr:from>
    <xdr:ext cx="340478" cy="259045"/>
    <xdr:sp macro="" textlink="">
      <xdr:nvSpPr>
        <xdr:cNvPr id="480" name="【一般廃棄物処理施設】&#10;有形固定資産減価償却率最小値テキスト"/>
        <xdr:cNvSpPr txBox="1"/>
      </xdr:nvSpPr>
      <xdr:spPr>
        <a:xfrm>
          <a:off x="16357600" y="72874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82731</xdr:rowOff>
    </xdr:from>
    <xdr:to>
      <xdr:col>86</xdr:col>
      <xdr:colOff>25400</xdr:colOff>
      <xdr:row>42</xdr:row>
      <xdr:rowOff>82731</xdr:rowOff>
    </xdr:to>
    <xdr:cxnSp macro="">
      <xdr:nvCxnSpPr>
        <xdr:cNvPr id="481" name="直線コネクタ 480"/>
        <xdr:cNvCxnSpPr/>
      </xdr:nvCxnSpPr>
      <xdr:spPr>
        <a:xfrm>
          <a:off x="16230600" y="728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14713</xdr:rowOff>
    </xdr:from>
    <xdr:ext cx="405111" cy="259045"/>
    <xdr:sp macro="" textlink="">
      <xdr:nvSpPr>
        <xdr:cNvPr id="482" name="【一般廃棄物処理施設】&#10;有形固定資産減価償却率最大値テキスト"/>
        <xdr:cNvSpPr txBox="1"/>
      </xdr:nvSpPr>
      <xdr:spPr>
        <a:xfrm>
          <a:off x="16357600" y="5501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68036</xdr:rowOff>
    </xdr:from>
    <xdr:to>
      <xdr:col>86</xdr:col>
      <xdr:colOff>25400</xdr:colOff>
      <xdr:row>33</xdr:row>
      <xdr:rowOff>68036</xdr:rowOff>
    </xdr:to>
    <xdr:cxnSp macro="">
      <xdr:nvCxnSpPr>
        <xdr:cNvPr id="483" name="直線コネクタ 482"/>
        <xdr:cNvCxnSpPr/>
      </xdr:nvCxnSpPr>
      <xdr:spPr>
        <a:xfrm>
          <a:off x="16230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13624</xdr:rowOff>
    </xdr:from>
    <xdr:ext cx="405111" cy="259045"/>
    <xdr:sp macro="" textlink="">
      <xdr:nvSpPr>
        <xdr:cNvPr id="484" name="【一般廃棄物処理施設】&#10;有形固定資産減価償却率平均値テキスト"/>
        <xdr:cNvSpPr txBox="1"/>
      </xdr:nvSpPr>
      <xdr:spPr>
        <a:xfrm>
          <a:off x="16357600" y="61858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35197</xdr:rowOff>
    </xdr:from>
    <xdr:to>
      <xdr:col>85</xdr:col>
      <xdr:colOff>177800</xdr:colOff>
      <xdr:row>36</xdr:row>
      <xdr:rowOff>136797</xdr:rowOff>
    </xdr:to>
    <xdr:sp macro="" textlink="">
      <xdr:nvSpPr>
        <xdr:cNvPr id="485" name="フローチャート: 判断 484"/>
        <xdr:cNvSpPr/>
      </xdr:nvSpPr>
      <xdr:spPr>
        <a:xfrm>
          <a:off x="16268700" y="620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84183</xdr:rowOff>
    </xdr:from>
    <xdr:to>
      <xdr:col>81</xdr:col>
      <xdr:colOff>101600</xdr:colOff>
      <xdr:row>36</xdr:row>
      <xdr:rowOff>14333</xdr:rowOff>
    </xdr:to>
    <xdr:sp macro="" textlink="">
      <xdr:nvSpPr>
        <xdr:cNvPr id="486" name="フローチャート: 判断 485"/>
        <xdr:cNvSpPr/>
      </xdr:nvSpPr>
      <xdr:spPr>
        <a:xfrm>
          <a:off x="15430500" y="6084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131536</xdr:rowOff>
    </xdr:from>
    <xdr:to>
      <xdr:col>76</xdr:col>
      <xdr:colOff>165100</xdr:colOff>
      <xdr:row>36</xdr:row>
      <xdr:rowOff>61686</xdr:rowOff>
    </xdr:to>
    <xdr:sp macro="" textlink="">
      <xdr:nvSpPr>
        <xdr:cNvPr id="487" name="フローチャート: 判断 486"/>
        <xdr:cNvSpPr/>
      </xdr:nvSpPr>
      <xdr:spPr>
        <a:xfrm>
          <a:off x="14541500" y="613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58057</xdr:rowOff>
    </xdr:from>
    <xdr:to>
      <xdr:col>72</xdr:col>
      <xdr:colOff>38100</xdr:colOff>
      <xdr:row>36</xdr:row>
      <xdr:rowOff>159657</xdr:rowOff>
    </xdr:to>
    <xdr:sp macro="" textlink="">
      <xdr:nvSpPr>
        <xdr:cNvPr id="488" name="フローチャート: 判断 487"/>
        <xdr:cNvSpPr/>
      </xdr:nvSpPr>
      <xdr:spPr>
        <a:xfrm>
          <a:off x="13652500" y="6230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9" name="テキスト ボックス 48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90" name="テキスト ボックス 48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91" name="テキスト ボックス 49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92" name="テキスト ボックス 49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93" name="テキスト ボックス 49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87449</xdr:rowOff>
    </xdr:from>
    <xdr:to>
      <xdr:col>85</xdr:col>
      <xdr:colOff>177800</xdr:colOff>
      <xdr:row>35</xdr:row>
      <xdr:rowOff>17599</xdr:rowOff>
    </xdr:to>
    <xdr:sp macro="" textlink="">
      <xdr:nvSpPr>
        <xdr:cNvPr id="494" name="楕円 493"/>
        <xdr:cNvSpPr/>
      </xdr:nvSpPr>
      <xdr:spPr>
        <a:xfrm>
          <a:off x="16268700" y="591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110326</xdr:rowOff>
    </xdr:from>
    <xdr:ext cx="405111" cy="259045"/>
    <xdr:sp macro="" textlink="">
      <xdr:nvSpPr>
        <xdr:cNvPr id="495" name="【一般廃棄物処理施設】&#10;有形固定資産減価償却率該当値テキスト"/>
        <xdr:cNvSpPr txBox="1"/>
      </xdr:nvSpPr>
      <xdr:spPr>
        <a:xfrm>
          <a:off x="16357600" y="5768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139700</xdr:rowOff>
    </xdr:from>
    <xdr:to>
      <xdr:col>81</xdr:col>
      <xdr:colOff>101600</xdr:colOff>
      <xdr:row>35</xdr:row>
      <xdr:rowOff>69850</xdr:rowOff>
    </xdr:to>
    <xdr:sp macro="" textlink="">
      <xdr:nvSpPr>
        <xdr:cNvPr id="496" name="楕円 495"/>
        <xdr:cNvSpPr/>
      </xdr:nvSpPr>
      <xdr:spPr>
        <a:xfrm>
          <a:off x="15430500" y="596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138249</xdr:rowOff>
    </xdr:from>
    <xdr:to>
      <xdr:col>85</xdr:col>
      <xdr:colOff>127000</xdr:colOff>
      <xdr:row>35</xdr:row>
      <xdr:rowOff>19050</xdr:rowOff>
    </xdr:to>
    <xdr:cxnSp macro="">
      <xdr:nvCxnSpPr>
        <xdr:cNvPr id="497" name="直線コネクタ 496"/>
        <xdr:cNvCxnSpPr/>
      </xdr:nvCxnSpPr>
      <xdr:spPr>
        <a:xfrm flipV="1">
          <a:off x="15481300" y="5967549"/>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46627</xdr:rowOff>
    </xdr:from>
    <xdr:to>
      <xdr:col>76</xdr:col>
      <xdr:colOff>165100</xdr:colOff>
      <xdr:row>35</xdr:row>
      <xdr:rowOff>148227</xdr:rowOff>
    </xdr:to>
    <xdr:sp macro="" textlink="">
      <xdr:nvSpPr>
        <xdr:cNvPr id="498" name="楕円 497"/>
        <xdr:cNvSpPr/>
      </xdr:nvSpPr>
      <xdr:spPr>
        <a:xfrm>
          <a:off x="14541500" y="604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19050</xdr:rowOff>
    </xdr:from>
    <xdr:to>
      <xdr:col>81</xdr:col>
      <xdr:colOff>50800</xdr:colOff>
      <xdr:row>35</xdr:row>
      <xdr:rowOff>97427</xdr:rowOff>
    </xdr:to>
    <xdr:cxnSp macro="">
      <xdr:nvCxnSpPr>
        <xdr:cNvPr id="499" name="直線コネクタ 498"/>
        <xdr:cNvCxnSpPr/>
      </xdr:nvCxnSpPr>
      <xdr:spPr>
        <a:xfrm flipV="1">
          <a:off x="14592300" y="6019800"/>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56424</xdr:rowOff>
    </xdr:from>
    <xdr:to>
      <xdr:col>72</xdr:col>
      <xdr:colOff>38100</xdr:colOff>
      <xdr:row>37</xdr:row>
      <xdr:rowOff>158024</xdr:rowOff>
    </xdr:to>
    <xdr:sp macro="" textlink="">
      <xdr:nvSpPr>
        <xdr:cNvPr id="500" name="楕円 499"/>
        <xdr:cNvSpPr/>
      </xdr:nvSpPr>
      <xdr:spPr>
        <a:xfrm>
          <a:off x="13652500" y="640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97427</xdr:rowOff>
    </xdr:from>
    <xdr:to>
      <xdr:col>76</xdr:col>
      <xdr:colOff>114300</xdr:colOff>
      <xdr:row>37</xdr:row>
      <xdr:rowOff>107224</xdr:rowOff>
    </xdr:to>
    <xdr:cxnSp macro="">
      <xdr:nvCxnSpPr>
        <xdr:cNvPr id="501" name="直線コネクタ 500"/>
        <xdr:cNvCxnSpPr/>
      </xdr:nvCxnSpPr>
      <xdr:spPr>
        <a:xfrm flipV="1">
          <a:off x="13703300" y="6098177"/>
          <a:ext cx="889000" cy="352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5460</xdr:rowOff>
    </xdr:from>
    <xdr:ext cx="405111" cy="259045"/>
    <xdr:sp macro="" textlink="">
      <xdr:nvSpPr>
        <xdr:cNvPr id="502" name="n_1aveValue【一般廃棄物処理施設】&#10;有形固定資産減価償却率"/>
        <xdr:cNvSpPr txBox="1"/>
      </xdr:nvSpPr>
      <xdr:spPr>
        <a:xfrm>
          <a:off x="15266044" y="61776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52813</xdr:rowOff>
    </xdr:from>
    <xdr:ext cx="405111" cy="259045"/>
    <xdr:sp macro="" textlink="">
      <xdr:nvSpPr>
        <xdr:cNvPr id="503" name="n_2aveValue【一般廃棄物処理施設】&#10;有形固定資産減価償却率"/>
        <xdr:cNvSpPr txBox="1"/>
      </xdr:nvSpPr>
      <xdr:spPr>
        <a:xfrm>
          <a:off x="14389744" y="6225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4734</xdr:rowOff>
    </xdr:from>
    <xdr:ext cx="405111" cy="259045"/>
    <xdr:sp macro="" textlink="">
      <xdr:nvSpPr>
        <xdr:cNvPr id="504" name="n_3aveValue【一般廃棄物処理施設】&#10;有形固定資産減価償却率"/>
        <xdr:cNvSpPr txBox="1"/>
      </xdr:nvSpPr>
      <xdr:spPr>
        <a:xfrm>
          <a:off x="13500744" y="600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86377</xdr:rowOff>
    </xdr:from>
    <xdr:ext cx="405111" cy="259045"/>
    <xdr:sp macro="" textlink="">
      <xdr:nvSpPr>
        <xdr:cNvPr id="505" name="n_1mainValue【一般廃棄物処理施設】&#10;有形固定資産減価償却率"/>
        <xdr:cNvSpPr txBox="1"/>
      </xdr:nvSpPr>
      <xdr:spPr>
        <a:xfrm>
          <a:off x="15266044" y="57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164754</xdr:rowOff>
    </xdr:from>
    <xdr:ext cx="405111" cy="259045"/>
    <xdr:sp macro="" textlink="">
      <xdr:nvSpPr>
        <xdr:cNvPr id="506" name="n_2mainValue【一般廃棄物処理施設】&#10;有形固定資産減価償却率"/>
        <xdr:cNvSpPr txBox="1"/>
      </xdr:nvSpPr>
      <xdr:spPr>
        <a:xfrm>
          <a:off x="14389744" y="5822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149151</xdr:rowOff>
    </xdr:from>
    <xdr:ext cx="405111" cy="259045"/>
    <xdr:sp macro="" textlink="">
      <xdr:nvSpPr>
        <xdr:cNvPr id="507" name="n_3mainValue【一般廃棄物処理施設】&#10;有形固定資産減価償却率"/>
        <xdr:cNvSpPr txBox="1"/>
      </xdr:nvSpPr>
      <xdr:spPr>
        <a:xfrm>
          <a:off x="13500744" y="649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8" name="正方形/長方形 50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9" name="正方形/長方形 50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10" name="正方形/長方形 50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11" name="正方形/長方形 51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12" name="正方形/長方形 51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13" name="正方形/長方形 51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14" name="正方形/長方形 51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5" name="正方形/長方形 51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16" name="テキスト ボックス 51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7" name="直線コネクタ 51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18" name="直線コネクタ 517"/>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19" name="テキスト ボックス 518"/>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20" name="直線コネクタ 519"/>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21" name="テキスト ボックス 520"/>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22" name="直線コネクタ 521"/>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23" name="テキスト ボックス 522"/>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24" name="直線コネクタ 523"/>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25" name="テキスト ボックス 524"/>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6" name="直線コネクタ 52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27" name="テキスト ボックス 526"/>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15315</xdr:rowOff>
    </xdr:from>
    <xdr:to>
      <xdr:col>116</xdr:col>
      <xdr:colOff>62864</xdr:colOff>
      <xdr:row>41</xdr:row>
      <xdr:rowOff>112584</xdr:rowOff>
    </xdr:to>
    <xdr:cxnSp macro="">
      <xdr:nvCxnSpPr>
        <xdr:cNvPr id="529" name="直線コネクタ 528"/>
        <xdr:cNvCxnSpPr/>
      </xdr:nvCxnSpPr>
      <xdr:spPr>
        <a:xfrm flipV="1">
          <a:off x="22160864" y="5844615"/>
          <a:ext cx="0" cy="1297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116411</xdr:rowOff>
    </xdr:from>
    <xdr:ext cx="469744" cy="259045"/>
    <xdr:sp macro="" textlink="">
      <xdr:nvSpPr>
        <xdr:cNvPr id="530" name="【一般廃棄物処理施設】&#10;一人当たり有形固定資産（償却資産）額最小値テキスト"/>
        <xdr:cNvSpPr txBox="1"/>
      </xdr:nvSpPr>
      <xdr:spPr>
        <a:xfrm>
          <a:off x="22199600" y="7145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112584</xdr:rowOff>
    </xdr:from>
    <xdr:to>
      <xdr:col>116</xdr:col>
      <xdr:colOff>152400</xdr:colOff>
      <xdr:row>41</xdr:row>
      <xdr:rowOff>112584</xdr:rowOff>
    </xdr:to>
    <xdr:cxnSp macro="">
      <xdr:nvCxnSpPr>
        <xdr:cNvPr id="531" name="直線コネクタ 530"/>
        <xdr:cNvCxnSpPr/>
      </xdr:nvCxnSpPr>
      <xdr:spPr>
        <a:xfrm>
          <a:off x="22072600" y="7142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133442</xdr:rowOff>
    </xdr:from>
    <xdr:ext cx="599010" cy="259045"/>
    <xdr:sp macro="" textlink="">
      <xdr:nvSpPr>
        <xdr:cNvPr id="532" name="【一般廃棄物処理施設】&#10;一人当たり有形固定資産（償却資産）額最大値テキスト"/>
        <xdr:cNvSpPr txBox="1"/>
      </xdr:nvSpPr>
      <xdr:spPr>
        <a:xfrm>
          <a:off x="22199600" y="561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15315</xdr:rowOff>
    </xdr:from>
    <xdr:to>
      <xdr:col>116</xdr:col>
      <xdr:colOff>152400</xdr:colOff>
      <xdr:row>34</xdr:row>
      <xdr:rowOff>15315</xdr:rowOff>
    </xdr:to>
    <xdr:cxnSp macro="">
      <xdr:nvCxnSpPr>
        <xdr:cNvPr id="533" name="直線コネクタ 532"/>
        <xdr:cNvCxnSpPr/>
      </xdr:nvCxnSpPr>
      <xdr:spPr>
        <a:xfrm>
          <a:off x="22072600" y="584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36206</xdr:rowOff>
    </xdr:from>
    <xdr:ext cx="534377" cy="259045"/>
    <xdr:sp macro="" textlink="">
      <xdr:nvSpPr>
        <xdr:cNvPr id="534" name="【一般廃棄物処理施設】&#10;一人当たり有形固定資産（償却資産）額平均値テキスト"/>
        <xdr:cNvSpPr txBox="1"/>
      </xdr:nvSpPr>
      <xdr:spPr>
        <a:xfrm>
          <a:off x="22199600" y="67227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57779</xdr:rowOff>
    </xdr:from>
    <xdr:to>
      <xdr:col>116</xdr:col>
      <xdr:colOff>114300</xdr:colOff>
      <xdr:row>39</xdr:row>
      <xdr:rowOff>159379</xdr:rowOff>
    </xdr:to>
    <xdr:sp macro="" textlink="">
      <xdr:nvSpPr>
        <xdr:cNvPr id="535" name="フローチャート: 判断 534"/>
        <xdr:cNvSpPr/>
      </xdr:nvSpPr>
      <xdr:spPr>
        <a:xfrm>
          <a:off x="22110700" y="674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83995</xdr:rowOff>
    </xdr:from>
    <xdr:to>
      <xdr:col>112</xdr:col>
      <xdr:colOff>38100</xdr:colOff>
      <xdr:row>40</xdr:row>
      <xdr:rowOff>14145</xdr:rowOff>
    </xdr:to>
    <xdr:sp macro="" textlink="">
      <xdr:nvSpPr>
        <xdr:cNvPr id="536" name="フローチャート: 判断 535"/>
        <xdr:cNvSpPr/>
      </xdr:nvSpPr>
      <xdr:spPr>
        <a:xfrm>
          <a:off x="21272500" y="677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83236</xdr:rowOff>
    </xdr:from>
    <xdr:to>
      <xdr:col>107</xdr:col>
      <xdr:colOff>101600</xdr:colOff>
      <xdr:row>40</xdr:row>
      <xdr:rowOff>13386</xdr:rowOff>
    </xdr:to>
    <xdr:sp macro="" textlink="">
      <xdr:nvSpPr>
        <xdr:cNvPr id="537" name="フローチャート: 判断 536"/>
        <xdr:cNvSpPr/>
      </xdr:nvSpPr>
      <xdr:spPr>
        <a:xfrm>
          <a:off x="20383500" y="676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94442</xdr:rowOff>
    </xdr:from>
    <xdr:to>
      <xdr:col>102</xdr:col>
      <xdr:colOff>165100</xdr:colOff>
      <xdr:row>40</xdr:row>
      <xdr:rowOff>24592</xdr:rowOff>
    </xdr:to>
    <xdr:sp macro="" textlink="">
      <xdr:nvSpPr>
        <xdr:cNvPr id="538" name="フローチャート: 判断 537"/>
        <xdr:cNvSpPr/>
      </xdr:nvSpPr>
      <xdr:spPr>
        <a:xfrm>
          <a:off x="19494500" y="678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9" name="テキスト ボックス 53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40" name="テキスト ボックス 53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41" name="テキスト ボックス 54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42" name="テキスト ボックス 54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43" name="テキスト ボックス 54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59846</xdr:rowOff>
    </xdr:from>
    <xdr:to>
      <xdr:col>116</xdr:col>
      <xdr:colOff>114300</xdr:colOff>
      <xdr:row>36</xdr:row>
      <xdr:rowOff>161446</xdr:rowOff>
    </xdr:to>
    <xdr:sp macro="" textlink="">
      <xdr:nvSpPr>
        <xdr:cNvPr id="544" name="楕円 543"/>
        <xdr:cNvSpPr/>
      </xdr:nvSpPr>
      <xdr:spPr>
        <a:xfrm>
          <a:off x="22110700" y="6232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82723</xdr:rowOff>
    </xdr:from>
    <xdr:ext cx="599010" cy="259045"/>
    <xdr:sp macro="" textlink="">
      <xdr:nvSpPr>
        <xdr:cNvPr id="545" name="【一般廃棄物処理施設】&#10;一人当たり有形固定資産（償却資産）額該当値テキスト"/>
        <xdr:cNvSpPr txBox="1"/>
      </xdr:nvSpPr>
      <xdr:spPr>
        <a:xfrm>
          <a:off x="22199600" y="6083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64879</xdr:rowOff>
    </xdr:from>
    <xdr:to>
      <xdr:col>112</xdr:col>
      <xdr:colOff>38100</xdr:colOff>
      <xdr:row>36</xdr:row>
      <xdr:rowOff>166479</xdr:rowOff>
    </xdr:to>
    <xdr:sp macro="" textlink="">
      <xdr:nvSpPr>
        <xdr:cNvPr id="546" name="楕円 545"/>
        <xdr:cNvSpPr/>
      </xdr:nvSpPr>
      <xdr:spPr>
        <a:xfrm>
          <a:off x="21272500" y="6237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110646</xdr:rowOff>
    </xdr:from>
    <xdr:to>
      <xdr:col>116</xdr:col>
      <xdr:colOff>63500</xdr:colOff>
      <xdr:row>36</xdr:row>
      <xdr:rowOff>115679</xdr:rowOff>
    </xdr:to>
    <xdr:cxnSp macro="">
      <xdr:nvCxnSpPr>
        <xdr:cNvPr id="547" name="直線コネクタ 546"/>
        <xdr:cNvCxnSpPr/>
      </xdr:nvCxnSpPr>
      <xdr:spPr>
        <a:xfrm flipV="1">
          <a:off x="21323300" y="6282846"/>
          <a:ext cx="838200" cy="5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70805</xdr:rowOff>
    </xdr:from>
    <xdr:to>
      <xdr:col>107</xdr:col>
      <xdr:colOff>101600</xdr:colOff>
      <xdr:row>37</xdr:row>
      <xdr:rowOff>955</xdr:rowOff>
    </xdr:to>
    <xdr:sp macro="" textlink="">
      <xdr:nvSpPr>
        <xdr:cNvPr id="548" name="楕円 547"/>
        <xdr:cNvSpPr/>
      </xdr:nvSpPr>
      <xdr:spPr>
        <a:xfrm>
          <a:off x="20383500" y="624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115679</xdr:rowOff>
    </xdr:from>
    <xdr:to>
      <xdr:col>111</xdr:col>
      <xdr:colOff>177800</xdr:colOff>
      <xdr:row>36</xdr:row>
      <xdr:rowOff>121605</xdr:rowOff>
    </xdr:to>
    <xdr:cxnSp macro="">
      <xdr:nvCxnSpPr>
        <xdr:cNvPr id="549" name="直線コネクタ 548"/>
        <xdr:cNvCxnSpPr/>
      </xdr:nvCxnSpPr>
      <xdr:spPr>
        <a:xfrm flipV="1">
          <a:off x="20434300" y="6287879"/>
          <a:ext cx="889000" cy="5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87602</xdr:rowOff>
    </xdr:from>
    <xdr:to>
      <xdr:col>102</xdr:col>
      <xdr:colOff>165100</xdr:colOff>
      <xdr:row>40</xdr:row>
      <xdr:rowOff>17752</xdr:rowOff>
    </xdr:to>
    <xdr:sp macro="" textlink="">
      <xdr:nvSpPr>
        <xdr:cNvPr id="550" name="楕円 549"/>
        <xdr:cNvSpPr/>
      </xdr:nvSpPr>
      <xdr:spPr>
        <a:xfrm>
          <a:off x="19494500" y="6774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121605</xdr:rowOff>
    </xdr:from>
    <xdr:to>
      <xdr:col>107</xdr:col>
      <xdr:colOff>50800</xdr:colOff>
      <xdr:row>39</xdr:row>
      <xdr:rowOff>138402</xdr:rowOff>
    </xdr:to>
    <xdr:cxnSp macro="">
      <xdr:nvCxnSpPr>
        <xdr:cNvPr id="551" name="直線コネクタ 550"/>
        <xdr:cNvCxnSpPr/>
      </xdr:nvCxnSpPr>
      <xdr:spPr>
        <a:xfrm flipV="1">
          <a:off x="19545300" y="6293805"/>
          <a:ext cx="889000" cy="53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5272</xdr:rowOff>
    </xdr:from>
    <xdr:ext cx="534377" cy="259045"/>
    <xdr:sp macro="" textlink="">
      <xdr:nvSpPr>
        <xdr:cNvPr id="552" name="n_1aveValue【一般廃棄物処理施設】&#10;一人当たり有形固定資産（償却資産）額"/>
        <xdr:cNvSpPr txBox="1"/>
      </xdr:nvSpPr>
      <xdr:spPr>
        <a:xfrm>
          <a:off x="21043411" y="686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4513</xdr:rowOff>
    </xdr:from>
    <xdr:ext cx="534377" cy="259045"/>
    <xdr:sp macro="" textlink="">
      <xdr:nvSpPr>
        <xdr:cNvPr id="553" name="n_2aveValue【一般廃棄物処理施設】&#10;一人当たり有形固定資産（償却資産）額"/>
        <xdr:cNvSpPr txBox="1"/>
      </xdr:nvSpPr>
      <xdr:spPr>
        <a:xfrm>
          <a:off x="20167111" y="686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15719</xdr:rowOff>
    </xdr:from>
    <xdr:ext cx="534377" cy="259045"/>
    <xdr:sp macro="" textlink="">
      <xdr:nvSpPr>
        <xdr:cNvPr id="554" name="n_3aveValue【一般廃棄物処理施設】&#10;一人当たり有形固定資産（償却資産）額"/>
        <xdr:cNvSpPr txBox="1"/>
      </xdr:nvSpPr>
      <xdr:spPr>
        <a:xfrm>
          <a:off x="19278111" y="6873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11556</xdr:rowOff>
    </xdr:from>
    <xdr:ext cx="599010" cy="259045"/>
    <xdr:sp macro="" textlink="">
      <xdr:nvSpPr>
        <xdr:cNvPr id="555" name="n_1mainValue【一般廃棄物処理施設】&#10;一人当たり有形固定資産（償却資産）額"/>
        <xdr:cNvSpPr txBox="1"/>
      </xdr:nvSpPr>
      <xdr:spPr>
        <a:xfrm>
          <a:off x="21011095" y="6012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17482</xdr:rowOff>
    </xdr:from>
    <xdr:ext cx="599010" cy="259045"/>
    <xdr:sp macro="" textlink="">
      <xdr:nvSpPr>
        <xdr:cNvPr id="556" name="n_2mainValue【一般廃棄物処理施設】&#10;一人当たり有形固定資産（償却資産）額"/>
        <xdr:cNvSpPr txBox="1"/>
      </xdr:nvSpPr>
      <xdr:spPr>
        <a:xfrm>
          <a:off x="20134795" y="6018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34279</xdr:rowOff>
    </xdr:from>
    <xdr:ext cx="534377" cy="259045"/>
    <xdr:sp macro="" textlink="">
      <xdr:nvSpPr>
        <xdr:cNvPr id="557" name="n_3mainValue【一般廃棄物処理施設】&#10;一人当たり有形固定資産（償却資産）額"/>
        <xdr:cNvSpPr txBox="1"/>
      </xdr:nvSpPr>
      <xdr:spPr>
        <a:xfrm>
          <a:off x="19278111" y="654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8" name="正方形/長方形 55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9" name="正方形/長方形 55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60" name="正方形/長方形 55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61" name="正方形/長方形 56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62" name="正方形/長方形 56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63" name="正方形/長方形 56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64" name="正方形/長方形 56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65" name="正方形/長方形 56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6" name="テキスト ボックス 56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7" name="直線コネクタ 56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76200</xdr:rowOff>
    </xdr:from>
    <xdr:to>
      <xdr:col>89</xdr:col>
      <xdr:colOff>177800</xdr:colOff>
      <xdr:row>64</xdr:row>
      <xdr:rowOff>76200</xdr:rowOff>
    </xdr:to>
    <xdr:cxnSp macro="">
      <xdr:nvCxnSpPr>
        <xdr:cNvPr id="568" name="直線コネクタ 567"/>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105427</xdr:rowOff>
    </xdr:from>
    <xdr:ext cx="338939" cy="259045"/>
    <xdr:sp macro="" textlink="">
      <xdr:nvSpPr>
        <xdr:cNvPr id="569" name="テキスト ボックス 568"/>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70" name="直線コネクタ 569"/>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71" name="テキスト ボックス 570"/>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72" name="直線コネクタ 57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73" name="テキスト ボックス 57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74" name="直線コネクタ 573"/>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75" name="テキスト ボックス 574"/>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76" name="直線コネクタ 575"/>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77" name="テキスト ボックス 576"/>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78" name="直線コネクタ 57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79" name="テキスト ボックス 578"/>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80"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80010</xdr:rowOff>
    </xdr:from>
    <xdr:to>
      <xdr:col>85</xdr:col>
      <xdr:colOff>126364</xdr:colOff>
      <xdr:row>64</xdr:row>
      <xdr:rowOff>0</xdr:rowOff>
    </xdr:to>
    <xdr:cxnSp macro="">
      <xdr:nvCxnSpPr>
        <xdr:cNvPr id="581" name="直線コネクタ 580"/>
        <xdr:cNvCxnSpPr/>
      </xdr:nvCxnSpPr>
      <xdr:spPr>
        <a:xfrm flipV="1">
          <a:off x="16318864" y="950976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3827</xdr:rowOff>
    </xdr:from>
    <xdr:ext cx="340478" cy="259045"/>
    <xdr:sp macro="" textlink="">
      <xdr:nvSpPr>
        <xdr:cNvPr id="582" name="【保健センター・保健所】&#10;有形固定資産減価償却率最小値テキスト"/>
        <xdr:cNvSpPr txBox="1"/>
      </xdr:nvSpPr>
      <xdr:spPr>
        <a:xfrm>
          <a:off x="16357600" y="10976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0</xdr:rowOff>
    </xdr:from>
    <xdr:to>
      <xdr:col>86</xdr:col>
      <xdr:colOff>25400</xdr:colOff>
      <xdr:row>64</xdr:row>
      <xdr:rowOff>0</xdr:rowOff>
    </xdr:to>
    <xdr:cxnSp macro="">
      <xdr:nvCxnSpPr>
        <xdr:cNvPr id="583" name="直線コネクタ 582"/>
        <xdr:cNvCxnSpPr/>
      </xdr:nvCxnSpPr>
      <xdr:spPr>
        <a:xfrm>
          <a:off x="16230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26687</xdr:rowOff>
    </xdr:from>
    <xdr:ext cx="405111" cy="259045"/>
    <xdr:sp macro="" textlink="">
      <xdr:nvSpPr>
        <xdr:cNvPr id="584" name="【保健センター・保健所】&#10;有形固定資産減価償却率最大値テキスト"/>
        <xdr:cNvSpPr txBox="1"/>
      </xdr:nvSpPr>
      <xdr:spPr>
        <a:xfrm>
          <a:off x="16357600" y="9284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80010</xdr:rowOff>
    </xdr:from>
    <xdr:to>
      <xdr:col>86</xdr:col>
      <xdr:colOff>25400</xdr:colOff>
      <xdr:row>55</xdr:row>
      <xdr:rowOff>80010</xdr:rowOff>
    </xdr:to>
    <xdr:cxnSp macro="">
      <xdr:nvCxnSpPr>
        <xdr:cNvPr id="585" name="直線コネクタ 584"/>
        <xdr:cNvCxnSpPr/>
      </xdr:nvCxnSpPr>
      <xdr:spPr>
        <a:xfrm>
          <a:off x="16230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112412</xdr:rowOff>
    </xdr:from>
    <xdr:ext cx="405111" cy="259045"/>
    <xdr:sp macro="" textlink="">
      <xdr:nvSpPr>
        <xdr:cNvPr id="586" name="【保健センター・保健所】&#10;有形固定資産減価償却率平均値テキスト"/>
        <xdr:cNvSpPr txBox="1"/>
      </xdr:nvSpPr>
      <xdr:spPr>
        <a:xfrm>
          <a:off x="16357600" y="100565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133985</xdr:rowOff>
    </xdr:from>
    <xdr:to>
      <xdr:col>85</xdr:col>
      <xdr:colOff>177800</xdr:colOff>
      <xdr:row>59</xdr:row>
      <xdr:rowOff>64135</xdr:rowOff>
    </xdr:to>
    <xdr:sp macro="" textlink="">
      <xdr:nvSpPr>
        <xdr:cNvPr id="587" name="フローチャート: 判断 586"/>
        <xdr:cNvSpPr/>
      </xdr:nvSpPr>
      <xdr:spPr>
        <a:xfrm>
          <a:off x="16268700" y="1007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21590</xdr:rowOff>
    </xdr:from>
    <xdr:to>
      <xdr:col>81</xdr:col>
      <xdr:colOff>101600</xdr:colOff>
      <xdr:row>59</xdr:row>
      <xdr:rowOff>123190</xdr:rowOff>
    </xdr:to>
    <xdr:sp macro="" textlink="">
      <xdr:nvSpPr>
        <xdr:cNvPr id="588" name="フローチャート: 判断 587"/>
        <xdr:cNvSpPr/>
      </xdr:nvSpPr>
      <xdr:spPr>
        <a:xfrm>
          <a:off x="15430500" y="1013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34925</xdr:rowOff>
    </xdr:from>
    <xdr:to>
      <xdr:col>76</xdr:col>
      <xdr:colOff>165100</xdr:colOff>
      <xdr:row>59</xdr:row>
      <xdr:rowOff>136525</xdr:rowOff>
    </xdr:to>
    <xdr:sp macro="" textlink="">
      <xdr:nvSpPr>
        <xdr:cNvPr id="589" name="フローチャート: 判断 588"/>
        <xdr:cNvSpPr/>
      </xdr:nvSpPr>
      <xdr:spPr>
        <a:xfrm>
          <a:off x="14541500" y="1015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128270</xdr:rowOff>
    </xdr:from>
    <xdr:to>
      <xdr:col>72</xdr:col>
      <xdr:colOff>38100</xdr:colOff>
      <xdr:row>60</xdr:row>
      <xdr:rowOff>58420</xdr:rowOff>
    </xdr:to>
    <xdr:sp macro="" textlink="">
      <xdr:nvSpPr>
        <xdr:cNvPr id="590" name="フローチャート: 判断 589"/>
        <xdr:cNvSpPr/>
      </xdr:nvSpPr>
      <xdr:spPr>
        <a:xfrm>
          <a:off x="13652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91" name="テキスト ボックス 59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92" name="テキスト ボックス 59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93" name="テキスト ボックス 59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94" name="テキスト ボックス 59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95" name="テキスト ボックス 59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29210</xdr:rowOff>
    </xdr:from>
    <xdr:to>
      <xdr:col>85</xdr:col>
      <xdr:colOff>177800</xdr:colOff>
      <xdr:row>55</xdr:row>
      <xdr:rowOff>130810</xdr:rowOff>
    </xdr:to>
    <xdr:sp macro="" textlink="">
      <xdr:nvSpPr>
        <xdr:cNvPr id="596" name="楕円 595"/>
        <xdr:cNvSpPr/>
      </xdr:nvSpPr>
      <xdr:spPr>
        <a:xfrm>
          <a:off x="16268700" y="945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54</xdr:row>
      <xdr:rowOff>153687</xdr:rowOff>
    </xdr:from>
    <xdr:ext cx="405111" cy="259045"/>
    <xdr:sp macro="" textlink="">
      <xdr:nvSpPr>
        <xdr:cNvPr id="597" name="【保健センター・保健所】&#10;有形固定資産減価償却率該当値テキスト"/>
        <xdr:cNvSpPr txBox="1"/>
      </xdr:nvSpPr>
      <xdr:spPr>
        <a:xfrm>
          <a:off x="16357600" y="9411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67310</xdr:rowOff>
    </xdr:from>
    <xdr:to>
      <xdr:col>81</xdr:col>
      <xdr:colOff>101600</xdr:colOff>
      <xdr:row>55</xdr:row>
      <xdr:rowOff>168910</xdr:rowOff>
    </xdr:to>
    <xdr:sp macro="" textlink="">
      <xdr:nvSpPr>
        <xdr:cNvPr id="598" name="楕円 597"/>
        <xdr:cNvSpPr/>
      </xdr:nvSpPr>
      <xdr:spPr>
        <a:xfrm>
          <a:off x="15430500" y="949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55</xdr:row>
      <xdr:rowOff>80010</xdr:rowOff>
    </xdr:from>
    <xdr:to>
      <xdr:col>85</xdr:col>
      <xdr:colOff>127000</xdr:colOff>
      <xdr:row>55</xdr:row>
      <xdr:rowOff>118110</xdr:rowOff>
    </xdr:to>
    <xdr:cxnSp macro="">
      <xdr:nvCxnSpPr>
        <xdr:cNvPr id="599" name="直線コネクタ 598"/>
        <xdr:cNvCxnSpPr/>
      </xdr:nvCxnSpPr>
      <xdr:spPr>
        <a:xfrm flipV="1">
          <a:off x="15481300" y="95097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105410</xdr:rowOff>
    </xdr:from>
    <xdr:to>
      <xdr:col>76</xdr:col>
      <xdr:colOff>165100</xdr:colOff>
      <xdr:row>56</xdr:row>
      <xdr:rowOff>35560</xdr:rowOff>
    </xdr:to>
    <xdr:sp macro="" textlink="">
      <xdr:nvSpPr>
        <xdr:cNvPr id="600" name="楕円 599"/>
        <xdr:cNvSpPr/>
      </xdr:nvSpPr>
      <xdr:spPr>
        <a:xfrm>
          <a:off x="14541500" y="953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118110</xdr:rowOff>
    </xdr:from>
    <xdr:to>
      <xdr:col>81</xdr:col>
      <xdr:colOff>50800</xdr:colOff>
      <xdr:row>55</xdr:row>
      <xdr:rowOff>156210</xdr:rowOff>
    </xdr:to>
    <xdr:cxnSp macro="">
      <xdr:nvCxnSpPr>
        <xdr:cNvPr id="601" name="直線コネクタ 600"/>
        <xdr:cNvCxnSpPr/>
      </xdr:nvCxnSpPr>
      <xdr:spPr>
        <a:xfrm flipV="1">
          <a:off x="14592300" y="95478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145415</xdr:rowOff>
    </xdr:from>
    <xdr:to>
      <xdr:col>72</xdr:col>
      <xdr:colOff>38100</xdr:colOff>
      <xdr:row>56</xdr:row>
      <xdr:rowOff>75565</xdr:rowOff>
    </xdr:to>
    <xdr:sp macro="" textlink="">
      <xdr:nvSpPr>
        <xdr:cNvPr id="602" name="楕円 601"/>
        <xdr:cNvSpPr/>
      </xdr:nvSpPr>
      <xdr:spPr>
        <a:xfrm>
          <a:off x="13652500" y="957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156210</xdr:rowOff>
    </xdr:from>
    <xdr:to>
      <xdr:col>76</xdr:col>
      <xdr:colOff>114300</xdr:colOff>
      <xdr:row>56</xdr:row>
      <xdr:rowOff>24765</xdr:rowOff>
    </xdr:to>
    <xdr:cxnSp macro="">
      <xdr:nvCxnSpPr>
        <xdr:cNvPr id="603" name="直線コネクタ 602"/>
        <xdr:cNvCxnSpPr/>
      </xdr:nvCxnSpPr>
      <xdr:spPr>
        <a:xfrm flipV="1">
          <a:off x="13703300" y="958596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114317</xdr:rowOff>
    </xdr:from>
    <xdr:ext cx="405111" cy="259045"/>
    <xdr:sp macro="" textlink="">
      <xdr:nvSpPr>
        <xdr:cNvPr id="604" name="n_1aveValue【保健センター・保健所】&#10;有形固定資産減価償却率"/>
        <xdr:cNvSpPr txBox="1"/>
      </xdr:nvSpPr>
      <xdr:spPr>
        <a:xfrm>
          <a:off x="15266044" y="1022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127652</xdr:rowOff>
    </xdr:from>
    <xdr:ext cx="405111" cy="259045"/>
    <xdr:sp macro="" textlink="">
      <xdr:nvSpPr>
        <xdr:cNvPr id="605" name="n_2aveValue【保健センター・保健所】&#10;有形固定資産減価償却率"/>
        <xdr:cNvSpPr txBox="1"/>
      </xdr:nvSpPr>
      <xdr:spPr>
        <a:xfrm>
          <a:off x="14389744" y="1024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49547</xdr:rowOff>
    </xdr:from>
    <xdr:ext cx="405111" cy="259045"/>
    <xdr:sp macro="" textlink="">
      <xdr:nvSpPr>
        <xdr:cNvPr id="606" name="n_3aveValue【保健センター・保健所】&#10;有形固定資産減価償却率"/>
        <xdr:cNvSpPr txBox="1"/>
      </xdr:nvSpPr>
      <xdr:spPr>
        <a:xfrm>
          <a:off x="13500744"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13987</xdr:rowOff>
    </xdr:from>
    <xdr:ext cx="405111" cy="259045"/>
    <xdr:sp macro="" textlink="">
      <xdr:nvSpPr>
        <xdr:cNvPr id="607" name="n_1mainValue【保健センター・保健所】&#10;有形固定資産減価償却率"/>
        <xdr:cNvSpPr txBox="1"/>
      </xdr:nvSpPr>
      <xdr:spPr>
        <a:xfrm>
          <a:off x="15266044" y="927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52087</xdr:rowOff>
    </xdr:from>
    <xdr:ext cx="405111" cy="259045"/>
    <xdr:sp macro="" textlink="">
      <xdr:nvSpPr>
        <xdr:cNvPr id="608" name="n_2mainValue【保健センター・保健所】&#10;有形固定資産減価償却率"/>
        <xdr:cNvSpPr txBox="1"/>
      </xdr:nvSpPr>
      <xdr:spPr>
        <a:xfrm>
          <a:off x="14389744" y="931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92092</xdr:rowOff>
    </xdr:from>
    <xdr:ext cx="405111" cy="259045"/>
    <xdr:sp macro="" textlink="">
      <xdr:nvSpPr>
        <xdr:cNvPr id="609" name="n_3mainValue【保健センター・保健所】&#10;有形固定資産減価償却率"/>
        <xdr:cNvSpPr txBox="1"/>
      </xdr:nvSpPr>
      <xdr:spPr>
        <a:xfrm>
          <a:off x="13500744" y="9350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10" name="正方形/長方形 60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1" name="正方形/長方形 61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2" name="正方形/長方形 61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3" name="正方形/長方形 61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4" name="正方形/長方形 61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5" name="正方形/長方形 61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6" name="正方形/長方形 61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7" name="正方形/長方形 61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18" name="テキスト ボックス 61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19" name="直線コネクタ 61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20" name="直線コネクタ 619"/>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21" name="テキスト ボックス 620"/>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22" name="直線コネクタ 621"/>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23" name="テキスト ボックス 622"/>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24" name="直線コネクタ 623"/>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25" name="テキスト ボックス 624"/>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26" name="直線コネクタ 625"/>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27" name="テキスト ボックス 626"/>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28" name="直線コネクタ 62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29" name="テキスト ボックス 62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3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63</xdr:row>
      <xdr:rowOff>80010</xdr:rowOff>
    </xdr:to>
    <xdr:cxnSp macro="">
      <xdr:nvCxnSpPr>
        <xdr:cNvPr id="631" name="直線コネクタ 630"/>
        <xdr:cNvCxnSpPr/>
      </xdr:nvCxnSpPr>
      <xdr:spPr>
        <a:xfrm flipV="1">
          <a:off x="22160864" y="96012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83837</xdr:rowOff>
    </xdr:from>
    <xdr:ext cx="469744" cy="259045"/>
    <xdr:sp macro="" textlink="">
      <xdr:nvSpPr>
        <xdr:cNvPr id="632" name="【保健センター・保健所】&#10;一人当たり面積最小値テキスト"/>
        <xdr:cNvSpPr txBox="1"/>
      </xdr:nvSpPr>
      <xdr:spPr>
        <a:xfrm>
          <a:off x="22199600" y="1088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80010</xdr:rowOff>
    </xdr:from>
    <xdr:to>
      <xdr:col>116</xdr:col>
      <xdr:colOff>152400</xdr:colOff>
      <xdr:row>63</xdr:row>
      <xdr:rowOff>80010</xdr:rowOff>
    </xdr:to>
    <xdr:cxnSp macro="">
      <xdr:nvCxnSpPr>
        <xdr:cNvPr id="633" name="直線コネクタ 632"/>
        <xdr:cNvCxnSpPr/>
      </xdr:nvCxnSpPr>
      <xdr:spPr>
        <a:xfrm>
          <a:off x="22072600" y="1088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34" name="【保健センター・保健所】&#10;一人当たり面積最大値テキスト"/>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35" name="直線コネクタ 634"/>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86377</xdr:rowOff>
    </xdr:from>
    <xdr:ext cx="469744" cy="259045"/>
    <xdr:sp macro="" textlink="">
      <xdr:nvSpPr>
        <xdr:cNvPr id="636" name="【保健センター・保健所】&#10;一人当たり面積平均値テキスト"/>
        <xdr:cNvSpPr txBox="1"/>
      </xdr:nvSpPr>
      <xdr:spPr>
        <a:xfrm>
          <a:off x="22199600" y="1020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63500</xdr:rowOff>
    </xdr:from>
    <xdr:to>
      <xdr:col>116</xdr:col>
      <xdr:colOff>114300</xdr:colOff>
      <xdr:row>60</xdr:row>
      <xdr:rowOff>165100</xdr:rowOff>
    </xdr:to>
    <xdr:sp macro="" textlink="">
      <xdr:nvSpPr>
        <xdr:cNvPr id="637" name="フローチャート: 判断 636"/>
        <xdr:cNvSpPr/>
      </xdr:nvSpPr>
      <xdr:spPr>
        <a:xfrm>
          <a:off x="22110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166370</xdr:rowOff>
    </xdr:from>
    <xdr:to>
      <xdr:col>112</xdr:col>
      <xdr:colOff>38100</xdr:colOff>
      <xdr:row>60</xdr:row>
      <xdr:rowOff>96520</xdr:rowOff>
    </xdr:to>
    <xdr:sp macro="" textlink="">
      <xdr:nvSpPr>
        <xdr:cNvPr id="638" name="フローチャート: 判断 637"/>
        <xdr:cNvSpPr/>
      </xdr:nvSpPr>
      <xdr:spPr>
        <a:xfrm>
          <a:off x="21272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166370</xdr:rowOff>
    </xdr:from>
    <xdr:to>
      <xdr:col>107</xdr:col>
      <xdr:colOff>101600</xdr:colOff>
      <xdr:row>60</xdr:row>
      <xdr:rowOff>96520</xdr:rowOff>
    </xdr:to>
    <xdr:sp macro="" textlink="">
      <xdr:nvSpPr>
        <xdr:cNvPr id="639" name="フローチャート: 判断 638"/>
        <xdr:cNvSpPr/>
      </xdr:nvSpPr>
      <xdr:spPr>
        <a:xfrm>
          <a:off x="20383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166370</xdr:rowOff>
    </xdr:from>
    <xdr:to>
      <xdr:col>102</xdr:col>
      <xdr:colOff>165100</xdr:colOff>
      <xdr:row>60</xdr:row>
      <xdr:rowOff>96520</xdr:rowOff>
    </xdr:to>
    <xdr:sp macro="" textlink="">
      <xdr:nvSpPr>
        <xdr:cNvPr id="640" name="フローチャート: 判断 639"/>
        <xdr:cNvSpPr/>
      </xdr:nvSpPr>
      <xdr:spPr>
        <a:xfrm>
          <a:off x="19494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41" name="テキスト ボックス 64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42" name="テキスト ボックス 64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43" name="テキスト ボックス 64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44" name="テキスト ボックス 64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45" name="テキスト ボックス 64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xdr:rowOff>
    </xdr:from>
    <xdr:to>
      <xdr:col>116</xdr:col>
      <xdr:colOff>114300</xdr:colOff>
      <xdr:row>61</xdr:row>
      <xdr:rowOff>107950</xdr:rowOff>
    </xdr:to>
    <xdr:sp macro="" textlink="">
      <xdr:nvSpPr>
        <xdr:cNvPr id="646" name="楕円 645"/>
        <xdr:cNvSpPr/>
      </xdr:nvSpPr>
      <xdr:spPr>
        <a:xfrm>
          <a:off x="221107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156227</xdr:rowOff>
    </xdr:from>
    <xdr:ext cx="469744" cy="259045"/>
    <xdr:sp macro="" textlink="">
      <xdr:nvSpPr>
        <xdr:cNvPr id="647" name="【保健センター・保健所】&#10;一人当たり面積該当値テキスト"/>
        <xdr:cNvSpPr txBox="1"/>
      </xdr:nvSpPr>
      <xdr:spPr>
        <a:xfrm>
          <a:off x="22199600" y="1044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6350</xdr:rowOff>
    </xdr:from>
    <xdr:to>
      <xdr:col>112</xdr:col>
      <xdr:colOff>38100</xdr:colOff>
      <xdr:row>61</xdr:row>
      <xdr:rowOff>107950</xdr:rowOff>
    </xdr:to>
    <xdr:sp macro="" textlink="">
      <xdr:nvSpPr>
        <xdr:cNvPr id="648" name="楕円 647"/>
        <xdr:cNvSpPr/>
      </xdr:nvSpPr>
      <xdr:spPr>
        <a:xfrm>
          <a:off x="21272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57150</xdr:rowOff>
    </xdr:from>
    <xdr:to>
      <xdr:col>116</xdr:col>
      <xdr:colOff>63500</xdr:colOff>
      <xdr:row>61</xdr:row>
      <xdr:rowOff>57150</xdr:rowOff>
    </xdr:to>
    <xdr:cxnSp macro="">
      <xdr:nvCxnSpPr>
        <xdr:cNvPr id="649" name="直線コネクタ 648"/>
        <xdr:cNvCxnSpPr/>
      </xdr:nvCxnSpPr>
      <xdr:spPr>
        <a:xfrm>
          <a:off x="21323300" y="10515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6350</xdr:rowOff>
    </xdr:from>
    <xdr:to>
      <xdr:col>107</xdr:col>
      <xdr:colOff>101600</xdr:colOff>
      <xdr:row>61</xdr:row>
      <xdr:rowOff>107950</xdr:rowOff>
    </xdr:to>
    <xdr:sp macro="" textlink="">
      <xdr:nvSpPr>
        <xdr:cNvPr id="650" name="楕円 649"/>
        <xdr:cNvSpPr/>
      </xdr:nvSpPr>
      <xdr:spPr>
        <a:xfrm>
          <a:off x="20383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57150</xdr:rowOff>
    </xdr:from>
    <xdr:to>
      <xdr:col>111</xdr:col>
      <xdr:colOff>177800</xdr:colOff>
      <xdr:row>61</xdr:row>
      <xdr:rowOff>57150</xdr:rowOff>
    </xdr:to>
    <xdr:cxnSp macro="">
      <xdr:nvCxnSpPr>
        <xdr:cNvPr id="651" name="直線コネクタ 650"/>
        <xdr:cNvCxnSpPr/>
      </xdr:nvCxnSpPr>
      <xdr:spPr>
        <a:xfrm>
          <a:off x="20434300" y="1051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6350</xdr:rowOff>
    </xdr:from>
    <xdr:to>
      <xdr:col>102</xdr:col>
      <xdr:colOff>165100</xdr:colOff>
      <xdr:row>61</xdr:row>
      <xdr:rowOff>107950</xdr:rowOff>
    </xdr:to>
    <xdr:sp macro="" textlink="">
      <xdr:nvSpPr>
        <xdr:cNvPr id="652" name="楕円 651"/>
        <xdr:cNvSpPr/>
      </xdr:nvSpPr>
      <xdr:spPr>
        <a:xfrm>
          <a:off x="19494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57150</xdr:rowOff>
    </xdr:from>
    <xdr:to>
      <xdr:col>107</xdr:col>
      <xdr:colOff>50800</xdr:colOff>
      <xdr:row>61</xdr:row>
      <xdr:rowOff>57150</xdr:rowOff>
    </xdr:to>
    <xdr:cxnSp macro="">
      <xdr:nvCxnSpPr>
        <xdr:cNvPr id="653" name="直線コネクタ 652"/>
        <xdr:cNvCxnSpPr/>
      </xdr:nvCxnSpPr>
      <xdr:spPr>
        <a:xfrm>
          <a:off x="19545300" y="1051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113047</xdr:rowOff>
    </xdr:from>
    <xdr:ext cx="469744" cy="259045"/>
    <xdr:sp macro="" textlink="">
      <xdr:nvSpPr>
        <xdr:cNvPr id="654" name="n_1aveValue【保健センター・保健所】&#10;一人当たり面積"/>
        <xdr:cNvSpPr txBox="1"/>
      </xdr:nvSpPr>
      <xdr:spPr>
        <a:xfrm>
          <a:off x="21075727" y="1005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113047</xdr:rowOff>
    </xdr:from>
    <xdr:ext cx="469744" cy="259045"/>
    <xdr:sp macro="" textlink="">
      <xdr:nvSpPr>
        <xdr:cNvPr id="655" name="n_2aveValue【保健センター・保健所】&#10;一人当たり面積"/>
        <xdr:cNvSpPr txBox="1"/>
      </xdr:nvSpPr>
      <xdr:spPr>
        <a:xfrm>
          <a:off x="20199427" y="1005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113047</xdr:rowOff>
    </xdr:from>
    <xdr:ext cx="469744" cy="259045"/>
    <xdr:sp macro="" textlink="">
      <xdr:nvSpPr>
        <xdr:cNvPr id="656" name="n_3aveValue【保健センター・保健所】&#10;一人当たり面積"/>
        <xdr:cNvSpPr txBox="1"/>
      </xdr:nvSpPr>
      <xdr:spPr>
        <a:xfrm>
          <a:off x="19310427" y="1005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99077</xdr:rowOff>
    </xdr:from>
    <xdr:ext cx="469744" cy="259045"/>
    <xdr:sp macro="" textlink="">
      <xdr:nvSpPr>
        <xdr:cNvPr id="657" name="n_1mainValue【保健センター・保健所】&#10;一人当たり面積"/>
        <xdr:cNvSpPr txBox="1"/>
      </xdr:nvSpPr>
      <xdr:spPr>
        <a:xfrm>
          <a:off x="21075727"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99077</xdr:rowOff>
    </xdr:from>
    <xdr:ext cx="469744" cy="259045"/>
    <xdr:sp macro="" textlink="">
      <xdr:nvSpPr>
        <xdr:cNvPr id="658" name="n_2mainValue【保健センター・保健所】&#10;一人当たり面積"/>
        <xdr:cNvSpPr txBox="1"/>
      </xdr:nvSpPr>
      <xdr:spPr>
        <a:xfrm>
          <a:off x="20199427"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99077</xdr:rowOff>
    </xdr:from>
    <xdr:ext cx="469744" cy="259045"/>
    <xdr:sp macro="" textlink="">
      <xdr:nvSpPr>
        <xdr:cNvPr id="659" name="n_3mainValue【保健センター・保健所】&#10;一人当たり面積"/>
        <xdr:cNvSpPr txBox="1"/>
      </xdr:nvSpPr>
      <xdr:spPr>
        <a:xfrm>
          <a:off x="19310427"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60" name="正方形/長方形 65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61" name="正方形/長方形 66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62" name="正方形/長方形 66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63" name="正方形/長方形 66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64" name="正方形/長方形 66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65" name="正方形/長方形 66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66" name="正方形/長方形 66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67" name="正方形/長方形 66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68" name="テキスト ボックス 66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69" name="直線コネクタ 66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670" name="テキスト ボックス 669"/>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71" name="直線コネクタ 670"/>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672" name="テキスト ボックス 671"/>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73" name="直線コネクタ 672"/>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74" name="テキスト ボックス 673"/>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75" name="直線コネクタ 674"/>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76" name="テキスト ボックス 675"/>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77" name="直線コネクタ 676"/>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78" name="テキスト ボックス 677"/>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79" name="直線コネクタ 678"/>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680" name="テキスト ボックス 679"/>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81" name="直線コネクタ 68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82" name="テキスト ボックス 681"/>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83"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81914</xdr:rowOff>
    </xdr:from>
    <xdr:to>
      <xdr:col>85</xdr:col>
      <xdr:colOff>126364</xdr:colOff>
      <xdr:row>86</xdr:row>
      <xdr:rowOff>169545</xdr:rowOff>
    </xdr:to>
    <xdr:cxnSp macro="">
      <xdr:nvCxnSpPr>
        <xdr:cNvPr id="684" name="直線コネクタ 683"/>
        <xdr:cNvCxnSpPr/>
      </xdr:nvCxnSpPr>
      <xdr:spPr>
        <a:xfrm flipV="1">
          <a:off x="16318864" y="13455014"/>
          <a:ext cx="0" cy="1459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1922</xdr:rowOff>
    </xdr:from>
    <xdr:ext cx="405111" cy="259045"/>
    <xdr:sp macro="" textlink="">
      <xdr:nvSpPr>
        <xdr:cNvPr id="685" name="【消防施設】&#10;有形固定資産減価償却率最小値テキスト"/>
        <xdr:cNvSpPr txBox="1"/>
      </xdr:nvSpPr>
      <xdr:spPr>
        <a:xfrm>
          <a:off x="16357600" y="1491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169545</xdr:rowOff>
    </xdr:from>
    <xdr:to>
      <xdr:col>86</xdr:col>
      <xdr:colOff>25400</xdr:colOff>
      <xdr:row>86</xdr:row>
      <xdr:rowOff>169545</xdr:rowOff>
    </xdr:to>
    <xdr:cxnSp macro="">
      <xdr:nvCxnSpPr>
        <xdr:cNvPr id="686" name="直線コネクタ 685"/>
        <xdr:cNvCxnSpPr/>
      </xdr:nvCxnSpPr>
      <xdr:spPr>
        <a:xfrm>
          <a:off x="16230600" y="14914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28591</xdr:rowOff>
    </xdr:from>
    <xdr:ext cx="405111" cy="259045"/>
    <xdr:sp macro="" textlink="">
      <xdr:nvSpPr>
        <xdr:cNvPr id="687" name="【消防施設】&#10;有形固定資産減価償却率最大値テキスト"/>
        <xdr:cNvSpPr txBox="1"/>
      </xdr:nvSpPr>
      <xdr:spPr>
        <a:xfrm>
          <a:off x="16357600" y="13230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81914</xdr:rowOff>
    </xdr:from>
    <xdr:to>
      <xdr:col>86</xdr:col>
      <xdr:colOff>25400</xdr:colOff>
      <xdr:row>78</xdr:row>
      <xdr:rowOff>81914</xdr:rowOff>
    </xdr:to>
    <xdr:cxnSp macro="">
      <xdr:nvCxnSpPr>
        <xdr:cNvPr id="688" name="直線コネクタ 687"/>
        <xdr:cNvCxnSpPr/>
      </xdr:nvCxnSpPr>
      <xdr:spPr>
        <a:xfrm>
          <a:off x="16230600" y="13455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105427</xdr:rowOff>
    </xdr:from>
    <xdr:ext cx="405111" cy="259045"/>
    <xdr:sp macro="" textlink="">
      <xdr:nvSpPr>
        <xdr:cNvPr id="689" name="【消防施設】&#10;有形固定資産減価償却率平均値テキスト"/>
        <xdr:cNvSpPr txBox="1"/>
      </xdr:nvSpPr>
      <xdr:spPr>
        <a:xfrm>
          <a:off x="16357600" y="13992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82550</xdr:rowOff>
    </xdr:from>
    <xdr:to>
      <xdr:col>85</xdr:col>
      <xdr:colOff>177800</xdr:colOff>
      <xdr:row>83</xdr:row>
      <xdr:rowOff>12700</xdr:rowOff>
    </xdr:to>
    <xdr:sp macro="" textlink="">
      <xdr:nvSpPr>
        <xdr:cNvPr id="690" name="フローチャート: 判断 689"/>
        <xdr:cNvSpPr/>
      </xdr:nvSpPr>
      <xdr:spPr>
        <a:xfrm>
          <a:off x="162687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118745</xdr:rowOff>
    </xdr:from>
    <xdr:to>
      <xdr:col>81</xdr:col>
      <xdr:colOff>101600</xdr:colOff>
      <xdr:row>83</xdr:row>
      <xdr:rowOff>48895</xdr:rowOff>
    </xdr:to>
    <xdr:sp macro="" textlink="">
      <xdr:nvSpPr>
        <xdr:cNvPr id="691" name="フローチャート: 判断 690"/>
        <xdr:cNvSpPr/>
      </xdr:nvSpPr>
      <xdr:spPr>
        <a:xfrm>
          <a:off x="15430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132080</xdr:rowOff>
    </xdr:from>
    <xdr:to>
      <xdr:col>76</xdr:col>
      <xdr:colOff>165100</xdr:colOff>
      <xdr:row>83</xdr:row>
      <xdr:rowOff>62230</xdr:rowOff>
    </xdr:to>
    <xdr:sp macro="" textlink="">
      <xdr:nvSpPr>
        <xdr:cNvPr id="692" name="フローチャート: 判断 691"/>
        <xdr:cNvSpPr/>
      </xdr:nvSpPr>
      <xdr:spPr>
        <a:xfrm>
          <a:off x="14541500" y="1419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111125</xdr:rowOff>
    </xdr:from>
    <xdr:to>
      <xdr:col>72</xdr:col>
      <xdr:colOff>38100</xdr:colOff>
      <xdr:row>84</xdr:row>
      <xdr:rowOff>41275</xdr:rowOff>
    </xdr:to>
    <xdr:sp macro="" textlink="">
      <xdr:nvSpPr>
        <xdr:cNvPr id="693" name="フローチャート: 判断 692"/>
        <xdr:cNvSpPr/>
      </xdr:nvSpPr>
      <xdr:spPr>
        <a:xfrm>
          <a:off x="13652500" y="1434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94" name="テキスト ボックス 69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95" name="テキスト ボックス 69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96" name="テキスト ボックス 69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97" name="テキスト ボックス 69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98" name="テキスト ボックス 69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153036</xdr:rowOff>
    </xdr:from>
    <xdr:to>
      <xdr:col>85</xdr:col>
      <xdr:colOff>177800</xdr:colOff>
      <xdr:row>85</xdr:row>
      <xdr:rowOff>83186</xdr:rowOff>
    </xdr:to>
    <xdr:sp macro="" textlink="">
      <xdr:nvSpPr>
        <xdr:cNvPr id="699" name="楕円 698"/>
        <xdr:cNvSpPr/>
      </xdr:nvSpPr>
      <xdr:spPr>
        <a:xfrm>
          <a:off x="16268700" y="1455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131463</xdr:rowOff>
    </xdr:from>
    <xdr:ext cx="405111" cy="259045"/>
    <xdr:sp macro="" textlink="">
      <xdr:nvSpPr>
        <xdr:cNvPr id="700" name="【消防施設】&#10;有形固定資産減価償却率該当値テキスト"/>
        <xdr:cNvSpPr txBox="1"/>
      </xdr:nvSpPr>
      <xdr:spPr>
        <a:xfrm>
          <a:off x="16357600" y="1453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50164</xdr:rowOff>
    </xdr:from>
    <xdr:to>
      <xdr:col>81</xdr:col>
      <xdr:colOff>101600</xdr:colOff>
      <xdr:row>85</xdr:row>
      <xdr:rowOff>151764</xdr:rowOff>
    </xdr:to>
    <xdr:sp macro="" textlink="">
      <xdr:nvSpPr>
        <xdr:cNvPr id="701" name="楕円 700"/>
        <xdr:cNvSpPr/>
      </xdr:nvSpPr>
      <xdr:spPr>
        <a:xfrm>
          <a:off x="15430500" y="1462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32386</xdr:rowOff>
    </xdr:from>
    <xdr:to>
      <xdr:col>85</xdr:col>
      <xdr:colOff>127000</xdr:colOff>
      <xdr:row>85</xdr:row>
      <xdr:rowOff>100964</xdr:rowOff>
    </xdr:to>
    <xdr:cxnSp macro="">
      <xdr:nvCxnSpPr>
        <xdr:cNvPr id="702" name="直線コネクタ 701"/>
        <xdr:cNvCxnSpPr/>
      </xdr:nvCxnSpPr>
      <xdr:spPr>
        <a:xfrm flipV="1">
          <a:off x="15481300" y="14605636"/>
          <a:ext cx="8382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105411</xdr:rowOff>
    </xdr:from>
    <xdr:to>
      <xdr:col>76</xdr:col>
      <xdr:colOff>165100</xdr:colOff>
      <xdr:row>86</xdr:row>
      <xdr:rowOff>35561</xdr:rowOff>
    </xdr:to>
    <xdr:sp macro="" textlink="">
      <xdr:nvSpPr>
        <xdr:cNvPr id="703" name="楕円 702"/>
        <xdr:cNvSpPr/>
      </xdr:nvSpPr>
      <xdr:spPr>
        <a:xfrm>
          <a:off x="14541500" y="1467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100964</xdr:rowOff>
    </xdr:from>
    <xdr:to>
      <xdr:col>81</xdr:col>
      <xdr:colOff>50800</xdr:colOff>
      <xdr:row>85</xdr:row>
      <xdr:rowOff>156211</xdr:rowOff>
    </xdr:to>
    <xdr:cxnSp macro="">
      <xdr:nvCxnSpPr>
        <xdr:cNvPr id="704" name="直線コネクタ 703"/>
        <xdr:cNvCxnSpPr/>
      </xdr:nvCxnSpPr>
      <xdr:spPr>
        <a:xfrm flipV="1">
          <a:off x="14592300" y="14674214"/>
          <a:ext cx="889000" cy="5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65422</xdr:rowOff>
    </xdr:from>
    <xdr:ext cx="405111" cy="259045"/>
    <xdr:sp macro="" textlink="">
      <xdr:nvSpPr>
        <xdr:cNvPr id="705" name="n_1aveValue【消防施設】&#10;有形固定資産減価償却率"/>
        <xdr:cNvSpPr txBox="1"/>
      </xdr:nvSpPr>
      <xdr:spPr>
        <a:xfrm>
          <a:off x="15266044" y="1395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78757</xdr:rowOff>
    </xdr:from>
    <xdr:ext cx="405111" cy="259045"/>
    <xdr:sp macro="" textlink="">
      <xdr:nvSpPr>
        <xdr:cNvPr id="706" name="n_2aveValue【消防施設】&#10;有形固定資産減価償却率"/>
        <xdr:cNvSpPr txBox="1"/>
      </xdr:nvSpPr>
      <xdr:spPr>
        <a:xfrm>
          <a:off x="14389744" y="1396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57802</xdr:rowOff>
    </xdr:from>
    <xdr:ext cx="405111" cy="259045"/>
    <xdr:sp macro="" textlink="">
      <xdr:nvSpPr>
        <xdr:cNvPr id="707" name="n_3aveValue【消防施設】&#10;有形固定資産減価償却率"/>
        <xdr:cNvSpPr txBox="1"/>
      </xdr:nvSpPr>
      <xdr:spPr>
        <a:xfrm>
          <a:off x="13500744" y="14116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142891</xdr:rowOff>
    </xdr:from>
    <xdr:ext cx="405111" cy="259045"/>
    <xdr:sp macro="" textlink="">
      <xdr:nvSpPr>
        <xdr:cNvPr id="708" name="n_1mainValue【消防施設】&#10;有形固定資産減価償却率"/>
        <xdr:cNvSpPr txBox="1"/>
      </xdr:nvSpPr>
      <xdr:spPr>
        <a:xfrm>
          <a:off x="15266044" y="1471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26688</xdr:rowOff>
    </xdr:from>
    <xdr:ext cx="405111" cy="259045"/>
    <xdr:sp macro="" textlink="">
      <xdr:nvSpPr>
        <xdr:cNvPr id="709" name="n_2mainValue【消防施設】&#10;有形固定資産減価償却率"/>
        <xdr:cNvSpPr txBox="1"/>
      </xdr:nvSpPr>
      <xdr:spPr>
        <a:xfrm>
          <a:off x="14389744" y="1477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10" name="正方形/長方形 70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11" name="正方形/長方形 71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12" name="正方形/長方形 71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13" name="正方形/長方形 71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14" name="正方形/長方形 71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15" name="正方形/長方形 71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16" name="正方形/長方形 71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17" name="正方形/長方形 71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18" name="テキスト ボックス 71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19" name="直線コネクタ 71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20" name="直線コネクタ 719"/>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21" name="テキスト ボックス 720"/>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22" name="直線コネクタ 721"/>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23" name="テキスト ボックス 722"/>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24" name="直線コネクタ 723"/>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25" name="テキスト ボックス 724"/>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26" name="直線コネクタ 725"/>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27" name="テキスト ボックス 726"/>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28" name="直線コネクタ 727"/>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29" name="テキスト ボックス 728"/>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30" name="直線コネクタ 72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31" name="テキスト ボックス 73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32"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83820</xdr:rowOff>
    </xdr:from>
    <xdr:to>
      <xdr:col>116</xdr:col>
      <xdr:colOff>62864</xdr:colOff>
      <xdr:row>86</xdr:row>
      <xdr:rowOff>102870</xdr:rowOff>
    </xdr:to>
    <xdr:cxnSp macro="">
      <xdr:nvCxnSpPr>
        <xdr:cNvPr id="733" name="直線コネクタ 732"/>
        <xdr:cNvCxnSpPr/>
      </xdr:nvCxnSpPr>
      <xdr:spPr>
        <a:xfrm flipV="1">
          <a:off x="22160864" y="1328547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734" name="【消防施設】&#10;一人当たり面積最小値テキスト"/>
        <xdr:cNvSpPr txBox="1"/>
      </xdr:nvSpPr>
      <xdr:spPr>
        <a:xfrm>
          <a:off x="22199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735" name="直線コネクタ 734"/>
        <xdr:cNvCxnSpPr/>
      </xdr:nvCxnSpPr>
      <xdr:spPr>
        <a:xfrm>
          <a:off x="22072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30497</xdr:rowOff>
    </xdr:from>
    <xdr:ext cx="469744" cy="259045"/>
    <xdr:sp macro="" textlink="">
      <xdr:nvSpPr>
        <xdr:cNvPr id="736" name="【消防施設】&#10;一人当たり面積最大値テキスト"/>
        <xdr:cNvSpPr txBox="1"/>
      </xdr:nvSpPr>
      <xdr:spPr>
        <a:xfrm>
          <a:off x="22199600" y="1306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83820</xdr:rowOff>
    </xdr:from>
    <xdr:to>
      <xdr:col>116</xdr:col>
      <xdr:colOff>152400</xdr:colOff>
      <xdr:row>77</xdr:row>
      <xdr:rowOff>83820</xdr:rowOff>
    </xdr:to>
    <xdr:cxnSp macro="">
      <xdr:nvCxnSpPr>
        <xdr:cNvPr id="737" name="直線コネクタ 736"/>
        <xdr:cNvCxnSpPr/>
      </xdr:nvCxnSpPr>
      <xdr:spPr>
        <a:xfrm>
          <a:off x="22072600" y="1328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17797</xdr:rowOff>
    </xdr:from>
    <xdr:ext cx="469744" cy="259045"/>
    <xdr:sp macro="" textlink="">
      <xdr:nvSpPr>
        <xdr:cNvPr id="738" name="【消防施設】&#10;一人当たり面積平均値テキスト"/>
        <xdr:cNvSpPr txBox="1"/>
      </xdr:nvSpPr>
      <xdr:spPr>
        <a:xfrm>
          <a:off x="22199600" y="14419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166370</xdr:rowOff>
    </xdr:from>
    <xdr:to>
      <xdr:col>116</xdr:col>
      <xdr:colOff>114300</xdr:colOff>
      <xdr:row>85</xdr:row>
      <xdr:rowOff>96520</xdr:rowOff>
    </xdr:to>
    <xdr:sp macro="" textlink="">
      <xdr:nvSpPr>
        <xdr:cNvPr id="739" name="フローチャート: 判断 738"/>
        <xdr:cNvSpPr/>
      </xdr:nvSpPr>
      <xdr:spPr>
        <a:xfrm>
          <a:off x="22110700" y="1456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74930</xdr:rowOff>
    </xdr:from>
    <xdr:to>
      <xdr:col>112</xdr:col>
      <xdr:colOff>38100</xdr:colOff>
      <xdr:row>84</xdr:row>
      <xdr:rowOff>5080</xdr:rowOff>
    </xdr:to>
    <xdr:sp macro="" textlink="">
      <xdr:nvSpPr>
        <xdr:cNvPr id="740" name="フローチャート: 判断 739"/>
        <xdr:cNvSpPr/>
      </xdr:nvSpPr>
      <xdr:spPr>
        <a:xfrm>
          <a:off x="212725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40639</xdr:rowOff>
    </xdr:from>
    <xdr:to>
      <xdr:col>107</xdr:col>
      <xdr:colOff>101600</xdr:colOff>
      <xdr:row>85</xdr:row>
      <xdr:rowOff>142239</xdr:rowOff>
    </xdr:to>
    <xdr:sp macro="" textlink="">
      <xdr:nvSpPr>
        <xdr:cNvPr id="741" name="フローチャート: 判断 740"/>
        <xdr:cNvSpPr/>
      </xdr:nvSpPr>
      <xdr:spPr>
        <a:xfrm>
          <a:off x="20383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52070</xdr:rowOff>
    </xdr:from>
    <xdr:to>
      <xdr:col>102</xdr:col>
      <xdr:colOff>165100</xdr:colOff>
      <xdr:row>85</xdr:row>
      <xdr:rowOff>153670</xdr:rowOff>
    </xdr:to>
    <xdr:sp macro="" textlink="">
      <xdr:nvSpPr>
        <xdr:cNvPr id="742" name="フローチャート: 判断 741"/>
        <xdr:cNvSpPr/>
      </xdr:nvSpPr>
      <xdr:spPr>
        <a:xfrm>
          <a:off x="19494500" y="1462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43" name="テキスト ボックス 74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44" name="テキスト ボックス 74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45" name="テキスト ボックス 74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46" name="テキスト ボックス 74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47" name="テキスト ボックス 74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10161</xdr:rowOff>
    </xdr:from>
    <xdr:to>
      <xdr:col>116</xdr:col>
      <xdr:colOff>114300</xdr:colOff>
      <xdr:row>86</xdr:row>
      <xdr:rowOff>111761</xdr:rowOff>
    </xdr:to>
    <xdr:sp macro="" textlink="">
      <xdr:nvSpPr>
        <xdr:cNvPr id="748" name="楕円 747"/>
        <xdr:cNvSpPr/>
      </xdr:nvSpPr>
      <xdr:spPr>
        <a:xfrm>
          <a:off x="22110700" y="1475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96538</xdr:rowOff>
    </xdr:from>
    <xdr:ext cx="469744" cy="259045"/>
    <xdr:sp macro="" textlink="">
      <xdr:nvSpPr>
        <xdr:cNvPr id="749" name="【消防施設】&#10;一人当たり面積該当値テキスト"/>
        <xdr:cNvSpPr txBox="1"/>
      </xdr:nvSpPr>
      <xdr:spPr>
        <a:xfrm>
          <a:off x="22199600" y="14669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10161</xdr:rowOff>
    </xdr:from>
    <xdr:to>
      <xdr:col>112</xdr:col>
      <xdr:colOff>38100</xdr:colOff>
      <xdr:row>86</xdr:row>
      <xdr:rowOff>111761</xdr:rowOff>
    </xdr:to>
    <xdr:sp macro="" textlink="">
      <xdr:nvSpPr>
        <xdr:cNvPr id="750" name="楕円 749"/>
        <xdr:cNvSpPr/>
      </xdr:nvSpPr>
      <xdr:spPr>
        <a:xfrm>
          <a:off x="21272500" y="1475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60961</xdr:rowOff>
    </xdr:from>
    <xdr:to>
      <xdr:col>116</xdr:col>
      <xdr:colOff>63500</xdr:colOff>
      <xdr:row>86</xdr:row>
      <xdr:rowOff>60961</xdr:rowOff>
    </xdr:to>
    <xdr:cxnSp macro="">
      <xdr:nvCxnSpPr>
        <xdr:cNvPr id="751" name="直線コネクタ 750"/>
        <xdr:cNvCxnSpPr/>
      </xdr:nvCxnSpPr>
      <xdr:spPr>
        <a:xfrm>
          <a:off x="21323300" y="148056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10161</xdr:rowOff>
    </xdr:from>
    <xdr:to>
      <xdr:col>107</xdr:col>
      <xdr:colOff>101600</xdr:colOff>
      <xdr:row>86</xdr:row>
      <xdr:rowOff>111761</xdr:rowOff>
    </xdr:to>
    <xdr:sp macro="" textlink="">
      <xdr:nvSpPr>
        <xdr:cNvPr id="752" name="楕円 751"/>
        <xdr:cNvSpPr/>
      </xdr:nvSpPr>
      <xdr:spPr>
        <a:xfrm>
          <a:off x="20383500" y="1475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60961</xdr:rowOff>
    </xdr:from>
    <xdr:to>
      <xdr:col>111</xdr:col>
      <xdr:colOff>177800</xdr:colOff>
      <xdr:row>86</xdr:row>
      <xdr:rowOff>60961</xdr:rowOff>
    </xdr:to>
    <xdr:cxnSp macro="">
      <xdr:nvCxnSpPr>
        <xdr:cNvPr id="753" name="直線コネクタ 752"/>
        <xdr:cNvCxnSpPr/>
      </xdr:nvCxnSpPr>
      <xdr:spPr>
        <a:xfrm>
          <a:off x="20434300" y="148056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21607</xdr:rowOff>
    </xdr:from>
    <xdr:ext cx="469744" cy="259045"/>
    <xdr:sp macro="" textlink="">
      <xdr:nvSpPr>
        <xdr:cNvPr id="754" name="n_1aveValue【消防施設】&#10;一人当たり面積"/>
        <xdr:cNvSpPr txBox="1"/>
      </xdr:nvSpPr>
      <xdr:spPr>
        <a:xfrm>
          <a:off x="21075727" y="1408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158766</xdr:rowOff>
    </xdr:from>
    <xdr:ext cx="469744" cy="259045"/>
    <xdr:sp macro="" textlink="">
      <xdr:nvSpPr>
        <xdr:cNvPr id="755" name="n_2aveValue【消防施設】&#10;一人当たり面積"/>
        <xdr:cNvSpPr txBox="1"/>
      </xdr:nvSpPr>
      <xdr:spPr>
        <a:xfrm>
          <a:off x="20199427" y="1438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170197</xdr:rowOff>
    </xdr:from>
    <xdr:ext cx="469744" cy="259045"/>
    <xdr:sp macro="" textlink="">
      <xdr:nvSpPr>
        <xdr:cNvPr id="756" name="n_3aveValue【消防施設】&#10;一人当たり面積"/>
        <xdr:cNvSpPr txBox="1"/>
      </xdr:nvSpPr>
      <xdr:spPr>
        <a:xfrm>
          <a:off x="19310427" y="1440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102888</xdr:rowOff>
    </xdr:from>
    <xdr:ext cx="469744" cy="259045"/>
    <xdr:sp macro="" textlink="">
      <xdr:nvSpPr>
        <xdr:cNvPr id="757" name="n_1mainValue【消防施設】&#10;一人当たり面積"/>
        <xdr:cNvSpPr txBox="1"/>
      </xdr:nvSpPr>
      <xdr:spPr>
        <a:xfrm>
          <a:off x="21075727"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102888</xdr:rowOff>
    </xdr:from>
    <xdr:ext cx="469744" cy="259045"/>
    <xdr:sp macro="" textlink="">
      <xdr:nvSpPr>
        <xdr:cNvPr id="758" name="n_2mainValue【消防施設】&#10;一人当たり面積"/>
        <xdr:cNvSpPr txBox="1"/>
      </xdr:nvSpPr>
      <xdr:spPr>
        <a:xfrm>
          <a:off x="20199427"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59" name="正方形/長方形 75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60" name="正方形/長方形 75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61" name="正方形/長方形 76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62" name="正方形/長方形 76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63" name="正方形/長方形 76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64" name="正方形/長方形 76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65" name="正方形/長方形 76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6" name="正方形/長方形 76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67" name="テキスト ボックス 76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68" name="直線コネクタ 76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69" name="直線コネクタ 76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70" name="テキスト ボックス 769"/>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71" name="直線コネクタ 77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72" name="テキスト ボックス 77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73" name="直線コネクタ 77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74" name="テキスト ボックス 77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75" name="直線コネクタ 77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76" name="テキスト ボックス 77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77" name="直線コネクタ 77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78" name="テキスト ボックス 77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79" name="直線コネクタ 77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80" name="テキスト ボックス 779"/>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81" name="直線コネクタ 78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82" name="テキスト ボックス 78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8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109</xdr:row>
      <xdr:rowOff>32113</xdr:rowOff>
    </xdr:to>
    <xdr:cxnSp macro="">
      <xdr:nvCxnSpPr>
        <xdr:cNvPr id="784" name="直線コネクタ 783"/>
        <xdr:cNvCxnSpPr/>
      </xdr:nvCxnSpPr>
      <xdr:spPr>
        <a:xfrm flipV="1">
          <a:off x="16318864" y="17090571"/>
          <a:ext cx="0" cy="1629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35940</xdr:rowOff>
    </xdr:from>
    <xdr:ext cx="340478" cy="259045"/>
    <xdr:sp macro="" textlink="">
      <xdr:nvSpPr>
        <xdr:cNvPr id="785" name="【庁舎】&#10;有形固定資産減価償却率最小値テキスト"/>
        <xdr:cNvSpPr txBox="1"/>
      </xdr:nvSpPr>
      <xdr:spPr>
        <a:xfrm>
          <a:off x="16357600" y="187239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32113</xdr:rowOff>
    </xdr:from>
    <xdr:to>
      <xdr:col>86</xdr:col>
      <xdr:colOff>25400</xdr:colOff>
      <xdr:row>109</xdr:row>
      <xdr:rowOff>32113</xdr:rowOff>
    </xdr:to>
    <xdr:cxnSp macro="">
      <xdr:nvCxnSpPr>
        <xdr:cNvPr id="786" name="直線コネクタ 785"/>
        <xdr:cNvCxnSpPr/>
      </xdr:nvCxnSpPr>
      <xdr:spPr>
        <a:xfrm>
          <a:off x="16230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787"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88" name="直線コネクタ 787"/>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108693</xdr:rowOff>
    </xdr:from>
    <xdr:ext cx="405111" cy="259045"/>
    <xdr:sp macro="" textlink="">
      <xdr:nvSpPr>
        <xdr:cNvPr id="789" name="【庁舎】&#10;有形固定資産減価償却率平均値テキスト"/>
        <xdr:cNvSpPr txBox="1"/>
      </xdr:nvSpPr>
      <xdr:spPr>
        <a:xfrm>
          <a:off x="16357600" y="177680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85816</xdr:rowOff>
    </xdr:from>
    <xdr:to>
      <xdr:col>85</xdr:col>
      <xdr:colOff>177800</xdr:colOff>
      <xdr:row>105</xdr:row>
      <xdr:rowOff>15966</xdr:rowOff>
    </xdr:to>
    <xdr:sp macro="" textlink="">
      <xdr:nvSpPr>
        <xdr:cNvPr id="790" name="フローチャート: 判断 789"/>
        <xdr:cNvSpPr/>
      </xdr:nvSpPr>
      <xdr:spPr>
        <a:xfrm>
          <a:off x="16268700" y="1791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791" name="フローチャート: 判断 790"/>
        <xdr:cNvSpPr/>
      </xdr:nvSpPr>
      <xdr:spPr>
        <a:xfrm>
          <a:off x="1543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69487</xdr:rowOff>
    </xdr:from>
    <xdr:to>
      <xdr:col>76</xdr:col>
      <xdr:colOff>165100</xdr:colOff>
      <xdr:row>104</xdr:row>
      <xdr:rowOff>171087</xdr:rowOff>
    </xdr:to>
    <xdr:sp macro="" textlink="">
      <xdr:nvSpPr>
        <xdr:cNvPr id="792" name="フローチャート: 判断 791"/>
        <xdr:cNvSpPr/>
      </xdr:nvSpPr>
      <xdr:spPr>
        <a:xfrm>
          <a:off x="145415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35198</xdr:rowOff>
    </xdr:from>
    <xdr:to>
      <xdr:col>72</xdr:col>
      <xdr:colOff>38100</xdr:colOff>
      <xdr:row>104</xdr:row>
      <xdr:rowOff>136798</xdr:rowOff>
    </xdr:to>
    <xdr:sp macro="" textlink="">
      <xdr:nvSpPr>
        <xdr:cNvPr id="793" name="フローチャート: 判断 792"/>
        <xdr:cNvSpPr/>
      </xdr:nvSpPr>
      <xdr:spPr>
        <a:xfrm>
          <a:off x="136525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94" name="テキスト ボックス 79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95" name="テキスト ボックス 79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96" name="テキスト ボックス 79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97" name="テキスト ボックス 79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98" name="テキスト ボックス 79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35198</xdr:rowOff>
    </xdr:from>
    <xdr:to>
      <xdr:col>85</xdr:col>
      <xdr:colOff>177800</xdr:colOff>
      <xdr:row>107</xdr:row>
      <xdr:rowOff>136798</xdr:rowOff>
    </xdr:to>
    <xdr:sp macro="" textlink="">
      <xdr:nvSpPr>
        <xdr:cNvPr id="799" name="楕円 798"/>
        <xdr:cNvSpPr/>
      </xdr:nvSpPr>
      <xdr:spPr>
        <a:xfrm>
          <a:off x="16268700" y="1838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13625</xdr:rowOff>
    </xdr:from>
    <xdr:ext cx="405111" cy="259045"/>
    <xdr:sp macro="" textlink="">
      <xdr:nvSpPr>
        <xdr:cNvPr id="800" name="【庁舎】&#10;有形固定資産減価償却率該当値テキスト"/>
        <xdr:cNvSpPr txBox="1"/>
      </xdr:nvSpPr>
      <xdr:spPr>
        <a:xfrm>
          <a:off x="16357600" y="18358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58057</xdr:rowOff>
    </xdr:from>
    <xdr:to>
      <xdr:col>81</xdr:col>
      <xdr:colOff>101600</xdr:colOff>
      <xdr:row>107</xdr:row>
      <xdr:rowOff>159657</xdr:rowOff>
    </xdr:to>
    <xdr:sp macro="" textlink="">
      <xdr:nvSpPr>
        <xdr:cNvPr id="801" name="楕円 800"/>
        <xdr:cNvSpPr/>
      </xdr:nvSpPr>
      <xdr:spPr>
        <a:xfrm>
          <a:off x="15430500" y="1840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85998</xdr:rowOff>
    </xdr:from>
    <xdr:to>
      <xdr:col>85</xdr:col>
      <xdr:colOff>127000</xdr:colOff>
      <xdr:row>107</xdr:row>
      <xdr:rowOff>108857</xdr:rowOff>
    </xdr:to>
    <xdr:cxnSp macro="">
      <xdr:nvCxnSpPr>
        <xdr:cNvPr id="802" name="直線コネクタ 801"/>
        <xdr:cNvCxnSpPr/>
      </xdr:nvCxnSpPr>
      <xdr:spPr>
        <a:xfrm flipV="1">
          <a:off x="15481300" y="18431148"/>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7438</xdr:rowOff>
    </xdr:from>
    <xdr:to>
      <xdr:col>76</xdr:col>
      <xdr:colOff>165100</xdr:colOff>
      <xdr:row>100</xdr:row>
      <xdr:rowOff>109038</xdr:rowOff>
    </xdr:to>
    <xdr:sp macro="" textlink="">
      <xdr:nvSpPr>
        <xdr:cNvPr id="803" name="楕円 802"/>
        <xdr:cNvSpPr/>
      </xdr:nvSpPr>
      <xdr:spPr>
        <a:xfrm>
          <a:off x="14541500" y="17152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58238</xdr:rowOff>
    </xdr:from>
    <xdr:to>
      <xdr:col>81</xdr:col>
      <xdr:colOff>50800</xdr:colOff>
      <xdr:row>107</xdr:row>
      <xdr:rowOff>108857</xdr:rowOff>
    </xdr:to>
    <xdr:cxnSp macro="">
      <xdr:nvCxnSpPr>
        <xdr:cNvPr id="804" name="直線コネクタ 803"/>
        <xdr:cNvCxnSpPr/>
      </xdr:nvCxnSpPr>
      <xdr:spPr>
        <a:xfrm>
          <a:off x="14592300" y="17203238"/>
          <a:ext cx="889000" cy="1250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33564</xdr:rowOff>
    </xdr:from>
    <xdr:to>
      <xdr:col>72</xdr:col>
      <xdr:colOff>38100</xdr:colOff>
      <xdr:row>100</xdr:row>
      <xdr:rowOff>135164</xdr:rowOff>
    </xdr:to>
    <xdr:sp macro="" textlink="">
      <xdr:nvSpPr>
        <xdr:cNvPr id="805" name="楕円 804"/>
        <xdr:cNvSpPr/>
      </xdr:nvSpPr>
      <xdr:spPr>
        <a:xfrm>
          <a:off x="13652500" y="1717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58238</xdr:rowOff>
    </xdr:from>
    <xdr:to>
      <xdr:col>76</xdr:col>
      <xdr:colOff>114300</xdr:colOff>
      <xdr:row>100</xdr:row>
      <xdr:rowOff>84364</xdr:rowOff>
    </xdr:to>
    <xdr:cxnSp macro="">
      <xdr:nvCxnSpPr>
        <xdr:cNvPr id="806" name="直線コネクタ 805"/>
        <xdr:cNvCxnSpPr/>
      </xdr:nvCxnSpPr>
      <xdr:spPr>
        <a:xfrm flipV="1">
          <a:off x="13703300" y="17203238"/>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17797</xdr:rowOff>
    </xdr:from>
    <xdr:ext cx="405111" cy="259045"/>
    <xdr:sp macro="" textlink="">
      <xdr:nvSpPr>
        <xdr:cNvPr id="807" name="n_1aveValue【庁舎】&#10;有形固定資産減価償却率"/>
        <xdr:cNvSpPr txBox="1"/>
      </xdr:nvSpPr>
      <xdr:spPr>
        <a:xfrm>
          <a:off x="152660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162214</xdr:rowOff>
    </xdr:from>
    <xdr:ext cx="405111" cy="259045"/>
    <xdr:sp macro="" textlink="">
      <xdr:nvSpPr>
        <xdr:cNvPr id="808" name="n_2aveValue【庁舎】&#10;有形固定資産減価償却率"/>
        <xdr:cNvSpPr txBox="1"/>
      </xdr:nvSpPr>
      <xdr:spPr>
        <a:xfrm>
          <a:off x="14389744" y="1799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127925</xdr:rowOff>
    </xdr:from>
    <xdr:ext cx="405111" cy="259045"/>
    <xdr:sp macro="" textlink="">
      <xdr:nvSpPr>
        <xdr:cNvPr id="809" name="n_3aveValue【庁舎】&#10;有形固定資産減価償却率"/>
        <xdr:cNvSpPr txBox="1"/>
      </xdr:nvSpPr>
      <xdr:spPr>
        <a:xfrm>
          <a:off x="13500744" y="17958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150784</xdr:rowOff>
    </xdr:from>
    <xdr:ext cx="405111" cy="259045"/>
    <xdr:sp macro="" textlink="">
      <xdr:nvSpPr>
        <xdr:cNvPr id="810" name="n_1mainValue【庁舎】&#10;有形固定資産減価償却率"/>
        <xdr:cNvSpPr txBox="1"/>
      </xdr:nvSpPr>
      <xdr:spPr>
        <a:xfrm>
          <a:off x="15266044" y="18495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98</xdr:row>
      <xdr:rowOff>125565</xdr:rowOff>
    </xdr:from>
    <xdr:ext cx="405111" cy="259045"/>
    <xdr:sp macro="" textlink="">
      <xdr:nvSpPr>
        <xdr:cNvPr id="811" name="n_2mainValue【庁舎】&#10;有形固定資産減価償却率"/>
        <xdr:cNvSpPr txBox="1"/>
      </xdr:nvSpPr>
      <xdr:spPr>
        <a:xfrm>
          <a:off x="14389744" y="16927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98</xdr:row>
      <xdr:rowOff>151691</xdr:rowOff>
    </xdr:from>
    <xdr:ext cx="405111" cy="259045"/>
    <xdr:sp macro="" textlink="">
      <xdr:nvSpPr>
        <xdr:cNvPr id="812" name="n_3mainValue【庁舎】&#10;有形固定資産減価償却率"/>
        <xdr:cNvSpPr txBox="1"/>
      </xdr:nvSpPr>
      <xdr:spPr>
        <a:xfrm>
          <a:off x="13500744" y="16953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13" name="正方形/長方形 81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14" name="正方形/長方形 81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15" name="正方形/長方形 81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16" name="正方形/長方形 81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17" name="正方形/長方形 81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8" name="正方形/長方形 81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9" name="正方形/長方形 81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20" name="正方形/長方形 81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21" name="テキスト ボックス 82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22" name="直線コネクタ 82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23" name="直線コネクタ 822"/>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24" name="テキスト ボックス 823"/>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25" name="直線コネクタ 824"/>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26" name="テキスト ボックス 825"/>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27" name="直線コネクタ 82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28" name="テキスト ボックス 82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29" name="直線コネクタ 828"/>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30" name="テキスト ボックス 829"/>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31" name="直線コネクタ 830"/>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32" name="テキスト ボックス 831"/>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33" name="直線コネクタ 83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34" name="テキスト ボックス 83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3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106</xdr:row>
      <xdr:rowOff>29211</xdr:rowOff>
    </xdr:from>
    <xdr:to>
      <xdr:col>116</xdr:col>
      <xdr:colOff>62864</xdr:colOff>
      <xdr:row>108</xdr:row>
      <xdr:rowOff>146050</xdr:rowOff>
    </xdr:to>
    <xdr:cxnSp macro="">
      <xdr:nvCxnSpPr>
        <xdr:cNvPr id="836" name="直線コネクタ 835"/>
        <xdr:cNvCxnSpPr/>
      </xdr:nvCxnSpPr>
      <xdr:spPr>
        <a:xfrm flipV="1">
          <a:off x="22160864" y="18202911"/>
          <a:ext cx="0" cy="459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149877</xdr:rowOff>
    </xdr:from>
    <xdr:ext cx="469744" cy="259045"/>
    <xdr:sp macro="" textlink="">
      <xdr:nvSpPr>
        <xdr:cNvPr id="837" name="【庁舎】&#10;一人当たり面積最小値テキスト"/>
        <xdr:cNvSpPr txBox="1"/>
      </xdr:nvSpPr>
      <xdr:spPr>
        <a:xfrm>
          <a:off x="22199600" y="1866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146050</xdr:rowOff>
    </xdr:from>
    <xdr:to>
      <xdr:col>116</xdr:col>
      <xdr:colOff>152400</xdr:colOff>
      <xdr:row>108</xdr:row>
      <xdr:rowOff>146050</xdr:rowOff>
    </xdr:to>
    <xdr:cxnSp macro="">
      <xdr:nvCxnSpPr>
        <xdr:cNvPr id="838" name="直線コネクタ 837"/>
        <xdr:cNvCxnSpPr/>
      </xdr:nvCxnSpPr>
      <xdr:spPr>
        <a:xfrm>
          <a:off x="22072600" y="1866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147338</xdr:rowOff>
    </xdr:from>
    <xdr:ext cx="469744" cy="259045"/>
    <xdr:sp macro="" textlink="">
      <xdr:nvSpPr>
        <xdr:cNvPr id="839" name="【庁舎】&#10;一人当たり面積最大値テキスト"/>
        <xdr:cNvSpPr txBox="1"/>
      </xdr:nvSpPr>
      <xdr:spPr>
        <a:xfrm>
          <a:off x="22199600" y="17978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29211</xdr:rowOff>
    </xdr:from>
    <xdr:to>
      <xdr:col>116</xdr:col>
      <xdr:colOff>152400</xdr:colOff>
      <xdr:row>106</xdr:row>
      <xdr:rowOff>29211</xdr:rowOff>
    </xdr:to>
    <xdr:cxnSp macro="">
      <xdr:nvCxnSpPr>
        <xdr:cNvPr id="840" name="直線コネクタ 839"/>
        <xdr:cNvCxnSpPr/>
      </xdr:nvCxnSpPr>
      <xdr:spPr>
        <a:xfrm>
          <a:off x="22072600" y="18202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53357</xdr:rowOff>
    </xdr:from>
    <xdr:ext cx="469744" cy="259045"/>
    <xdr:sp macro="" textlink="">
      <xdr:nvSpPr>
        <xdr:cNvPr id="841" name="【庁舎】&#10;一人当たり面積平均値テキスト"/>
        <xdr:cNvSpPr txBox="1"/>
      </xdr:nvSpPr>
      <xdr:spPr>
        <a:xfrm>
          <a:off x="22199600" y="18398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74930</xdr:rowOff>
    </xdr:from>
    <xdr:to>
      <xdr:col>116</xdr:col>
      <xdr:colOff>114300</xdr:colOff>
      <xdr:row>108</xdr:row>
      <xdr:rowOff>5080</xdr:rowOff>
    </xdr:to>
    <xdr:sp macro="" textlink="">
      <xdr:nvSpPr>
        <xdr:cNvPr id="842" name="フローチャート: 判断 841"/>
        <xdr:cNvSpPr/>
      </xdr:nvSpPr>
      <xdr:spPr>
        <a:xfrm>
          <a:off x="22110700" y="1842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100</xdr:row>
      <xdr:rowOff>35561</xdr:rowOff>
    </xdr:from>
    <xdr:to>
      <xdr:col>112</xdr:col>
      <xdr:colOff>38100</xdr:colOff>
      <xdr:row>100</xdr:row>
      <xdr:rowOff>137161</xdr:rowOff>
    </xdr:to>
    <xdr:sp macro="" textlink="">
      <xdr:nvSpPr>
        <xdr:cNvPr id="843" name="フローチャート: 判断 842"/>
        <xdr:cNvSpPr/>
      </xdr:nvSpPr>
      <xdr:spPr>
        <a:xfrm>
          <a:off x="21272500" y="1718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82550</xdr:rowOff>
    </xdr:from>
    <xdr:to>
      <xdr:col>107</xdr:col>
      <xdr:colOff>101600</xdr:colOff>
      <xdr:row>108</xdr:row>
      <xdr:rowOff>12700</xdr:rowOff>
    </xdr:to>
    <xdr:sp macro="" textlink="">
      <xdr:nvSpPr>
        <xdr:cNvPr id="844" name="フローチャート: 判断 843"/>
        <xdr:cNvSpPr/>
      </xdr:nvSpPr>
      <xdr:spPr>
        <a:xfrm>
          <a:off x="20383500" y="1842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87630</xdr:rowOff>
    </xdr:from>
    <xdr:to>
      <xdr:col>102</xdr:col>
      <xdr:colOff>165100</xdr:colOff>
      <xdr:row>108</xdr:row>
      <xdr:rowOff>17780</xdr:rowOff>
    </xdr:to>
    <xdr:sp macro="" textlink="">
      <xdr:nvSpPr>
        <xdr:cNvPr id="845" name="フローチャート: 判断 844"/>
        <xdr:cNvSpPr/>
      </xdr:nvSpPr>
      <xdr:spPr>
        <a:xfrm>
          <a:off x="19494500" y="18432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46" name="テキスト ボックス 84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7" name="テキスト ボックス 84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8" name="テキスト ボックス 84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9" name="テキスト ボックス 84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50" name="テキスト ボックス 84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46989</xdr:rowOff>
    </xdr:from>
    <xdr:to>
      <xdr:col>116</xdr:col>
      <xdr:colOff>114300</xdr:colOff>
      <xdr:row>107</xdr:row>
      <xdr:rowOff>148589</xdr:rowOff>
    </xdr:to>
    <xdr:sp macro="" textlink="">
      <xdr:nvSpPr>
        <xdr:cNvPr id="851" name="楕円 850"/>
        <xdr:cNvSpPr/>
      </xdr:nvSpPr>
      <xdr:spPr>
        <a:xfrm>
          <a:off x="22110700" y="1839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69866</xdr:rowOff>
    </xdr:from>
    <xdr:ext cx="469744" cy="259045"/>
    <xdr:sp macro="" textlink="">
      <xdr:nvSpPr>
        <xdr:cNvPr id="852" name="【庁舎】&#10;一人当たり面積該当値テキスト"/>
        <xdr:cNvSpPr txBox="1"/>
      </xdr:nvSpPr>
      <xdr:spPr>
        <a:xfrm>
          <a:off x="22199600" y="1824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38100</xdr:rowOff>
    </xdr:from>
    <xdr:to>
      <xdr:col>112</xdr:col>
      <xdr:colOff>38100</xdr:colOff>
      <xdr:row>107</xdr:row>
      <xdr:rowOff>139700</xdr:rowOff>
    </xdr:to>
    <xdr:sp macro="" textlink="">
      <xdr:nvSpPr>
        <xdr:cNvPr id="853" name="楕円 852"/>
        <xdr:cNvSpPr/>
      </xdr:nvSpPr>
      <xdr:spPr>
        <a:xfrm>
          <a:off x="21272500" y="1838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88900</xdr:rowOff>
    </xdr:from>
    <xdr:to>
      <xdr:col>116</xdr:col>
      <xdr:colOff>63500</xdr:colOff>
      <xdr:row>107</xdr:row>
      <xdr:rowOff>97789</xdr:rowOff>
    </xdr:to>
    <xdr:cxnSp macro="">
      <xdr:nvCxnSpPr>
        <xdr:cNvPr id="854" name="直線コネクタ 853"/>
        <xdr:cNvCxnSpPr/>
      </xdr:nvCxnSpPr>
      <xdr:spPr>
        <a:xfrm>
          <a:off x="21323300" y="18434050"/>
          <a:ext cx="838200" cy="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27939</xdr:rowOff>
    </xdr:from>
    <xdr:to>
      <xdr:col>107</xdr:col>
      <xdr:colOff>101600</xdr:colOff>
      <xdr:row>108</xdr:row>
      <xdr:rowOff>129539</xdr:rowOff>
    </xdr:to>
    <xdr:sp macro="" textlink="">
      <xdr:nvSpPr>
        <xdr:cNvPr id="855" name="楕円 854"/>
        <xdr:cNvSpPr/>
      </xdr:nvSpPr>
      <xdr:spPr>
        <a:xfrm>
          <a:off x="20383500" y="1854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88900</xdr:rowOff>
    </xdr:from>
    <xdr:to>
      <xdr:col>111</xdr:col>
      <xdr:colOff>177800</xdr:colOff>
      <xdr:row>108</xdr:row>
      <xdr:rowOff>78739</xdr:rowOff>
    </xdr:to>
    <xdr:cxnSp macro="">
      <xdr:nvCxnSpPr>
        <xdr:cNvPr id="856" name="直線コネクタ 855"/>
        <xdr:cNvCxnSpPr/>
      </xdr:nvCxnSpPr>
      <xdr:spPr>
        <a:xfrm flipV="1">
          <a:off x="20434300" y="18434050"/>
          <a:ext cx="889000" cy="161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27939</xdr:rowOff>
    </xdr:from>
    <xdr:to>
      <xdr:col>102</xdr:col>
      <xdr:colOff>165100</xdr:colOff>
      <xdr:row>108</xdr:row>
      <xdr:rowOff>129539</xdr:rowOff>
    </xdr:to>
    <xdr:sp macro="" textlink="">
      <xdr:nvSpPr>
        <xdr:cNvPr id="857" name="楕円 856"/>
        <xdr:cNvSpPr/>
      </xdr:nvSpPr>
      <xdr:spPr>
        <a:xfrm>
          <a:off x="19494500" y="1854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78739</xdr:rowOff>
    </xdr:from>
    <xdr:to>
      <xdr:col>107</xdr:col>
      <xdr:colOff>50800</xdr:colOff>
      <xdr:row>108</xdr:row>
      <xdr:rowOff>78739</xdr:rowOff>
    </xdr:to>
    <xdr:cxnSp macro="">
      <xdr:nvCxnSpPr>
        <xdr:cNvPr id="858" name="直線コネクタ 857"/>
        <xdr:cNvCxnSpPr/>
      </xdr:nvCxnSpPr>
      <xdr:spPr>
        <a:xfrm>
          <a:off x="19545300" y="185953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98</xdr:row>
      <xdr:rowOff>153688</xdr:rowOff>
    </xdr:from>
    <xdr:ext cx="469744" cy="259045"/>
    <xdr:sp macro="" textlink="">
      <xdr:nvSpPr>
        <xdr:cNvPr id="859" name="n_1aveValue【庁舎】&#10;一人当たり面積"/>
        <xdr:cNvSpPr txBox="1"/>
      </xdr:nvSpPr>
      <xdr:spPr>
        <a:xfrm>
          <a:off x="21075727" y="1695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29227</xdr:rowOff>
    </xdr:from>
    <xdr:ext cx="469744" cy="259045"/>
    <xdr:sp macro="" textlink="">
      <xdr:nvSpPr>
        <xdr:cNvPr id="860" name="n_2aveValue【庁舎】&#10;一人当たり面積"/>
        <xdr:cNvSpPr txBox="1"/>
      </xdr:nvSpPr>
      <xdr:spPr>
        <a:xfrm>
          <a:off x="20199427" y="1820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34307</xdr:rowOff>
    </xdr:from>
    <xdr:ext cx="469744" cy="259045"/>
    <xdr:sp macro="" textlink="">
      <xdr:nvSpPr>
        <xdr:cNvPr id="861" name="n_3aveValue【庁舎】&#10;一人当たり面積"/>
        <xdr:cNvSpPr txBox="1"/>
      </xdr:nvSpPr>
      <xdr:spPr>
        <a:xfrm>
          <a:off x="19310427" y="1820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130827</xdr:rowOff>
    </xdr:from>
    <xdr:ext cx="469744" cy="259045"/>
    <xdr:sp macro="" textlink="">
      <xdr:nvSpPr>
        <xdr:cNvPr id="862" name="n_1mainValue【庁舎】&#10;一人当たり面積"/>
        <xdr:cNvSpPr txBox="1"/>
      </xdr:nvSpPr>
      <xdr:spPr>
        <a:xfrm>
          <a:off x="21075727" y="18475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120666</xdr:rowOff>
    </xdr:from>
    <xdr:ext cx="469744" cy="259045"/>
    <xdr:sp macro="" textlink="">
      <xdr:nvSpPr>
        <xdr:cNvPr id="863" name="n_2mainValue【庁舎】&#10;一人当たり面積"/>
        <xdr:cNvSpPr txBox="1"/>
      </xdr:nvSpPr>
      <xdr:spPr>
        <a:xfrm>
          <a:off x="20199427" y="18637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120666</xdr:rowOff>
    </xdr:from>
    <xdr:ext cx="469744" cy="259045"/>
    <xdr:sp macro="" textlink="">
      <xdr:nvSpPr>
        <xdr:cNvPr id="864" name="n_3mainValue【庁舎】&#10;一人当たり面積"/>
        <xdr:cNvSpPr txBox="1"/>
      </xdr:nvSpPr>
      <xdr:spPr>
        <a:xfrm>
          <a:off x="19310427" y="18637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5" name="正方形/長方形 86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6" name="正方形/長方形 86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7" name="テキスト ボックス 86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類似団体の平均と比較すると、当市の一般廃棄物処理施設及び保健センター・保健所施設の有形固定資産減価償却率は、それぞれ一般廃棄物処理施設は</a:t>
          </a:r>
          <a:r>
            <a:rPr kumimoji="1" lang="en-US" altLang="ja-JP" sz="1300">
              <a:latin typeface="ＭＳ Ｐゴシック" panose="020B0600070205080204" pitchFamily="50" charset="-128"/>
              <a:ea typeface="ＭＳ Ｐゴシック" panose="020B0600070205080204" pitchFamily="50" charset="-128"/>
            </a:rPr>
            <a:t>17.8</a:t>
          </a:r>
          <a:r>
            <a:rPr kumimoji="1" lang="ja-JP" altLang="en-US" sz="1300">
              <a:latin typeface="ＭＳ Ｐゴシック" panose="020B0600070205080204" pitchFamily="50" charset="-128"/>
              <a:ea typeface="ＭＳ Ｐゴシック" panose="020B0600070205080204" pitchFamily="50" charset="-128"/>
            </a:rPr>
            <a:t>ポイント、保健センター・保健所施設は</a:t>
          </a:r>
          <a:r>
            <a:rPr kumimoji="1" lang="en-US" altLang="ja-JP" sz="1300">
              <a:latin typeface="ＭＳ Ｐゴシック" panose="020B0600070205080204" pitchFamily="50" charset="-128"/>
              <a:ea typeface="ＭＳ Ｐゴシック" panose="020B0600070205080204" pitchFamily="50" charset="-128"/>
            </a:rPr>
            <a:t>32.5</a:t>
          </a:r>
          <a:r>
            <a:rPr kumimoji="1" lang="ja-JP" altLang="en-US" sz="1300">
              <a:latin typeface="ＭＳ Ｐゴシック" panose="020B0600070205080204" pitchFamily="50" charset="-128"/>
              <a:ea typeface="ＭＳ Ｐゴシック" panose="020B0600070205080204" pitchFamily="50" charset="-128"/>
            </a:rPr>
            <a:t>ポイント高い結果となった。この結果から、これらの施設は他の自治体よりも老朽化が進んでいるため、長寿命化などの対策が早期に必要な施設であるといえる。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奈良県橿原市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122,242
121,148
39.56
41,578,752
41,129,035
257,804
23,823,040
37,367,728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55.0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a:t>
          </a:r>
          <a:r>
            <a:rPr kumimoji="1" lang="en-US" altLang="ja-JP" sz="1300">
              <a:latin typeface="ＭＳ Ｐゴシック" panose="020B0600070205080204" pitchFamily="50" charset="-128"/>
              <a:ea typeface="ＭＳ Ｐゴシック" panose="020B0600070205080204" pitchFamily="50" charset="-128"/>
            </a:rPr>
            <a:t>0.71</a:t>
          </a:r>
          <a:r>
            <a:rPr kumimoji="1" lang="ja-JP" altLang="en-US" sz="1300">
              <a:latin typeface="ＭＳ Ｐゴシック" panose="020B0600070205080204" pitchFamily="50" charset="-128"/>
              <a:ea typeface="ＭＳ Ｐゴシック" panose="020B0600070205080204" pitchFamily="50" charset="-128"/>
            </a:rPr>
            <a:t>）と比較し、数値は</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ポイント増加した。近年の推移をみても徐々に財政力指数は増加を続けているが、類似団体の平均よりも</a:t>
          </a:r>
          <a:r>
            <a:rPr kumimoji="1" lang="en-US" altLang="ja-JP" sz="1300">
              <a:latin typeface="ＭＳ Ｐゴシック" panose="020B0600070205080204" pitchFamily="50" charset="-128"/>
              <a:ea typeface="ＭＳ Ｐゴシック" panose="020B0600070205080204" pitchFamily="50" charset="-128"/>
            </a:rPr>
            <a:t>0.07</a:t>
          </a:r>
          <a:r>
            <a:rPr kumimoji="1" lang="ja-JP" altLang="en-US" sz="1300">
              <a:latin typeface="ＭＳ Ｐゴシック" panose="020B0600070205080204" pitchFamily="50" charset="-128"/>
              <a:ea typeface="ＭＳ Ｐゴシック" panose="020B0600070205080204" pitchFamily="50" charset="-128"/>
            </a:rPr>
            <a:t>ポイント下回っており、「１」を下回る普通交付税の交付団体にとどまっている。よって、今後も行財政の効率化や既存事業の見直しに努めながら、歳入の確保に取り組む。</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57855</xdr:rowOff>
    </xdr:to>
    <xdr:cxnSp macro="">
      <xdr:nvCxnSpPr>
        <xdr:cNvPr id="64" name="直線コネクタ 63"/>
        <xdr:cNvCxnSpPr/>
      </xdr:nvCxnSpPr>
      <xdr:spPr>
        <a:xfrm flipV="1">
          <a:off x="4953000" y="615385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29932</xdr:rowOff>
    </xdr:from>
    <xdr:ext cx="762000" cy="259045"/>
    <xdr:sp macro="" textlink="">
      <xdr:nvSpPr>
        <xdr:cNvPr id="65" name="財政力最小値テキスト"/>
        <xdr:cNvSpPr txBox="1"/>
      </xdr:nvSpPr>
      <xdr:spPr>
        <a:xfrm>
          <a:off x="5041900" y="75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57855</xdr:rowOff>
    </xdr:from>
    <xdr:to>
      <xdr:col>24</xdr:col>
      <xdr:colOff>12700</xdr:colOff>
      <xdr:row>44</xdr:row>
      <xdr:rowOff>57855</xdr:rowOff>
    </xdr:to>
    <xdr:cxnSp macro="">
      <xdr:nvCxnSpPr>
        <xdr:cNvPr id="66" name="直線コネクタ 65"/>
        <xdr:cNvCxnSpPr/>
      </xdr:nvCxnSpPr>
      <xdr:spPr>
        <a:xfrm>
          <a:off x="4864100" y="760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7" name="財政力最大値テキスト"/>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8" name="直線コネクタ 67"/>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38805</xdr:rowOff>
    </xdr:to>
    <xdr:cxnSp macro="">
      <xdr:nvCxnSpPr>
        <xdr:cNvPr id="69" name="直線コネクタ 68"/>
        <xdr:cNvCxnSpPr/>
      </xdr:nvCxnSpPr>
      <xdr:spPr>
        <a:xfrm flipV="1">
          <a:off x="4114800" y="7226300"/>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68738</xdr:rowOff>
    </xdr:from>
    <xdr:ext cx="762000" cy="259045"/>
    <xdr:sp macro="" textlink="">
      <xdr:nvSpPr>
        <xdr:cNvPr id="70" name="財政力平均値テキスト"/>
        <xdr:cNvSpPr txBox="1"/>
      </xdr:nvSpPr>
      <xdr:spPr>
        <a:xfrm>
          <a:off x="5041900" y="69267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52211</xdr:rowOff>
    </xdr:from>
    <xdr:to>
      <xdr:col>23</xdr:col>
      <xdr:colOff>184150</xdr:colOff>
      <xdr:row>41</xdr:row>
      <xdr:rowOff>153811</xdr:rowOff>
    </xdr:to>
    <xdr:sp macro="" textlink="">
      <xdr:nvSpPr>
        <xdr:cNvPr id="71" name="フローチャート: 判断 70"/>
        <xdr:cNvSpPr/>
      </xdr:nvSpPr>
      <xdr:spPr>
        <a:xfrm>
          <a:off x="49022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38805</xdr:rowOff>
    </xdr:from>
    <xdr:to>
      <xdr:col>19</xdr:col>
      <xdr:colOff>133350</xdr:colOff>
      <xdr:row>42</xdr:row>
      <xdr:rowOff>52211</xdr:rowOff>
    </xdr:to>
    <xdr:cxnSp macro="">
      <xdr:nvCxnSpPr>
        <xdr:cNvPr id="72" name="直線コネクタ 71"/>
        <xdr:cNvCxnSpPr/>
      </xdr:nvCxnSpPr>
      <xdr:spPr>
        <a:xfrm flipV="1">
          <a:off x="3225800" y="72397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74" name="テキスト ボックス 73"/>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52211</xdr:rowOff>
    </xdr:from>
    <xdr:to>
      <xdr:col>15</xdr:col>
      <xdr:colOff>82550</xdr:colOff>
      <xdr:row>42</xdr:row>
      <xdr:rowOff>65617</xdr:rowOff>
    </xdr:to>
    <xdr:cxnSp macro="">
      <xdr:nvCxnSpPr>
        <xdr:cNvPr id="75" name="直線コネクタ 74"/>
        <xdr:cNvCxnSpPr/>
      </xdr:nvCxnSpPr>
      <xdr:spPr>
        <a:xfrm flipV="1">
          <a:off x="2336800" y="72531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77" name="テキスト ボックス 76"/>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65617</xdr:rowOff>
    </xdr:from>
    <xdr:to>
      <xdr:col>11</xdr:col>
      <xdr:colOff>31750</xdr:colOff>
      <xdr:row>42</xdr:row>
      <xdr:rowOff>79022</xdr:rowOff>
    </xdr:to>
    <xdr:cxnSp macro="">
      <xdr:nvCxnSpPr>
        <xdr:cNvPr id="78" name="直線コネクタ 77"/>
        <xdr:cNvCxnSpPr/>
      </xdr:nvCxnSpPr>
      <xdr:spPr>
        <a:xfrm flipV="1">
          <a:off x="1447800" y="726651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79022</xdr:rowOff>
    </xdr:from>
    <xdr:to>
      <xdr:col>11</xdr:col>
      <xdr:colOff>82550</xdr:colOff>
      <xdr:row>42</xdr:row>
      <xdr:rowOff>9172</xdr:rowOff>
    </xdr:to>
    <xdr:sp macro="" textlink="">
      <xdr:nvSpPr>
        <xdr:cNvPr id="79" name="フローチャート: 判断 78"/>
        <xdr:cNvSpPr/>
      </xdr:nvSpPr>
      <xdr:spPr>
        <a:xfrm>
          <a:off x="2286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19349</xdr:rowOff>
    </xdr:from>
    <xdr:ext cx="762000" cy="259045"/>
    <xdr:sp macro="" textlink="">
      <xdr:nvSpPr>
        <xdr:cNvPr id="80" name="テキスト ボックス 79"/>
        <xdr:cNvSpPr txBox="1"/>
      </xdr:nvSpPr>
      <xdr:spPr>
        <a:xfrm>
          <a:off x="1955800" y="687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119239</xdr:rowOff>
    </xdr:from>
    <xdr:to>
      <xdr:col>7</xdr:col>
      <xdr:colOff>31750</xdr:colOff>
      <xdr:row>42</xdr:row>
      <xdr:rowOff>49389</xdr:rowOff>
    </xdr:to>
    <xdr:sp macro="" textlink="">
      <xdr:nvSpPr>
        <xdr:cNvPr id="81" name="フローチャート: 判断 80"/>
        <xdr:cNvSpPr/>
      </xdr:nvSpPr>
      <xdr:spPr>
        <a:xfrm>
          <a:off x="1397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59566</xdr:rowOff>
    </xdr:from>
    <xdr:ext cx="762000" cy="259045"/>
    <xdr:sp macro="" textlink="">
      <xdr:nvSpPr>
        <xdr:cNvPr id="82" name="テキスト ボックス 81"/>
        <xdr:cNvSpPr txBox="1"/>
      </xdr:nvSpPr>
      <xdr:spPr>
        <a:xfrm>
          <a:off x="1066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88" name="楕円 87"/>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118127</xdr:rowOff>
    </xdr:from>
    <xdr:ext cx="762000" cy="259045"/>
    <xdr:sp macro="" textlink="">
      <xdr:nvSpPr>
        <xdr:cNvPr id="89" name="財政力該当値テキスト"/>
        <xdr:cNvSpPr txBox="1"/>
      </xdr:nvSpPr>
      <xdr:spPr>
        <a:xfrm>
          <a:off x="5041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159455</xdr:rowOff>
    </xdr:from>
    <xdr:to>
      <xdr:col>19</xdr:col>
      <xdr:colOff>184150</xdr:colOff>
      <xdr:row>42</xdr:row>
      <xdr:rowOff>89605</xdr:rowOff>
    </xdr:to>
    <xdr:sp macro="" textlink="">
      <xdr:nvSpPr>
        <xdr:cNvPr id="90" name="楕円 89"/>
        <xdr:cNvSpPr/>
      </xdr:nvSpPr>
      <xdr:spPr>
        <a:xfrm>
          <a:off x="40640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74382</xdr:rowOff>
    </xdr:from>
    <xdr:ext cx="736600" cy="259045"/>
    <xdr:sp macro="" textlink="">
      <xdr:nvSpPr>
        <xdr:cNvPr id="91" name="テキスト ボックス 90"/>
        <xdr:cNvSpPr txBox="1"/>
      </xdr:nvSpPr>
      <xdr:spPr>
        <a:xfrm>
          <a:off x="3733800" y="7275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1411</xdr:rowOff>
    </xdr:from>
    <xdr:to>
      <xdr:col>15</xdr:col>
      <xdr:colOff>133350</xdr:colOff>
      <xdr:row>42</xdr:row>
      <xdr:rowOff>103011</xdr:rowOff>
    </xdr:to>
    <xdr:sp macro="" textlink="">
      <xdr:nvSpPr>
        <xdr:cNvPr id="92" name="楕円 91"/>
        <xdr:cNvSpPr/>
      </xdr:nvSpPr>
      <xdr:spPr>
        <a:xfrm>
          <a:off x="3175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87788</xdr:rowOff>
    </xdr:from>
    <xdr:ext cx="762000" cy="259045"/>
    <xdr:sp macro="" textlink="">
      <xdr:nvSpPr>
        <xdr:cNvPr id="93" name="テキスト ボックス 92"/>
        <xdr:cNvSpPr txBox="1"/>
      </xdr:nvSpPr>
      <xdr:spPr>
        <a:xfrm>
          <a:off x="2844800" y="728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14817</xdr:rowOff>
    </xdr:from>
    <xdr:to>
      <xdr:col>11</xdr:col>
      <xdr:colOff>82550</xdr:colOff>
      <xdr:row>42</xdr:row>
      <xdr:rowOff>116417</xdr:rowOff>
    </xdr:to>
    <xdr:sp macro="" textlink="">
      <xdr:nvSpPr>
        <xdr:cNvPr id="94" name="楕円 93"/>
        <xdr:cNvSpPr/>
      </xdr:nvSpPr>
      <xdr:spPr>
        <a:xfrm>
          <a:off x="2286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101194</xdr:rowOff>
    </xdr:from>
    <xdr:ext cx="762000" cy="259045"/>
    <xdr:sp macro="" textlink="">
      <xdr:nvSpPr>
        <xdr:cNvPr id="95" name="テキスト ボックス 94"/>
        <xdr:cNvSpPr txBox="1"/>
      </xdr:nvSpPr>
      <xdr:spPr>
        <a:xfrm>
          <a:off x="1955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28222</xdr:rowOff>
    </xdr:from>
    <xdr:to>
      <xdr:col>7</xdr:col>
      <xdr:colOff>31750</xdr:colOff>
      <xdr:row>42</xdr:row>
      <xdr:rowOff>129822</xdr:rowOff>
    </xdr:to>
    <xdr:sp macro="" textlink="">
      <xdr:nvSpPr>
        <xdr:cNvPr id="96" name="楕円 95"/>
        <xdr:cNvSpPr/>
      </xdr:nvSpPr>
      <xdr:spPr>
        <a:xfrm>
          <a:off x="13970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114599</xdr:rowOff>
    </xdr:from>
    <xdr:ext cx="762000" cy="259045"/>
    <xdr:sp macro="" textlink="">
      <xdr:nvSpPr>
        <xdr:cNvPr id="97" name="テキスト ボックス 96"/>
        <xdr:cNvSpPr txBox="1"/>
      </xdr:nvSpPr>
      <xdr:spPr>
        <a:xfrm>
          <a:off x="1066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a:t>
          </a:r>
          <a:r>
            <a:rPr kumimoji="1" lang="en-US" altLang="ja-JP" sz="1300">
              <a:latin typeface="ＭＳ Ｐゴシック" panose="020B0600070205080204" pitchFamily="50" charset="-128"/>
              <a:ea typeface="ＭＳ Ｐゴシック" panose="020B0600070205080204" pitchFamily="50" charset="-128"/>
            </a:rPr>
            <a:t>97.8</a:t>
          </a:r>
          <a:r>
            <a:rPr kumimoji="1" lang="ja-JP" altLang="en-US" sz="1300">
              <a:latin typeface="ＭＳ Ｐゴシック" panose="020B0600070205080204" pitchFamily="50" charset="-128"/>
              <a:ea typeface="ＭＳ Ｐゴシック" panose="020B0600070205080204" pitchFamily="50" charset="-128"/>
            </a:rPr>
            <a:t>％）と比較すると、</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ポイントの改善がみられた。これは、歳入について経常一般財源が</a:t>
          </a:r>
          <a:r>
            <a:rPr kumimoji="1" lang="en-US" altLang="ja-JP" sz="1300">
              <a:latin typeface="ＭＳ Ｐゴシック" panose="020B0600070205080204" pitchFamily="50" charset="-128"/>
              <a:ea typeface="ＭＳ Ｐゴシック" panose="020B0600070205080204" pitchFamily="50" charset="-128"/>
            </a:rPr>
            <a:t>237</a:t>
          </a:r>
          <a:r>
            <a:rPr kumimoji="1" lang="ja-JP" altLang="en-US" sz="1300">
              <a:latin typeface="ＭＳ Ｐゴシック" panose="020B0600070205080204" pitchFamily="50" charset="-128"/>
              <a:ea typeface="ＭＳ Ｐゴシック" panose="020B0600070205080204" pitchFamily="50" charset="-128"/>
            </a:rPr>
            <a:t>百万円減少しているものの、経常一般財源を充当する歳出は補助費等（前年度比</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％）、扶助費（前年度比</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％）、公債費（前年度比</a:t>
          </a:r>
          <a:r>
            <a:rPr kumimoji="1" lang="en-US" altLang="ja-JP" sz="1300">
              <a:latin typeface="ＭＳ Ｐゴシック" panose="020B0600070205080204" pitchFamily="50" charset="-128"/>
              <a:ea typeface="ＭＳ Ｐゴシック" panose="020B0600070205080204" pitchFamily="50" charset="-128"/>
            </a:rPr>
            <a:t>9.9</a:t>
          </a:r>
          <a:r>
            <a:rPr kumimoji="1" lang="ja-JP" altLang="en-US" sz="1300">
              <a:latin typeface="ＭＳ Ｐゴシック" panose="020B0600070205080204" pitchFamily="50" charset="-128"/>
              <a:ea typeface="ＭＳ Ｐゴシック" panose="020B0600070205080204" pitchFamily="50" charset="-128"/>
            </a:rPr>
            <a:t>％）が減少しており、総額として</a:t>
          </a:r>
          <a:r>
            <a:rPr kumimoji="1" lang="en-US" altLang="ja-JP" sz="1300">
              <a:latin typeface="ＭＳ Ｐゴシック" panose="020B0600070205080204" pitchFamily="50" charset="-128"/>
              <a:ea typeface="ＭＳ Ｐゴシック" panose="020B0600070205080204" pitchFamily="50" charset="-128"/>
            </a:rPr>
            <a:t>341</a:t>
          </a:r>
          <a:r>
            <a:rPr kumimoji="1" lang="ja-JP" altLang="en-US" sz="1300">
              <a:latin typeface="ＭＳ Ｐゴシック" panose="020B0600070205080204" pitchFamily="50" charset="-128"/>
              <a:ea typeface="ＭＳ Ｐゴシック" panose="020B0600070205080204" pitchFamily="50" charset="-128"/>
            </a:rPr>
            <a:t>百万円が減少したためである。今後とも一層の事務事業の効率化を図り、経常経費の削減に努める。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114808</xdr:rowOff>
    </xdr:from>
    <xdr:to>
      <xdr:col>23</xdr:col>
      <xdr:colOff>133350</xdr:colOff>
      <xdr:row>65</xdr:row>
      <xdr:rowOff>123698</xdr:rowOff>
    </xdr:to>
    <xdr:cxnSp macro="">
      <xdr:nvCxnSpPr>
        <xdr:cNvPr id="125" name="直線コネクタ 124"/>
        <xdr:cNvCxnSpPr/>
      </xdr:nvCxnSpPr>
      <xdr:spPr>
        <a:xfrm flipV="1">
          <a:off x="4953000" y="10230358"/>
          <a:ext cx="0" cy="1037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95775</xdr:rowOff>
    </xdr:from>
    <xdr:ext cx="762000" cy="259045"/>
    <xdr:sp macro="" textlink="">
      <xdr:nvSpPr>
        <xdr:cNvPr id="126" name="財政構造の弾力性最小値テキスト"/>
        <xdr:cNvSpPr txBox="1"/>
      </xdr:nvSpPr>
      <xdr:spPr>
        <a:xfrm>
          <a:off x="5041900" y="11240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123698</xdr:rowOff>
    </xdr:from>
    <xdr:to>
      <xdr:col>24</xdr:col>
      <xdr:colOff>12700</xdr:colOff>
      <xdr:row>65</xdr:row>
      <xdr:rowOff>123698</xdr:rowOff>
    </xdr:to>
    <xdr:cxnSp macro="">
      <xdr:nvCxnSpPr>
        <xdr:cNvPr id="127" name="直線コネクタ 126"/>
        <xdr:cNvCxnSpPr/>
      </xdr:nvCxnSpPr>
      <xdr:spPr>
        <a:xfrm>
          <a:off x="4864100" y="11267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29735</xdr:rowOff>
    </xdr:from>
    <xdr:ext cx="762000" cy="259045"/>
    <xdr:sp macro="" textlink="">
      <xdr:nvSpPr>
        <xdr:cNvPr id="128" name="財政構造の弾力性最大値テキスト"/>
        <xdr:cNvSpPr txBox="1"/>
      </xdr:nvSpPr>
      <xdr:spPr>
        <a:xfrm>
          <a:off x="5041900" y="997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114808</xdr:rowOff>
    </xdr:from>
    <xdr:to>
      <xdr:col>24</xdr:col>
      <xdr:colOff>12700</xdr:colOff>
      <xdr:row>59</xdr:row>
      <xdr:rowOff>114808</xdr:rowOff>
    </xdr:to>
    <xdr:cxnSp macro="">
      <xdr:nvCxnSpPr>
        <xdr:cNvPr id="129" name="直線コネクタ 128"/>
        <xdr:cNvCxnSpPr/>
      </xdr:nvCxnSpPr>
      <xdr:spPr>
        <a:xfrm>
          <a:off x="4864100" y="10230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109474</xdr:rowOff>
    </xdr:from>
    <xdr:to>
      <xdr:col>23</xdr:col>
      <xdr:colOff>133350</xdr:colOff>
      <xdr:row>63</xdr:row>
      <xdr:rowOff>128778</xdr:rowOff>
    </xdr:to>
    <xdr:cxnSp macro="">
      <xdr:nvCxnSpPr>
        <xdr:cNvPr id="130" name="直線コネクタ 129"/>
        <xdr:cNvCxnSpPr/>
      </xdr:nvCxnSpPr>
      <xdr:spPr>
        <a:xfrm flipV="1">
          <a:off x="4114800" y="10910824"/>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77741</xdr:rowOff>
    </xdr:from>
    <xdr:ext cx="762000" cy="259045"/>
    <xdr:sp macro="" textlink="">
      <xdr:nvSpPr>
        <xdr:cNvPr id="131" name="財政構造の弾力性平均値テキスト"/>
        <xdr:cNvSpPr txBox="1"/>
      </xdr:nvSpPr>
      <xdr:spPr>
        <a:xfrm>
          <a:off x="5041900" y="10536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61214</xdr:rowOff>
    </xdr:from>
    <xdr:to>
      <xdr:col>23</xdr:col>
      <xdr:colOff>184150</xdr:colOff>
      <xdr:row>62</xdr:row>
      <xdr:rowOff>162814</xdr:rowOff>
    </xdr:to>
    <xdr:sp macro="" textlink="">
      <xdr:nvSpPr>
        <xdr:cNvPr id="132" name="フローチャート: 判断 131"/>
        <xdr:cNvSpPr/>
      </xdr:nvSpPr>
      <xdr:spPr>
        <a:xfrm>
          <a:off x="49022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104648</xdr:rowOff>
    </xdr:from>
    <xdr:to>
      <xdr:col>19</xdr:col>
      <xdr:colOff>133350</xdr:colOff>
      <xdr:row>63</xdr:row>
      <xdr:rowOff>128778</xdr:rowOff>
    </xdr:to>
    <xdr:cxnSp macro="">
      <xdr:nvCxnSpPr>
        <xdr:cNvPr id="133" name="直線コネクタ 132"/>
        <xdr:cNvCxnSpPr/>
      </xdr:nvCxnSpPr>
      <xdr:spPr>
        <a:xfrm>
          <a:off x="3225800" y="10905998"/>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41910</xdr:rowOff>
    </xdr:from>
    <xdr:to>
      <xdr:col>19</xdr:col>
      <xdr:colOff>184150</xdr:colOff>
      <xdr:row>62</xdr:row>
      <xdr:rowOff>143510</xdr:rowOff>
    </xdr:to>
    <xdr:sp macro="" textlink="">
      <xdr:nvSpPr>
        <xdr:cNvPr id="134" name="フローチャート: 判断 133"/>
        <xdr:cNvSpPr/>
      </xdr:nvSpPr>
      <xdr:spPr>
        <a:xfrm>
          <a:off x="4064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153687</xdr:rowOff>
    </xdr:from>
    <xdr:ext cx="736600" cy="259045"/>
    <xdr:sp macro="" textlink="">
      <xdr:nvSpPr>
        <xdr:cNvPr id="135" name="テキスト ボックス 134"/>
        <xdr:cNvSpPr txBox="1"/>
      </xdr:nvSpPr>
      <xdr:spPr>
        <a:xfrm>
          <a:off x="3733800" y="10440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140970</xdr:rowOff>
    </xdr:from>
    <xdr:to>
      <xdr:col>15</xdr:col>
      <xdr:colOff>82550</xdr:colOff>
      <xdr:row>63</xdr:row>
      <xdr:rowOff>104648</xdr:rowOff>
    </xdr:to>
    <xdr:cxnSp macro="">
      <xdr:nvCxnSpPr>
        <xdr:cNvPr id="136" name="直線コネクタ 135"/>
        <xdr:cNvCxnSpPr/>
      </xdr:nvCxnSpPr>
      <xdr:spPr>
        <a:xfrm>
          <a:off x="2336800" y="10770870"/>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46736</xdr:rowOff>
    </xdr:from>
    <xdr:to>
      <xdr:col>15</xdr:col>
      <xdr:colOff>133350</xdr:colOff>
      <xdr:row>62</xdr:row>
      <xdr:rowOff>148336</xdr:rowOff>
    </xdr:to>
    <xdr:sp macro="" textlink="">
      <xdr:nvSpPr>
        <xdr:cNvPr id="137" name="フローチャート: 判断 136"/>
        <xdr:cNvSpPr/>
      </xdr:nvSpPr>
      <xdr:spPr>
        <a:xfrm>
          <a:off x="3175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158513</xdr:rowOff>
    </xdr:from>
    <xdr:ext cx="762000" cy="259045"/>
    <xdr:sp macro="" textlink="">
      <xdr:nvSpPr>
        <xdr:cNvPr id="138" name="テキスト ボックス 137"/>
        <xdr:cNvSpPr txBox="1"/>
      </xdr:nvSpPr>
      <xdr:spPr>
        <a:xfrm>
          <a:off x="2844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140970</xdr:rowOff>
    </xdr:from>
    <xdr:to>
      <xdr:col>11</xdr:col>
      <xdr:colOff>31750</xdr:colOff>
      <xdr:row>63</xdr:row>
      <xdr:rowOff>37084</xdr:rowOff>
    </xdr:to>
    <xdr:cxnSp macro="">
      <xdr:nvCxnSpPr>
        <xdr:cNvPr id="139" name="直線コネクタ 138"/>
        <xdr:cNvCxnSpPr/>
      </xdr:nvCxnSpPr>
      <xdr:spPr>
        <a:xfrm flipV="1">
          <a:off x="1447800" y="10770870"/>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107188</xdr:rowOff>
    </xdr:from>
    <xdr:to>
      <xdr:col>11</xdr:col>
      <xdr:colOff>82550</xdr:colOff>
      <xdr:row>62</xdr:row>
      <xdr:rowOff>37338</xdr:rowOff>
    </xdr:to>
    <xdr:sp macro="" textlink="">
      <xdr:nvSpPr>
        <xdr:cNvPr id="140" name="フローチャート: 判断 139"/>
        <xdr:cNvSpPr/>
      </xdr:nvSpPr>
      <xdr:spPr>
        <a:xfrm>
          <a:off x="22860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47515</xdr:rowOff>
    </xdr:from>
    <xdr:ext cx="762000" cy="259045"/>
    <xdr:sp macro="" textlink="">
      <xdr:nvSpPr>
        <xdr:cNvPr id="141" name="テキスト ボックス 140"/>
        <xdr:cNvSpPr txBox="1"/>
      </xdr:nvSpPr>
      <xdr:spPr>
        <a:xfrm>
          <a:off x="1955800" y="10334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83058</xdr:rowOff>
    </xdr:from>
    <xdr:to>
      <xdr:col>7</xdr:col>
      <xdr:colOff>31750</xdr:colOff>
      <xdr:row>62</xdr:row>
      <xdr:rowOff>13208</xdr:rowOff>
    </xdr:to>
    <xdr:sp macro="" textlink="">
      <xdr:nvSpPr>
        <xdr:cNvPr id="142" name="フローチャート: 判断 141"/>
        <xdr:cNvSpPr/>
      </xdr:nvSpPr>
      <xdr:spPr>
        <a:xfrm>
          <a:off x="1397000" y="10541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23385</xdr:rowOff>
    </xdr:from>
    <xdr:ext cx="762000" cy="259045"/>
    <xdr:sp macro="" textlink="">
      <xdr:nvSpPr>
        <xdr:cNvPr id="143" name="テキスト ボックス 142"/>
        <xdr:cNvSpPr txBox="1"/>
      </xdr:nvSpPr>
      <xdr:spPr>
        <a:xfrm>
          <a:off x="1066800" y="10310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58674</xdr:rowOff>
    </xdr:from>
    <xdr:to>
      <xdr:col>23</xdr:col>
      <xdr:colOff>184150</xdr:colOff>
      <xdr:row>63</xdr:row>
      <xdr:rowOff>160274</xdr:rowOff>
    </xdr:to>
    <xdr:sp macro="" textlink="">
      <xdr:nvSpPr>
        <xdr:cNvPr id="149" name="楕円 148"/>
        <xdr:cNvSpPr/>
      </xdr:nvSpPr>
      <xdr:spPr>
        <a:xfrm>
          <a:off x="4902200" y="1086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30751</xdr:rowOff>
    </xdr:from>
    <xdr:ext cx="762000" cy="259045"/>
    <xdr:sp macro="" textlink="">
      <xdr:nvSpPr>
        <xdr:cNvPr id="150" name="財政構造の弾力性該当値テキスト"/>
        <xdr:cNvSpPr txBox="1"/>
      </xdr:nvSpPr>
      <xdr:spPr>
        <a:xfrm>
          <a:off x="5041900" y="1083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77978</xdr:rowOff>
    </xdr:from>
    <xdr:to>
      <xdr:col>19</xdr:col>
      <xdr:colOff>184150</xdr:colOff>
      <xdr:row>64</xdr:row>
      <xdr:rowOff>8128</xdr:rowOff>
    </xdr:to>
    <xdr:sp macro="" textlink="">
      <xdr:nvSpPr>
        <xdr:cNvPr id="151" name="楕円 150"/>
        <xdr:cNvSpPr/>
      </xdr:nvSpPr>
      <xdr:spPr>
        <a:xfrm>
          <a:off x="4064000" y="1087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164355</xdr:rowOff>
    </xdr:from>
    <xdr:ext cx="736600" cy="259045"/>
    <xdr:sp macro="" textlink="">
      <xdr:nvSpPr>
        <xdr:cNvPr id="152" name="テキスト ボックス 151"/>
        <xdr:cNvSpPr txBox="1"/>
      </xdr:nvSpPr>
      <xdr:spPr>
        <a:xfrm>
          <a:off x="3733800" y="10965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53848</xdr:rowOff>
    </xdr:from>
    <xdr:to>
      <xdr:col>15</xdr:col>
      <xdr:colOff>133350</xdr:colOff>
      <xdr:row>63</xdr:row>
      <xdr:rowOff>155448</xdr:rowOff>
    </xdr:to>
    <xdr:sp macro="" textlink="">
      <xdr:nvSpPr>
        <xdr:cNvPr id="153" name="楕円 152"/>
        <xdr:cNvSpPr/>
      </xdr:nvSpPr>
      <xdr:spPr>
        <a:xfrm>
          <a:off x="3175000" y="1085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140225</xdr:rowOff>
    </xdr:from>
    <xdr:ext cx="762000" cy="259045"/>
    <xdr:sp macro="" textlink="">
      <xdr:nvSpPr>
        <xdr:cNvPr id="154" name="テキスト ボックス 153"/>
        <xdr:cNvSpPr txBox="1"/>
      </xdr:nvSpPr>
      <xdr:spPr>
        <a:xfrm>
          <a:off x="2844800" y="10941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90170</xdr:rowOff>
    </xdr:from>
    <xdr:to>
      <xdr:col>11</xdr:col>
      <xdr:colOff>82550</xdr:colOff>
      <xdr:row>63</xdr:row>
      <xdr:rowOff>20320</xdr:rowOff>
    </xdr:to>
    <xdr:sp macro="" textlink="">
      <xdr:nvSpPr>
        <xdr:cNvPr id="155" name="楕円 154"/>
        <xdr:cNvSpPr/>
      </xdr:nvSpPr>
      <xdr:spPr>
        <a:xfrm>
          <a:off x="2286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5097</xdr:rowOff>
    </xdr:from>
    <xdr:ext cx="762000" cy="259045"/>
    <xdr:sp macro="" textlink="">
      <xdr:nvSpPr>
        <xdr:cNvPr id="156" name="テキスト ボックス 155"/>
        <xdr:cNvSpPr txBox="1"/>
      </xdr:nvSpPr>
      <xdr:spPr>
        <a:xfrm>
          <a:off x="1955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157734</xdr:rowOff>
    </xdr:from>
    <xdr:to>
      <xdr:col>7</xdr:col>
      <xdr:colOff>31750</xdr:colOff>
      <xdr:row>63</xdr:row>
      <xdr:rowOff>87884</xdr:rowOff>
    </xdr:to>
    <xdr:sp macro="" textlink="">
      <xdr:nvSpPr>
        <xdr:cNvPr id="157" name="楕円 156"/>
        <xdr:cNvSpPr/>
      </xdr:nvSpPr>
      <xdr:spPr>
        <a:xfrm>
          <a:off x="1397000" y="1078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72661</xdr:rowOff>
    </xdr:from>
    <xdr:ext cx="762000" cy="259045"/>
    <xdr:sp macro="" textlink="">
      <xdr:nvSpPr>
        <xdr:cNvPr id="158" name="テキスト ボックス 157"/>
        <xdr:cNvSpPr txBox="1"/>
      </xdr:nvSpPr>
      <xdr:spPr>
        <a:xfrm>
          <a:off x="1066800" y="1087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[117,728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a:t>
          </a:r>
          <a:r>
            <a:rPr kumimoji="1" lang="en-US" altLang="ja-JP" sz="1300">
              <a:latin typeface="ＭＳ Ｐゴシック" panose="020B0600070205080204" pitchFamily="50" charset="-128"/>
              <a:ea typeface="ＭＳ Ｐゴシック" panose="020B0600070205080204" pitchFamily="50" charset="-128"/>
            </a:rPr>
            <a:t>114,417</a:t>
          </a:r>
          <a:r>
            <a:rPr kumimoji="1" lang="ja-JP" altLang="en-US" sz="1300">
              <a:latin typeface="ＭＳ Ｐゴシック" panose="020B0600070205080204" pitchFamily="50" charset="-128"/>
              <a:ea typeface="ＭＳ Ｐゴシック" panose="020B0600070205080204" pitchFamily="50" charset="-128"/>
            </a:rPr>
            <a:t>円）と比較すると、</a:t>
          </a:r>
          <a:r>
            <a:rPr kumimoji="1" lang="en-US" altLang="ja-JP" sz="1300">
              <a:latin typeface="ＭＳ Ｐゴシック" panose="020B0600070205080204" pitchFamily="50" charset="-128"/>
              <a:ea typeface="ＭＳ Ｐゴシック" panose="020B0600070205080204" pitchFamily="50" charset="-128"/>
            </a:rPr>
            <a:t>3,311</a:t>
          </a:r>
          <a:r>
            <a:rPr kumimoji="1" lang="ja-JP" altLang="en-US" sz="1300">
              <a:latin typeface="ＭＳ Ｐゴシック" panose="020B0600070205080204" pitchFamily="50" charset="-128"/>
              <a:ea typeface="ＭＳ Ｐゴシック" panose="020B0600070205080204" pitchFamily="50" charset="-128"/>
            </a:rPr>
            <a:t>円の増加となった。人件費としては職員給の増加や地方公務員共済組合等負担金の増加により</a:t>
          </a:r>
          <a:r>
            <a:rPr kumimoji="1" lang="en-US" altLang="ja-JP" sz="1300">
              <a:latin typeface="ＭＳ Ｐゴシック" panose="020B0600070205080204" pitchFamily="50" charset="-128"/>
              <a:ea typeface="ＭＳ Ｐゴシック" panose="020B0600070205080204" pitchFamily="50" charset="-128"/>
            </a:rPr>
            <a:t>68</a:t>
          </a:r>
          <a:r>
            <a:rPr kumimoji="1" lang="ja-JP" altLang="en-US" sz="1300">
              <a:latin typeface="ＭＳ Ｐゴシック" panose="020B0600070205080204" pitchFamily="50" charset="-128"/>
              <a:ea typeface="ＭＳ Ｐゴシック" panose="020B0600070205080204" pitchFamily="50" charset="-128"/>
            </a:rPr>
            <a:t>百万円が増加し、物件費としては複合施設維持管理業務委託料や旅券発給事務に伴う証紙購入費により</a:t>
          </a:r>
          <a:r>
            <a:rPr kumimoji="1" lang="en-US" altLang="ja-JP" sz="1300">
              <a:latin typeface="ＭＳ Ｐゴシック" panose="020B0600070205080204" pitchFamily="50" charset="-128"/>
              <a:ea typeface="ＭＳ Ｐゴシック" panose="020B0600070205080204" pitchFamily="50" charset="-128"/>
            </a:rPr>
            <a:t>312</a:t>
          </a:r>
          <a:r>
            <a:rPr kumimoji="1" lang="ja-JP" altLang="en-US" sz="1300">
              <a:latin typeface="ＭＳ Ｐゴシック" panose="020B0600070205080204" pitchFamily="50" charset="-128"/>
              <a:ea typeface="ＭＳ Ｐゴシック" panose="020B0600070205080204" pitchFamily="50" charset="-128"/>
            </a:rPr>
            <a:t>百万円増加した。今後は働き方改革を進めていく中で人件費の削減を目指すとともに、物件費については既存事業の取捨選択を行いながら削減に努める。</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28329</xdr:rowOff>
    </xdr:from>
    <xdr:to>
      <xdr:col>23</xdr:col>
      <xdr:colOff>133350</xdr:colOff>
      <xdr:row>89</xdr:row>
      <xdr:rowOff>38021</xdr:rowOff>
    </xdr:to>
    <xdr:cxnSp macro="">
      <xdr:nvCxnSpPr>
        <xdr:cNvPr id="190" name="直線コネクタ 189"/>
        <xdr:cNvCxnSpPr/>
      </xdr:nvCxnSpPr>
      <xdr:spPr>
        <a:xfrm flipV="1">
          <a:off x="4953000" y="13915779"/>
          <a:ext cx="0" cy="13812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10098</xdr:rowOff>
    </xdr:from>
    <xdr:ext cx="762000" cy="259045"/>
    <xdr:sp macro="" textlink="">
      <xdr:nvSpPr>
        <xdr:cNvPr id="191" name="人件費・物件費等の状況最小値テキスト"/>
        <xdr:cNvSpPr txBox="1"/>
      </xdr:nvSpPr>
      <xdr:spPr>
        <a:xfrm>
          <a:off x="5041900" y="15269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38021</xdr:rowOff>
    </xdr:from>
    <xdr:to>
      <xdr:col>24</xdr:col>
      <xdr:colOff>12700</xdr:colOff>
      <xdr:row>89</xdr:row>
      <xdr:rowOff>38021</xdr:rowOff>
    </xdr:to>
    <xdr:cxnSp macro="">
      <xdr:nvCxnSpPr>
        <xdr:cNvPr id="192" name="直線コネクタ 191"/>
        <xdr:cNvCxnSpPr/>
      </xdr:nvCxnSpPr>
      <xdr:spPr>
        <a:xfrm>
          <a:off x="4864100" y="15297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114706</xdr:rowOff>
    </xdr:from>
    <xdr:ext cx="762000" cy="259045"/>
    <xdr:sp macro="" textlink="">
      <xdr:nvSpPr>
        <xdr:cNvPr id="193" name="人件費・物件費等の状況最大値テキスト"/>
        <xdr:cNvSpPr txBox="1"/>
      </xdr:nvSpPr>
      <xdr:spPr>
        <a:xfrm>
          <a:off x="5041900" y="1365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28329</xdr:rowOff>
    </xdr:from>
    <xdr:to>
      <xdr:col>24</xdr:col>
      <xdr:colOff>12700</xdr:colOff>
      <xdr:row>81</xdr:row>
      <xdr:rowOff>28329</xdr:rowOff>
    </xdr:to>
    <xdr:cxnSp macro="">
      <xdr:nvCxnSpPr>
        <xdr:cNvPr id="194" name="直線コネクタ 193"/>
        <xdr:cNvCxnSpPr/>
      </xdr:nvCxnSpPr>
      <xdr:spPr>
        <a:xfrm>
          <a:off x="4864100" y="13915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138142</xdr:rowOff>
    </xdr:from>
    <xdr:to>
      <xdr:col>23</xdr:col>
      <xdr:colOff>133350</xdr:colOff>
      <xdr:row>84</xdr:row>
      <xdr:rowOff>4736</xdr:rowOff>
    </xdr:to>
    <xdr:cxnSp macro="">
      <xdr:nvCxnSpPr>
        <xdr:cNvPr id="195" name="直線コネクタ 194"/>
        <xdr:cNvCxnSpPr/>
      </xdr:nvCxnSpPr>
      <xdr:spPr>
        <a:xfrm>
          <a:off x="4114800" y="14368492"/>
          <a:ext cx="838200" cy="3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59411</xdr:rowOff>
    </xdr:from>
    <xdr:ext cx="762000" cy="259045"/>
    <xdr:sp macro="" textlink="">
      <xdr:nvSpPr>
        <xdr:cNvPr id="196" name="人件費・物件費等の状況平均値テキスト"/>
        <xdr:cNvSpPr txBox="1"/>
      </xdr:nvSpPr>
      <xdr:spPr>
        <a:xfrm>
          <a:off x="5041900" y="141183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42884</xdr:rowOff>
    </xdr:from>
    <xdr:to>
      <xdr:col>23</xdr:col>
      <xdr:colOff>184150</xdr:colOff>
      <xdr:row>83</xdr:row>
      <xdr:rowOff>144484</xdr:rowOff>
    </xdr:to>
    <xdr:sp macro="" textlink="">
      <xdr:nvSpPr>
        <xdr:cNvPr id="197" name="フローチャート: 判断 196"/>
        <xdr:cNvSpPr/>
      </xdr:nvSpPr>
      <xdr:spPr>
        <a:xfrm>
          <a:off x="4902200" y="14273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119090</xdr:rowOff>
    </xdr:from>
    <xdr:to>
      <xdr:col>19</xdr:col>
      <xdr:colOff>133350</xdr:colOff>
      <xdr:row>83</xdr:row>
      <xdr:rowOff>138142</xdr:rowOff>
    </xdr:to>
    <xdr:cxnSp macro="">
      <xdr:nvCxnSpPr>
        <xdr:cNvPr id="198" name="直線コネクタ 197"/>
        <xdr:cNvCxnSpPr/>
      </xdr:nvCxnSpPr>
      <xdr:spPr>
        <a:xfrm>
          <a:off x="3225800" y="14349440"/>
          <a:ext cx="889000" cy="19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18284</xdr:rowOff>
    </xdr:from>
    <xdr:to>
      <xdr:col>19</xdr:col>
      <xdr:colOff>184150</xdr:colOff>
      <xdr:row>83</xdr:row>
      <xdr:rowOff>119884</xdr:rowOff>
    </xdr:to>
    <xdr:sp macro="" textlink="">
      <xdr:nvSpPr>
        <xdr:cNvPr id="199" name="フローチャート: 判断 198"/>
        <xdr:cNvSpPr/>
      </xdr:nvSpPr>
      <xdr:spPr>
        <a:xfrm>
          <a:off x="4064000" y="1424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130061</xdr:rowOff>
    </xdr:from>
    <xdr:ext cx="736600" cy="259045"/>
    <xdr:sp macro="" textlink="">
      <xdr:nvSpPr>
        <xdr:cNvPr id="200" name="テキスト ボックス 199"/>
        <xdr:cNvSpPr txBox="1"/>
      </xdr:nvSpPr>
      <xdr:spPr>
        <a:xfrm>
          <a:off x="3733800" y="14017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104589</xdr:rowOff>
    </xdr:from>
    <xdr:to>
      <xdr:col>15</xdr:col>
      <xdr:colOff>82550</xdr:colOff>
      <xdr:row>83</xdr:row>
      <xdr:rowOff>119090</xdr:rowOff>
    </xdr:to>
    <xdr:cxnSp macro="">
      <xdr:nvCxnSpPr>
        <xdr:cNvPr id="201" name="直線コネクタ 200"/>
        <xdr:cNvCxnSpPr/>
      </xdr:nvCxnSpPr>
      <xdr:spPr>
        <a:xfrm>
          <a:off x="2336800" y="14334939"/>
          <a:ext cx="889000" cy="14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5265</xdr:rowOff>
    </xdr:from>
    <xdr:to>
      <xdr:col>15</xdr:col>
      <xdr:colOff>133350</xdr:colOff>
      <xdr:row>83</xdr:row>
      <xdr:rowOff>106865</xdr:rowOff>
    </xdr:to>
    <xdr:sp macro="" textlink="">
      <xdr:nvSpPr>
        <xdr:cNvPr id="202" name="フローチャート: 判断 201"/>
        <xdr:cNvSpPr/>
      </xdr:nvSpPr>
      <xdr:spPr>
        <a:xfrm>
          <a:off x="3175000" y="1423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117042</xdr:rowOff>
    </xdr:from>
    <xdr:ext cx="762000" cy="259045"/>
    <xdr:sp macro="" textlink="">
      <xdr:nvSpPr>
        <xdr:cNvPr id="203" name="テキスト ボックス 202"/>
        <xdr:cNvSpPr txBox="1"/>
      </xdr:nvSpPr>
      <xdr:spPr>
        <a:xfrm>
          <a:off x="2844800" y="1400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43576</xdr:rowOff>
    </xdr:from>
    <xdr:to>
      <xdr:col>11</xdr:col>
      <xdr:colOff>31750</xdr:colOff>
      <xdr:row>83</xdr:row>
      <xdr:rowOff>104589</xdr:rowOff>
    </xdr:to>
    <xdr:cxnSp macro="">
      <xdr:nvCxnSpPr>
        <xdr:cNvPr id="204" name="直線コネクタ 203"/>
        <xdr:cNvCxnSpPr/>
      </xdr:nvCxnSpPr>
      <xdr:spPr>
        <a:xfrm>
          <a:off x="1447800" y="14273926"/>
          <a:ext cx="889000" cy="61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167328</xdr:rowOff>
    </xdr:from>
    <xdr:to>
      <xdr:col>11</xdr:col>
      <xdr:colOff>82550</xdr:colOff>
      <xdr:row>83</xdr:row>
      <xdr:rowOff>97478</xdr:rowOff>
    </xdr:to>
    <xdr:sp macro="" textlink="">
      <xdr:nvSpPr>
        <xdr:cNvPr id="205" name="フローチャート: 判断 204"/>
        <xdr:cNvSpPr/>
      </xdr:nvSpPr>
      <xdr:spPr>
        <a:xfrm>
          <a:off x="2286000" y="14226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107655</xdr:rowOff>
    </xdr:from>
    <xdr:ext cx="762000" cy="259045"/>
    <xdr:sp macro="" textlink="">
      <xdr:nvSpPr>
        <xdr:cNvPr id="206" name="テキスト ボックス 205"/>
        <xdr:cNvSpPr txBox="1"/>
      </xdr:nvSpPr>
      <xdr:spPr>
        <a:xfrm>
          <a:off x="1955800" y="13995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20076</xdr:rowOff>
    </xdr:from>
    <xdr:to>
      <xdr:col>7</xdr:col>
      <xdr:colOff>31750</xdr:colOff>
      <xdr:row>83</xdr:row>
      <xdr:rowOff>121676</xdr:rowOff>
    </xdr:to>
    <xdr:sp macro="" textlink="">
      <xdr:nvSpPr>
        <xdr:cNvPr id="207" name="フローチャート: 判断 206"/>
        <xdr:cNvSpPr/>
      </xdr:nvSpPr>
      <xdr:spPr>
        <a:xfrm>
          <a:off x="1397000" y="14250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106453</xdr:rowOff>
    </xdr:from>
    <xdr:ext cx="762000" cy="259045"/>
    <xdr:sp macro="" textlink="">
      <xdr:nvSpPr>
        <xdr:cNvPr id="208" name="テキスト ボックス 207"/>
        <xdr:cNvSpPr txBox="1"/>
      </xdr:nvSpPr>
      <xdr:spPr>
        <a:xfrm>
          <a:off x="1066800" y="14336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125386</xdr:rowOff>
    </xdr:from>
    <xdr:to>
      <xdr:col>23</xdr:col>
      <xdr:colOff>184150</xdr:colOff>
      <xdr:row>84</xdr:row>
      <xdr:rowOff>55536</xdr:rowOff>
    </xdr:to>
    <xdr:sp macro="" textlink="">
      <xdr:nvSpPr>
        <xdr:cNvPr id="214" name="楕円 213"/>
        <xdr:cNvSpPr/>
      </xdr:nvSpPr>
      <xdr:spPr>
        <a:xfrm>
          <a:off x="4902200" y="1435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97463</xdr:rowOff>
    </xdr:from>
    <xdr:ext cx="762000" cy="259045"/>
    <xdr:sp macro="" textlink="">
      <xdr:nvSpPr>
        <xdr:cNvPr id="215" name="人件費・物件費等の状況該当値テキスト"/>
        <xdr:cNvSpPr txBox="1"/>
      </xdr:nvSpPr>
      <xdr:spPr>
        <a:xfrm>
          <a:off x="5041900" y="1432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87342</xdr:rowOff>
    </xdr:from>
    <xdr:to>
      <xdr:col>19</xdr:col>
      <xdr:colOff>184150</xdr:colOff>
      <xdr:row>84</xdr:row>
      <xdr:rowOff>17492</xdr:rowOff>
    </xdr:to>
    <xdr:sp macro="" textlink="">
      <xdr:nvSpPr>
        <xdr:cNvPr id="216" name="楕円 215"/>
        <xdr:cNvSpPr/>
      </xdr:nvSpPr>
      <xdr:spPr>
        <a:xfrm>
          <a:off x="4064000" y="1431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2269</xdr:rowOff>
    </xdr:from>
    <xdr:ext cx="736600" cy="259045"/>
    <xdr:sp macro="" textlink="">
      <xdr:nvSpPr>
        <xdr:cNvPr id="217" name="テキスト ボックス 216"/>
        <xdr:cNvSpPr txBox="1"/>
      </xdr:nvSpPr>
      <xdr:spPr>
        <a:xfrm>
          <a:off x="3733800" y="14404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68290</xdr:rowOff>
    </xdr:from>
    <xdr:to>
      <xdr:col>15</xdr:col>
      <xdr:colOff>133350</xdr:colOff>
      <xdr:row>83</xdr:row>
      <xdr:rowOff>169890</xdr:rowOff>
    </xdr:to>
    <xdr:sp macro="" textlink="">
      <xdr:nvSpPr>
        <xdr:cNvPr id="218" name="楕円 217"/>
        <xdr:cNvSpPr/>
      </xdr:nvSpPr>
      <xdr:spPr>
        <a:xfrm>
          <a:off x="3175000" y="1429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154667</xdr:rowOff>
    </xdr:from>
    <xdr:ext cx="762000" cy="259045"/>
    <xdr:sp macro="" textlink="">
      <xdr:nvSpPr>
        <xdr:cNvPr id="219" name="テキスト ボックス 218"/>
        <xdr:cNvSpPr txBox="1"/>
      </xdr:nvSpPr>
      <xdr:spPr>
        <a:xfrm>
          <a:off x="2844800" y="14385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53789</xdr:rowOff>
    </xdr:from>
    <xdr:to>
      <xdr:col>11</xdr:col>
      <xdr:colOff>82550</xdr:colOff>
      <xdr:row>83</xdr:row>
      <xdr:rowOff>155389</xdr:rowOff>
    </xdr:to>
    <xdr:sp macro="" textlink="">
      <xdr:nvSpPr>
        <xdr:cNvPr id="220" name="楕円 219"/>
        <xdr:cNvSpPr/>
      </xdr:nvSpPr>
      <xdr:spPr>
        <a:xfrm>
          <a:off x="2286000" y="1428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140166</xdr:rowOff>
    </xdr:from>
    <xdr:ext cx="762000" cy="259045"/>
    <xdr:sp macro="" textlink="">
      <xdr:nvSpPr>
        <xdr:cNvPr id="221" name="テキスト ボックス 220"/>
        <xdr:cNvSpPr txBox="1"/>
      </xdr:nvSpPr>
      <xdr:spPr>
        <a:xfrm>
          <a:off x="1955800" y="14370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164226</xdr:rowOff>
    </xdr:from>
    <xdr:to>
      <xdr:col>7</xdr:col>
      <xdr:colOff>31750</xdr:colOff>
      <xdr:row>83</xdr:row>
      <xdr:rowOff>94376</xdr:rowOff>
    </xdr:to>
    <xdr:sp macro="" textlink="">
      <xdr:nvSpPr>
        <xdr:cNvPr id="222" name="楕円 221"/>
        <xdr:cNvSpPr/>
      </xdr:nvSpPr>
      <xdr:spPr>
        <a:xfrm>
          <a:off x="1397000" y="14223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104553</xdr:rowOff>
    </xdr:from>
    <xdr:ext cx="762000" cy="259045"/>
    <xdr:sp macro="" textlink="">
      <xdr:nvSpPr>
        <xdr:cNvPr id="223" name="テキスト ボックス 222"/>
        <xdr:cNvSpPr txBox="1"/>
      </xdr:nvSpPr>
      <xdr:spPr>
        <a:xfrm>
          <a:off x="1066800" y="13992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a:t>
          </a:r>
          <a:r>
            <a:rPr kumimoji="1" lang="en-US" altLang="ja-JP" sz="1300">
              <a:latin typeface="ＭＳ Ｐゴシック" panose="020B0600070205080204" pitchFamily="50" charset="-128"/>
              <a:ea typeface="ＭＳ Ｐゴシック" panose="020B0600070205080204" pitchFamily="50" charset="-128"/>
            </a:rPr>
            <a:t>99.5</a:t>
          </a:r>
          <a:r>
            <a:rPr kumimoji="1" lang="ja-JP" altLang="en-US" sz="1300">
              <a:latin typeface="ＭＳ Ｐゴシック" panose="020B0600070205080204" pitchFamily="50" charset="-128"/>
              <a:ea typeface="ＭＳ Ｐゴシック" panose="020B0600070205080204" pitchFamily="50" charset="-128"/>
            </a:rPr>
            <a:t>）と比較すると、</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ている。これは一般職員の給料月額の減額、特別職の給与減額などを行っているものの、給料区分が高い職員数が増加し、職員給が増加したためと考えられる。今後もワークライフバランスを考えつつ、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90</xdr:row>
      <xdr:rowOff>72672</xdr:rowOff>
    </xdr:to>
    <xdr:cxnSp macro="">
      <xdr:nvCxnSpPr>
        <xdr:cNvPr id="252" name="直線コネクタ 251"/>
        <xdr:cNvCxnSpPr/>
      </xdr:nvCxnSpPr>
      <xdr:spPr>
        <a:xfrm flipV="1">
          <a:off x="17018000" y="13881100"/>
          <a:ext cx="0" cy="16220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44749</xdr:rowOff>
    </xdr:from>
    <xdr:ext cx="762000" cy="259045"/>
    <xdr:sp macro="" textlink="">
      <xdr:nvSpPr>
        <xdr:cNvPr id="253" name="給与水準   （国との比較）最小値テキスト"/>
        <xdr:cNvSpPr txBox="1"/>
      </xdr:nvSpPr>
      <xdr:spPr>
        <a:xfrm>
          <a:off x="17106900" y="15475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72672</xdr:rowOff>
    </xdr:from>
    <xdr:to>
      <xdr:col>81</xdr:col>
      <xdr:colOff>133350</xdr:colOff>
      <xdr:row>90</xdr:row>
      <xdr:rowOff>72672</xdr:rowOff>
    </xdr:to>
    <xdr:cxnSp macro="">
      <xdr:nvCxnSpPr>
        <xdr:cNvPr id="254" name="直線コネクタ 253"/>
        <xdr:cNvCxnSpPr/>
      </xdr:nvCxnSpPr>
      <xdr:spPr>
        <a:xfrm>
          <a:off x="16929100" y="15503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158045</xdr:rowOff>
    </xdr:from>
    <xdr:to>
      <xdr:col>81</xdr:col>
      <xdr:colOff>44450</xdr:colOff>
      <xdr:row>88</xdr:row>
      <xdr:rowOff>26811</xdr:rowOff>
    </xdr:to>
    <xdr:cxnSp macro="">
      <xdr:nvCxnSpPr>
        <xdr:cNvPr id="257" name="直線コネクタ 256"/>
        <xdr:cNvCxnSpPr/>
      </xdr:nvCxnSpPr>
      <xdr:spPr>
        <a:xfrm>
          <a:off x="16179800" y="15074195"/>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123772</xdr:rowOff>
    </xdr:from>
    <xdr:ext cx="762000" cy="259045"/>
    <xdr:sp macro="" textlink="">
      <xdr:nvSpPr>
        <xdr:cNvPr id="258" name="給与水準   （国との比較）平均値テキスト"/>
        <xdr:cNvSpPr txBox="1"/>
      </xdr:nvSpPr>
      <xdr:spPr>
        <a:xfrm>
          <a:off x="17106900" y="148684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107245</xdr:rowOff>
    </xdr:from>
    <xdr:to>
      <xdr:col>81</xdr:col>
      <xdr:colOff>95250</xdr:colOff>
      <xdr:row>88</xdr:row>
      <xdr:rowOff>37395</xdr:rowOff>
    </xdr:to>
    <xdr:sp macro="" textlink="">
      <xdr:nvSpPr>
        <xdr:cNvPr id="259" name="フローチャート: 判断 258"/>
        <xdr:cNvSpPr/>
      </xdr:nvSpPr>
      <xdr:spPr>
        <a:xfrm>
          <a:off x="16967200" y="1502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91016</xdr:rowOff>
    </xdr:from>
    <xdr:to>
      <xdr:col>77</xdr:col>
      <xdr:colOff>44450</xdr:colOff>
      <xdr:row>87</xdr:row>
      <xdr:rowOff>158045</xdr:rowOff>
    </xdr:to>
    <xdr:cxnSp macro="">
      <xdr:nvCxnSpPr>
        <xdr:cNvPr id="260" name="直線コネクタ 259"/>
        <xdr:cNvCxnSpPr/>
      </xdr:nvCxnSpPr>
      <xdr:spPr>
        <a:xfrm>
          <a:off x="15290800" y="15007166"/>
          <a:ext cx="889000" cy="6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147461</xdr:rowOff>
    </xdr:from>
    <xdr:to>
      <xdr:col>77</xdr:col>
      <xdr:colOff>95250</xdr:colOff>
      <xdr:row>88</xdr:row>
      <xdr:rowOff>77611</xdr:rowOff>
    </xdr:to>
    <xdr:sp macro="" textlink="">
      <xdr:nvSpPr>
        <xdr:cNvPr id="261" name="フローチャート: 判断 260"/>
        <xdr:cNvSpPr/>
      </xdr:nvSpPr>
      <xdr:spPr>
        <a:xfrm>
          <a:off x="16129000" y="15063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62388</xdr:rowOff>
    </xdr:from>
    <xdr:ext cx="736600" cy="259045"/>
    <xdr:sp macro="" textlink="">
      <xdr:nvSpPr>
        <xdr:cNvPr id="262" name="テキスト ボックス 261"/>
        <xdr:cNvSpPr txBox="1"/>
      </xdr:nvSpPr>
      <xdr:spPr>
        <a:xfrm>
          <a:off x="15798800" y="15149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141816</xdr:rowOff>
    </xdr:from>
    <xdr:to>
      <xdr:col>72</xdr:col>
      <xdr:colOff>203200</xdr:colOff>
      <xdr:row>87</xdr:row>
      <xdr:rowOff>91016</xdr:rowOff>
    </xdr:to>
    <xdr:cxnSp macro="">
      <xdr:nvCxnSpPr>
        <xdr:cNvPr id="263" name="直線コネクタ 262"/>
        <xdr:cNvCxnSpPr/>
      </xdr:nvCxnSpPr>
      <xdr:spPr>
        <a:xfrm>
          <a:off x="14401800" y="14886516"/>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147461</xdr:rowOff>
    </xdr:from>
    <xdr:to>
      <xdr:col>73</xdr:col>
      <xdr:colOff>44450</xdr:colOff>
      <xdr:row>88</xdr:row>
      <xdr:rowOff>77611</xdr:rowOff>
    </xdr:to>
    <xdr:sp macro="" textlink="">
      <xdr:nvSpPr>
        <xdr:cNvPr id="264" name="フローチャート: 判断 263"/>
        <xdr:cNvSpPr/>
      </xdr:nvSpPr>
      <xdr:spPr>
        <a:xfrm>
          <a:off x="15240000" y="15063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62388</xdr:rowOff>
    </xdr:from>
    <xdr:ext cx="762000" cy="259045"/>
    <xdr:sp macro="" textlink="">
      <xdr:nvSpPr>
        <xdr:cNvPr id="265" name="テキスト ボックス 264"/>
        <xdr:cNvSpPr txBox="1"/>
      </xdr:nvSpPr>
      <xdr:spPr>
        <a:xfrm>
          <a:off x="14909800" y="1514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141816</xdr:rowOff>
    </xdr:from>
    <xdr:to>
      <xdr:col>68</xdr:col>
      <xdr:colOff>152400</xdr:colOff>
      <xdr:row>88</xdr:row>
      <xdr:rowOff>160866</xdr:rowOff>
    </xdr:to>
    <xdr:cxnSp macro="">
      <xdr:nvCxnSpPr>
        <xdr:cNvPr id="266" name="直線コネクタ 265"/>
        <xdr:cNvCxnSpPr/>
      </xdr:nvCxnSpPr>
      <xdr:spPr>
        <a:xfrm flipV="1">
          <a:off x="13512800" y="14886516"/>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134055</xdr:rowOff>
    </xdr:from>
    <xdr:to>
      <xdr:col>68</xdr:col>
      <xdr:colOff>203200</xdr:colOff>
      <xdr:row>88</xdr:row>
      <xdr:rowOff>64205</xdr:rowOff>
    </xdr:to>
    <xdr:sp macro="" textlink="">
      <xdr:nvSpPr>
        <xdr:cNvPr id="267" name="フローチャート: 判断 266"/>
        <xdr:cNvSpPr/>
      </xdr:nvSpPr>
      <xdr:spPr>
        <a:xfrm>
          <a:off x="14351000" y="1505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48982</xdr:rowOff>
    </xdr:from>
    <xdr:ext cx="762000" cy="259045"/>
    <xdr:sp macro="" textlink="">
      <xdr:nvSpPr>
        <xdr:cNvPr id="268" name="テキスト ボックス 267"/>
        <xdr:cNvSpPr txBox="1"/>
      </xdr:nvSpPr>
      <xdr:spPr>
        <a:xfrm>
          <a:off x="14020800" y="1513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67028</xdr:rowOff>
    </xdr:from>
    <xdr:to>
      <xdr:col>64</xdr:col>
      <xdr:colOff>152400</xdr:colOff>
      <xdr:row>87</xdr:row>
      <xdr:rowOff>168628</xdr:rowOff>
    </xdr:to>
    <xdr:sp macro="" textlink="">
      <xdr:nvSpPr>
        <xdr:cNvPr id="269" name="フローチャート: 判断 268"/>
        <xdr:cNvSpPr/>
      </xdr:nvSpPr>
      <xdr:spPr>
        <a:xfrm>
          <a:off x="13462000" y="1498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7355</xdr:rowOff>
    </xdr:from>
    <xdr:ext cx="762000" cy="259045"/>
    <xdr:sp macro="" textlink="">
      <xdr:nvSpPr>
        <xdr:cNvPr id="270" name="テキスト ボックス 269"/>
        <xdr:cNvSpPr txBox="1"/>
      </xdr:nvSpPr>
      <xdr:spPr>
        <a:xfrm>
          <a:off x="13131800" y="1475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147461</xdr:rowOff>
    </xdr:from>
    <xdr:to>
      <xdr:col>81</xdr:col>
      <xdr:colOff>95250</xdr:colOff>
      <xdr:row>88</xdr:row>
      <xdr:rowOff>77611</xdr:rowOff>
    </xdr:to>
    <xdr:sp macro="" textlink="">
      <xdr:nvSpPr>
        <xdr:cNvPr id="276" name="楕円 275"/>
        <xdr:cNvSpPr/>
      </xdr:nvSpPr>
      <xdr:spPr>
        <a:xfrm>
          <a:off x="16967200" y="1506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119538</xdr:rowOff>
    </xdr:from>
    <xdr:ext cx="762000" cy="259045"/>
    <xdr:sp macro="" textlink="">
      <xdr:nvSpPr>
        <xdr:cNvPr id="277" name="給与水準   （国との比較）該当値テキスト"/>
        <xdr:cNvSpPr txBox="1"/>
      </xdr:nvSpPr>
      <xdr:spPr>
        <a:xfrm>
          <a:off x="17106900" y="15035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107245</xdr:rowOff>
    </xdr:from>
    <xdr:to>
      <xdr:col>77</xdr:col>
      <xdr:colOff>95250</xdr:colOff>
      <xdr:row>88</xdr:row>
      <xdr:rowOff>37395</xdr:rowOff>
    </xdr:to>
    <xdr:sp macro="" textlink="">
      <xdr:nvSpPr>
        <xdr:cNvPr id="278" name="楕円 277"/>
        <xdr:cNvSpPr/>
      </xdr:nvSpPr>
      <xdr:spPr>
        <a:xfrm>
          <a:off x="16129000" y="1502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47572</xdr:rowOff>
    </xdr:from>
    <xdr:ext cx="736600" cy="259045"/>
    <xdr:sp macro="" textlink="">
      <xdr:nvSpPr>
        <xdr:cNvPr id="279" name="テキスト ボックス 278"/>
        <xdr:cNvSpPr txBox="1"/>
      </xdr:nvSpPr>
      <xdr:spPr>
        <a:xfrm>
          <a:off x="15798800" y="14792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40216</xdr:rowOff>
    </xdr:from>
    <xdr:to>
      <xdr:col>73</xdr:col>
      <xdr:colOff>44450</xdr:colOff>
      <xdr:row>87</xdr:row>
      <xdr:rowOff>141816</xdr:rowOff>
    </xdr:to>
    <xdr:sp macro="" textlink="">
      <xdr:nvSpPr>
        <xdr:cNvPr id="280" name="楕円 279"/>
        <xdr:cNvSpPr/>
      </xdr:nvSpPr>
      <xdr:spPr>
        <a:xfrm>
          <a:off x="15240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151993</xdr:rowOff>
    </xdr:from>
    <xdr:ext cx="762000" cy="259045"/>
    <xdr:sp macro="" textlink="">
      <xdr:nvSpPr>
        <xdr:cNvPr id="281" name="テキスト ボックス 280"/>
        <xdr:cNvSpPr txBox="1"/>
      </xdr:nvSpPr>
      <xdr:spPr>
        <a:xfrm>
          <a:off x="14909800" y="1472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91016</xdr:rowOff>
    </xdr:from>
    <xdr:to>
      <xdr:col>68</xdr:col>
      <xdr:colOff>203200</xdr:colOff>
      <xdr:row>87</xdr:row>
      <xdr:rowOff>21166</xdr:rowOff>
    </xdr:to>
    <xdr:sp macro="" textlink="">
      <xdr:nvSpPr>
        <xdr:cNvPr id="282" name="楕円 281"/>
        <xdr:cNvSpPr/>
      </xdr:nvSpPr>
      <xdr:spPr>
        <a:xfrm>
          <a:off x="14351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31343</xdr:rowOff>
    </xdr:from>
    <xdr:ext cx="762000" cy="259045"/>
    <xdr:sp macro="" textlink="">
      <xdr:nvSpPr>
        <xdr:cNvPr id="283" name="テキスト ボックス 282"/>
        <xdr:cNvSpPr txBox="1"/>
      </xdr:nvSpPr>
      <xdr:spPr>
        <a:xfrm>
          <a:off x="14020800" y="14604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110066</xdr:rowOff>
    </xdr:from>
    <xdr:to>
      <xdr:col>64</xdr:col>
      <xdr:colOff>152400</xdr:colOff>
      <xdr:row>89</xdr:row>
      <xdr:rowOff>40216</xdr:rowOff>
    </xdr:to>
    <xdr:sp macro="" textlink="">
      <xdr:nvSpPr>
        <xdr:cNvPr id="284" name="楕円 283"/>
        <xdr:cNvSpPr/>
      </xdr:nvSpPr>
      <xdr:spPr>
        <a:xfrm>
          <a:off x="13462000" y="1519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24993</xdr:rowOff>
    </xdr:from>
    <xdr:ext cx="762000" cy="259045"/>
    <xdr:sp macro="" textlink="">
      <xdr:nvSpPr>
        <xdr:cNvPr id="285" name="テキスト ボックス 284"/>
        <xdr:cNvSpPr txBox="1"/>
      </xdr:nvSpPr>
      <xdr:spPr>
        <a:xfrm>
          <a:off x="13131800" y="1528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a:t>
          </a:r>
          <a:r>
            <a:rPr kumimoji="1" lang="en-US" altLang="ja-JP" sz="1300">
              <a:latin typeface="ＭＳ Ｐゴシック" panose="020B0600070205080204" pitchFamily="50" charset="-128"/>
              <a:ea typeface="ＭＳ Ｐゴシック" panose="020B0600070205080204" pitchFamily="50" charset="-128"/>
            </a:rPr>
            <a:t>6.83</a:t>
          </a:r>
          <a:r>
            <a:rPr kumimoji="1" lang="ja-JP" altLang="en-US" sz="1300">
              <a:latin typeface="ＭＳ Ｐゴシック" panose="020B0600070205080204" pitchFamily="50" charset="-128"/>
              <a:ea typeface="ＭＳ Ｐゴシック" panose="020B0600070205080204" pitchFamily="50" charset="-128"/>
            </a:rPr>
            <a:t>人）と比べて、</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人増加した。これは再任用職員の増員が原因である。平成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年度から「橿原市職員定員管理計画」により、</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ヵ年の職員数の目標を定めている。今後も職員構造の均等化を図りつつ、技能労務職の退職不補充の方針は変更せず、行政サービスの専門性に対応するために任期付職員を活用し、適正な定員管理を行う。</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104352</xdr:rowOff>
    </xdr:from>
    <xdr:to>
      <xdr:col>81</xdr:col>
      <xdr:colOff>44450</xdr:colOff>
      <xdr:row>66</xdr:row>
      <xdr:rowOff>66463</xdr:rowOff>
    </xdr:to>
    <xdr:cxnSp macro="">
      <xdr:nvCxnSpPr>
        <xdr:cNvPr id="315" name="直線コネクタ 314"/>
        <xdr:cNvCxnSpPr/>
      </xdr:nvCxnSpPr>
      <xdr:spPr>
        <a:xfrm flipV="1">
          <a:off x="17018000" y="10219902"/>
          <a:ext cx="0" cy="1162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38540</xdr:rowOff>
    </xdr:from>
    <xdr:ext cx="762000" cy="259045"/>
    <xdr:sp macro="" textlink="">
      <xdr:nvSpPr>
        <xdr:cNvPr id="316" name="定員管理の状況最小値テキスト"/>
        <xdr:cNvSpPr txBox="1"/>
      </xdr:nvSpPr>
      <xdr:spPr>
        <a:xfrm>
          <a:off x="17106900" y="11354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66463</xdr:rowOff>
    </xdr:from>
    <xdr:to>
      <xdr:col>81</xdr:col>
      <xdr:colOff>133350</xdr:colOff>
      <xdr:row>66</xdr:row>
      <xdr:rowOff>66463</xdr:rowOff>
    </xdr:to>
    <xdr:cxnSp macro="">
      <xdr:nvCxnSpPr>
        <xdr:cNvPr id="317" name="直線コネクタ 316"/>
        <xdr:cNvCxnSpPr/>
      </xdr:nvCxnSpPr>
      <xdr:spPr>
        <a:xfrm>
          <a:off x="16929100" y="11382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19279</xdr:rowOff>
    </xdr:from>
    <xdr:ext cx="762000" cy="259045"/>
    <xdr:sp macro="" textlink="">
      <xdr:nvSpPr>
        <xdr:cNvPr id="318" name="定員管理の状況最大値テキスト"/>
        <xdr:cNvSpPr txBox="1"/>
      </xdr:nvSpPr>
      <xdr:spPr>
        <a:xfrm>
          <a:off x="17106900" y="996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104352</xdr:rowOff>
    </xdr:from>
    <xdr:to>
      <xdr:col>81</xdr:col>
      <xdr:colOff>133350</xdr:colOff>
      <xdr:row>59</xdr:row>
      <xdr:rowOff>104352</xdr:rowOff>
    </xdr:to>
    <xdr:cxnSp macro="">
      <xdr:nvCxnSpPr>
        <xdr:cNvPr id="319" name="直線コネクタ 318"/>
        <xdr:cNvCxnSpPr/>
      </xdr:nvCxnSpPr>
      <xdr:spPr>
        <a:xfrm>
          <a:off x="16929100" y="10219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160549</xdr:rowOff>
    </xdr:from>
    <xdr:to>
      <xdr:col>81</xdr:col>
      <xdr:colOff>44450</xdr:colOff>
      <xdr:row>63</xdr:row>
      <xdr:rowOff>164571</xdr:rowOff>
    </xdr:to>
    <xdr:cxnSp macro="">
      <xdr:nvCxnSpPr>
        <xdr:cNvPr id="320" name="直線コネクタ 319"/>
        <xdr:cNvCxnSpPr/>
      </xdr:nvCxnSpPr>
      <xdr:spPr>
        <a:xfrm>
          <a:off x="16179800" y="10961899"/>
          <a:ext cx="8382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130827</xdr:rowOff>
    </xdr:from>
    <xdr:ext cx="762000" cy="259045"/>
    <xdr:sp macro="" textlink="">
      <xdr:nvSpPr>
        <xdr:cNvPr id="321" name="定員管理の状況平均値テキスト"/>
        <xdr:cNvSpPr txBox="1"/>
      </xdr:nvSpPr>
      <xdr:spPr>
        <a:xfrm>
          <a:off x="17106900" y="1058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114300</xdr:rowOff>
    </xdr:from>
    <xdr:to>
      <xdr:col>81</xdr:col>
      <xdr:colOff>95250</xdr:colOff>
      <xdr:row>63</xdr:row>
      <xdr:rowOff>44450</xdr:rowOff>
    </xdr:to>
    <xdr:sp macro="" textlink="">
      <xdr:nvSpPr>
        <xdr:cNvPr id="322" name="フローチャート: 判断 321"/>
        <xdr:cNvSpPr/>
      </xdr:nvSpPr>
      <xdr:spPr>
        <a:xfrm>
          <a:off x="169672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156528</xdr:rowOff>
    </xdr:from>
    <xdr:to>
      <xdr:col>77</xdr:col>
      <xdr:colOff>44450</xdr:colOff>
      <xdr:row>63</xdr:row>
      <xdr:rowOff>160549</xdr:rowOff>
    </xdr:to>
    <xdr:cxnSp macro="">
      <xdr:nvCxnSpPr>
        <xdr:cNvPr id="323" name="直線コネクタ 322"/>
        <xdr:cNvCxnSpPr/>
      </xdr:nvCxnSpPr>
      <xdr:spPr>
        <a:xfrm>
          <a:off x="15290800" y="10957878"/>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108268</xdr:rowOff>
    </xdr:from>
    <xdr:to>
      <xdr:col>77</xdr:col>
      <xdr:colOff>95250</xdr:colOff>
      <xdr:row>63</xdr:row>
      <xdr:rowOff>38418</xdr:rowOff>
    </xdr:to>
    <xdr:sp macro="" textlink="">
      <xdr:nvSpPr>
        <xdr:cNvPr id="324" name="フローチャート: 判断 323"/>
        <xdr:cNvSpPr/>
      </xdr:nvSpPr>
      <xdr:spPr>
        <a:xfrm>
          <a:off x="16129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48595</xdr:rowOff>
    </xdr:from>
    <xdr:ext cx="736600" cy="259045"/>
    <xdr:sp macro="" textlink="">
      <xdr:nvSpPr>
        <xdr:cNvPr id="325" name="テキスト ボックス 324"/>
        <xdr:cNvSpPr txBox="1"/>
      </xdr:nvSpPr>
      <xdr:spPr>
        <a:xfrm>
          <a:off x="15798800" y="105070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136419</xdr:rowOff>
    </xdr:from>
    <xdr:to>
      <xdr:col>72</xdr:col>
      <xdr:colOff>203200</xdr:colOff>
      <xdr:row>63</xdr:row>
      <xdr:rowOff>156528</xdr:rowOff>
    </xdr:to>
    <xdr:cxnSp macro="">
      <xdr:nvCxnSpPr>
        <xdr:cNvPr id="326" name="直線コネクタ 325"/>
        <xdr:cNvCxnSpPr/>
      </xdr:nvCxnSpPr>
      <xdr:spPr>
        <a:xfrm>
          <a:off x="14401800" y="10937769"/>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108268</xdr:rowOff>
    </xdr:from>
    <xdr:to>
      <xdr:col>73</xdr:col>
      <xdr:colOff>44450</xdr:colOff>
      <xdr:row>63</xdr:row>
      <xdr:rowOff>38418</xdr:rowOff>
    </xdr:to>
    <xdr:sp macro="" textlink="">
      <xdr:nvSpPr>
        <xdr:cNvPr id="327" name="フローチャート: 判断 326"/>
        <xdr:cNvSpPr/>
      </xdr:nvSpPr>
      <xdr:spPr>
        <a:xfrm>
          <a:off x="15240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48595</xdr:rowOff>
    </xdr:from>
    <xdr:ext cx="762000" cy="259045"/>
    <xdr:sp macro="" textlink="">
      <xdr:nvSpPr>
        <xdr:cNvPr id="328" name="テキスト ボックス 327"/>
        <xdr:cNvSpPr txBox="1"/>
      </xdr:nvSpPr>
      <xdr:spPr>
        <a:xfrm>
          <a:off x="14909800" y="1050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90170</xdr:rowOff>
    </xdr:from>
    <xdr:to>
      <xdr:col>68</xdr:col>
      <xdr:colOff>152400</xdr:colOff>
      <xdr:row>63</xdr:row>
      <xdr:rowOff>136419</xdr:rowOff>
    </xdr:to>
    <xdr:cxnSp macro="">
      <xdr:nvCxnSpPr>
        <xdr:cNvPr id="329" name="直線コネクタ 328"/>
        <xdr:cNvCxnSpPr/>
      </xdr:nvCxnSpPr>
      <xdr:spPr>
        <a:xfrm>
          <a:off x="13512800" y="10891520"/>
          <a:ext cx="889000" cy="46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126365</xdr:rowOff>
    </xdr:from>
    <xdr:to>
      <xdr:col>68</xdr:col>
      <xdr:colOff>203200</xdr:colOff>
      <xdr:row>63</xdr:row>
      <xdr:rowOff>56515</xdr:rowOff>
    </xdr:to>
    <xdr:sp macro="" textlink="">
      <xdr:nvSpPr>
        <xdr:cNvPr id="330" name="フローチャート: 判断 329"/>
        <xdr:cNvSpPr/>
      </xdr:nvSpPr>
      <xdr:spPr>
        <a:xfrm>
          <a:off x="14351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66692</xdr:rowOff>
    </xdr:from>
    <xdr:ext cx="762000" cy="259045"/>
    <xdr:sp macro="" textlink="">
      <xdr:nvSpPr>
        <xdr:cNvPr id="331" name="テキスト ボックス 330"/>
        <xdr:cNvSpPr txBox="1"/>
      </xdr:nvSpPr>
      <xdr:spPr>
        <a:xfrm>
          <a:off x="14020800" y="1052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19262</xdr:rowOff>
    </xdr:from>
    <xdr:to>
      <xdr:col>64</xdr:col>
      <xdr:colOff>152400</xdr:colOff>
      <xdr:row>63</xdr:row>
      <xdr:rowOff>120862</xdr:rowOff>
    </xdr:to>
    <xdr:sp macro="" textlink="">
      <xdr:nvSpPr>
        <xdr:cNvPr id="332" name="フローチャート: 判断 331"/>
        <xdr:cNvSpPr/>
      </xdr:nvSpPr>
      <xdr:spPr>
        <a:xfrm>
          <a:off x="13462000" y="1082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131039</xdr:rowOff>
    </xdr:from>
    <xdr:ext cx="762000" cy="259045"/>
    <xdr:sp macro="" textlink="">
      <xdr:nvSpPr>
        <xdr:cNvPr id="333" name="テキスト ボックス 332"/>
        <xdr:cNvSpPr txBox="1"/>
      </xdr:nvSpPr>
      <xdr:spPr>
        <a:xfrm>
          <a:off x="13131800" y="1058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113771</xdr:rowOff>
    </xdr:from>
    <xdr:to>
      <xdr:col>81</xdr:col>
      <xdr:colOff>95250</xdr:colOff>
      <xdr:row>64</xdr:row>
      <xdr:rowOff>43921</xdr:rowOff>
    </xdr:to>
    <xdr:sp macro="" textlink="">
      <xdr:nvSpPr>
        <xdr:cNvPr id="339" name="楕円 338"/>
        <xdr:cNvSpPr/>
      </xdr:nvSpPr>
      <xdr:spPr>
        <a:xfrm>
          <a:off x="16967200" y="1091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85848</xdr:rowOff>
    </xdr:from>
    <xdr:ext cx="762000" cy="259045"/>
    <xdr:sp macro="" textlink="">
      <xdr:nvSpPr>
        <xdr:cNvPr id="340" name="定員管理の状況該当値テキスト"/>
        <xdr:cNvSpPr txBox="1"/>
      </xdr:nvSpPr>
      <xdr:spPr>
        <a:xfrm>
          <a:off x="17106900" y="10887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109749</xdr:rowOff>
    </xdr:from>
    <xdr:to>
      <xdr:col>77</xdr:col>
      <xdr:colOff>95250</xdr:colOff>
      <xdr:row>64</xdr:row>
      <xdr:rowOff>39899</xdr:rowOff>
    </xdr:to>
    <xdr:sp macro="" textlink="">
      <xdr:nvSpPr>
        <xdr:cNvPr id="341" name="楕円 340"/>
        <xdr:cNvSpPr/>
      </xdr:nvSpPr>
      <xdr:spPr>
        <a:xfrm>
          <a:off x="16129000" y="1091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24676</xdr:rowOff>
    </xdr:from>
    <xdr:ext cx="736600" cy="259045"/>
    <xdr:sp macro="" textlink="">
      <xdr:nvSpPr>
        <xdr:cNvPr id="342" name="テキスト ボックス 341"/>
        <xdr:cNvSpPr txBox="1"/>
      </xdr:nvSpPr>
      <xdr:spPr>
        <a:xfrm>
          <a:off x="15798800" y="109974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105728</xdr:rowOff>
    </xdr:from>
    <xdr:to>
      <xdr:col>73</xdr:col>
      <xdr:colOff>44450</xdr:colOff>
      <xdr:row>64</xdr:row>
      <xdr:rowOff>35878</xdr:rowOff>
    </xdr:to>
    <xdr:sp macro="" textlink="">
      <xdr:nvSpPr>
        <xdr:cNvPr id="343" name="楕円 342"/>
        <xdr:cNvSpPr/>
      </xdr:nvSpPr>
      <xdr:spPr>
        <a:xfrm>
          <a:off x="15240000" y="1090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20655</xdr:rowOff>
    </xdr:from>
    <xdr:ext cx="762000" cy="259045"/>
    <xdr:sp macro="" textlink="">
      <xdr:nvSpPr>
        <xdr:cNvPr id="344" name="テキスト ボックス 343"/>
        <xdr:cNvSpPr txBox="1"/>
      </xdr:nvSpPr>
      <xdr:spPr>
        <a:xfrm>
          <a:off x="14909800" y="10993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85619</xdr:rowOff>
    </xdr:from>
    <xdr:to>
      <xdr:col>68</xdr:col>
      <xdr:colOff>203200</xdr:colOff>
      <xdr:row>64</xdr:row>
      <xdr:rowOff>15769</xdr:rowOff>
    </xdr:to>
    <xdr:sp macro="" textlink="">
      <xdr:nvSpPr>
        <xdr:cNvPr id="345" name="楕円 344"/>
        <xdr:cNvSpPr/>
      </xdr:nvSpPr>
      <xdr:spPr>
        <a:xfrm>
          <a:off x="14351000" y="10886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546</xdr:rowOff>
    </xdr:from>
    <xdr:ext cx="762000" cy="259045"/>
    <xdr:sp macro="" textlink="">
      <xdr:nvSpPr>
        <xdr:cNvPr id="346" name="テキスト ボックス 345"/>
        <xdr:cNvSpPr txBox="1"/>
      </xdr:nvSpPr>
      <xdr:spPr>
        <a:xfrm>
          <a:off x="14020800" y="10973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39370</xdr:rowOff>
    </xdr:from>
    <xdr:to>
      <xdr:col>64</xdr:col>
      <xdr:colOff>152400</xdr:colOff>
      <xdr:row>63</xdr:row>
      <xdr:rowOff>140970</xdr:rowOff>
    </xdr:to>
    <xdr:sp macro="" textlink="">
      <xdr:nvSpPr>
        <xdr:cNvPr id="347" name="楕円 346"/>
        <xdr:cNvSpPr/>
      </xdr:nvSpPr>
      <xdr:spPr>
        <a:xfrm>
          <a:off x="13462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125747</xdr:rowOff>
    </xdr:from>
    <xdr:ext cx="762000" cy="259045"/>
    <xdr:sp macro="" textlink="">
      <xdr:nvSpPr>
        <xdr:cNvPr id="348" name="テキスト ボックス 347"/>
        <xdr:cNvSpPr txBox="1"/>
      </xdr:nvSpPr>
      <xdr:spPr>
        <a:xfrm>
          <a:off x="13131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a:t>
          </a:r>
          <a:r>
            <a:rPr kumimoji="1" lang="en-US" altLang="ja-JP" sz="1300">
              <a:latin typeface="ＭＳ Ｐゴシック" panose="020B0600070205080204" pitchFamily="50" charset="-128"/>
              <a:ea typeface="ＭＳ Ｐゴシック" panose="020B0600070205080204" pitchFamily="50" charset="-128"/>
            </a:rPr>
            <a:t>7.6</a:t>
          </a:r>
          <a:r>
            <a:rPr kumimoji="1" lang="ja-JP" altLang="en-US" sz="1300">
              <a:latin typeface="ＭＳ Ｐゴシック" panose="020B0600070205080204" pitchFamily="50" charset="-128"/>
              <a:ea typeface="ＭＳ Ｐゴシック" panose="020B0600070205080204" pitchFamily="50" charset="-128"/>
            </a:rPr>
            <a:t>％）と比較すると、</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改善した。これは過去に発行した大型施設整備のための地方債の償還が進み、元金償還金が減少したことや、市場金利を反映した地方債借入による元利償還金額の抑制を継続して実施した結果である。しかし、全国平均（</a:t>
          </a:r>
          <a:r>
            <a:rPr kumimoji="1" lang="en-US" altLang="ja-JP" sz="1300">
              <a:latin typeface="ＭＳ Ｐゴシック" panose="020B0600070205080204" pitchFamily="50" charset="-128"/>
              <a:ea typeface="ＭＳ Ｐゴシック" panose="020B0600070205080204" pitchFamily="50" charset="-128"/>
            </a:rPr>
            <a:t>6.1</a:t>
          </a:r>
          <a:r>
            <a:rPr kumimoji="1" lang="ja-JP" altLang="en-US" sz="1300">
              <a:latin typeface="ＭＳ Ｐゴシック" panose="020B0600070205080204" pitchFamily="50" charset="-128"/>
              <a:ea typeface="ＭＳ Ｐゴシック" panose="020B0600070205080204" pitchFamily="50" charset="-128"/>
            </a:rPr>
            <a:t>％）を依然として上回っていることからも、新規事業については必要性を検証し、地方債を発行する際には財政指標の影響を考慮に入れながら更なる比率改善に向けて取り組む。</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46143</xdr:rowOff>
    </xdr:from>
    <xdr:to>
      <xdr:col>81</xdr:col>
      <xdr:colOff>44450</xdr:colOff>
      <xdr:row>45</xdr:row>
      <xdr:rowOff>154517</xdr:rowOff>
    </xdr:to>
    <xdr:cxnSp macro="">
      <xdr:nvCxnSpPr>
        <xdr:cNvPr id="376" name="直線コネクタ 375"/>
        <xdr:cNvCxnSpPr/>
      </xdr:nvCxnSpPr>
      <xdr:spPr>
        <a:xfrm flipV="1">
          <a:off x="17018000" y="6389793"/>
          <a:ext cx="0" cy="14799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126594</xdr:rowOff>
    </xdr:from>
    <xdr:ext cx="762000" cy="259045"/>
    <xdr:sp macro="" textlink="">
      <xdr:nvSpPr>
        <xdr:cNvPr id="377" name="公債費負担の状況最小値テキスト"/>
        <xdr:cNvSpPr txBox="1"/>
      </xdr:nvSpPr>
      <xdr:spPr>
        <a:xfrm>
          <a:off x="17106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154517</xdr:rowOff>
    </xdr:from>
    <xdr:to>
      <xdr:col>81</xdr:col>
      <xdr:colOff>133350</xdr:colOff>
      <xdr:row>45</xdr:row>
      <xdr:rowOff>154517</xdr:rowOff>
    </xdr:to>
    <xdr:cxnSp macro="">
      <xdr:nvCxnSpPr>
        <xdr:cNvPr id="378" name="直線コネクタ 377"/>
        <xdr:cNvCxnSpPr/>
      </xdr:nvCxnSpPr>
      <xdr:spPr>
        <a:xfrm>
          <a:off x="16929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132520</xdr:rowOff>
    </xdr:from>
    <xdr:ext cx="762000" cy="259045"/>
    <xdr:sp macro="" textlink="">
      <xdr:nvSpPr>
        <xdr:cNvPr id="379" name="公債費負担の状況最大値テキスト"/>
        <xdr:cNvSpPr txBox="1"/>
      </xdr:nvSpPr>
      <xdr:spPr>
        <a:xfrm>
          <a:off x="17106900" y="613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46143</xdr:rowOff>
    </xdr:from>
    <xdr:to>
      <xdr:col>81</xdr:col>
      <xdr:colOff>133350</xdr:colOff>
      <xdr:row>37</xdr:row>
      <xdr:rowOff>46143</xdr:rowOff>
    </xdr:to>
    <xdr:cxnSp macro="">
      <xdr:nvCxnSpPr>
        <xdr:cNvPr id="380" name="直線コネクタ 379"/>
        <xdr:cNvCxnSpPr/>
      </xdr:nvCxnSpPr>
      <xdr:spPr>
        <a:xfrm>
          <a:off x="16929100" y="638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108373</xdr:rowOff>
    </xdr:from>
    <xdr:to>
      <xdr:col>81</xdr:col>
      <xdr:colOff>44450</xdr:colOff>
      <xdr:row>41</xdr:row>
      <xdr:rowOff>164677</xdr:rowOff>
    </xdr:to>
    <xdr:cxnSp macro="">
      <xdr:nvCxnSpPr>
        <xdr:cNvPr id="381" name="直線コネクタ 380"/>
        <xdr:cNvCxnSpPr/>
      </xdr:nvCxnSpPr>
      <xdr:spPr>
        <a:xfrm flipV="1">
          <a:off x="16179800" y="7137823"/>
          <a:ext cx="8382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52510</xdr:rowOff>
    </xdr:from>
    <xdr:ext cx="762000" cy="259045"/>
    <xdr:sp macro="" textlink="">
      <xdr:nvSpPr>
        <xdr:cNvPr id="382" name="公債費負担の状況平均値テキスト"/>
        <xdr:cNvSpPr txBox="1"/>
      </xdr:nvSpPr>
      <xdr:spPr>
        <a:xfrm>
          <a:off x="17106900" y="6739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383" name="フローチャート: 判断 382"/>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164677</xdr:rowOff>
    </xdr:from>
    <xdr:to>
      <xdr:col>77</xdr:col>
      <xdr:colOff>44450</xdr:colOff>
      <xdr:row>42</xdr:row>
      <xdr:rowOff>57573</xdr:rowOff>
    </xdr:to>
    <xdr:cxnSp macro="">
      <xdr:nvCxnSpPr>
        <xdr:cNvPr id="384" name="直線コネクタ 383"/>
        <xdr:cNvCxnSpPr/>
      </xdr:nvCxnSpPr>
      <xdr:spPr>
        <a:xfrm flipV="1">
          <a:off x="15290800" y="7194127"/>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60113</xdr:rowOff>
    </xdr:from>
    <xdr:to>
      <xdr:col>77</xdr:col>
      <xdr:colOff>95250</xdr:colOff>
      <xdr:row>40</xdr:row>
      <xdr:rowOff>161713</xdr:rowOff>
    </xdr:to>
    <xdr:sp macro="" textlink="">
      <xdr:nvSpPr>
        <xdr:cNvPr id="385" name="フローチャート: 判断 384"/>
        <xdr:cNvSpPr/>
      </xdr:nvSpPr>
      <xdr:spPr>
        <a:xfrm>
          <a:off x="16129000" y="691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440</xdr:rowOff>
    </xdr:from>
    <xdr:ext cx="736600" cy="259045"/>
    <xdr:sp macro="" textlink="">
      <xdr:nvSpPr>
        <xdr:cNvPr id="386" name="テキスト ボックス 385"/>
        <xdr:cNvSpPr txBox="1"/>
      </xdr:nvSpPr>
      <xdr:spPr>
        <a:xfrm>
          <a:off x="15798800" y="6686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57573</xdr:rowOff>
    </xdr:from>
    <xdr:to>
      <xdr:col>72</xdr:col>
      <xdr:colOff>203200</xdr:colOff>
      <xdr:row>42</xdr:row>
      <xdr:rowOff>97790</xdr:rowOff>
    </xdr:to>
    <xdr:cxnSp macro="">
      <xdr:nvCxnSpPr>
        <xdr:cNvPr id="387" name="直線コネクタ 386"/>
        <xdr:cNvCxnSpPr/>
      </xdr:nvCxnSpPr>
      <xdr:spPr>
        <a:xfrm flipV="1">
          <a:off x="14401800" y="725847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88" name="フローチャート: 判断 387"/>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16527</xdr:rowOff>
    </xdr:from>
    <xdr:ext cx="762000" cy="259045"/>
    <xdr:sp macro="" textlink="">
      <xdr:nvSpPr>
        <xdr:cNvPr id="389" name="テキスト ボックス 388"/>
        <xdr:cNvSpPr txBox="1"/>
      </xdr:nvSpPr>
      <xdr:spPr>
        <a:xfrm>
          <a:off x="14909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97790</xdr:rowOff>
    </xdr:from>
    <xdr:to>
      <xdr:col>68</xdr:col>
      <xdr:colOff>152400</xdr:colOff>
      <xdr:row>42</xdr:row>
      <xdr:rowOff>121920</xdr:rowOff>
    </xdr:to>
    <xdr:cxnSp macro="">
      <xdr:nvCxnSpPr>
        <xdr:cNvPr id="390" name="直線コネクタ 389"/>
        <xdr:cNvCxnSpPr/>
      </xdr:nvCxnSpPr>
      <xdr:spPr>
        <a:xfrm flipV="1">
          <a:off x="13512800" y="729869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100330</xdr:rowOff>
    </xdr:from>
    <xdr:to>
      <xdr:col>68</xdr:col>
      <xdr:colOff>203200</xdr:colOff>
      <xdr:row>41</xdr:row>
      <xdr:rowOff>30480</xdr:rowOff>
    </xdr:to>
    <xdr:sp macro="" textlink="">
      <xdr:nvSpPr>
        <xdr:cNvPr id="391" name="フローチャート: 判断 390"/>
        <xdr:cNvSpPr/>
      </xdr:nvSpPr>
      <xdr:spPr>
        <a:xfrm>
          <a:off x="14351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40657</xdr:rowOff>
    </xdr:from>
    <xdr:ext cx="762000" cy="259045"/>
    <xdr:sp macro="" textlink="">
      <xdr:nvSpPr>
        <xdr:cNvPr id="392" name="テキスト ボックス 391"/>
        <xdr:cNvSpPr txBox="1"/>
      </xdr:nvSpPr>
      <xdr:spPr>
        <a:xfrm>
          <a:off x="14020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93" name="フローチャート: 判断 392"/>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13987</xdr:rowOff>
    </xdr:from>
    <xdr:ext cx="762000" cy="259045"/>
    <xdr:sp macro="" textlink="">
      <xdr:nvSpPr>
        <xdr:cNvPr id="394" name="テキスト ボックス 393"/>
        <xdr:cNvSpPr txBox="1"/>
      </xdr:nvSpPr>
      <xdr:spPr>
        <a:xfrm>
          <a:off x="13131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57573</xdr:rowOff>
    </xdr:from>
    <xdr:to>
      <xdr:col>81</xdr:col>
      <xdr:colOff>95250</xdr:colOff>
      <xdr:row>41</xdr:row>
      <xdr:rowOff>159173</xdr:rowOff>
    </xdr:to>
    <xdr:sp macro="" textlink="">
      <xdr:nvSpPr>
        <xdr:cNvPr id="400" name="楕円 399"/>
        <xdr:cNvSpPr/>
      </xdr:nvSpPr>
      <xdr:spPr>
        <a:xfrm>
          <a:off x="16967200" y="70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29650</xdr:rowOff>
    </xdr:from>
    <xdr:ext cx="762000" cy="259045"/>
    <xdr:sp macro="" textlink="">
      <xdr:nvSpPr>
        <xdr:cNvPr id="401" name="公債費負担の状況該当値テキスト"/>
        <xdr:cNvSpPr txBox="1"/>
      </xdr:nvSpPr>
      <xdr:spPr>
        <a:xfrm>
          <a:off x="17106900" y="7059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113877</xdr:rowOff>
    </xdr:from>
    <xdr:to>
      <xdr:col>77</xdr:col>
      <xdr:colOff>95250</xdr:colOff>
      <xdr:row>42</xdr:row>
      <xdr:rowOff>44027</xdr:rowOff>
    </xdr:to>
    <xdr:sp macro="" textlink="">
      <xdr:nvSpPr>
        <xdr:cNvPr id="402" name="楕円 401"/>
        <xdr:cNvSpPr/>
      </xdr:nvSpPr>
      <xdr:spPr>
        <a:xfrm>
          <a:off x="16129000" y="714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28804</xdr:rowOff>
    </xdr:from>
    <xdr:ext cx="736600" cy="259045"/>
    <xdr:sp macro="" textlink="">
      <xdr:nvSpPr>
        <xdr:cNvPr id="403" name="テキスト ボックス 402"/>
        <xdr:cNvSpPr txBox="1"/>
      </xdr:nvSpPr>
      <xdr:spPr>
        <a:xfrm>
          <a:off x="15798800" y="72297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6773</xdr:rowOff>
    </xdr:from>
    <xdr:to>
      <xdr:col>73</xdr:col>
      <xdr:colOff>44450</xdr:colOff>
      <xdr:row>42</xdr:row>
      <xdr:rowOff>108373</xdr:rowOff>
    </xdr:to>
    <xdr:sp macro="" textlink="">
      <xdr:nvSpPr>
        <xdr:cNvPr id="404" name="楕円 403"/>
        <xdr:cNvSpPr/>
      </xdr:nvSpPr>
      <xdr:spPr>
        <a:xfrm>
          <a:off x="15240000" y="720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93150</xdr:rowOff>
    </xdr:from>
    <xdr:ext cx="762000" cy="259045"/>
    <xdr:sp macro="" textlink="">
      <xdr:nvSpPr>
        <xdr:cNvPr id="405" name="テキスト ボックス 404"/>
        <xdr:cNvSpPr txBox="1"/>
      </xdr:nvSpPr>
      <xdr:spPr>
        <a:xfrm>
          <a:off x="14909800" y="729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46990</xdr:rowOff>
    </xdr:from>
    <xdr:to>
      <xdr:col>68</xdr:col>
      <xdr:colOff>203200</xdr:colOff>
      <xdr:row>42</xdr:row>
      <xdr:rowOff>148590</xdr:rowOff>
    </xdr:to>
    <xdr:sp macro="" textlink="">
      <xdr:nvSpPr>
        <xdr:cNvPr id="406" name="楕円 405"/>
        <xdr:cNvSpPr/>
      </xdr:nvSpPr>
      <xdr:spPr>
        <a:xfrm>
          <a:off x="14351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133367</xdr:rowOff>
    </xdr:from>
    <xdr:ext cx="762000" cy="259045"/>
    <xdr:sp macro="" textlink="">
      <xdr:nvSpPr>
        <xdr:cNvPr id="407" name="テキスト ボックス 406"/>
        <xdr:cNvSpPr txBox="1"/>
      </xdr:nvSpPr>
      <xdr:spPr>
        <a:xfrm>
          <a:off x="14020800" y="733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71120</xdr:rowOff>
    </xdr:from>
    <xdr:to>
      <xdr:col>64</xdr:col>
      <xdr:colOff>152400</xdr:colOff>
      <xdr:row>43</xdr:row>
      <xdr:rowOff>1270</xdr:rowOff>
    </xdr:to>
    <xdr:sp macro="" textlink="">
      <xdr:nvSpPr>
        <xdr:cNvPr id="408" name="楕円 407"/>
        <xdr:cNvSpPr/>
      </xdr:nvSpPr>
      <xdr:spPr>
        <a:xfrm>
          <a:off x="13462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157497</xdr:rowOff>
    </xdr:from>
    <xdr:ext cx="762000" cy="259045"/>
    <xdr:sp macro="" textlink="">
      <xdr:nvSpPr>
        <xdr:cNvPr id="409" name="テキスト ボックス 408"/>
        <xdr:cNvSpPr txBox="1"/>
      </xdr:nvSpPr>
      <xdr:spPr>
        <a:xfrm>
          <a:off x="13131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a:t>
          </a:r>
          <a:r>
            <a:rPr kumimoji="1" lang="en-US" altLang="ja-JP" sz="1300">
              <a:latin typeface="ＭＳ Ｐゴシック" panose="020B0600070205080204" pitchFamily="50" charset="-128"/>
              <a:ea typeface="ＭＳ Ｐゴシック" panose="020B0600070205080204" pitchFamily="50" charset="-128"/>
            </a:rPr>
            <a:t>62.8</a:t>
          </a:r>
          <a:r>
            <a:rPr kumimoji="1" lang="ja-JP" altLang="en-US" sz="1300">
              <a:latin typeface="ＭＳ Ｐゴシック" panose="020B0600070205080204" pitchFamily="50" charset="-128"/>
              <a:ea typeface="ＭＳ Ｐゴシック" panose="020B0600070205080204" pitchFamily="50" charset="-128"/>
            </a:rPr>
            <a:t>％）と比較すると、</a:t>
          </a:r>
          <a:r>
            <a:rPr kumimoji="1" lang="en-US" altLang="ja-JP" sz="1300">
              <a:latin typeface="ＭＳ Ｐゴシック" panose="020B0600070205080204" pitchFamily="50" charset="-128"/>
              <a:ea typeface="ＭＳ Ｐゴシック" panose="020B0600070205080204" pitchFamily="50" charset="-128"/>
            </a:rPr>
            <a:t>7.8</a:t>
          </a:r>
          <a:r>
            <a:rPr kumimoji="1" lang="ja-JP" altLang="en-US" sz="1300">
              <a:latin typeface="ＭＳ Ｐゴシック" panose="020B0600070205080204" pitchFamily="50" charset="-128"/>
              <a:ea typeface="ＭＳ Ｐゴシック" panose="020B0600070205080204" pitchFamily="50" charset="-128"/>
            </a:rPr>
            <a:t>ポイント改善した。これは将来負担額が減少したことが要因であり、地方債の償還による地方債現在高の減少、</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年度末に建設した分庁舎の支払いが進むことによる債務負担行為に基づく支出予定額の減少が主な原因にあげられる。今後は本庁舎建て替え事業が予定されていることから、将来負担比率についても増加すると予想されるが、投資的事業の取捨選択を行うことで地方債残高の抑制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128200</xdr:rowOff>
    </xdr:to>
    <xdr:cxnSp macro="">
      <xdr:nvCxnSpPr>
        <xdr:cNvPr id="438" name="直線コネクタ 437"/>
        <xdr:cNvCxnSpPr/>
      </xdr:nvCxnSpPr>
      <xdr:spPr>
        <a:xfrm flipV="1">
          <a:off x="17018000" y="2370667"/>
          <a:ext cx="0" cy="13579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100277</xdr:rowOff>
    </xdr:from>
    <xdr:ext cx="762000" cy="259045"/>
    <xdr:sp macro="" textlink="">
      <xdr:nvSpPr>
        <xdr:cNvPr id="439" name="将来負担の状況最小値テキスト"/>
        <xdr:cNvSpPr txBox="1"/>
      </xdr:nvSpPr>
      <xdr:spPr>
        <a:xfrm>
          <a:off x="17106900" y="370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128200</xdr:rowOff>
    </xdr:from>
    <xdr:to>
      <xdr:col>81</xdr:col>
      <xdr:colOff>133350</xdr:colOff>
      <xdr:row>21</xdr:row>
      <xdr:rowOff>128200</xdr:rowOff>
    </xdr:to>
    <xdr:cxnSp macro="">
      <xdr:nvCxnSpPr>
        <xdr:cNvPr id="440" name="直線コネクタ 439"/>
        <xdr:cNvCxnSpPr/>
      </xdr:nvCxnSpPr>
      <xdr:spPr>
        <a:xfrm>
          <a:off x="16929100" y="3728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21872</xdr:rowOff>
    </xdr:from>
    <xdr:to>
      <xdr:col>81</xdr:col>
      <xdr:colOff>44450</xdr:colOff>
      <xdr:row>18</xdr:row>
      <xdr:rowOff>126435</xdr:rowOff>
    </xdr:to>
    <xdr:cxnSp macro="">
      <xdr:nvCxnSpPr>
        <xdr:cNvPr id="443" name="直線コネクタ 442"/>
        <xdr:cNvCxnSpPr/>
      </xdr:nvCxnSpPr>
      <xdr:spPr>
        <a:xfrm flipV="1">
          <a:off x="16179800" y="3107972"/>
          <a:ext cx="8382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3121</xdr:rowOff>
    </xdr:from>
    <xdr:ext cx="762000" cy="259045"/>
    <xdr:sp macro="" textlink="">
      <xdr:nvSpPr>
        <xdr:cNvPr id="444" name="将来負担の状況平均値テキスト"/>
        <xdr:cNvSpPr txBox="1"/>
      </xdr:nvSpPr>
      <xdr:spPr>
        <a:xfrm>
          <a:off x="17106900" y="2231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158044</xdr:rowOff>
    </xdr:from>
    <xdr:to>
      <xdr:col>81</xdr:col>
      <xdr:colOff>95250</xdr:colOff>
      <xdr:row>14</xdr:row>
      <xdr:rowOff>88194</xdr:rowOff>
    </xdr:to>
    <xdr:sp macro="" textlink="">
      <xdr:nvSpPr>
        <xdr:cNvPr id="445" name="フローチャート: 判断 444"/>
        <xdr:cNvSpPr/>
      </xdr:nvSpPr>
      <xdr:spPr>
        <a:xfrm>
          <a:off x="16967200" y="238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4304</xdr:rowOff>
    </xdr:from>
    <xdr:to>
      <xdr:col>77</xdr:col>
      <xdr:colOff>44450</xdr:colOff>
      <xdr:row>18</xdr:row>
      <xdr:rowOff>126435</xdr:rowOff>
    </xdr:to>
    <xdr:cxnSp macro="">
      <xdr:nvCxnSpPr>
        <xdr:cNvPr id="446" name="直線コネクタ 445"/>
        <xdr:cNvCxnSpPr/>
      </xdr:nvCxnSpPr>
      <xdr:spPr>
        <a:xfrm>
          <a:off x="15290800" y="2918954"/>
          <a:ext cx="889000" cy="29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83115</xdr:rowOff>
    </xdr:from>
    <xdr:to>
      <xdr:col>77</xdr:col>
      <xdr:colOff>95250</xdr:colOff>
      <xdr:row>15</xdr:row>
      <xdr:rowOff>13265</xdr:rowOff>
    </xdr:to>
    <xdr:sp macro="" textlink="">
      <xdr:nvSpPr>
        <xdr:cNvPr id="447" name="フローチャート: 判断 446"/>
        <xdr:cNvSpPr/>
      </xdr:nvSpPr>
      <xdr:spPr>
        <a:xfrm>
          <a:off x="16129000" y="248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23442</xdr:rowOff>
    </xdr:from>
    <xdr:ext cx="736600" cy="259045"/>
    <xdr:sp macro="" textlink="">
      <xdr:nvSpPr>
        <xdr:cNvPr id="448" name="テキスト ボックス 447"/>
        <xdr:cNvSpPr txBox="1"/>
      </xdr:nvSpPr>
      <xdr:spPr>
        <a:xfrm>
          <a:off x="15798800" y="2252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4304</xdr:rowOff>
    </xdr:from>
    <xdr:to>
      <xdr:col>72</xdr:col>
      <xdr:colOff>203200</xdr:colOff>
      <xdr:row>19</xdr:row>
      <xdr:rowOff>130598</xdr:rowOff>
    </xdr:to>
    <xdr:cxnSp macro="">
      <xdr:nvCxnSpPr>
        <xdr:cNvPr id="449" name="直線コネクタ 448"/>
        <xdr:cNvCxnSpPr/>
      </xdr:nvCxnSpPr>
      <xdr:spPr>
        <a:xfrm flipV="1">
          <a:off x="14401800" y="2918954"/>
          <a:ext cx="889000" cy="469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120650</xdr:rowOff>
    </xdr:from>
    <xdr:to>
      <xdr:col>73</xdr:col>
      <xdr:colOff>44450</xdr:colOff>
      <xdr:row>15</xdr:row>
      <xdr:rowOff>50800</xdr:rowOff>
    </xdr:to>
    <xdr:sp macro="" textlink="">
      <xdr:nvSpPr>
        <xdr:cNvPr id="450" name="フローチャート: 判断 449"/>
        <xdr:cNvSpPr/>
      </xdr:nvSpPr>
      <xdr:spPr>
        <a:xfrm>
          <a:off x="15240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60977</xdr:rowOff>
    </xdr:from>
    <xdr:ext cx="762000" cy="259045"/>
    <xdr:sp macro="" textlink="">
      <xdr:nvSpPr>
        <xdr:cNvPr id="451" name="テキスト ボックス 450"/>
        <xdr:cNvSpPr txBox="1"/>
      </xdr:nvSpPr>
      <xdr:spPr>
        <a:xfrm>
          <a:off x="149098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130598</xdr:rowOff>
    </xdr:from>
    <xdr:to>
      <xdr:col>68</xdr:col>
      <xdr:colOff>152400</xdr:colOff>
      <xdr:row>20</xdr:row>
      <xdr:rowOff>74436</xdr:rowOff>
    </xdr:to>
    <xdr:cxnSp macro="">
      <xdr:nvCxnSpPr>
        <xdr:cNvPr id="452" name="直線コネクタ 451"/>
        <xdr:cNvCxnSpPr/>
      </xdr:nvCxnSpPr>
      <xdr:spPr>
        <a:xfrm flipV="1">
          <a:off x="13512800" y="3388148"/>
          <a:ext cx="889000" cy="115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158185</xdr:rowOff>
    </xdr:from>
    <xdr:to>
      <xdr:col>68</xdr:col>
      <xdr:colOff>203200</xdr:colOff>
      <xdr:row>15</xdr:row>
      <xdr:rowOff>88335</xdr:rowOff>
    </xdr:to>
    <xdr:sp macro="" textlink="">
      <xdr:nvSpPr>
        <xdr:cNvPr id="453" name="フローチャート: 判断 452"/>
        <xdr:cNvSpPr/>
      </xdr:nvSpPr>
      <xdr:spPr>
        <a:xfrm>
          <a:off x="14351000" y="255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98512</xdr:rowOff>
    </xdr:from>
    <xdr:ext cx="762000" cy="259045"/>
    <xdr:sp macro="" textlink="">
      <xdr:nvSpPr>
        <xdr:cNvPr id="454" name="テキスト ボックス 453"/>
        <xdr:cNvSpPr txBox="1"/>
      </xdr:nvSpPr>
      <xdr:spPr>
        <a:xfrm>
          <a:off x="14020800" y="2327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29775</xdr:rowOff>
    </xdr:from>
    <xdr:to>
      <xdr:col>64</xdr:col>
      <xdr:colOff>152400</xdr:colOff>
      <xdr:row>16</xdr:row>
      <xdr:rowOff>131375</xdr:rowOff>
    </xdr:to>
    <xdr:sp macro="" textlink="">
      <xdr:nvSpPr>
        <xdr:cNvPr id="455" name="フローチャート: 判断 454"/>
        <xdr:cNvSpPr/>
      </xdr:nvSpPr>
      <xdr:spPr>
        <a:xfrm>
          <a:off x="13462000" y="2772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141552</xdr:rowOff>
    </xdr:from>
    <xdr:ext cx="762000" cy="259045"/>
    <xdr:sp macro="" textlink="">
      <xdr:nvSpPr>
        <xdr:cNvPr id="456" name="テキスト ボックス 455"/>
        <xdr:cNvSpPr txBox="1"/>
      </xdr:nvSpPr>
      <xdr:spPr>
        <a:xfrm>
          <a:off x="13131800" y="254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142522</xdr:rowOff>
    </xdr:from>
    <xdr:to>
      <xdr:col>81</xdr:col>
      <xdr:colOff>95250</xdr:colOff>
      <xdr:row>18</xdr:row>
      <xdr:rowOff>72672</xdr:rowOff>
    </xdr:to>
    <xdr:sp macro="" textlink="">
      <xdr:nvSpPr>
        <xdr:cNvPr id="462" name="楕円 461"/>
        <xdr:cNvSpPr/>
      </xdr:nvSpPr>
      <xdr:spPr>
        <a:xfrm>
          <a:off x="16967200" y="305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114599</xdr:rowOff>
    </xdr:from>
    <xdr:ext cx="762000" cy="259045"/>
    <xdr:sp macro="" textlink="">
      <xdr:nvSpPr>
        <xdr:cNvPr id="463" name="将来負担の状況該当値テキスト"/>
        <xdr:cNvSpPr txBox="1"/>
      </xdr:nvSpPr>
      <xdr:spPr>
        <a:xfrm>
          <a:off x="17106900" y="302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75635</xdr:rowOff>
    </xdr:from>
    <xdr:to>
      <xdr:col>77</xdr:col>
      <xdr:colOff>95250</xdr:colOff>
      <xdr:row>19</xdr:row>
      <xdr:rowOff>5786</xdr:rowOff>
    </xdr:to>
    <xdr:sp macro="" textlink="">
      <xdr:nvSpPr>
        <xdr:cNvPr id="464" name="楕円 463"/>
        <xdr:cNvSpPr/>
      </xdr:nvSpPr>
      <xdr:spPr>
        <a:xfrm>
          <a:off x="16129000" y="31617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162013</xdr:rowOff>
    </xdr:from>
    <xdr:ext cx="736600" cy="259045"/>
    <xdr:sp macro="" textlink="">
      <xdr:nvSpPr>
        <xdr:cNvPr id="465" name="テキスト ボックス 464"/>
        <xdr:cNvSpPr txBox="1"/>
      </xdr:nvSpPr>
      <xdr:spPr>
        <a:xfrm>
          <a:off x="15798800" y="3248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124954</xdr:rowOff>
    </xdr:from>
    <xdr:to>
      <xdr:col>73</xdr:col>
      <xdr:colOff>44450</xdr:colOff>
      <xdr:row>17</xdr:row>
      <xdr:rowOff>55104</xdr:rowOff>
    </xdr:to>
    <xdr:sp macro="" textlink="">
      <xdr:nvSpPr>
        <xdr:cNvPr id="466" name="楕円 465"/>
        <xdr:cNvSpPr/>
      </xdr:nvSpPr>
      <xdr:spPr>
        <a:xfrm>
          <a:off x="15240000" y="286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39881</xdr:rowOff>
    </xdr:from>
    <xdr:ext cx="762000" cy="259045"/>
    <xdr:sp macro="" textlink="">
      <xdr:nvSpPr>
        <xdr:cNvPr id="467" name="テキスト ボックス 466"/>
        <xdr:cNvSpPr txBox="1"/>
      </xdr:nvSpPr>
      <xdr:spPr>
        <a:xfrm>
          <a:off x="14909800" y="2954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79798</xdr:rowOff>
    </xdr:from>
    <xdr:to>
      <xdr:col>68</xdr:col>
      <xdr:colOff>203200</xdr:colOff>
      <xdr:row>20</xdr:row>
      <xdr:rowOff>9948</xdr:rowOff>
    </xdr:to>
    <xdr:sp macro="" textlink="">
      <xdr:nvSpPr>
        <xdr:cNvPr id="468" name="楕円 467"/>
        <xdr:cNvSpPr/>
      </xdr:nvSpPr>
      <xdr:spPr>
        <a:xfrm>
          <a:off x="14351000" y="333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166175</xdr:rowOff>
    </xdr:from>
    <xdr:ext cx="762000" cy="259045"/>
    <xdr:sp macro="" textlink="">
      <xdr:nvSpPr>
        <xdr:cNvPr id="469" name="テキスト ボックス 468"/>
        <xdr:cNvSpPr txBox="1"/>
      </xdr:nvSpPr>
      <xdr:spPr>
        <a:xfrm>
          <a:off x="14020800" y="3423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23636</xdr:rowOff>
    </xdr:from>
    <xdr:to>
      <xdr:col>64</xdr:col>
      <xdr:colOff>152400</xdr:colOff>
      <xdr:row>20</xdr:row>
      <xdr:rowOff>125236</xdr:rowOff>
    </xdr:to>
    <xdr:sp macro="" textlink="">
      <xdr:nvSpPr>
        <xdr:cNvPr id="470" name="楕円 469"/>
        <xdr:cNvSpPr/>
      </xdr:nvSpPr>
      <xdr:spPr>
        <a:xfrm>
          <a:off x="13462000" y="345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110013</xdr:rowOff>
    </xdr:from>
    <xdr:ext cx="762000" cy="259045"/>
    <xdr:sp macro="" textlink="">
      <xdr:nvSpPr>
        <xdr:cNvPr id="471" name="テキスト ボックス 470"/>
        <xdr:cNvSpPr txBox="1"/>
      </xdr:nvSpPr>
      <xdr:spPr>
        <a:xfrm>
          <a:off x="13131800" y="353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奈良県橿原市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122,242
121,148
39.56
41,578,752
41,129,035
257,804
23,823,040
37,367,728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55.0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a:t>
          </a:r>
          <a:r>
            <a:rPr kumimoji="1" lang="en-US" altLang="ja-JP" sz="1300">
              <a:latin typeface="ＭＳ Ｐゴシック" panose="020B0600070205080204" pitchFamily="50" charset="-128"/>
              <a:ea typeface="ＭＳ Ｐゴシック" panose="020B0600070205080204" pitchFamily="50" charset="-128"/>
            </a:rPr>
            <a:t>24.9</a:t>
          </a:r>
          <a:r>
            <a:rPr kumimoji="1" lang="ja-JP" altLang="en-US" sz="1300">
              <a:latin typeface="ＭＳ Ｐゴシック" panose="020B0600070205080204" pitchFamily="50" charset="-128"/>
              <a:ea typeface="ＭＳ Ｐゴシック" panose="020B0600070205080204" pitchFamily="50" charset="-128"/>
            </a:rPr>
            <a:t>）と比較して、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ポイント増加している。これは職員給や職員共済組合負担金が増加したためで、給料区分が高い職員数が増加したことが要因と考えられる。今後、働き方改革を進めていく中で人件費の削減に努める。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138430</xdr:rowOff>
    </xdr:from>
    <xdr:to>
      <xdr:col>24</xdr:col>
      <xdr:colOff>25400</xdr:colOff>
      <xdr:row>40</xdr:row>
      <xdr:rowOff>111760</xdr:rowOff>
    </xdr:to>
    <xdr:cxnSp macro="">
      <xdr:nvCxnSpPr>
        <xdr:cNvPr id="61" name="直線コネクタ 60"/>
        <xdr:cNvCxnSpPr/>
      </xdr:nvCxnSpPr>
      <xdr:spPr>
        <a:xfrm flipV="1">
          <a:off x="4826000" y="579628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83837</xdr:rowOff>
    </xdr:from>
    <xdr:ext cx="762000" cy="259045"/>
    <xdr:sp macro="" textlink="">
      <xdr:nvSpPr>
        <xdr:cNvPr id="62" name="人件費最小値テキスト"/>
        <xdr:cNvSpPr txBox="1"/>
      </xdr:nvSpPr>
      <xdr:spPr>
        <a:xfrm>
          <a:off x="4914900" y="6941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111760</xdr:rowOff>
    </xdr:from>
    <xdr:to>
      <xdr:col>24</xdr:col>
      <xdr:colOff>114300</xdr:colOff>
      <xdr:row>40</xdr:row>
      <xdr:rowOff>111760</xdr:rowOff>
    </xdr:to>
    <xdr:cxnSp macro="">
      <xdr:nvCxnSpPr>
        <xdr:cNvPr id="63" name="直線コネクタ 62"/>
        <xdr:cNvCxnSpPr/>
      </xdr:nvCxnSpPr>
      <xdr:spPr>
        <a:xfrm>
          <a:off x="4737100" y="696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53357</xdr:rowOff>
    </xdr:from>
    <xdr:ext cx="762000" cy="259045"/>
    <xdr:sp macro="" textlink="">
      <xdr:nvSpPr>
        <xdr:cNvPr id="64" name="人件費最大値テキスト"/>
        <xdr:cNvSpPr txBox="1"/>
      </xdr:nvSpPr>
      <xdr:spPr>
        <a:xfrm>
          <a:off x="4914900" y="553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138430</xdr:rowOff>
    </xdr:from>
    <xdr:to>
      <xdr:col>24</xdr:col>
      <xdr:colOff>114300</xdr:colOff>
      <xdr:row>33</xdr:row>
      <xdr:rowOff>138430</xdr:rowOff>
    </xdr:to>
    <xdr:cxnSp macro="">
      <xdr:nvCxnSpPr>
        <xdr:cNvPr id="65" name="直線コネクタ 64"/>
        <xdr:cNvCxnSpPr/>
      </xdr:nvCxnSpPr>
      <xdr:spPr>
        <a:xfrm>
          <a:off x="4737100" y="5796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62230</xdr:rowOff>
    </xdr:from>
    <xdr:to>
      <xdr:col>24</xdr:col>
      <xdr:colOff>25400</xdr:colOff>
      <xdr:row>37</xdr:row>
      <xdr:rowOff>92710</xdr:rowOff>
    </xdr:to>
    <xdr:cxnSp macro="">
      <xdr:nvCxnSpPr>
        <xdr:cNvPr id="66" name="直線コネクタ 65"/>
        <xdr:cNvCxnSpPr/>
      </xdr:nvCxnSpPr>
      <xdr:spPr>
        <a:xfrm>
          <a:off x="3987800" y="64058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138447</xdr:rowOff>
    </xdr:from>
    <xdr:ext cx="762000" cy="259045"/>
    <xdr:sp macro="" textlink="">
      <xdr:nvSpPr>
        <xdr:cNvPr id="67" name="人件費平均値テキスト"/>
        <xdr:cNvSpPr txBox="1"/>
      </xdr:nvSpPr>
      <xdr:spPr>
        <a:xfrm>
          <a:off x="4914900" y="6139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8" name="フローチャート: 判断 67"/>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62230</xdr:rowOff>
    </xdr:from>
    <xdr:to>
      <xdr:col>19</xdr:col>
      <xdr:colOff>187325</xdr:colOff>
      <xdr:row>37</xdr:row>
      <xdr:rowOff>69850</xdr:rowOff>
    </xdr:to>
    <xdr:cxnSp macro="">
      <xdr:nvCxnSpPr>
        <xdr:cNvPr id="69" name="直線コネクタ 68"/>
        <xdr:cNvCxnSpPr/>
      </xdr:nvCxnSpPr>
      <xdr:spPr>
        <a:xfrm flipV="1">
          <a:off x="3098800" y="64058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54627</xdr:rowOff>
    </xdr:from>
    <xdr:ext cx="736600" cy="259045"/>
    <xdr:sp macro="" textlink="">
      <xdr:nvSpPr>
        <xdr:cNvPr id="71" name="テキスト ボックス 70"/>
        <xdr:cNvSpPr txBox="1"/>
      </xdr:nvSpPr>
      <xdr:spPr>
        <a:xfrm>
          <a:off x="3606800" y="605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69850</xdr:rowOff>
    </xdr:from>
    <xdr:to>
      <xdr:col>15</xdr:col>
      <xdr:colOff>98425</xdr:colOff>
      <xdr:row>37</xdr:row>
      <xdr:rowOff>85090</xdr:rowOff>
    </xdr:to>
    <xdr:cxnSp macro="">
      <xdr:nvCxnSpPr>
        <xdr:cNvPr id="72" name="直線コネクタ 71"/>
        <xdr:cNvCxnSpPr/>
      </xdr:nvCxnSpPr>
      <xdr:spPr>
        <a:xfrm flipV="1">
          <a:off x="2209800" y="64135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137160</xdr:rowOff>
    </xdr:from>
    <xdr:to>
      <xdr:col>15</xdr:col>
      <xdr:colOff>149225</xdr:colOff>
      <xdr:row>37</xdr:row>
      <xdr:rowOff>67310</xdr:rowOff>
    </xdr:to>
    <xdr:sp macro="" textlink="">
      <xdr:nvSpPr>
        <xdr:cNvPr id="73" name="フローチャート: 判断 72"/>
        <xdr:cNvSpPr/>
      </xdr:nvSpPr>
      <xdr:spPr>
        <a:xfrm>
          <a:off x="3048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77487</xdr:rowOff>
    </xdr:from>
    <xdr:ext cx="762000" cy="259045"/>
    <xdr:sp macro="" textlink="">
      <xdr:nvSpPr>
        <xdr:cNvPr id="74" name="テキスト ボックス 73"/>
        <xdr:cNvSpPr txBox="1"/>
      </xdr:nvSpPr>
      <xdr:spPr>
        <a:xfrm>
          <a:off x="2717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119380</xdr:rowOff>
    </xdr:from>
    <xdr:to>
      <xdr:col>11</xdr:col>
      <xdr:colOff>9525</xdr:colOff>
      <xdr:row>37</xdr:row>
      <xdr:rowOff>85090</xdr:rowOff>
    </xdr:to>
    <xdr:cxnSp macro="">
      <xdr:nvCxnSpPr>
        <xdr:cNvPr id="75" name="直線コネクタ 74"/>
        <xdr:cNvCxnSpPr/>
      </xdr:nvCxnSpPr>
      <xdr:spPr>
        <a:xfrm>
          <a:off x="1320800" y="62915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3810</xdr:rowOff>
    </xdr:from>
    <xdr:to>
      <xdr:col>11</xdr:col>
      <xdr:colOff>60325</xdr:colOff>
      <xdr:row>37</xdr:row>
      <xdr:rowOff>105410</xdr:rowOff>
    </xdr:to>
    <xdr:sp macro="" textlink="">
      <xdr:nvSpPr>
        <xdr:cNvPr id="76" name="フローチャート: 判断 75"/>
        <xdr:cNvSpPr/>
      </xdr:nvSpPr>
      <xdr:spPr>
        <a:xfrm>
          <a:off x="2159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115587</xdr:rowOff>
    </xdr:from>
    <xdr:ext cx="762000" cy="259045"/>
    <xdr:sp macro="" textlink="">
      <xdr:nvSpPr>
        <xdr:cNvPr id="77" name="テキスト ボックス 76"/>
        <xdr:cNvSpPr txBox="1"/>
      </xdr:nvSpPr>
      <xdr:spPr>
        <a:xfrm>
          <a:off x="1828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106680</xdr:rowOff>
    </xdr:from>
    <xdr:to>
      <xdr:col>6</xdr:col>
      <xdr:colOff>171450</xdr:colOff>
      <xdr:row>37</xdr:row>
      <xdr:rowOff>36830</xdr:rowOff>
    </xdr:to>
    <xdr:sp macro="" textlink="">
      <xdr:nvSpPr>
        <xdr:cNvPr id="78" name="フローチャート: 判断 77"/>
        <xdr:cNvSpPr/>
      </xdr:nvSpPr>
      <xdr:spPr>
        <a:xfrm>
          <a:off x="1270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21607</xdr:rowOff>
    </xdr:from>
    <xdr:ext cx="762000" cy="259045"/>
    <xdr:sp macro="" textlink="">
      <xdr:nvSpPr>
        <xdr:cNvPr id="79" name="テキスト ボックス 78"/>
        <xdr:cNvSpPr txBox="1"/>
      </xdr:nvSpPr>
      <xdr:spPr>
        <a:xfrm>
          <a:off x="939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41910</xdr:rowOff>
    </xdr:from>
    <xdr:to>
      <xdr:col>24</xdr:col>
      <xdr:colOff>76200</xdr:colOff>
      <xdr:row>37</xdr:row>
      <xdr:rowOff>143510</xdr:rowOff>
    </xdr:to>
    <xdr:sp macro="" textlink="">
      <xdr:nvSpPr>
        <xdr:cNvPr id="85" name="楕円 84"/>
        <xdr:cNvSpPr/>
      </xdr:nvSpPr>
      <xdr:spPr>
        <a:xfrm>
          <a:off x="47752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13987</xdr:rowOff>
    </xdr:from>
    <xdr:ext cx="762000" cy="259045"/>
    <xdr:sp macro="" textlink="">
      <xdr:nvSpPr>
        <xdr:cNvPr id="86" name="人件費該当値テキスト"/>
        <xdr:cNvSpPr txBox="1"/>
      </xdr:nvSpPr>
      <xdr:spPr>
        <a:xfrm>
          <a:off x="49149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11430</xdr:rowOff>
    </xdr:from>
    <xdr:to>
      <xdr:col>20</xdr:col>
      <xdr:colOff>38100</xdr:colOff>
      <xdr:row>37</xdr:row>
      <xdr:rowOff>113030</xdr:rowOff>
    </xdr:to>
    <xdr:sp macro="" textlink="">
      <xdr:nvSpPr>
        <xdr:cNvPr id="87" name="楕円 86"/>
        <xdr:cNvSpPr/>
      </xdr:nvSpPr>
      <xdr:spPr>
        <a:xfrm>
          <a:off x="3937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97807</xdr:rowOff>
    </xdr:from>
    <xdr:ext cx="736600" cy="259045"/>
    <xdr:sp macro="" textlink="">
      <xdr:nvSpPr>
        <xdr:cNvPr id="88" name="テキスト ボックス 87"/>
        <xdr:cNvSpPr txBox="1"/>
      </xdr:nvSpPr>
      <xdr:spPr>
        <a:xfrm>
          <a:off x="3606800" y="6441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19050</xdr:rowOff>
    </xdr:from>
    <xdr:to>
      <xdr:col>15</xdr:col>
      <xdr:colOff>149225</xdr:colOff>
      <xdr:row>37</xdr:row>
      <xdr:rowOff>120650</xdr:rowOff>
    </xdr:to>
    <xdr:sp macro="" textlink="">
      <xdr:nvSpPr>
        <xdr:cNvPr id="89" name="楕円 88"/>
        <xdr:cNvSpPr/>
      </xdr:nvSpPr>
      <xdr:spPr>
        <a:xfrm>
          <a:off x="3048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105427</xdr:rowOff>
    </xdr:from>
    <xdr:ext cx="762000" cy="259045"/>
    <xdr:sp macro="" textlink="">
      <xdr:nvSpPr>
        <xdr:cNvPr id="90" name="テキスト ボックス 89"/>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34290</xdr:rowOff>
    </xdr:from>
    <xdr:to>
      <xdr:col>11</xdr:col>
      <xdr:colOff>60325</xdr:colOff>
      <xdr:row>37</xdr:row>
      <xdr:rowOff>135890</xdr:rowOff>
    </xdr:to>
    <xdr:sp macro="" textlink="">
      <xdr:nvSpPr>
        <xdr:cNvPr id="91" name="楕円 90"/>
        <xdr:cNvSpPr/>
      </xdr:nvSpPr>
      <xdr:spPr>
        <a:xfrm>
          <a:off x="21590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120667</xdr:rowOff>
    </xdr:from>
    <xdr:ext cx="762000" cy="259045"/>
    <xdr:sp macro="" textlink="">
      <xdr:nvSpPr>
        <xdr:cNvPr id="92" name="テキスト ボックス 91"/>
        <xdr:cNvSpPr txBox="1"/>
      </xdr:nvSpPr>
      <xdr:spPr>
        <a:xfrm>
          <a:off x="18288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68580</xdr:rowOff>
    </xdr:from>
    <xdr:to>
      <xdr:col>6</xdr:col>
      <xdr:colOff>171450</xdr:colOff>
      <xdr:row>36</xdr:row>
      <xdr:rowOff>170180</xdr:rowOff>
    </xdr:to>
    <xdr:sp macro="" textlink="">
      <xdr:nvSpPr>
        <xdr:cNvPr id="93" name="楕円 92"/>
        <xdr:cNvSpPr/>
      </xdr:nvSpPr>
      <xdr:spPr>
        <a:xfrm>
          <a:off x="1270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8907</xdr:rowOff>
    </xdr:from>
    <xdr:ext cx="762000" cy="259045"/>
    <xdr:sp macro="" textlink="">
      <xdr:nvSpPr>
        <xdr:cNvPr id="94" name="テキスト ボックス 93"/>
        <xdr:cNvSpPr txBox="1"/>
      </xdr:nvSpPr>
      <xdr:spPr>
        <a:xfrm>
          <a:off x="939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a:t>
          </a:r>
          <a:r>
            <a:rPr kumimoji="1" lang="en-US" altLang="ja-JP" sz="1300">
              <a:latin typeface="ＭＳ Ｐゴシック" panose="020B0600070205080204" pitchFamily="50" charset="-128"/>
              <a:ea typeface="ＭＳ Ｐゴシック" panose="020B0600070205080204" pitchFamily="50" charset="-128"/>
            </a:rPr>
            <a:t>18.9</a:t>
          </a:r>
          <a:r>
            <a:rPr kumimoji="1" lang="ja-JP" altLang="en-US" sz="1300">
              <a:latin typeface="ＭＳ Ｐゴシック" panose="020B0600070205080204" pitchFamily="50" charset="-128"/>
              <a:ea typeface="ＭＳ Ｐゴシック" panose="020B0600070205080204" pitchFamily="50" charset="-128"/>
            </a:rPr>
            <a:t>）と比較して、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ポイント増加している。複合施設維持管理業務委託料、複合施設運営業務委託料等が増加しており、これらは分庁舎が</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年度末に建設され、業務が開始されたことによる経費である。今後も継続して必要とされる経費であるため、物件費についてはさらなる事務事業の見直しを進め、経常経常の削減に努める。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134620</xdr:rowOff>
    </xdr:from>
    <xdr:to>
      <xdr:col>82</xdr:col>
      <xdr:colOff>107950</xdr:colOff>
      <xdr:row>20</xdr:row>
      <xdr:rowOff>58420</xdr:rowOff>
    </xdr:to>
    <xdr:cxnSp macro="">
      <xdr:nvCxnSpPr>
        <xdr:cNvPr id="122" name="直線コネクタ 121"/>
        <xdr:cNvCxnSpPr/>
      </xdr:nvCxnSpPr>
      <xdr:spPr>
        <a:xfrm flipV="1">
          <a:off x="16510000" y="219202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30497</xdr:rowOff>
    </xdr:from>
    <xdr:ext cx="762000" cy="259045"/>
    <xdr:sp macro="" textlink="">
      <xdr:nvSpPr>
        <xdr:cNvPr id="123" name="物件費最小値テキスト"/>
        <xdr:cNvSpPr txBox="1"/>
      </xdr:nvSpPr>
      <xdr:spPr>
        <a:xfrm>
          <a:off x="16598900" y="345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58420</xdr:rowOff>
    </xdr:from>
    <xdr:to>
      <xdr:col>82</xdr:col>
      <xdr:colOff>196850</xdr:colOff>
      <xdr:row>20</xdr:row>
      <xdr:rowOff>58420</xdr:rowOff>
    </xdr:to>
    <xdr:cxnSp macro="">
      <xdr:nvCxnSpPr>
        <xdr:cNvPr id="124" name="直線コネクタ 123"/>
        <xdr:cNvCxnSpPr/>
      </xdr:nvCxnSpPr>
      <xdr:spPr>
        <a:xfrm>
          <a:off x="16421100" y="348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49547</xdr:rowOff>
    </xdr:from>
    <xdr:ext cx="762000" cy="259045"/>
    <xdr:sp macro="" textlink="">
      <xdr:nvSpPr>
        <xdr:cNvPr id="125" name="物件費最大値テキスト"/>
        <xdr:cNvSpPr txBox="1"/>
      </xdr:nvSpPr>
      <xdr:spPr>
        <a:xfrm>
          <a:off x="16598900" y="1935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134620</xdr:rowOff>
    </xdr:from>
    <xdr:to>
      <xdr:col>82</xdr:col>
      <xdr:colOff>196850</xdr:colOff>
      <xdr:row>12</xdr:row>
      <xdr:rowOff>134620</xdr:rowOff>
    </xdr:to>
    <xdr:cxnSp macro="">
      <xdr:nvCxnSpPr>
        <xdr:cNvPr id="126" name="直線コネクタ 125"/>
        <xdr:cNvCxnSpPr/>
      </xdr:nvCxnSpPr>
      <xdr:spPr>
        <a:xfrm>
          <a:off x="16421100" y="2192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157480</xdr:rowOff>
    </xdr:from>
    <xdr:to>
      <xdr:col>82</xdr:col>
      <xdr:colOff>107950</xdr:colOff>
      <xdr:row>17</xdr:row>
      <xdr:rowOff>31750</xdr:rowOff>
    </xdr:to>
    <xdr:cxnSp macro="">
      <xdr:nvCxnSpPr>
        <xdr:cNvPr id="127" name="直線コネクタ 126"/>
        <xdr:cNvCxnSpPr/>
      </xdr:nvCxnSpPr>
      <xdr:spPr>
        <a:xfrm>
          <a:off x="15671800" y="29006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165117</xdr:rowOff>
    </xdr:from>
    <xdr:ext cx="762000" cy="259045"/>
    <xdr:sp macro="" textlink="">
      <xdr:nvSpPr>
        <xdr:cNvPr id="128" name="物件費平均値テキスト"/>
        <xdr:cNvSpPr txBox="1"/>
      </xdr:nvSpPr>
      <xdr:spPr>
        <a:xfrm>
          <a:off x="16598900" y="2565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148590</xdr:rowOff>
    </xdr:from>
    <xdr:to>
      <xdr:col>82</xdr:col>
      <xdr:colOff>158750</xdr:colOff>
      <xdr:row>16</xdr:row>
      <xdr:rowOff>78740</xdr:rowOff>
    </xdr:to>
    <xdr:sp macro="" textlink="">
      <xdr:nvSpPr>
        <xdr:cNvPr id="129" name="フローチャート: 判断 128"/>
        <xdr:cNvSpPr/>
      </xdr:nvSpPr>
      <xdr:spPr>
        <a:xfrm>
          <a:off x="164592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104140</xdr:rowOff>
    </xdr:from>
    <xdr:to>
      <xdr:col>78</xdr:col>
      <xdr:colOff>69850</xdr:colOff>
      <xdr:row>16</xdr:row>
      <xdr:rowOff>157480</xdr:rowOff>
    </xdr:to>
    <xdr:cxnSp macro="">
      <xdr:nvCxnSpPr>
        <xdr:cNvPr id="130" name="直線コネクタ 129"/>
        <xdr:cNvCxnSpPr/>
      </xdr:nvCxnSpPr>
      <xdr:spPr>
        <a:xfrm>
          <a:off x="14782800" y="28473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125730</xdr:rowOff>
    </xdr:from>
    <xdr:to>
      <xdr:col>78</xdr:col>
      <xdr:colOff>120650</xdr:colOff>
      <xdr:row>16</xdr:row>
      <xdr:rowOff>55880</xdr:rowOff>
    </xdr:to>
    <xdr:sp macro="" textlink="">
      <xdr:nvSpPr>
        <xdr:cNvPr id="131" name="フローチャート: 判断 130"/>
        <xdr:cNvSpPr/>
      </xdr:nvSpPr>
      <xdr:spPr>
        <a:xfrm>
          <a:off x="15621000" y="269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66057</xdr:rowOff>
    </xdr:from>
    <xdr:ext cx="736600" cy="259045"/>
    <xdr:sp macro="" textlink="">
      <xdr:nvSpPr>
        <xdr:cNvPr id="132" name="テキスト ボックス 131"/>
        <xdr:cNvSpPr txBox="1"/>
      </xdr:nvSpPr>
      <xdr:spPr>
        <a:xfrm>
          <a:off x="15290800" y="2466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27940</xdr:rowOff>
    </xdr:from>
    <xdr:to>
      <xdr:col>73</xdr:col>
      <xdr:colOff>180975</xdr:colOff>
      <xdr:row>16</xdr:row>
      <xdr:rowOff>104140</xdr:rowOff>
    </xdr:to>
    <xdr:cxnSp macro="">
      <xdr:nvCxnSpPr>
        <xdr:cNvPr id="133" name="直線コネクタ 132"/>
        <xdr:cNvCxnSpPr/>
      </xdr:nvCxnSpPr>
      <xdr:spPr>
        <a:xfrm>
          <a:off x="13893800" y="27711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110490</xdr:rowOff>
    </xdr:from>
    <xdr:to>
      <xdr:col>74</xdr:col>
      <xdr:colOff>31750</xdr:colOff>
      <xdr:row>16</xdr:row>
      <xdr:rowOff>40640</xdr:rowOff>
    </xdr:to>
    <xdr:sp macro="" textlink="">
      <xdr:nvSpPr>
        <xdr:cNvPr id="134" name="フローチャート: 判断 133"/>
        <xdr:cNvSpPr/>
      </xdr:nvSpPr>
      <xdr:spPr>
        <a:xfrm>
          <a:off x="14732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50817</xdr:rowOff>
    </xdr:from>
    <xdr:ext cx="762000" cy="259045"/>
    <xdr:sp macro="" textlink="">
      <xdr:nvSpPr>
        <xdr:cNvPr id="135" name="テキスト ボックス 134"/>
        <xdr:cNvSpPr txBox="1"/>
      </xdr:nvSpPr>
      <xdr:spPr>
        <a:xfrm>
          <a:off x="14401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27940</xdr:rowOff>
    </xdr:from>
    <xdr:to>
      <xdr:col>69</xdr:col>
      <xdr:colOff>92075</xdr:colOff>
      <xdr:row>16</xdr:row>
      <xdr:rowOff>127000</xdr:rowOff>
    </xdr:to>
    <xdr:cxnSp macro="">
      <xdr:nvCxnSpPr>
        <xdr:cNvPr id="136" name="直線コネクタ 135"/>
        <xdr:cNvCxnSpPr/>
      </xdr:nvCxnSpPr>
      <xdr:spPr>
        <a:xfrm flipV="1">
          <a:off x="13004800" y="27711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72390</xdr:rowOff>
    </xdr:from>
    <xdr:to>
      <xdr:col>69</xdr:col>
      <xdr:colOff>142875</xdr:colOff>
      <xdr:row>16</xdr:row>
      <xdr:rowOff>2540</xdr:rowOff>
    </xdr:to>
    <xdr:sp macro="" textlink="">
      <xdr:nvSpPr>
        <xdr:cNvPr id="137" name="フローチャート: 判断 136"/>
        <xdr:cNvSpPr/>
      </xdr:nvSpPr>
      <xdr:spPr>
        <a:xfrm>
          <a:off x="13843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12717</xdr:rowOff>
    </xdr:from>
    <xdr:ext cx="762000" cy="259045"/>
    <xdr:sp macro="" textlink="">
      <xdr:nvSpPr>
        <xdr:cNvPr id="138" name="テキスト ボックス 137"/>
        <xdr:cNvSpPr txBox="1"/>
      </xdr:nvSpPr>
      <xdr:spPr>
        <a:xfrm>
          <a:off x="135128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34290</xdr:rowOff>
    </xdr:from>
    <xdr:to>
      <xdr:col>65</xdr:col>
      <xdr:colOff>53975</xdr:colOff>
      <xdr:row>15</xdr:row>
      <xdr:rowOff>135890</xdr:rowOff>
    </xdr:to>
    <xdr:sp macro="" textlink="">
      <xdr:nvSpPr>
        <xdr:cNvPr id="139" name="フローチャート: 判断 138"/>
        <xdr:cNvSpPr/>
      </xdr:nvSpPr>
      <xdr:spPr>
        <a:xfrm>
          <a:off x="12954000" y="260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146067</xdr:rowOff>
    </xdr:from>
    <xdr:ext cx="762000" cy="259045"/>
    <xdr:sp macro="" textlink="">
      <xdr:nvSpPr>
        <xdr:cNvPr id="140" name="テキスト ボックス 139"/>
        <xdr:cNvSpPr txBox="1"/>
      </xdr:nvSpPr>
      <xdr:spPr>
        <a:xfrm>
          <a:off x="12623800" y="237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46" name="楕円 145"/>
        <xdr:cNvSpPr/>
      </xdr:nvSpPr>
      <xdr:spPr>
        <a:xfrm>
          <a:off x="164592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124477</xdr:rowOff>
    </xdr:from>
    <xdr:ext cx="762000" cy="259045"/>
    <xdr:sp macro="" textlink="">
      <xdr:nvSpPr>
        <xdr:cNvPr id="147" name="物件費該当値テキスト"/>
        <xdr:cNvSpPr txBox="1"/>
      </xdr:nvSpPr>
      <xdr:spPr>
        <a:xfrm>
          <a:off x="16598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106680</xdr:rowOff>
    </xdr:from>
    <xdr:to>
      <xdr:col>78</xdr:col>
      <xdr:colOff>120650</xdr:colOff>
      <xdr:row>17</xdr:row>
      <xdr:rowOff>36830</xdr:rowOff>
    </xdr:to>
    <xdr:sp macro="" textlink="">
      <xdr:nvSpPr>
        <xdr:cNvPr id="148" name="楕円 147"/>
        <xdr:cNvSpPr/>
      </xdr:nvSpPr>
      <xdr:spPr>
        <a:xfrm>
          <a:off x="156210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21607</xdr:rowOff>
    </xdr:from>
    <xdr:ext cx="736600" cy="259045"/>
    <xdr:sp macro="" textlink="">
      <xdr:nvSpPr>
        <xdr:cNvPr id="149" name="テキスト ボックス 148"/>
        <xdr:cNvSpPr txBox="1"/>
      </xdr:nvSpPr>
      <xdr:spPr>
        <a:xfrm>
          <a:off x="15290800" y="293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53340</xdr:rowOff>
    </xdr:from>
    <xdr:to>
      <xdr:col>74</xdr:col>
      <xdr:colOff>31750</xdr:colOff>
      <xdr:row>16</xdr:row>
      <xdr:rowOff>154940</xdr:rowOff>
    </xdr:to>
    <xdr:sp macro="" textlink="">
      <xdr:nvSpPr>
        <xdr:cNvPr id="150" name="楕円 149"/>
        <xdr:cNvSpPr/>
      </xdr:nvSpPr>
      <xdr:spPr>
        <a:xfrm>
          <a:off x="14732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139717</xdr:rowOff>
    </xdr:from>
    <xdr:ext cx="762000" cy="259045"/>
    <xdr:sp macro="" textlink="">
      <xdr:nvSpPr>
        <xdr:cNvPr id="151" name="テキスト ボックス 150"/>
        <xdr:cNvSpPr txBox="1"/>
      </xdr:nvSpPr>
      <xdr:spPr>
        <a:xfrm>
          <a:off x="14401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148590</xdr:rowOff>
    </xdr:from>
    <xdr:to>
      <xdr:col>69</xdr:col>
      <xdr:colOff>142875</xdr:colOff>
      <xdr:row>16</xdr:row>
      <xdr:rowOff>78740</xdr:rowOff>
    </xdr:to>
    <xdr:sp macro="" textlink="">
      <xdr:nvSpPr>
        <xdr:cNvPr id="152" name="楕円 151"/>
        <xdr:cNvSpPr/>
      </xdr:nvSpPr>
      <xdr:spPr>
        <a:xfrm>
          <a:off x="13843000" y="272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63517</xdr:rowOff>
    </xdr:from>
    <xdr:ext cx="762000" cy="259045"/>
    <xdr:sp macro="" textlink="">
      <xdr:nvSpPr>
        <xdr:cNvPr id="153" name="テキスト ボックス 152"/>
        <xdr:cNvSpPr txBox="1"/>
      </xdr:nvSpPr>
      <xdr:spPr>
        <a:xfrm>
          <a:off x="13512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76200</xdr:rowOff>
    </xdr:from>
    <xdr:to>
      <xdr:col>65</xdr:col>
      <xdr:colOff>53975</xdr:colOff>
      <xdr:row>17</xdr:row>
      <xdr:rowOff>6350</xdr:rowOff>
    </xdr:to>
    <xdr:sp macro="" textlink="">
      <xdr:nvSpPr>
        <xdr:cNvPr id="154" name="楕円 153"/>
        <xdr:cNvSpPr/>
      </xdr:nvSpPr>
      <xdr:spPr>
        <a:xfrm>
          <a:off x="12954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162577</xdr:rowOff>
    </xdr:from>
    <xdr:ext cx="762000" cy="259045"/>
    <xdr:sp macro="" textlink="">
      <xdr:nvSpPr>
        <xdr:cNvPr id="155" name="テキスト ボックス 154"/>
        <xdr:cNvSpPr txBox="1"/>
      </xdr:nvSpPr>
      <xdr:spPr>
        <a:xfrm>
          <a:off x="12623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a:t>
          </a:r>
          <a:r>
            <a:rPr kumimoji="1" lang="en-US" altLang="ja-JP" sz="1300">
              <a:latin typeface="ＭＳ Ｐゴシック" panose="020B0600070205080204" pitchFamily="50" charset="-128"/>
              <a:ea typeface="ＭＳ Ｐゴシック" panose="020B0600070205080204" pitchFamily="50" charset="-128"/>
            </a:rPr>
            <a:t>13.3</a:t>
          </a:r>
          <a:r>
            <a:rPr kumimoji="1" lang="ja-JP" altLang="en-US" sz="1300">
              <a:latin typeface="ＭＳ Ｐゴシック" panose="020B0600070205080204" pitchFamily="50" charset="-128"/>
              <a:ea typeface="ＭＳ Ｐゴシック" panose="020B0600070205080204" pitchFamily="50" charset="-128"/>
            </a:rPr>
            <a:t>）と比較して、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ている。主な要因としては、生活保護費が減少しているためである。扶助費については今年度は減少したものの、増加傾向にあることから、今後各給付事業について一層の資格審査等の適正化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48078</xdr:rowOff>
    </xdr:from>
    <xdr:to>
      <xdr:col>24</xdr:col>
      <xdr:colOff>25400</xdr:colOff>
      <xdr:row>61</xdr:row>
      <xdr:rowOff>146050</xdr:rowOff>
    </xdr:to>
    <xdr:cxnSp macro="">
      <xdr:nvCxnSpPr>
        <xdr:cNvPr id="185" name="直線コネクタ 184"/>
        <xdr:cNvCxnSpPr/>
      </xdr:nvCxnSpPr>
      <xdr:spPr>
        <a:xfrm flipV="1">
          <a:off x="4826000" y="9134928"/>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6" name="扶助費最小値テキスト"/>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7" name="直線コネクタ 186"/>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134455</xdr:rowOff>
    </xdr:from>
    <xdr:ext cx="762000" cy="259045"/>
    <xdr:sp macro="" textlink="">
      <xdr:nvSpPr>
        <xdr:cNvPr id="188" name="扶助費最大値テキスト"/>
        <xdr:cNvSpPr txBox="1"/>
      </xdr:nvSpPr>
      <xdr:spPr>
        <a:xfrm>
          <a:off x="4914900" y="887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48078</xdr:rowOff>
    </xdr:from>
    <xdr:to>
      <xdr:col>24</xdr:col>
      <xdr:colOff>114300</xdr:colOff>
      <xdr:row>53</xdr:row>
      <xdr:rowOff>48078</xdr:rowOff>
    </xdr:to>
    <xdr:cxnSp macro="">
      <xdr:nvCxnSpPr>
        <xdr:cNvPr id="189" name="直線コネクタ 188"/>
        <xdr:cNvCxnSpPr/>
      </xdr:nvCxnSpPr>
      <xdr:spPr>
        <a:xfrm>
          <a:off x="4737100" y="913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20865</xdr:rowOff>
    </xdr:from>
    <xdr:to>
      <xdr:col>24</xdr:col>
      <xdr:colOff>25400</xdr:colOff>
      <xdr:row>55</xdr:row>
      <xdr:rowOff>64407</xdr:rowOff>
    </xdr:to>
    <xdr:cxnSp macro="">
      <xdr:nvCxnSpPr>
        <xdr:cNvPr id="190" name="直線コネクタ 189"/>
        <xdr:cNvCxnSpPr/>
      </xdr:nvCxnSpPr>
      <xdr:spPr>
        <a:xfrm flipV="1">
          <a:off x="3987800" y="9450615"/>
          <a:ext cx="8382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61884</xdr:rowOff>
    </xdr:from>
    <xdr:ext cx="762000" cy="259045"/>
    <xdr:sp macro="" textlink="">
      <xdr:nvSpPr>
        <xdr:cNvPr id="191" name="扶助費平均値テキスト"/>
        <xdr:cNvSpPr txBox="1"/>
      </xdr:nvSpPr>
      <xdr:spPr>
        <a:xfrm>
          <a:off x="4914900" y="9491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89807</xdr:rowOff>
    </xdr:from>
    <xdr:to>
      <xdr:col>24</xdr:col>
      <xdr:colOff>76200</xdr:colOff>
      <xdr:row>56</xdr:row>
      <xdr:rowOff>19957</xdr:rowOff>
    </xdr:to>
    <xdr:sp macro="" textlink="">
      <xdr:nvSpPr>
        <xdr:cNvPr id="192" name="フローチャート: 判断 191"/>
        <xdr:cNvSpPr/>
      </xdr:nvSpPr>
      <xdr:spPr>
        <a:xfrm>
          <a:off x="47752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9978</xdr:rowOff>
    </xdr:from>
    <xdr:to>
      <xdr:col>19</xdr:col>
      <xdr:colOff>187325</xdr:colOff>
      <xdr:row>55</xdr:row>
      <xdr:rowOff>64407</xdr:rowOff>
    </xdr:to>
    <xdr:cxnSp macro="">
      <xdr:nvCxnSpPr>
        <xdr:cNvPr id="193" name="直線コネクタ 192"/>
        <xdr:cNvCxnSpPr/>
      </xdr:nvCxnSpPr>
      <xdr:spPr>
        <a:xfrm>
          <a:off x="3098800" y="9439728"/>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68035</xdr:rowOff>
    </xdr:from>
    <xdr:to>
      <xdr:col>20</xdr:col>
      <xdr:colOff>38100</xdr:colOff>
      <xdr:row>55</xdr:row>
      <xdr:rowOff>169635</xdr:rowOff>
    </xdr:to>
    <xdr:sp macro="" textlink="">
      <xdr:nvSpPr>
        <xdr:cNvPr id="194" name="フローチャート: 判断 193"/>
        <xdr:cNvSpPr/>
      </xdr:nvSpPr>
      <xdr:spPr>
        <a:xfrm>
          <a:off x="3937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154412</xdr:rowOff>
    </xdr:from>
    <xdr:ext cx="736600" cy="259045"/>
    <xdr:sp macro="" textlink="">
      <xdr:nvSpPr>
        <xdr:cNvPr id="195" name="テキスト ボックス 194"/>
        <xdr:cNvSpPr txBox="1"/>
      </xdr:nvSpPr>
      <xdr:spPr>
        <a:xfrm>
          <a:off x="3606800" y="9584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94343</xdr:rowOff>
    </xdr:from>
    <xdr:to>
      <xdr:col>15</xdr:col>
      <xdr:colOff>98425</xdr:colOff>
      <xdr:row>55</xdr:row>
      <xdr:rowOff>9978</xdr:rowOff>
    </xdr:to>
    <xdr:cxnSp macro="">
      <xdr:nvCxnSpPr>
        <xdr:cNvPr id="196" name="直線コネクタ 195"/>
        <xdr:cNvCxnSpPr/>
      </xdr:nvCxnSpPr>
      <xdr:spPr>
        <a:xfrm>
          <a:off x="2209800" y="9352643"/>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13607</xdr:rowOff>
    </xdr:from>
    <xdr:to>
      <xdr:col>15</xdr:col>
      <xdr:colOff>149225</xdr:colOff>
      <xdr:row>55</xdr:row>
      <xdr:rowOff>115207</xdr:rowOff>
    </xdr:to>
    <xdr:sp macro="" textlink="">
      <xdr:nvSpPr>
        <xdr:cNvPr id="197" name="フローチャート: 判断 196"/>
        <xdr:cNvSpPr/>
      </xdr:nvSpPr>
      <xdr:spPr>
        <a:xfrm>
          <a:off x="30480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99984</xdr:rowOff>
    </xdr:from>
    <xdr:ext cx="762000" cy="259045"/>
    <xdr:sp macro="" textlink="">
      <xdr:nvSpPr>
        <xdr:cNvPr id="198" name="テキスト ボックス 197"/>
        <xdr:cNvSpPr txBox="1"/>
      </xdr:nvSpPr>
      <xdr:spPr>
        <a:xfrm>
          <a:off x="2717800" y="952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61685</xdr:rowOff>
    </xdr:from>
    <xdr:to>
      <xdr:col>11</xdr:col>
      <xdr:colOff>9525</xdr:colOff>
      <xdr:row>54</xdr:row>
      <xdr:rowOff>94343</xdr:rowOff>
    </xdr:to>
    <xdr:cxnSp macro="">
      <xdr:nvCxnSpPr>
        <xdr:cNvPr id="199" name="直線コネクタ 198"/>
        <xdr:cNvCxnSpPr/>
      </xdr:nvCxnSpPr>
      <xdr:spPr>
        <a:xfrm>
          <a:off x="1320800" y="93199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108857</xdr:rowOff>
    </xdr:from>
    <xdr:to>
      <xdr:col>11</xdr:col>
      <xdr:colOff>60325</xdr:colOff>
      <xdr:row>55</xdr:row>
      <xdr:rowOff>39007</xdr:rowOff>
    </xdr:to>
    <xdr:sp macro="" textlink="">
      <xdr:nvSpPr>
        <xdr:cNvPr id="200" name="フローチャート: 判断 199"/>
        <xdr:cNvSpPr/>
      </xdr:nvSpPr>
      <xdr:spPr>
        <a:xfrm>
          <a:off x="2159000" y="936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23784</xdr:rowOff>
    </xdr:from>
    <xdr:ext cx="762000" cy="259045"/>
    <xdr:sp macro="" textlink="">
      <xdr:nvSpPr>
        <xdr:cNvPr id="201" name="テキスト ボックス 200"/>
        <xdr:cNvSpPr txBox="1"/>
      </xdr:nvSpPr>
      <xdr:spPr>
        <a:xfrm>
          <a:off x="1828800" y="945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160565</xdr:rowOff>
    </xdr:from>
    <xdr:to>
      <xdr:col>6</xdr:col>
      <xdr:colOff>171450</xdr:colOff>
      <xdr:row>54</xdr:row>
      <xdr:rowOff>90715</xdr:rowOff>
    </xdr:to>
    <xdr:sp macro="" textlink="">
      <xdr:nvSpPr>
        <xdr:cNvPr id="202" name="フローチャート: 判断 201"/>
        <xdr:cNvSpPr/>
      </xdr:nvSpPr>
      <xdr:spPr>
        <a:xfrm>
          <a:off x="1270000" y="924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100892</xdr:rowOff>
    </xdr:from>
    <xdr:ext cx="762000" cy="259045"/>
    <xdr:sp macro="" textlink="">
      <xdr:nvSpPr>
        <xdr:cNvPr id="203" name="テキスト ボックス 202"/>
        <xdr:cNvSpPr txBox="1"/>
      </xdr:nvSpPr>
      <xdr:spPr>
        <a:xfrm>
          <a:off x="939800" y="901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141515</xdr:rowOff>
    </xdr:from>
    <xdr:to>
      <xdr:col>24</xdr:col>
      <xdr:colOff>76200</xdr:colOff>
      <xdr:row>55</xdr:row>
      <xdr:rowOff>71665</xdr:rowOff>
    </xdr:to>
    <xdr:sp macro="" textlink="">
      <xdr:nvSpPr>
        <xdr:cNvPr id="209" name="楕円 208"/>
        <xdr:cNvSpPr/>
      </xdr:nvSpPr>
      <xdr:spPr>
        <a:xfrm>
          <a:off x="47752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158042</xdr:rowOff>
    </xdr:from>
    <xdr:ext cx="762000" cy="259045"/>
    <xdr:sp macro="" textlink="">
      <xdr:nvSpPr>
        <xdr:cNvPr id="210" name="扶助費該当値テキスト"/>
        <xdr:cNvSpPr txBox="1"/>
      </xdr:nvSpPr>
      <xdr:spPr>
        <a:xfrm>
          <a:off x="49149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13607</xdr:rowOff>
    </xdr:from>
    <xdr:to>
      <xdr:col>20</xdr:col>
      <xdr:colOff>38100</xdr:colOff>
      <xdr:row>55</xdr:row>
      <xdr:rowOff>115207</xdr:rowOff>
    </xdr:to>
    <xdr:sp macro="" textlink="">
      <xdr:nvSpPr>
        <xdr:cNvPr id="211" name="楕円 210"/>
        <xdr:cNvSpPr/>
      </xdr:nvSpPr>
      <xdr:spPr>
        <a:xfrm>
          <a:off x="39370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125384</xdr:rowOff>
    </xdr:from>
    <xdr:ext cx="736600" cy="259045"/>
    <xdr:sp macro="" textlink="">
      <xdr:nvSpPr>
        <xdr:cNvPr id="212" name="テキスト ボックス 211"/>
        <xdr:cNvSpPr txBox="1"/>
      </xdr:nvSpPr>
      <xdr:spPr>
        <a:xfrm>
          <a:off x="3606800" y="9212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130628</xdr:rowOff>
    </xdr:from>
    <xdr:to>
      <xdr:col>15</xdr:col>
      <xdr:colOff>149225</xdr:colOff>
      <xdr:row>55</xdr:row>
      <xdr:rowOff>60778</xdr:rowOff>
    </xdr:to>
    <xdr:sp macro="" textlink="">
      <xdr:nvSpPr>
        <xdr:cNvPr id="213" name="楕円 212"/>
        <xdr:cNvSpPr/>
      </xdr:nvSpPr>
      <xdr:spPr>
        <a:xfrm>
          <a:off x="3048000" y="938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70955</xdr:rowOff>
    </xdr:from>
    <xdr:ext cx="762000" cy="259045"/>
    <xdr:sp macro="" textlink="">
      <xdr:nvSpPr>
        <xdr:cNvPr id="214" name="テキスト ボックス 213"/>
        <xdr:cNvSpPr txBox="1"/>
      </xdr:nvSpPr>
      <xdr:spPr>
        <a:xfrm>
          <a:off x="2717800" y="915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43543</xdr:rowOff>
    </xdr:from>
    <xdr:to>
      <xdr:col>11</xdr:col>
      <xdr:colOff>60325</xdr:colOff>
      <xdr:row>54</xdr:row>
      <xdr:rowOff>145143</xdr:rowOff>
    </xdr:to>
    <xdr:sp macro="" textlink="">
      <xdr:nvSpPr>
        <xdr:cNvPr id="215" name="楕円 214"/>
        <xdr:cNvSpPr/>
      </xdr:nvSpPr>
      <xdr:spPr>
        <a:xfrm>
          <a:off x="2159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155320</xdr:rowOff>
    </xdr:from>
    <xdr:ext cx="762000" cy="259045"/>
    <xdr:sp macro="" textlink="">
      <xdr:nvSpPr>
        <xdr:cNvPr id="216" name="テキスト ボックス 215"/>
        <xdr:cNvSpPr txBox="1"/>
      </xdr:nvSpPr>
      <xdr:spPr>
        <a:xfrm>
          <a:off x="1828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xdr:rowOff>
    </xdr:from>
    <xdr:to>
      <xdr:col>6</xdr:col>
      <xdr:colOff>171450</xdr:colOff>
      <xdr:row>54</xdr:row>
      <xdr:rowOff>112485</xdr:rowOff>
    </xdr:to>
    <xdr:sp macro="" textlink="">
      <xdr:nvSpPr>
        <xdr:cNvPr id="217" name="楕円 216"/>
        <xdr:cNvSpPr/>
      </xdr:nvSpPr>
      <xdr:spPr>
        <a:xfrm>
          <a:off x="1270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97262</xdr:rowOff>
    </xdr:from>
    <xdr:ext cx="762000" cy="259045"/>
    <xdr:sp macro="" textlink="">
      <xdr:nvSpPr>
        <xdr:cNvPr id="218" name="テキスト ボックス 217"/>
        <xdr:cNvSpPr txBox="1"/>
      </xdr:nvSpPr>
      <xdr:spPr>
        <a:xfrm>
          <a:off x="939800" y="935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a:t>
          </a:r>
          <a:r>
            <a:rPr kumimoji="1" lang="en-US" altLang="ja-JP" sz="1300">
              <a:latin typeface="ＭＳ Ｐゴシック" panose="020B0600070205080204" pitchFamily="50" charset="-128"/>
              <a:ea typeface="ＭＳ Ｐゴシック" panose="020B0600070205080204" pitchFamily="50" charset="-128"/>
            </a:rPr>
            <a:t>11.7</a:t>
          </a:r>
          <a:r>
            <a:rPr kumimoji="1" lang="ja-JP" altLang="en-US" sz="1300">
              <a:latin typeface="ＭＳ Ｐゴシック" panose="020B0600070205080204" pitchFamily="50" charset="-128"/>
              <a:ea typeface="ＭＳ Ｐゴシック" panose="020B0600070205080204" pitchFamily="50" charset="-128"/>
            </a:rPr>
            <a:t>）と比較して、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た。主に繰り出金療養給付費負担金や介護保険特別会計繰出金が増加したためである。どちらも後期高齢者医療保険や介護保険の保険給付費の増加が原因であると考えられるため、今後各給付事業について一層の資格審査等の適正化をすすめる必要がある。</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85090</xdr:rowOff>
    </xdr:from>
    <xdr:to>
      <xdr:col>82</xdr:col>
      <xdr:colOff>107950</xdr:colOff>
      <xdr:row>60</xdr:row>
      <xdr:rowOff>43180</xdr:rowOff>
    </xdr:to>
    <xdr:cxnSp macro="">
      <xdr:nvCxnSpPr>
        <xdr:cNvPr id="246" name="直線コネクタ 245"/>
        <xdr:cNvCxnSpPr/>
      </xdr:nvCxnSpPr>
      <xdr:spPr>
        <a:xfrm flipV="1">
          <a:off x="16510000" y="917194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15257</xdr:rowOff>
    </xdr:from>
    <xdr:ext cx="762000" cy="259045"/>
    <xdr:sp macro="" textlink="">
      <xdr:nvSpPr>
        <xdr:cNvPr id="247" name="その他最小値テキスト"/>
        <xdr:cNvSpPr txBox="1"/>
      </xdr:nvSpPr>
      <xdr:spPr>
        <a:xfrm>
          <a:off x="16598900" y="10302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43180</xdr:rowOff>
    </xdr:from>
    <xdr:to>
      <xdr:col>82</xdr:col>
      <xdr:colOff>196850</xdr:colOff>
      <xdr:row>60</xdr:row>
      <xdr:rowOff>43180</xdr:rowOff>
    </xdr:to>
    <xdr:cxnSp macro="">
      <xdr:nvCxnSpPr>
        <xdr:cNvPr id="248" name="直線コネクタ 247"/>
        <xdr:cNvCxnSpPr/>
      </xdr:nvCxnSpPr>
      <xdr:spPr>
        <a:xfrm>
          <a:off x="16421100" y="10330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xdr:rowOff>
    </xdr:from>
    <xdr:ext cx="762000" cy="259045"/>
    <xdr:sp macro="" textlink="">
      <xdr:nvSpPr>
        <xdr:cNvPr id="249" name="その他最大値テキスト"/>
        <xdr:cNvSpPr txBox="1"/>
      </xdr:nvSpPr>
      <xdr:spPr>
        <a:xfrm>
          <a:off x="16598900" y="891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85090</xdr:rowOff>
    </xdr:from>
    <xdr:to>
      <xdr:col>82</xdr:col>
      <xdr:colOff>196850</xdr:colOff>
      <xdr:row>53</xdr:row>
      <xdr:rowOff>85090</xdr:rowOff>
    </xdr:to>
    <xdr:cxnSp macro="">
      <xdr:nvCxnSpPr>
        <xdr:cNvPr id="250" name="直線コネクタ 249"/>
        <xdr:cNvCxnSpPr/>
      </xdr:nvCxnSpPr>
      <xdr:spPr>
        <a:xfrm>
          <a:off x="16421100" y="917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161290</xdr:rowOff>
    </xdr:from>
    <xdr:to>
      <xdr:col>82</xdr:col>
      <xdr:colOff>107950</xdr:colOff>
      <xdr:row>56</xdr:row>
      <xdr:rowOff>35560</xdr:rowOff>
    </xdr:to>
    <xdr:cxnSp macro="">
      <xdr:nvCxnSpPr>
        <xdr:cNvPr id="251" name="直線コネクタ 250"/>
        <xdr:cNvCxnSpPr/>
      </xdr:nvCxnSpPr>
      <xdr:spPr>
        <a:xfrm>
          <a:off x="15671800" y="95910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109237</xdr:rowOff>
    </xdr:from>
    <xdr:ext cx="762000" cy="259045"/>
    <xdr:sp macro="" textlink="">
      <xdr:nvSpPr>
        <xdr:cNvPr id="252" name="その他平均値テキスト"/>
        <xdr:cNvSpPr txBox="1"/>
      </xdr:nvSpPr>
      <xdr:spPr>
        <a:xfrm>
          <a:off x="16598900" y="9710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137160</xdr:rowOff>
    </xdr:from>
    <xdr:to>
      <xdr:col>82</xdr:col>
      <xdr:colOff>158750</xdr:colOff>
      <xdr:row>57</xdr:row>
      <xdr:rowOff>67310</xdr:rowOff>
    </xdr:to>
    <xdr:sp macro="" textlink="">
      <xdr:nvSpPr>
        <xdr:cNvPr id="253" name="フローチャート: 判断 252"/>
        <xdr:cNvSpPr/>
      </xdr:nvSpPr>
      <xdr:spPr>
        <a:xfrm>
          <a:off x="164592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153670</xdr:rowOff>
    </xdr:from>
    <xdr:to>
      <xdr:col>78</xdr:col>
      <xdr:colOff>69850</xdr:colOff>
      <xdr:row>55</xdr:row>
      <xdr:rowOff>161290</xdr:rowOff>
    </xdr:to>
    <xdr:cxnSp macro="">
      <xdr:nvCxnSpPr>
        <xdr:cNvPr id="254" name="直線コネクタ 253"/>
        <xdr:cNvCxnSpPr/>
      </xdr:nvCxnSpPr>
      <xdr:spPr>
        <a:xfrm>
          <a:off x="14782800" y="95834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137160</xdr:rowOff>
    </xdr:from>
    <xdr:to>
      <xdr:col>78</xdr:col>
      <xdr:colOff>120650</xdr:colOff>
      <xdr:row>57</xdr:row>
      <xdr:rowOff>67310</xdr:rowOff>
    </xdr:to>
    <xdr:sp macro="" textlink="">
      <xdr:nvSpPr>
        <xdr:cNvPr id="255" name="フローチャート: 判断 254"/>
        <xdr:cNvSpPr/>
      </xdr:nvSpPr>
      <xdr:spPr>
        <a:xfrm>
          <a:off x="15621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52087</xdr:rowOff>
    </xdr:from>
    <xdr:ext cx="736600" cy="259045"/>
    <xdr:sp macro="" textlink="">
      <xdr:nvSpPr>
        <xdr:cNvPr id="256" name="テキスト ボックス 255"/>
        <xdr:cNvSpPr txBox="1"/>
      </xdr:nvSpPr>
      <xdr:spPr>
        <a:xfrm>
          <a:off x="15290800" y="9824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153670</xdr:rowOff>
    </xdr:from>
    <xdr:to>
      <xdr:col>73</xdr:col>
      <xdr:colOff>180975</xdr:colOff>
      <xdr:row>57</xdr:row>
      <xdr:rowOff>24130</xdr:rowOff>
    </xdr:to>
    <xdr:cxnSp macro="">
      <xdr:nvCxnSpPr>
        <xdr:cNvPr id="257" name="直線コネクタ 256"/>
        <xdr:cNvCxnSpPr/>
      </xdr:nvCxnSpPr>
      <xdr:spPr>
        <a:xfrm flipV="1">
          <a:off x="13893800" y="958342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58" name="フローチャート: 判断 257"/>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67327</xdr:rowOff>
    </xdr:from>
    <xdr:ext cx="762000" cy="259045"/>
    <xdr:sp macro="" textlink="">
      <xdr:nvSpPr>
        <xdr:cNvPr id="259" name="テキスト ボックス 258"/>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165100</xdr:rowOff>
    </xdr:from>
    <xdr:to>
      <xdr:col>69</xdr:col>
      <xdr:colOff>92075</xdr:colOff>
      <xdr:row>57</xdr:row>
      <xdr:rowOff>24130</xdr:rowOff>
    </xdr:to>
    <xdr:cxnSp macro="">
      <xdr:nvCxnSpPr>
        <xdr:cNvPr id="260" name="直線コネクタ 259"/>
        <xdr:cNvCxnSpPr/>
      </xdr:nvCxnSpPr>
      <xdr:spPr>
        <a:xfrm>
          <a:off x="13004800" y="97663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137160</xdr:rowOff>
    </xdr:from>
    <xdr:to>
      <xdr:col>69</xdr:col>
      <xdr:colOff>142875</xdr:colOff>
      <xdr:row>57</xdr:row>
      <xdr:rowOff>67310</xdr:rowOff>
    </xdr:to>
    <xdr:sp macro="" textlink="">
      <xdr:nvSpPr>
        <xdr:cNvPr id="261" name="フローチャート: 判断 260"/>
        <xdr:cNvSpPr/>
      </xdr:nvSpPr>
      <xdr:spPr>
        <a:xfrm>
          <a:off x="13843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77487</xdr:rowOff>
    </xdr:from>
    <xdr:ext cx="762000" cy="259045"/>
    <xdr:sp macro="" textlink="">
      <xdr:nvSpPr>
        <xdr:cNvPr id="262" name="テキスト ボックス 261"/>
        <xdr:cNvSpPr txBox="1"/>
      </xdr:nvSpPr>
      <xdr:spPr>
        <a:xfrm>
          <a:off x="135128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121920</xdr:rowOff>
    </xdr:from>
    <xdr:to>
      <xdr:col>65</xdr:col>
      <xdr:colOff>53975</xdr:colOff>
      <xdr:row>57</xdr:row>
      <xdr:rowOff>52070</xdr:rowOff>
    </xdr:to>
    <xdr:sp macro="" textlink="">
      <xdr:nvSpPr>
        <xdr:cNvPr id="263" name="フローチャート: 判断 262"/>
        <xdr:cNvSpPr/>
      </xdr:nvSpPr>
      <xdr:spPr>
        <a:xfrm>
          <a:off x="12954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36847</xdr:rowOff>
    </xdr:from>
    <xdr:ext cx="762000" cy="259045"/>
    <xdr:sp macro="" textlink="">
      <xdr:nvSpPr>
        <xdr:cNvPr id="264" name="テキスト ボックス 263"/>
        <xdr:cNvSpPr txBox="1"/>
      </xdr:nvSpPr>
      <xdr:spPr>
        <a:xfrm>
          <a:off x="12623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156210</xdr:rowOff>
    </xdr:from>
    <xdr:to>
      <xdr:col>82</xdr:col>
      <xdr:colOff>158750</xdr:colOff>
      <xdr:row>56</xdr:row>
      <xdr:rowOff>86360</xdr:rowOff>
    </xdr:to>
    <xdr:sp macro="" textlink="">
      <xdr:nvSpPr>
        <xdr:cNvPr id="270" name="楕円 269"/>
        <xdr:cNvSpPr/>
      </xdr:nvSpPr>
      <xdr:spPr>
        <a:xfrm>
          <a:off x="164592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1287</xdr:rowOff>
    </xdr:from>
    <xdr:ext cx="762000" cy="259045"/>
    <xdr:sp macro="" textlink="">
      <xdr:nvSpPr>
        <xdr:cNvPr id="271" name="その他該当値テキスト"/>
        <xdr:cNvSpPr txBox="1"/>
      </xdr:nvSpPr>
      <xdr:spPr>
        <a:xfrm>
          <a:off x="16598900" y="943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110490</xdr:rowOff>
    </xdr:from>
    <xdr:to>
      <xdr:col>78</xdr:col>
      <xdr:colOff>120650</xdr:colOff>
      <xdr:row>56</xdr:row>
      <xdr:rowOff>40640</xdr:rowOff>
    </xdr:to>
    <xdr:sp macro="" textlink="">
      <xdr:nvSpPr>
        <xdr:cNvPr id="272" name="楕円 271"/>
        <xdr:cNvSpPr/>
      </xdr:nvSpPr>
      <xdr:spPr>
        <a:xfrm>
          <a:off x="15621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50817</xdr:rowOff>
    </xdr:from>
    <xdr:ext cx="736600" cy="259045"/>
    <xdr:sp macro="" textlink="">
      <xdr:nvSpPr>
        <xdr:cNvPr id="273" name="テキスト ボックス 272"/>
        <xdr:cNvSpPr txBox="1"/>
      </xdr:nvSpPr>
      <xdr:spPr>
        <a:xfrm>
          <a:off x="15290800" y="930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102870</xdr:rowOff>
    </xdr:from>
    <xdr:to>
      <xdr:col>74</xdr:col>
      <xdr:colOff>31750</xdr:colOff>
      <xdr:row>56</xdr:row>
      <xdr:rowOff>33020</xdr:rowOff>
    </xdr:to>
    <xdr:sp macro="" textlink="">
      <xdr:nvSpPr>
        <xdr:cNvPr id="274" name="楕円 273"/>
        <xdr:cNvSpPr/>
      </xdr:nvSpPr>
      <xdr:spPr>
        <a:xfrm>
          <a:off x="147320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43197</xdr:rowOff>
    </xdr:from>
    <xdr:ext cx="762000" cy="259045"/>
    <xdr:sp macro="" textlink="">
      <xdr:nvSpPr>
        <xdr:cNvPr id="275" name="テキスト ボックス 274"/>
        <xdr:cNvSpPr txBox="1"/>
      </xdr:nvSpPr>
      <xdr:spPr>
        <a:xfrm>
          <a:off x="14401800" y="930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144780</xdr:rowOff>
    </xdr:from>
    <xdr:to>
      <xdr:col>69</xdr:col>
      <xdr:colOff>142875</xdr:colOff>
      <xdr:row>57</xdr:row>
      <xdr:rowOff>74930</xdr:rowOff>
    </xdr:to>
    <xdr:sp macro="" textlink="">
      <xdr:nvSpPr>
        <xdr:cNvPr id="276" name="楕円 275"/>
        <xdr:cNvSpPr/>
      </xdr:nvSpPr>
      <xdr:spPr>
        <a:xfrm>
          <a:off x="13843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59707</xdr:rowOff>
    </xdr:from>
    <xdr:ext cx="762000" cy="259045"/>
    <xdr:sp macro="" textlink="">
      <xdr:nvSpPr>
        <xdr:cNvPr id="277" name="テキスト ボックス 276"/>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78" name="楕円 277"/>
        <xdr:cNvSpPr/>
      </xdr:nvSpPr>
      <xdr:spPr>
        <a:xfrm>
          <a:off x="12954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54627</xdr:rowOff>
    </xdr:from>
    <xdr:ext cx="762000" cy="259045"/>
    <xdr:sp macro="" textlink="">
      <xdr:nvSpPr>
        <xdr:cNvPr id="279" name="テキスト ボックス 278"/>
        <xdr:cNvSpPr txBox="1"/>
      </xdr:nvSpPr>
      <xdr:spPr>
        <a:xfrm>
          <a:off x="12623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a:t>
          </a:r>
          <a:r>
            <a:rPr kumimoji="1" lang="en-US" altLang="ja-JP" sz="1300">
              <a:latin typeface="ＭＳ Ｐゴシック" panose="020B0600070205080204" pitchFamily="50" charset="-128"/>
              <a:ea typeface="ＭＳ Ｐゴシック" panose="020B0600070205080204" pitchFamily="50" charset="-128"/>
            </a:rPr>
            <a:t>11.9</a:t>
          </a:r>
          <a:r>
            <a:rPr kumimoji="1" lang="ja-JP" altLang="en-US" sz="1300">
              <a:latin typeface="ＭＳ Ｐゴシック" panose="020B0600070205080204" pitchFamily="50" charset="-128"/>
              <a:ea typeface="ＭＳ Ｐゴシック" panose="020B0600070205080204" pitchFamily="50" charset="-128"/>
            </a:rPr>
            <a:t>）と比較して、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ポイント減少した。主な要因は、下水道事業会計への繰出金が減少していることによるものである。今後、補助金交付に際して精査を行うとともに、適正な補助交付に努める。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4" name="直線コネクタ 293"/>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5" name="テキスト ボックス 294"/>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6" name="直線コネクタ 295"/>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7" name="テキスト ボックス 296"/>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8" name="直線コネクタ 297"/>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9" name="テキスト ボックス 298"/>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0" name="直線コネクタ 299"/>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1" name="テキスト ボックス 300"/>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2" name="直線コネクタ 301"/>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3" name="テキスト ボックス 302"/>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4" name="直線コネクタ 303"/>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5" name="テキスト ボックス 304"/>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88900</xdr:rowOff>
    </xdr:from>
    <xdr:to>
      <xdr:col>82</xdr:col>
      <xdr:colOff>107950</xdr:colOff>
      <xdr:row>41</xdr:row>
      <xdr:rowOff>58965</xdr:rowOff>
    </xdr:to>
    <xdr:cxnSp macro="">
      <xdr:nvCxnSpPr>
        <xdr:cNvPr id="309" name="直線コネクタ 308"/>
        <xdr:cNvCxnSpPr/>
      </xdr:nvCxnSpPr>
      <xdr:spPr>
        <a:xfrm flipV="1">
          <a:off x="16510000" y="5575300"/>
          <a:ext cx="0" cy="1513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31042</xdr:rowOff>
    </xdr:from>
    <xdr:ext cx="762000" cy="259045"/>
    <xdr:sp macro="" textlink="">
      <xdr:nvSpPr>
        <xdr:cNvPr id="310" name="補助費等最小値テキスト"/>
        <xdr:cNvSpPr txBox="1"/>
      </xdr:nvSpPr>
      <xdr:spPr>
        <a:xfrm>
          <a:off x="16598900" y="706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58965</xdr:rowOff>
    </xdr:from>
    <xdr:to>
      <xdr:col>82</xdr:col>
      <xdr:colOff>196850</xdr:colOff>
      <xdr:row>41</xdr:row>
      <xdr:rowOff>58965</xdr:rowOff>
    </xdr:to>
    <xdr:cxnSp macro="">
      <xdr:nvCxnSpPr>
        <xdr:cNvPr id="311" name="直線コネクタ 310"/>
        <xdr:cNvCxnSpPr/>
      </xdr:nvCxnSpPr>
      <xdr:spPr>
        <a:xfrm>
          <a:off x="16421100" y="7088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3827</xdr:rowOff>
    </xdr:from>
    <xdr:ext cx="762000" cy="259045"/>
    <xdr:sp macro="" textlink="">
      <xdr:nvSpPr>
        <xdr:cNvPr id="312" name="補助費等最大値テキスト"/>
        <xdr:cNvSpPr txBox="1"/>
      </xdr:nvSpPr>
      <xdr:spPr>
        <a:xfrm>
          <a:off x="16598900" y="531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88900</xdr:rowOff>
    </xdr:from>
    <xdr:to>
      <xdr:col>82</xdr:col>
      <xdr:colOff>196850</xdr:colOff>
      <xdr:row>32</xdr:row>
      <xdr:rowOff>88900</xdr:rowOff>
    </xdr:to>
    <xdr:cxnSp macro="">
      <xdr:nvCxnSpPr>
        <xdr:cNvPr id="313" name="直線コネクタ 312"/>
        <xdr:cNvCxnSpPr/>
      </xdr:nvCxnSpPr>
      <xdr:spPr>
        <a:xfrm>
          <a:off x="16421100" y="557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39915</xdr:rowOff>
    </xdr:from>
    <xdr:to>
      <xdr:col>82</xdr:col>
      <xdr:colOff>107950</xdr:colOff>
      <xdr:row>38</xdr:row>
      <xdr:rowOff>50800</xdr:rowOff>
    </xdr:to>
    <xdr:cxnSp macro="">
      <xdr:nvCxnSpPr>
        <xdr:cNvPr id="314" name="直線コネクタ 313"/>
        <xdr:cNvCxnSpPr/>
      </xdr:nvCxnSpPr>
      <xdr:spPr>
        <a:xfrm flipV="1">
          <a:off x="15671800" y="6555015"/>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130827</xdr:rowOff>
    </xdr:from>
    <xdr:ext cx="762000" cy="259045"/>
    <xdr:sp macro="" textlink="">
      <xdr:nvSpPr>
        <xdr:cNvPr id="315" name="補助費等平均値テキスト"/>
        <xdr:cNvSpPr txBox="1"/>
      </xdr:nvSpPr>
      <xdr:spPr>
        <a:xfrm>
          <a:off x="16598900" y="613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114300</xdr:rowOff>
    </xdr:from>
    <xdr:to>
      <xdr:col>82</xdr:col>
      <xdr:colOff>158750</xdr:colOff>
      <xdr:row>37</xdr:row>
      <xdr:rowOff>44450</xdr:rowOff>
    </xdr:to>
    <xdr:sp macro="" textlink="">
      <xdr:nvSpPr>
        <xdr:cNvPr id="316" name="フローチャート: 判断 315"/>
        <xdr:cNvSpPr/>
      </xdr:nvSpPr>
      <xdr:spPr>
        <a:xfrm>
          <a:off x="16459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146050</xdr:rowOff>
    </xdr:from>
    <xdr:to>
      <xdr:col>78</xdr:col>
      <xdr:colOff>69850</xdr:colOff>
      <xdr:row>38</xdr:row>
      <xdr:rowOff>50800</xdr:rowOff>
    </xdr:to>
    <xdr:cxnSp macro="">
      <xdr:nvCxnSpPr>
        <xdr:cNvPr id="317" name="直線コネクタ 316"/>
        <xdr:cNvCxnSpPr/>
      </xdr:nvCxnSpPr>
      <xdr:spPr>
        <a:xfrm>
          <a:off x="14782800" y="6489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103414</xdr:rowOff>
    </xdr:from>
    <xdr:to>
      <xdr:col>78</xdr:col>
      <xdr:colOff>120650</xdr:colOff>
      <xdr:row>37</xdr:row>
      <xdr:rowOff>33564</xdr:rowOff>
    </xdr:to>
    <xdr:sp macro="" textlink="">
      <xdr:nvSpPr>
        <xdr:cNvPr id="318" name="フローチャート: 判断 317"/>
        <xdr:cNvSpPr/>
      </xdr:nvSpPr>
      <xdr:spPr>
        <a:xfrm>
          <a:off x="156210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43741</xdr:rowOff>
    </xdr:from>
    <xdr:ext cx="736600" cy="259045"/>
    <xdr:sp macro="" textlink="">
      <xdr:nvSpPr>
        <xdr:cNvPr id="319" name="テキスト ボックス 318"/>
        <xdr:cNvSpPr txBox="1"/>
      </xdr:nvSpPr>
      <xdr:spPr>
        <a:xfrm>
          <a:off x="15290800" y="6044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118836</xdr:rowOff>
    </xdr:from>
    <xdr:to>
      <xdr:col>73</xdr:col>
      <xdr:colOff>180975</xdr:colOff>
      <xdr:row>37</xdr:row>
      <xdr:rowOff>146050</xdr:rowOff>
    </xdr:to>
    <xdr:cxnSp macro="">
      <xdr:nvCxnSpPr>
        <xdr:cNvPr id="320" name="直線コネクタ 319"/>
        <xdr:cNvCxnSpPr/>
      </xdr:nvCxnSpPr>
      <xdr:spPr>
        <a:xfrm>
          <a:off x="13893800" y="6119586"/>
          <a:ext cx="889000" cy="370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103414</xdr:rowOff>
    </xdr:from>
    <xdr:to>
      <xdr:col>74</xdr:col>
      <xdr:colOff>31750</xdr:colOff>
      <xdr:row>37</xdr:row>
      <xdr:rowOff>33564</xdr:rowOff>
    </xdr:to>
    <xdr:sp macro="" textlink="">
      <xdr:nvSpPr>
        <xdr:cNvPr id="321" name="フローチャート: 判断 320"/>
        <xdr:cNvSpPr/>
      </xdr:nvSpPr>
      <xdr:spPr>
        <a:xfrm>
          <a:off x="147320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43741</xdr:rowOff>
    </xdr:from>
    <xdr:ext cx="762000" cy="259045"/>
    <xdr:sp macro="" textlink="">
      <xdr:nvSpPr>
        <xdr:cNvPr id="322" name="テキスト ボックス 321"/>
        <xdr:cNvSpPr txBox="1"/>
      </xdr:nvSpPr>
      <xdr:spPr>
        <a:xfrm>
          <a:off x="14401800" y="604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118836</xdr:rowOff>
    </xdr:from>
    <xdr:to>
      <xdr:col>69</xdr:col>
      <xdr:colOff>92075</xdr:colOff>
      <xdr:row>35</xdr:row>
      <xdr:rowOff>118836</xdr:rowOff>
    </xdr:to>
    <xdr:cxnSp macro="">
      <xdr:nvCxnSpPr>
        <xdr:cNvPr id="323" name="直線コネクタ 322"/>
        <xdr:cNvCxnSpPr/>
      </xdr:nvCxnSpPr>
      <xdr:spPr>
        <a:xfrm>
          <a:off x="13004800" y="61195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16328</xdr:rowOff>
    </xdr:from>
    <xdr:to>
      <xdr:col>69</xdr:col>
      <xdr:colOff>142875</xdr:colOff>
      <xdr:row>36</xdr:row>
      <xdr:rowOff>117928</xdr:rowOff>
    </xdr:to>
    <xdr:sp macro="" textlink="">
      <xdr:nvSpPr>
        <xdr:cNvPr id="324" name="フローチャート: 判断 323"/>
        <xdr:cNvSpPr/>
      </xdr:nvSpPr>
      <xdr:spPr>
        <a:xfrm>
          <a:off x="13843000" y="618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102705</xdr:rowOff>
    </xdr:from>
    <xdr:ext cx="762000" cy="259045"/>
    <xdr:sp macro="" textlink="">
      <xdr:nvSpPr>
        <xdr:cNvPr id="325" name="テキスト ボックス 324"/>
        <xdr:cNvSpPr txBox="1"/>
      </xdr:nvSpPr>
      <xdr:spPr>
        <a:xfrm>
          <a:off x="13512800" y="627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27214</xdr:rowOff>
    </xdr:from>
    <xdr:to>
      <xdr:col>65</xdr:col>
      <xdr:colOff>53975</xdr:colOff>
      <xdr:row>36</xdr:row>
      <xdr:rowOff>128814</xdr:rowOff>
    </xdr:to>
    <xdr:sp macro="" textlink="">
      <xdr:nvSpPr>
        <xdr:cNvPr id="326" name="フローチャート: 判断 325"/>
        <xdr:cNvSpPr/>
      </xdr:nvSpPr>
      <xdr:spPr>
        <a:xfrm>
          <a:off x="12954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113591</xdr:rowOff>
    </xdr:from>
    <xdr:ext cx="762000" cy="259045"/>
    <xdr:sp macro="" textlink="">
      <xdr:nvSpPr>
        <xdr:cNvPr id="327" name="テキスト ボックス 326"/>
        <xdr:cNvSpPr txBox="1"/>
      </xdr:nvSpPr>
      <xdr:spPr>
        <a:xfrm>
          <a:off x="12623800" y="628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160565</xdr:rowOff>
    </xdr:from>
    <xdr:to>
      <xdr:col>82</xdr:col>
      <xdr:colOff>158750</xdr:colOff>
      <xdr:row>38</xdr:row>
      <xdr:rowOff>90715</xdr:rowOff>
    </xdr:to>
    <xdr:sp macro="" textlink="">
      <xdr:nvSpPr>
        <xdr:cNvPr id="333" name="楕円 332"/>
        <xdr:cNvSpPr/>
      </xdr:nvSpPr>
      <xdr:spPr>
        <a:xfrm>
          <a:off x="16459200" y="650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132642</xdr:rowOff>
    </xdr:from>
    <xdr:ext cx="762000" cy="259045"/>
    <xdr:sp macro="" textlink="">
      <xdr:nvSpPr>
        <xdr:cNvPr id="334" name="補助費等該当値テキスト"/>
        <xdr:cNvSpPr txBox="1"/>
      </xdr:nvSpPr>
      <xdr:spPr>
        <a:xfrm>
          <a:off x="16598900" y="647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0</xdr:rowOff>
    </xdr:from>
    <xdr:to>
      <xdr:col>78</xdr:col>
      <xdr:colOff>120650</xdr:colOff>
      <xdr:row>38</xdr:row>
      <xdr:rowOff>101600</xdr:rowOff>
    </xdr:to>
    <xdr:sp macro="" textlink="">
      <xdr:nvSpPr>
        <xdr:cNvPr id="335" name="楕円 334"/>
        <xdr:cNvSpPr/>
      </xdr:nvSpPr>
      <xdr:spPr>
        <a:xfrm>
          <a:off x="15621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86377</xdr:rowOff>
    </xdr:from>
    <xdr:ext cx="736600" cy="259045"/>
    <xdr:sp macro="" textlink="">
      <xdr:nvSpPr>
        <xdr:cNvPr id="336" name="テキスト ボックス 335"/>
        <xdr:cNvSpPr txBox="1"/>
      </xdr:nvSpPr>
      <xdr:spPr>
        <a:xfrm>
          <a:off x="15290800" y="660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95250</xdr:rowOff>
    </xdr:from>
    <xdr:to>
      <xdr:col>74</xdr:col>
      <xdr:colOff>31750</xdr:colOff>
      <xdr:row>38</xdr:row>
      <xdr:rowOff>25400</xdr:rowOff>
    </xdr:to>
    <xdr:sp macro="" textlink="">
      <xdr:nvSpPr>
        <xdr:cNvPr id="337" name="楕円 336"/>
        <xdr:cNvSpPr/>
      </xdr:nvSpPr>
      <xdr:spPr>
        <a:xfrm>
          <a:off x="14732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10177</xdr:rowOff>
    </xdr:from>
    <xdr:ext cx="762000" cy="259045"/>
    <xdr:sp macro="" textlink="">
      <xdr:nvSpPr>
        <xdr:cNvPr id="338" name="テキスト ボックス 337"/>
        <xdr:cNvSpPr txBox="1"/>
      </xdr:nvSpPr>
      <xdr:spPr>
        <a:xfrm>
          <a:off x="14401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68036</xdr:rowOff>
    </xdr:from>
    <xdr:to>
      <xdr:col>69</xdr:col>
      <xdr:colOff>142875</xdr:colOff>
      <xdr:row>35</xdr:row>
      <xdr:rowOff>169636</xdr:rowOff>
    </xdr:to>
    <xdr:sp macro="" textlink="">
      <xdr:nvSpPr>
        <xdr:cNvPr id="339" name="楕円 338"/>
        <xdr:cNvSpPr/>
      </xdr:nvSpPr>
      <xdr:spPr>
        <a:xfrm>
          <a:off x="13843000" y="606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8363</xdr:rowOff>
    </xdr:from>
    <xdr:ext cx="762000" cy="259045"/>
    <xdr:sp macro="" textlink="">
      <xdr:nvSpPr>
        <xdr:cNvPr id="340" name="テキスト ボックス 339"/>
        <xdr:cNvSpPr txBox="1"/>
      </xdr:nvSpPr>
      <xdr:spPr>
        <a:xfrm>
          <a:off x="13512800" y="583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68036</xdr:rowOff>
    </xdr:from>
    <xdr:to>
      <xdr:col>65</xdr:col>
      <xdr:colOff>53975</xdr:colOff>
      <xdr:row>35</xdr:row>
      <xdr:rowOff>169636</xdr:rowOff>
    </xdr:to>
    <xdr:sp macro="" textlink="">
      <xdr:nvSpPr>
        <xdr:cNvPr id="341" name="楕円 340"/>
        <xdr:cNvSpPr/>
      </xdr:nvSpPr>
      <xdr:spPr>
        <a:xfrm>
          <a:off x="12954000" y="606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8363</xdr:rowOff>
    </xdr:from>
    <xdr:ext cx="762000" cy="259045"/>
    <xdr:sp macro="" textlink="">
      <xdr:nvSpPr>
        <xdr:cNvPr id="342" name="テキスト ボックス 341"/>
        <xdr:cNvSpPr txBox="1"/>
      </xdr:nvSpPr>
      <xdr:spPr>
        <a:xfrm>
          <a:off x="12623800" y="583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a:t>
          </a:r>
          <a:r>
            <a:rPr kumimoji="1" lang="en-US" altLang="ja-JP" sz="1300">
              <a:latin typeface="ＭＳ Ｐゴシック" panose="020B0600070205080204" pitchFamily="50" charset="-128"/>
              <a:ea typeface="ＭＳ Ｐゴシック" panose="020B0600070205080204" pitchFamily="50" charset="-128"/>
            </a:rPr>
            <a:t>17.1</a:t>
          </a:r>
          <a:r>
            <a:rPr kumimoji="1" lang="ja-JP" altLang="en-US" sz="1300">
              <a:latin typeface="ＭＳ Ｐゴシック" panose="020B0600070205080204" pitchFamily="50" charset="-128"/>
              <a:ea typeface="ＭＳ Ｐゴシック" panose="020B0600070205080204" pitchFamily="50" charset="-128"/>
            </a:rPr>
            <a:t>）と比較して、</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減少している。これは、過去に発行した大型施設整備のための地方債の償還が進み、元金償還金が減少したことによる。これからも地方債を発行する際には財政指標の影響も考慮に入れ、新規事業の起債については必要性を検討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7" name="直線コネクタ 356"/>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8" name="テキスト ボックス 357"/>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9" name="直線コネクタ 358"/>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0" name="テキスト ボックス 359"/>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1" name="直線コネクタ 360"/>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2" name="テキスト ボックス 361"/>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3" name="直線コネクタ 362"/>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4" name="テキスト ボックス 363"/>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5" name="直線コネクタ 364"/>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6" name="テキスト ボックス 365"/>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8" name="テキスト ボックス 367"/>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111760</xdr:rowOff>
    </xdr:from>
    <xdr:to>
      <xdr:col>24</xdr:col>
      <xdr:colOff>25400</xdr:colOff>
      <xdr:row>80</xdr:row>
      <xdr:rowOff>127000</xdr:rowOff>
    </xdr:to>
    <xdr:cxnSp macro="">
      <xdr:nvCxnSpPr>
        <xdr:cNvPr id="370" name="直線コネクタ 369"/>
        <xdr:cNvCxnSpPr/>
      </xdr:nvCxnSpPr>
      <xdr:spPr>
        <a:xfrm flipV="1">
          <a:off x="4826000" y="1245616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99077</xdr:rowOff>
    </xdr:from>
    <xdr:ext cx="762000" cy="259045"/>
    <xdr:sp macro="" textlink="">
      <xdr:nvSpPr>
        <xdr:cNvPr id="371" name="公債費最小値テキスト"/>
        <xdr:cNvSpPr txBox="1"/>
      </xdr:nvSpPr>
      <xdr:spPr>
        <a:xfrm>
          <a:off x="49149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127000</xdr:rowOff>
    </xdr:from>
    <xdr:to>
      <xdr:col>24</xdr:col>
      <xdr:colOff>114300</xdr:colOff>
      <xdr:row>80</xdr:row>
      <xdr:rowOff>127000</xdr:rowOff>
    </xdr:to>
    <xdr:cxnSp macro="">
      <xdr:nvCxnSpPr>
        <xdr:cNvPr id="372" name="直線コネクタ 371"/>
        <xdr:cNvCxnSpPr/>
      </xdr:nvCxnSpPr>
      <xdr:spPr>
        <a:xfrm>
          <a:off x="4737100" y="138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26687</xdr:rowOff>
    </xdr:from>
    <xdr:ext cx="762000" cy="259045"/>
    <xdr:sp macro="" textlink="">
      <xdr:nvSpPr>
        <xdr:cNvPr id="373" name="公債費最大値テキスト"/>
        <xdr:cNvSpPr txBox="1"/>
      </xdr:nvSpPr>
      <xdr:spPr>
        <a:xfrm>
          <a:off x="4914900" y="1219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111760</xdr:rowOff>
    </xdr:from>
    <xdr:to>
      <xdr:col>24</xdr:col>
      <xdr:colOff>114300</xdr:colOff>
      <xdr:row>72</xdr:row>
      <xdr:rowOff>111760</xdr:rowOff>
    </xdr:to>
    <xdr:cxnSp macro="">
      <xdr:nvCxnSpPr>
        <xdr:cNvPr id="374" name="直線コネクタ 373"/>
        <xdr:cNvCxnSpPr/>
      </xdr:nvCxnSpPr>
      <xdr:spPr>
        <a:xfrm>
          <a:off x="4737100" y="1245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115570</xdr:rowOff>
    </xdr:from>
    <xdr:to>
      <xdr:col>24</xdr:col>
      <xdr:colOff>25400</xdr:colOff>
      <xdr:row>78</xdr:row>
      <xdr:rowOff>58420</xdr:rowOff>
    </xdr:to>
    <xdr:cxnSp macro="">
      <xdr:nvCxnSpPr>
        <xdr:cNvPr id="375" name="直線コネクタ 374"/>
        <xdr:cNvCxnSpPr/>
      </xdr:nvCxnSpPr>
      <xdr:spPr>
        <a:xfrm flipV="1">
          <a:off x="3987800" y="1331722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168927</xdr:rowOff>
    </xdr:from>
    <xdr:ext cx="762000" cy="259045"/>
    <xdr:sp macro="" textlink="">
      <xdr:nvSpPr>
        <xdr:cNvPr id="376" name="公債費平均値テキスト"/>
        <xdr:cNvSpPr txBox="1"/>
      </xdr:nvSpPr>
      <xdr:spPr>
        <a:xfrm>
          <a:off x="4914900" y="1302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152400</xdr:rowOff>
    </xdr:from>
    <xdr:to>
      <xdr:col>24</xdr:col>
      <xdr:colOff>76200</xdr:colOff>
      <xdr:row>77</xdr:row>
      <xdr:rowOff>82550</xdr:rowOff>
    </xdr:to>
    <xdr:sp macro="" textlink="">
      <xdr:nvSpPr>
        <xdr:cNvPr id="377" name="フローチャート: 判断 376"/>
        <xdr:cNvSpPr/>
      </xdr:nvSpPr>
      <xdr:spPr>
        <a:xfrm>
          <a:off x="47752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58420</xdr:rowOff>
    </xdr:from>
    <xdr:to>
      <xdr:col>19</xdr:col>
      <xdr:colOff>187325</xdr:colOff>
      <xdr:row>78</xdr:row>
      <xdr:rowOff>165100</xdr:rowOff>
    </xdr:to>
    <xdr:cxnSp macro="">
      <xdr:nvCxnSpPr>
        <xdr:cNvPr id="378" name="直線コネクタ 377"/>
        <xdr:cNvCxnSpPr/>
      </xdr:nvCxnSpPr>
      <xdr:spPr>
        <a:xfrm flipV="1">
          <a:off x="3098800" y="134315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3811</xdr:rowOff>
    </xdr:from>
    <xdr:to>
      <xdr:col>20</xdr:col>
      <xdr:colOff>38100</xdr:colOff>
      <xdr:row>77</xdr:row>
      <xdr:rowOff>105411</xdr:rowOff>
    </xdr:to>
    <xdr:sp macro="" textlink="">
      <xdr:nvSpPr>
        <xdr:cNvPr id="379" name="フローチャート: 判断 378"/>
        <xdr:cNvSpPr/>
      </xdr:nvSpPr>
      <xdr:spPr>
        <a:xfrm>
          <a:off x="3937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115588</xdr:rowOff>
    </xdr:from>
    <xdr:ext cx="736600" cy="259045"/>
    <xdr:sp macro="" textlink="">
      <xdr:nvSpPr>
        <xdr:cNvPr id="380" name="テキスト ボックス 379"/>
        <xdr:cNvSpPr txBox="1"/>
      </xdr:nvSpPr>
      <xdr:spPr>
        <a:xfrm>
          <a:off x="3606800" y="12974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119380</xdr:rowOff>
    </xdr:from>
    <xdr:to>
      <xdr:col>15</xdr:col>
      <xdr:colOff>98425</xdr:colOff>
      <xdr:row>78</xdr:row>
      <xdr:rowOff>165100</xdr:rowOff>
    </xdr:to>
    <xdr:cxnSp macro="">
      <xdr:nvCxnSpPr>
        <xdr:cNvPr id="381" name="直線コネクタ 380"/>
        <xdr:cNvCxnSpPr/>
      </xdr:nvCxnSpPr>
      <xdr:spPr>
        <a:xfrm>
          <a:off x="2209800" y="134924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26670</xdr:rowOff>
    </xdr:from>
    <xdr:to>
      <xdr:col>15</xdr:col>
      <xdr:colOff>149225</xdr:colOff>
      <xdr:row>77</xdr:row>
      <xdr:rowOff>128270</xdr:rowOff>
    </xdr:to>
    <xdr:sp macro="" textlink="">
      <xdr:nvSpPr>
        <xdr:cNvPr id="382" name="フローチャート: 判断 381"/>
        <xdr:cNvSpPr/>
      </xdr:nvSpPr>
      <xdr:spPr>
        <a:xfrm>
          <a:off x="3048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138447</xdr:rowOff>
    </xdr:from>
    <xdr:ext cx="762000" cy="259045"/>
    <xdr:sp macro="" textlink="">
      <xdr:nvSpPr>
        <xdr:cNvPr id="383" name="テキスト ボックス 382"/>
        <xdr:cNvSpPr txBox="1"/>
      </xdr:nvSpPr>
      <xdr:spPr>
        <a:xfrm>
          <a:off x="2717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119380</xdr:rowOff>
    </xdr:from>
    <xdr:to>
      <xdr:col>11</xdr:col>
      <xdr:colOff>9525</xdr:colOff>
      <xdr:row>79</xdr:row>
      <xdr:rowOff>146050</xdr:rowOff>
    </xdr:to>
    <xdr:cxnSp macro="">
      <xdr:nvCxnSpPr>
        <xdr:cNvPr id="384" name="直線コネクタ 383"/>
        <xdr:cNvCxnSpPr/>
      </xdr:nvCxnSpPr>
      <xdr:spPr>
        <a:xfrm flipV="1">
          <a:off x="1320800" y="1349248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152400</xdr:rowOff>
    </xdr:from>
    <xdr:to>
      <xdr:col>11</xdr:col>
      <xdr:colOff>60325</xdr:colOff>
      <xdr:row>77</xdr:row>
      <xdr:rowOff>82550</xdr:rowOff>
    </xdr:to>
    <xdr:sp macro="" textlink="">
      <xdr:nvSpPr>
        <xdr:cNvPr id="385" name="フローチャート: 判断 384"/>
        <xdr:cNvSpPr/>
      </xdr:nvSpPr>
      <xdr:spPr>
        <a:xfrm>
          <a:off x="2159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92727</xdr:rowOff>
    </xdr:from>
    <xdr:ext cx="762000" cy="259045"/>
    <xdr:sp macro="" textlink="">
      <xdr:nvSpPr>
        <xdr:cNvPr id="386" name="テキスト ボックス 385"/>
        <xdr:cNvSpPr txBox="1"/>
      </xdr:nvSpPr>
      <xdr:spPr>
        <a:xfrm>
          <a:off x="1828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140970</xdr:rowOff>
    </xdr:from>
    <xdr:to>
      <xdr:col>6</xdr:col>
      <xdr:colOff>171450</xdr:colOff>
      <xdr:row>78</xdr:row>
      <xdr:rowOff>71120</xdr:rowOff>
    </xdr:to>
    <xdr:sp macro="" textlink="">
      <xdr:nvSpPr>
        <xdr:cNvPr id="387" name="フローチャート: 判断 386"/>
        <xdr:cNvSpPr/>
      </xdr:nvSpPr>
      <xdr:spPr>
        <a:xfrm>
          <a:off x="12700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81297</xdr:rowOff>
    </xdr:from>
    <xdr:ext cx="762000" cy="259045"/>
    <xdr:sp macro="" textlink="">
      <xdr:nvSpPr>
        <xdr:cNvPr id="388" name="テキスト ボックス 387"/>
        <xdr:cNvSpPr txBox="1"/>
      </xdr:nvSpPr>
      <xdr:spPr>
        <a:xfrm>
          <a:off x="939800" y="1311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64770</xdr:rowOff>
    </xdr:from>
    <xdr:to>
      <xdr:col>24</xdr:col>
      <xdr:colOff>76200</xdr:colOff>
      <xdr:row>77</xdr:row>
      <xdr:rowOff>166370</xdr:rowOff>
    </xdr:to>
    <xdr:sp macro="" textlink="">
      <xdr:nvSpPr>
        <xdr:cNvPr id="394" name="楕円 393"/>
        <xdr:cNvSpPr/>
      </xdr:nvSpPr>
      <xdr:spPr>
        <a:xfrm>
          <a:off x="47752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36847</xdr:rowOff>
    </xdr:from>
    <xdr:ext cx="762000" cy="259045"/>
    <xdr:sp macro="" textlink="">
      <xdr:nvSpPr>
        <xdr:cNvPr id="395" name="公債費該当値テキスト"/>
        <xdr:cNvSpPr txBox="1"/>
      </xdr:nvSpPr>
      <xdr:spPr>
        <a:xfrm>
          <a:off x="49149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7620</xdr:rowOff>
    </xdr:from>
    <xdr:to>
      <xdr:col>20</xdr:col>
      <xdr:colOff>38100</xdr:colOff>
      <xdr:row>78</xdr:row>
      <xdr:rowOff>109220</xdr:rowOff>
    </xdr:to>
    <xdr:sp macro="" textlink="">
      <xdr:nvSpPr>
        <xdr:cNvPr id="396" name="楕円 395"/>
        <xdr:cNvSpPr/>
      </xdr:nvSpPr>
      <xdr:spPr>
        <a:xfrm>
          <a:off x="3937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93997</xdr:rowOff>
    </xdr:from>
    <xdr:ext cx="736600" cy="259045"/>
    <xdr:sp macro="" textlink="">
      <xdr:nvSpPr>
        <xdr:cNvPr id="397" name="テキスト ボックス 396"/>
        <xdr:cNvSpPr txBox="1"/>
      </xdr:nvSpPr>
      <xdr:spPr>
        <a:xfrm>
          <a:off x="3606800" y="1346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114300</xdr:rowOff>
    </xdr:from>
    <xdr:to>
      <xdr:col>15</xdr:col>
      <xdr:colOff>149225</xdr:colOff>
      <xdr:row>79</xdr:row>
      <xdr:rowOff>44450</xdr:rowOff>
    </xdr:to>
    <xdr:sp macro="" textlink="">
      <xdr:nvSpPr>
        <xdr:cNvPr id="398" name="楕円 397"/>
        <xdr:cNvSpPr/>
      </xdr:nvSpPr>
      <xdr:spPr>
        <a:xfrm>
          <a:off x="30480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29227</xdr:rowOff>
    </xdr:from>
    <xdr:ext cx="762000" cy="259045"/>
    <xdr:sp macro="" textlink="">
      <xdr:nvSpPr>
        <xdr:cNvPr id="399" name="テキスト ボックス 398"/>
        <xdr:cNvSpPr txBox="1"/>
      </xdr:nvSpPr>
      <xdr:spPr>
        <a:xfrm>
          <a:off x="2717800" y="1357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68580</xdr:rowOff>
    </xdr:from>
    <xdr:to>
      <xdr:col>11</xdr:col>
      <xdr:colOff>60325</xdr:colOff>
      <xdr:row>78</xdr:row>
      <xdr:rowOff>170180</xdr:rowOff>
    </xdr:to>
    <xdr:sp macro="" textlink="">
      <xdr:nvSpPr>
        <xdr:cNvPr id="400" name="楕円 399"/>
        <xdr:cNvSpPr/>
      </xdr:nvSpPr>
      <xdr:spPr>
        <a:xfrm>
          <a:off x="2159000" y="134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154957</xdr:rowOff>
    </xdr:from>
    <xdr:ext cx="762000" cy="259045"/>
    <xdr:sp macro="" textlink="">
      <xdr:nvSpPr>
        <xdr:cNvPr id="401" name="テキスト ボックス 400"/>
        <xdr:cNvSpPr txBox="1"/>
      </xdr:nvSpPr>
      <xdr:spPr>
        <a:xfrm>
          <a:off x="1828800" y="1352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95250</xdr:rowOff>
    </xdr:from>
    <xdr:to>
      <xdr:col>6</xdr:col>
      <xdr:colOff>171450</xdr:colOff>
      <xdr:row>80</xdr:row>
      <xdr:rowOff>25400</xdr:rowOff>
    </xdr:to>
    <xdr:sp macro="" textlink="">
      <xdr:nvSpPr>
        <xdr:cNvPr id="402" name="楕円 401"/>
        <xdr:cNvSpPr/>
      </xdr:nvSpPr>
      <xdr:spPr>
        <a:xfrm>
          <a:off x="1270000" y="1363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10177</xdr:rowOff>
    </xdr:from>
    <xdr:ext cx="762000" cy="259045"/>
    <xdr:sp macro="" textlink="">
      <xdr:nvSpPr>
        <xdr:cNvPr id="403" name="テキスト ボックス 402"/>
        <xdr:cNvSpPr txBox="1"/>
      </xdr:nvSpPr>
      <xdr:spPr>
        <a:xfrm>
          <a:off x="939800" y="1372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a:t>
          </a:r>
          <a:r>
            <a:rPr kumimoji="1" lang="en-US" altLang="ja-JP" sz="1300">
              <a:latin typeface="ＭＳ Ｐゴシック" panose="020B0600070205080204" pitchFamily="50" charset="-128"/>
              <a:ea typeface="ＭＳ Ｐゴシック" panose="020B0600070205080204" pitchFamily="50" charset="-128"/>
            </a:rPr>
            <a:t>80.7</a:t>
          </a:r>
          <a:r>
            <a:rPr kumimoji="1" lang="ja-JP" altLang="en-US" sz="1300">
              <a:latin typeface="ＭＳ Ｐゴシック" panose="020B0600070205080204" pitchFamily="50" charset="-128"/>
              <a:ea typeface="ＭＳ Ｐゴシック" panose="020B0600070205080204" pitchFamily="50" charset="-128"/>
            </a:rPr>
            <a:t>）と比較すると、</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増加している。扶助費や補助費等は前年度に比べて減少しているものの、繰出金が増加していることが要因である。繰出金の増加については保険給付費の増が要因であると考えられるため、各給付事業についてより一層の適正化を図りつつ、物件費や補助費等において、事務事業を見直してより一層の経常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5" name="テキスト ボックス 41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8" name="直線コネクタ 417"/>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9" name="テキスト ボックス 418"/>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0" name="直線コネクタ 419"/>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1" name="テキスト ボックス 420"/>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2" name="直線コネクタ 421"/>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3" name="テキスト ボックス 422"/>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81280</xdr:rowOff>
    </xdr:from>
    <xdr:to>
      <xdr:col>82</xdr:col>
      <xdr:colOff>107950</xdr:colOff>
      <xdr:row>80</xdr:row>
      <xdr:rowOff>41275</xdr:rowOff>
    </xdr:to>
    <xdr:cxnSp macro="">
      <xdr:nvCxnSpPr>
        <xdr:cNvPr id="427" name="直線コネクタ 426"/>
        <xdr:cNvCxnSpPr/>
      </xdr:nvCxnSpPr>
      <xdr:spPr>
        <a:xfrm flipV="1">
          <a:off x="16510000" y="12597130"/>
          <a:ext cx="0" cy="11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13352</xdr:rowOff>
    </xdr:from>
    <xdr:ext cx="762000" cy="259045"/>
    <xdr:sp macro="" textlink="">
      <xdr:nvSpPr>
        <xdr:cNvPr id="428" name="公債費以外最小値テキスト"/>
        <xdr:cNvSpPr txBox="1"/>
      </xdr:nvSpPr>
      <xdr:spPr>
        <a:xfrm>
          <a:off x="16598900" y="13729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41275</xdr:rowOff>
    </xdr:from>
    <xdr:to>
      <xdr:col>82</xdr:col>
      <xdr:colOff>196850</xdr:colOff>
      <xdr:row>80</xdr:row>
      <xdr:rowOff>41275</xdr:rowOff>
    </xdr:to>
    <xdr:cxnSp macro="">
      <xdr:nvCxnSpPr>
        <xdr:cNvPr id="429" name="直線コネクタ 428"/>
        <xdr:cNvCxnSpPr/>
      </xdr:nvCxnSpPr>
      <xdr:spPr>
        <a:xfrm>
          <a:off x="16421100" y="13757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167657</xdr:rowOff>
    </xdr:from>
    <xdr:ext cx="762000" cy="259045"/>
    <xdr:sp macro="" textlink="">
      <xdr:nvSpPr>
        <xdr:cNvPr id="430" name="公債費以外最大値テキスト"/>
        <xdr:cNvSpPr txBox="1"/>
      </xdr:nvSpPr>
      <xdr:spPr>
        <a:xfrm>
          <a:off x="16598900" y="12340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81280</xdr:rowOff>
    </xdr:from>
    <xdr:to>
      <xdr:col>82</xdr:col>
      <xdr:colOff>196850</xdr:colOff>
      <xdr:row>73</xdr:row>
      <xdr:rowOff>81280</xdr:rowOff>
    </xdr:to>
    <xdr:cxnSp macro="">
      <xdr:nvCxnSpPr>
        <xdr:cNvPr id="431" name="直線コネクタ 430"/>
        <xdr:cNvCxnSpPr/>
      </xdr:nvCxnSpPr>
      <xdr:spPr>
        <a:xfrm>
          <a:off x="16421100" y="12597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109855</xdr:rowOff>
    </xdr:from>
    <xdr:to>
      <xdr:col>82</xdr:col>
      <xdr:colOff>107950</xdr:colOff>
      <xdr:row>78</xdr:row>
      <xdr:rowOff>1270</xdr:rowOff>
    </xdr:to>
    <xdr:cxnSp macro="">
      <xdr:nvCxnSpPr>
        <xdr:cNvPr id="432" name="直線コネクタ 431"/>
        <xdr:cNvCxnSpPr/>
      </xdr:nvCxnSpPr>
      <xdr:spPr>
        <a:xfrm>
          <a:off x="15671800" y="13311505"/>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1288</xdr:rowOff>
    </xdr:from>
    <xdr:ext cx="762000" cy="259045"/>
    <xdr:sp macro="" textlink="">
      <xdr:nvSpPr>
        <xdr:cNvPr id="433" name="公債費以外平均値テキスト"/>
        <xdr:cNvSpPr txBox="1"/>
      </xdr:nvSpPr>
      <xdr:spPr>
        <a:xfrm>
          <a:off x="16598900" y="130314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156211</xdr:rowOff>
    </xdr:from>
    <xdr:to>
      <xdr:col>82</xdr:col>
      <xdr:colOff>158750</xdr:colOff>
      <xdr:row>77</xdr:row>
      <xdr:rowOff>86361</xdr:rowOff>
    </xdr:to>
    <xdr:sp macro="" textlink="">
      <xdr:nvSpPr>
        <xdr:cNvPr id="434" name="フローチャート: 判断 433"/>
        <xdr:cNvSpPr/>
      </xdr:nvSpPr>
      <xdr:spPr>
        <a:xfrm>
          <a:off x="16459200" y="13186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1270</xdr:rowOff>
    </xdr:from>
    <xdr:to>
      <xdr:col>78</xdr:col>
      <xdr:colOff>69850</xdr:colOff>
      <xdr:row>77</xdr:row>
      <xdr:rowOff>109855</xdr:rowOff>
    </xdr:to>
    <xdr:cxnSp macro="">
      <xdr:nvCxnSpPr>
        <xdr:cNvPr id="435" name="直線コネクタ 434"/>
        <xdr:cNvCxnSpPr/>
      </xdr:nvCxnSpPr>
      <xdr:spPr>
        <a:xfrm>
          <a:off x="14782800" y="13202920"/>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116205</xdr:rowOff>
    </xdr:from>
    <xdr:to>
      <xdr:col>78</xdr:col>
      <xdr:colOff>120650</xdr:colOff>
      <xdr:row>77</xdr:row>
      <xdr:rowOff>46355</xdr:rowOff>
    </xdr:to>
    <xdr:sp macro="" textlink="">
      <xdr:nvSpPr>
        <xdr:cNvPr id="436" name="フローチャート: 判断 435"/>
        <xdr:cNvSpPr/>
      </xdr:nvSpPr>
      <xdr:spPr>
        <a:xfrm>
          <a:off x="15621000" y="1314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56532</xdr:rowOff>
    </xdr:from>
    <xdr:ext cx="736600" cy="259045"/>
    <xdr:sp macro="" textlink="">
      <xdr:nvSpPr>
        <xdr:cNvPr id="437" name="テキスト ボックス 436"/>
        <xdr:cNvSpPr txBox="1"/>
      </xdr:nvSpPr>
      <xdr:spPr>
        <a:xfrm>
          <a:off x="15290800" y="12915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46989</xdr:rowOff>
    </xdr:from>
    <xdr:to>
      <xdr:col>73</xdr:col>
      <xdr:colOff>180975</xdr:colOff>
      <xdr:row>77</xdr:row>
      <xdr:rowOff>1270</xdr:rowOff>
    </xdr:to>
    <xdr:cxnSp macro="">
      <xdr:nvCxnSpPr>
        <xdr:cNvPr id="438" name="直線コネクタ 437"/>
        <xdr:cNvCxnSpPr/>
      </xdr:nvCxnSpPr>
      <xdr:spPr>
        <a:xfrm>
          <a:off x="13893800" y="13077189"/>
          <a:ext cx="889000" cy="12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104775</xdr:rowOff>
    </xdr:from>
    <xdr:to>
      <xdr:col>74</xdr:col>
      <xdr:colOff>31750</xdr:colOff>
      <xdr:row>77</xdr:row>
      <xdr:rowOff>34925</xdr:rowOff>
    </xdr:to>
    <xdr:sp macro="" textlink="">
      <xdr:nvSpPr>
        <xdr:cNvPr id="439" name="フローチャート: 判断 438"/>
        <xdr:cNvSpPr/>
      </xdr:nvSpPr>
      <xdr:spPr>
        <a:xfrm>
          <a:off x="14732000" y="1313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45102</xdr:rowOff>
    </xdr:from>
    <xdr:ext cx="762000" cy="259045"/>
    <xdr:sp macro="" textlink="">
      <xdr:nvSpPr>
        <xdr:cNvPr id="440" name="テキスト ボックス 439"/>
        <xdr:cNvSpPr txBox="1"/>
      </xdr:nvSpPr>
      <xdr:spPr>
        <a:xfrm>
          <a:off x="14401800" y="12903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149861</xdr:rowOff>
    </xdr:from>
    <xdr:to>
      <xdr:col>69</xdr:col>
      <xdr:colOff>92075</xdr:colOff>
      <xdr:row>76</xdr:row>
      <xdr:rowOff>46989</xdr:rowOff>
    </xdr:to>
    <xdr:cxnSp macro="">
      <xdr:nvCxnSpPr>
        <xdr:cNvPr id="441" name="直線コネクタ 440"/>
        <xdr:cNvCxnSpPr/>
      </xdr:nvCxnSpPr>
      <xdr:spPr>
        <a:xfrm>
          <a:off x="13004800" y="13008611"/>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xdr:rowOff>
    </xdr:from>
    <xdr:to>
      <xdr:col>69</xdr:col>
      <xdr:colOff>142875</xdr:colOff>
      <xdr:row>76</xdr:row>
      <xdr:rowOff>109220</xdr:rowOff>
    </xdr:to>
    <xdr:sp macro="" textlink="">
      <xdr:nvSpPr>
        <xdr:cNvPr id="442" name="フローチャート: 判断 441"/>
        <xdr:cNvSpPr/>
      </xdr:nvSpPr>
      <xdr:spPr>
        <a:xfrm>
          <a:off x="13843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93997</xdr:rowOff>
    </xdr:from>
    <xdr:ext cx="762000" cy="259045"/>
    <xdr:sp macro="" textlink="">
      <xdr:nvSpPr>
        <xdr:cNvPr id="443" name="テキスト ボックス 442"/>
        <xdr:cNvSpPr txBox="1"/>
      </xdr:nvSpPr>
      <xdr:spPr>
        <a:xfrm>
          <a:off x="13512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30480</xdr:rowOff>
    </xdr:from>
    <xdr:to>
      <xdr:col>65</xdr:col>
      <xdr:colOff>53975</xdr:colOff>
      <xdr:row>75</xdr:row>
      <xdr:rowOff>132080</xdr:rowOff>
    </xdr:to>
    <xdr:sp macro="" textlink="">
      <xdr:nvSpPr>
        <xdr:cNvPr id="444" name="フローチャート: 判断 443"/>
        <xdr:cNvSpPr/>
      </xdr:nvSpPr>
      <xdr:spPr>
        <a:xfrm>
          <a:off x="12954000" y="1288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142257</xdr:rowOff>
    </xdr:from>
    <xdr:ext cx="762000" cy="259045"/>
    <xdr:sp macro="" textlink="">
      <xdr:nvSpPr>
        <xdr:cNvPr id="445" name="テキスト ボックス 444"/>
        <xdr:cNvSpPr txBox="1"/>
      </xdr:nvSpPr>
      <xdr:spPr>
        <a:xfrm>
          <a:off x="12623800" y="1265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121920</xdr:rowOff>
    </xdr:from>
    <xdr:to>
      <xdr:col>82</xdr:col>
      <xdr:colOff>158750</xdr:colOff>
      <xdr:row>78</xdr:row>
      <xdr:rowOff>52070</xdr:rowOff>
    </xdr:to>
    <xdr:sp macro="" textlink="">
      <xdr:nvSpPr>
        <xdr:cNvPr id="451" name="楕円 450"/>
        <xdr:cNvSpPr/>
      </xdr:nvSpPr>
      <xdr:spPr>
        <a:xfrm>
          <a:off x="16459200" y="1332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93997</xdr:rowOff>
    </xdr:from>
    <xdr:ext cx="762000" cy="259045"/>
    <xdr:sp macro="" textlink="">
      <xdr:nvSpPr>
        <xdr:cNvPr id="452" name="公債費以外該当値テキスト"/>
        <xdr:cNvSpPr txBox="1"/>
      </xdr:nvSpPr>
      <xdr:spPr>
        <a:xfrm>
          <a:off x="16598900" y="13295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59055</xdr:rowOff>
    </xdr:from>
    <xdr:to>
      <xdr:col>78</xdr:col>
      <xdr:colOff>120650</xdr:colOff>
      <xdr:row>77</xdr:row>
      <xdr:rowOff>160655</xdr:rowOff>
    </xdr:to>
    <xdr:sp macro="" textlink="">
      <xdr:nvSpPr>
        <xdr:cNvPr id="453" name="楕円 452"/>
        <xdr:cNvSpPr/>
      </xdr:nvSpPr>
      <xdr:spPr>
        <a:xfrm>
          <a:off x="15621000" y="1326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145432</xdr:rowOff>
    </xdr:from>
    <xdr:ext cx="736600" cy="259045"/>
    <xdr:sp macro="" textlink="">
      <xdr:nvSpPr>
        <xdr:cNvPr id="454" name="テキスト ボックス 453"/>
        <xdr:cNvSpPr txBox="1"/>
      </xdr:nvSpPr>
      <xdr:spPr>
        <a:xfrm>
          <a:off x="15290800" y="13347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121920</xdr:rowOff>
    </xdr:from>
    <xdr:to>
      <xdr:col>74</xdr:col>
      <xdr:colOff>31750</xdr:colOff>
      <xdr:row>77</xdr:row>
      <xdr:rowOff>52070</xdr:rowOff>
    </xdr:to>
    <xdr:sp macro="" textlink="">
      <xdr:nvSpPr>
        <xdr:cNvPr id="455" name="楕円 454"/>
        <xdr:cNvSpPr/>
      </xdr:nvSpPr>
      <xdr:spPr>
        <a:xfrm>
          <a:off x="14732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36847</xdr:rowOff>
    </xdr:from>
    <xdr:ext cx="762000" cy="259045"/>
    <xdr:sp macro="" textlink="">
      <xdr:nvSpPr>
        <xdr:cNvPr id="456" name="テキスト ボックス 455"/>
        <xdr:cNvSpPr txBox="1"/>
      </xdr:nvSpPr>
      <xdr:spPr>
        <a:xfrm>
          <a:off x="14401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167639</xdr:rowOff>
    </xdr:from>
    <xdr:to>
      <xdr:col>69</xdr:col>
      <xdr:colOff>142875</xdr:colOff>
      <xdr:row>76</xdr:row>
      <xdr:rowOff>97789</xdr:rowOff>
    </xdr:to>
    <xdr:sp macro="" textlink="">
      <xdr:nvSpPr>
        <xdr:cNvPr id="457" name="楕円 456"/>
        <xdr:cNvSpPr/>
      </xdr:nvSpPr>
      <xdr:spPr>
        <a:xfrm>
          <a:off x="138430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107967</xdr:rowOff>
    </xdr:from>
    <xdr:ext cx="762000" cy="259045"/>
    <xdr:sp macro="" textlink="">
      <xdr:nvSpPr>
        <xdr:cNvPr id="458" name="テキスト ボックス 457"/>
        <xdr:cNvSpPr txBox="1"/>
      </xdr:nvSpPr>
      <xdr:spPr>
        <a:xfrm>
          <a:off x="13512800" y="12795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99060</xdr:rowOff>
    </xdr:from>
    <xdr:to>
      <xdr:col>65</xdr:col>
      <xdr:colOff>53975</xdr:colOff>
      <xdr:row>76</xdr:row>
      <xdr:rowOff>29211</xdr:rowOff>
    </xdr:to>
    <xdr:sp macro="" textlink="">
      <xdr:nvSpPr>
        <xdr:cNvPr id="459" name="楕円 458"/>
        <xdr:cNvSpPr/>
      </xdr:nvSpPr>
      <xdr:spPr>
        <a:xfrm>
          <a:off x="12954000" y="129578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13988</xdr:rowOff>
    </xdr:from>
    <xdr:ext cx="762000" cy="259045"/>
    <xdr:sp macro="" textlink="">
      <xdr:nvSpPr>
        <xdr:cNvPr id="460" name="テキスト ボックス 459"/>
        <xdr:cNvSpPr txBox="1"/>
      </xdr:nvSpPr>
      <xdr:spPr>
        <a:xfrm>
          <a:off x="12623800" y="13044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奈良県橿原市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109213</xdr:rowOff>
    </xdr:from>
    <xdr:to>
      <xdr:col>29</xdr:col>
      <xdr:colOff>127000</xdr:colOff>
      <xdr:row>20</xdr:row>
      <xdr:rowOff>63721</xdr:rowOff>
    </xdr:to>
    <xdr:cxnSp macro="">
      <xdr:nvCxnSpPr>
        <xdr:cNvPr id="47" name="直線コネクタ 46"/>
        <xdr:cNvCxnSpPr/>
      </xdr:nvCxnSpPr>
      <xdr:spPr bwMode="auto">
        <a:xfrm flipV="1">
          <a:off x="5651500" y="2042788"/>
          <a:ext cx="0" cy="14975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35798</xdr:rowOff>
    </xdr:from>
    <xdr:ext cx="762000" cy="259045"/>
    <xdr:sp macro="" textlink="">
      <xdr:nvSpPr>
        <xdr:cNvPr id="48" name="人口1人当たり決算額の推移最小値テキスト130"/>
        <xdr:cNvSpPr txBox="1"/>
      </xdr:nvSpPr>
      <xdr:spPr>
        <a:xfrm>
          <a:off x="5740400" y="3512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63721</xdr:rowOff>
    </xdr:from>
    <xdr:to>
      <xdr:col>30</xdr:col>
      <xdr:colOff>25400</xdr:colOff>
      <xdr:row>20</xdr:row>
      <xdr:rowOff>63721</xdr:rowOff>
    </xdr:to>
    <xdr:cxnSp macro="">
      <xdr:nvCxnSpPr>
        <xdr:cNvPr id="49" name="直線コネクタ 48"/>
        <xdr:cNvCxnSpPr/>
      </xdr:nvCxnSpPr>
      <xdr:spPr bwMode="auto">
        <a:xfrm>
          <a:off x="5562600" y="35403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24140</xdr:rowOff>
    </xdr:from>
    <xdr:ext cx="762000" cy="259045"/>
    <xdr:sp macro="" textlink="">
      <xdr:nvSpPr>
        <xdr:cNvPr id="50" name="人口1人当たり決算額の推移最大値テキスト130"/>
        <xdr:cNvSpPr txBox="1"/>
      </xdr:nvSpPr>
      <xdr:spPr>
        <a:xfrm>
          <a:off x="5740400" y="178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109213</xdr:rowOff>
    </xdr:from>
    <xdr:to>
      <xdr:col>30</xdr:col>
      <xdr:colOff>25400</xdr:colOff>
      <xdr:row>11</xdr:row>
      <xdr:rowOff>109213</xdr:rowOff>
    </xdr:to>
    <xdr:cxnSp macro="">
      <xdr:nvCxnSpPr>
        <xdr:cNvPr id="51" name="直線コネクタ 50"/>
        <xdr:cNvCxnSpPr/>
      </xdr:nvCxnSpPr>
      <xdr:spPr bwMode="auto">
        <a:xfrm>
          <a:off x="5562600" y="20427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91251</xdr:rowOff>
    </xdr:from>
    <xdr:to>
      <xdr:col>29</xdr:col>
      <xdr:colOff>127000</xdr:colOff>
      <xdr:row>14</xdr:row>
      <xdr:rowOff>138865</xdr:rowOff>
    </xdr:to>
    <xdr:cxnSp macro="">
      <xdr:nvCxnSpPr>
        <xdr:cNvPr id="52" name="直線コネクタ 51"/>
        <xdr:cNvCxnSpPr/>
      </xdr:nvCxnSpPr>
      <xdr:spPr bwMode="auto">
        <a:xfrm flipV="1">
          <a:off x="5003800" y="2539176"/>
          <a:ext cx="647700" cy="476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156612</xdr:rowOff>
    </xdr:from>
    <xdr:ext cx="762000" cy="259045"/>
    <xdr:sp macro="" textlink="">
      <xdr:nvSpPr>
        <xdr:cNvPr id="53" name="人口1人当たり決算額の推移平均値テキスト130"/>
        <xdr:cNvSpPr txBox="1"/>
      </xdr:nvSpPr>
      <xdr:spPr>
        <a:xfrm>
          <a:off x="5740400" y="2775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13085</xdr:rowOff>
    </xdr:from>
    <xdr:to>
      <xdr:col>29</xdr:col>
      <xdr:colOff>177800</xdr:colOff>
      <xdr:row>16</xdr:row>
      <xdr:rowOff>114685</xdr:rowOff>
    </xdr:to>
    <xdr:sp macro="" textlink="">
      <xdr:nvSpPr>
        <xdr:cNvPr id="54" name="フローチャート: 判断 53"/>
        <xdr:cNvSpPr/>
      </xdr:nvSpPr>
      <xdr:spPr bwMode="auto">
        <a:xfrm>
          <a:off x="5600700" y="28039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138865</xdr:rowOff>
    </xdr:from>
    <xdr:to>
      <xdr:col>26</xdr:col>
      <xdr:colOff>50800</xdr:colOff>
      <xdr:row>15</xdr:row>
      <xdr:rowOff>34754</xdr:rowOff>
    </xdr:to>
    <xdr:cxnSp macro="">
      <xdr:nvCxnSpPr>
        <xdr:cNvPr id="55" name="直線コネクタ 54"/>
        <xdr:cNvCxnSpPr/>
      </xdr:nvCxnSpPr>
      <xdr:spPr bwMode="auto">
        <a:xfrm flipV="1">
          <a:off x="4305300" y="2586790"/>
          <a:ext cx="698500" cy="673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18865</xdr:rowOff>
    </xdr:from>
    <xdr:to>
      <xdr:col>26</xdr:col>
      <xdr:colOff>101600</xdr:colOff>
      <xdr:row>16</xdr:row>
      <xdr:rowOff>120465</xdr:rowOff>
    </xdr:to>
    <xdr:sp macro="" textlink="">
      <xdr:nvSpPr>
        <xdr:cNvPr id="56" name="フローチャート: 判断 55"/>
        <xdr:cNvSpPr/>
      </xdr:nvSpPr>
      <xdr:spPr bwMode="auto">
        <a:xfrm>
          <a:off x="4953000" y="2809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105242</xdr:rowOff>
    </xdr:from>
    <xdr:ext cx="736600" cy="259045"/>
    <xdr:sp macro="" textlink="">
      <xdr:nvSpPr>
        <xdr:cNvPr id="57" name="テキスト ボックス 56"/>
        <xdr:cNvSpPr txBox="1"/>
      </xdr:nvSpPr>
      <xdr:spPr>
        <a:xfrm>
          <a:off x="4622800" y="2896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34754</xdr:rowOff>
    </xdr:from>
    <xdr:to>
      <xdr:col>22</xdr:col>
      <xdr:colOff>114300</xdr:colOff>
      <xdr:row>15</xdr:row>
      <xdr:rowOff>73584</xdr:rowOff>
    </xdr:to>
    <xdr:cxnSp macro="">
      <xdr:nvCxnSpPr>
        <xdr:cNvPr id="58" name="直線コネクタ 57"/>
        <xdr:cNvCxnSpPr/>
      </xdr:nvCxnSpPr>
      <xdr:spPr bwMode="auto">
        <a:xfrm flipV="1">
          <a:off x="3606800" y="2654129"/>
          <a:ext cx="698500" cy="388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24678</xdr:rowOff>
    </xdr:from>
    <xdr:to>
      <xdr:col>22</xdr:col>
      <xdr:colOff>165100</xdr:colOff>
      <xdr:row>16</xdr:row>
      <xdr:rowOff>126278</xdr:rowOff>
    </xdr:to>
    <xdr:sp macro="" textlink="">
      <xdr:nvSpPr>
        <xdr:cNvPr id="59" name="フローチャート: 判断 58"/>
        <xdr:cNvSpPr/>
      </xdr:nvSpPr>
      <xdr:spPr bwMode="auto">
        <a:xfrm>
          <a:off x="4254500" y="2815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111055</xdr:rowOff>
    </xdr:from>
    <xdr:ext cx="762000" cy="259045"/>
    <xdr:sp macro="" textlink="">
      <xdr:nvSpPr>
        <xdr:cNvPr id="60" name="テキスト ボックス 59"/>
        <xdr:cNvSpPr txBox="1"/>
      </xdr:nvSpPr>
      <xdr:spPr>
        <a:xfrm>
          <a:off x="3924300" y="2901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73584</xdr:rowOff>
    </xdr:from>
    <xdr:to>
      <xdr:col>18</xdr:col>
      <xdr:colOff>177800</xdr:colOff>
      <xdr:row>15</xdr:row>
      <xdr:rowOff>138212</xdr:rowOff>
    </xdr:to>
    <xdr:cxnSp macro="">
      <xdr:nvCxnSpPr>
        <xdr:cNvPr id="61" name="直線コネクタ 60"/>
        <xdr:cNvCxnSpPr/>
      </xdr:nvCxnSpPr>
      <xdr:spPr bwMode="auto">
        <a:xfrm flipV="1">
          <a:off x="2908300" y="2692959"/>
          <a:ext cx="698500" cy="646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3973</xdr:rowOff>
    </xdr:from>
    <xdr:to>
      <xdr:col>19</xdr:col>
      <xdr:colOff>38100</xdr:colOff>
      <xdr:row>16</xdr:row>
      <xdr:rowOff>105573</xdr:rowOff>
    </xdr:to>
    <xdr:sp macro="" textlink="">
      <xdr:nvSpPr>
        <xdr:cNvPr id="62" name="フローチャート: 判断 61"/>
        <xdr:cNvSpPr/>
      </xdr:nvSpPr>
      <xdr:spPr bwMode="auto">
        <a:xfrm>
          <a:off x="3556000" y="2794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90350</xdr:rowOff>
    </xdr:from>
    <xdr:ext cx="762000" cy="259045"/>
    <xdr:sp macro="" textlink="">
      <xdr:nvSpPr>
        <xdr:cNvPr id="63" name="テキスト ボックス 62"/>
        <xdr:cNvSpPr txBox="1"/>
      </xdr:nvSpPr>
      <xdr:spPr>
        <a:xfrm>
          <a:off x="3225800" y="2881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118698</xdr:rowOff>
    </xdr:from>
    <xdr:to>
      <xdr:col>15</xdr:col>
      <xdr:colOff>101600</xdr:colOff>
      <xdr:row>16</xdr:row>
      <xdr:rowOff>48848</xdr:rowOff>
    </xdr:to>
    <xdr:sp macro="" textlink="">
      <xdr:nvSpPr>
        <xdr:cNvPr id="64" name="フローチャート: 判断 63"/>
        <xdr:cNvSpPr/>
      </xdr:nvSpPr>
      <xdr:spPr bwMode="auto">
        <a:xfrm>
          <a:off x="2857500" y="27380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33625</xdr:rowOff>
    </xdr:from>
    <xdr:ext cx="762000" cy="259045"/>
    <xdr:sp macro="" textlink="">
      <xdr:nvSpPr>
        <xdr:cNvPr id="65" name="テキスト ボックス 64"/>
        <xdr:cNvSpPr txBox="1"/>
      </xdr:nvSpPr>
      <xdr:spPr>
        <a:xfrm>
          <a:off x="2527300" y="2824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40451</xdr:rowOff>
    </xdr:from>
    <xdr:to>
      <xdr:col>29</xdr:col>
      <xdr:colOff>177800</xdr:colOff>
      <xdr:row>14</xdr:row>
      <xdr:rowOff>142051</xdr:rowOff>
    </xdr:to>
    <xdr:sp macro="" textlink="">
      <xdr:nvSpPr>
        <xdr:cNvPr id="71" name="楕円 70"/>
        <xdr:cNvSpPr/>
      </xdr:nvSpPr>
      <xdr:spPr bwMode="auto">
        <a:xfrm>
          <a:off x="5600700" y="24883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56978</xdr:rowOff>
    </xdr:from>
    <xdr:ext cx="762000" cy="259045"/>
    <xdr:sp macro="" textlink="">
      <xdr:nvSpPr>
        <xdr:cNvPr id="72" name="人口1人当たり決算額の推移該当値テキスト130"/>
        <xdr:cNvSpPr txBox="1"/>
      </xdr:nvSpPr>
      <xdr:spPr>
        <a:xfrm>
          <a:off x="5740400" y="2333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88065</xdr:rowOff>
    </xdr:from>
    <xdr:to>
      <xdr:col>26</xdr:col>
      <xdr:colOff>101600</xdr:colOff>
      <xdr:row>15</xdr:row>
      <xdr:rowOff>18215</xdr:rowOff>
    </xdr:to>
    <xdr:sp macro="" textlink="">
      <xdr:nvSpPr>
        <xdr:cNvPr id="73" name="楕円 72"/>
        <xdr:cNvSpPr/>
      </xdr:nvSpPr>
      <xdr:spPr bwMode="auto">
        <a:xfrm>
          <a:off x="4953000" y="25359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28392</xdr:rowOff>
    </xdr:from>
    <xdr:ext cx="736600" cy="259045"/>
    <xdr:sp macro="" textlink="">
      <xdr:nvSpPr>
        <xdr:cNvPr id="74" name="テキスト ボックス 73"/>
        <xdr:cNvSpPr txBox="1"/>
      </xdr:nvSpPr>
      <xdr:spPr>
        <a:xfrm>
          <a:off x="4622800" y="2304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155404</xdr:rowOff>
    </xdr:from>
    <xdr:to>
      <xdr:col>22</xdr:col>
      <xdr:colOff>165100</xdr:colOff>
      <xdr:row>15</xdr:row>
      <xdr:rowOff>85554</xdr:rowOff>
    </xdr:to>
    <xdr:sp macro="" textlink="">
      <xdr:nvSpPr>
        <xdr:cNvPr id="75" name="楕円 74"/>
        <xdr:cNvSpPr/>
      </xdr:nvSpPr>
      <xdr:spPr bwMode="auto">
        <a:xfrm>
          <a:off x="4254500" y="26033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95731</xdr:rowOff>
    </xdr:from>
    <xdr:ext cx="762000" cy="259045"/>
    <xdr:sp macro="" textlink="">
      <xdr:nvSpPr>
        <xdr:cNvPr id="76" name="テキスト ボックス 75"/>
        <xdr:cNvSpPr txBox="1"/>
      </xdr:nvSpPr>
      <xdr:spPr>
        <a:xfrm>
          <a:off x="3924300" y="2372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22784</xdr:rowOff>
    </xdr:from>
    <xdr:to>
      <xdr:col>19</xdr:col>
      <xdr:colOff>38100</xdr:colOff>
      <xdr:row>15</xdr:row>
      <xdr:rowOff>124384</xdr:rowOff>
    </xdr:to>
    <xdr:sp macro="" textlink="">
      <xdr:nvSpPr>
        <xdr:cNvPr id="77" name="楕円 76"/>
        <xdr:cNvSpPr/>
      </xdr:nvSpPr>
      <xdr:spPr bwMode="auto">
        <a:xfrm>
          <a:off x="3556000" y="26421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134561</xdr:rowOff>
    </xdr:from>
    <xdr:ext cx="762000" cy="259045"/>
    <xdr:sp macro="" textlink="">
      <xdr:nvSpPr>
        <xdr:cNvPr id="78" name="テキスト ボックス 77"/>
        <xdr:cNvSpPr txBox="1"/>
      </xdr:nvSpPr>
      <xdr:spPr>
        <a:xfrm>
          <a:off x="3225800" y="2411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87412</xdr:rowOff>
    </xdr:from>
    <xdr:to>
      <xdr:col>15</xdr:col>
      <xdr:colOff>101600</xdr:colOff>
      <xdr:row>16</xdr:row>
      <xdr:rowOff>17562</xdr:rowOff>
    </xdr:to>
    <xdr:sp macro="" textlink="">
      <xdr:nvSpPr>
        <xdr:cNvPr id="79" name="楕円 78"/>
        <xdr:cNvSpPr/>
      </xdr:nvSpPr>
      <xdr:spPr bwMode="auto">
        <a:xfrm>
          <a:off x="2857500" y="27067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27739</xdr:rowOff>
    </xdr:from>
    <xdr:ext cx="762000" cy="259045"/>
    <xdr:sp macro="" textlink="">
      <xdr:nvSpPr>
        <xdr:cNvPr id="80" name="テキスト ボックス 79"/>
        <xdr:cNvSpPr txBox="1"/>
      </xdr:nvSpPr>
      <xdr:spPr>
        <a:xfrm>
          <a:off x="2527300" y="2475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183121</xdr:rowOff>
    </xdr:from>
    <xdr:to>
      <xdr:col>29</xdr:col>
      <xdr:colOff>127000</xdr:colOff>
      <xdr:row>37</xdr:row>
      <xdr:rowOff>238861</xdr:rowOff>
    </xdr:to>
    <xdr:cxnSp macro="">
      <xdr:nvCxnSpPr>
        <xdr:cNvPr id="108" name="直線コネクタ 107"/>
        <xdr:cNvCxnSpPr/>
      </xdr:nvCxnSpPr>
      <xdr:spPr bwMode="auto">
        <a:xfrm flipV="1">
          <a:off x="5651500" y="6107671"/>
          <a:ext cx="0" cy="125589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210938</xdr:rowOff>
    </xdr:from>
    <xdr:ext cx="762000" cy="259045"/>
    <xdr:sp macro="" textlink="">
      <xdr:nvSpPr>
        <xdr:cNvPr id="109" name="人口1人当たり決算額の推移最小値テキスト445"/>
        <xdr:cNvSpPr txBox="1"/>
      </xdr:nvSpPr>
      <xdr:spPr>
        <a:xfrm>
          <a:off x="5740400" y="733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238861</xdr:rowOff>
    </xdr:from>
    <xdr:to>
      <xdr:col>30</xdr:col>
      <xdr:colOff>25400</xdr:colOff>
      <xdr:row>37</xdr:row>
      <xdr:rowOff>238861</xdr:rowOff>
    </xdr:to>
    <xdr:cxnSp macro="">
      <xdr:nvCxnSpPr>
        <xdr:cNvPr id="110" name="直線コネクタ 109"/>
        <xdr:cNvCxnSpPr/>
      </xdr:nvCxnSpPr>
      <xdr:spPr bwMode="auto">
        <a:xfrm>
          <a:off x="5562600" y="73635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98048</xdr:rowOff>
    </xdr:from>
    <xdr:ext cx="762000" cy="259045"/>
    <xdr:sp macro="" textlink="">
      <xdr:nvSpPr>
        <xdr:cNvPr id="111" name="人口1人当たり決算額の推移最大値テキスト445"/>
        <xdr:cNvSpPr txBox="1"/>
      </xdr:nvSpPr>
      <xdr:spPr>
        <a:xfrm>
          <a:off x="5740400" y="5851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183121</xdr:rowOff>
    </xdr:from>
    <xdr:to>
      <xdr:col>30</xdr:col>
      <xdr:colOff>25400</xdr:colOff>
      <xdr:row>33</xdr:row>
      <xdr:rowOff>183121</xdr:rowOff>
    </xdr:to>
    <xdr:cxnSp macro="">
      <xdr:nvCxnSpPr>
        <xdr:cNvPr id="112" name="直線コネクタ 111"/>
        <xdr:cNvCxnSpPr/>
      </xdr:nvCxnSpPr>
      <xdr:spPr bwMode="auto">
        <a:xfrm>
          <a:off x="5562600" y="61076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137896</xdr:rowOff>
    </xdr:from>
    <xdr:to>
      <xdr:col>29</xdr:col>
      <xdr:colOff>127000</xdr:colOff>
      <xdr:row>35</xdr:row>
      <xdr:rowOff>149669</xdr:rowOff>
    </xdr:to>
    <xdr:cxnSp macro="">
      <xdr:nvCxnSpPr>
        <xdr:cNvPr id="113" name="直線コネクタ 112"/>
        <xdr:cNvCxnSpPr/>
      </xdr:nvCxnSpPr>
      <xdr:spPr bwMode="auto">
        <a:xfrm>
          <a:off x="5003800" y="6748246"/>
          <a:ext cx="647700" cy="117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184256</xdr:rowOff>
    </xdr:from>
    <xdr:ext cx="762000" cy="259045"/>
    <xdr:sp macro="" textlink="">
      <xdr:nvSpPr>
        <xdr:cNvPr id="114" name="人口1人当たり決算額の推移平均値テキスト445"/>
        <xdr:cNvSpPr txBox="1"/>
      </xdr:nvSpPr>
      <xdr:spPr>
        <a:xfrm>
          <a:off x="5740400" y="67946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212179</xdr:rowOff>
    </xdr:from>
    <xdr:to>
      <xdr:col>29</xdr:col>
      <xdr:colOff>177800</xdr:colOff>
      <xdr:row>35</xdr:row>
      <xdr:rowOff>313779</xdr:rowOff>
    </xdr:to>
    <xdr:sp macro="" textlink="">
      <xdr:nvSpPr>
        <xdr:cNvPr id="115" name="フローチャート: 判断 114"/>
        <xdr:cNvSpPr/>
      </xdr:nvSpPr>
      <xdr:spPr bwMode="auto">
        <a:xfrm>
          <a:off x="5600700" y="68225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90919</xdr:rowOff>
    </xdr:from>
    <xdr:to>
      <xdr:col>26</xdr:col>
      <xdr:colOff>50800</xdr:colOff>
      <xdr:row>35</xdr:row>
      <xdr:rowOff>137896</xdr:rowOff>
    </xdr:to>
    <xdr:cxnSp macro="">
      <xdr:nvCxnSpPr>
        <xdr:cNvPr id="116" name="直線コネクタ 115"/>
        <xdr:cNvCxnSpPr/>
      </xdr:nvCxnSpPr>
      <xdr:spPr bwMode="auto">
        <a:xfrm>
          <a:off x="4305300" y="6701269"/>
          <a:ext cx="698500" cy="469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197739</xdr:rowOff>
    </xdr:from>
    <xdr:to>
      <xdr:col>26</xdr:col>
      <xdr:colOff>101600</xdr:colOff>
      <xdr:row>35</xdr:row>
      <xdr:rowOff>299339</xdr:rowOff>
    </xdr:to>
    <xdr:sp macro="" textlink="">
      <xdr:nvSpPr>
        <xdr:cNvPr id="117" name="フローチャート: 判断 116"/>
        <xdr:cNvSpPr/>
      </xdr:nvSpPr>
      <xdr:spPr bwMode="auto">
        <a:xfrm>
          <a:off x="4953000" y="68080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284116</xdr:rowOff>
    </xdr:from>
    <xdr:ext cx="736600" cy="259045"/>
    <xdr:sp macro="" textlink="">
      <xdr:nvSpPr>
        <xdr:cNvPr id="118" name="テキスト ボックス 117"/>
        <xdr:cNvSpPr txBox="1"/>
      </xdr:nvSpPr>
      <xdr:spPr>
        <a:xfrm>
          <a:off x="4622800" y="6894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17196</xdr:rowOff>
    </xdr:from>
    <xdr:to>
      <xdr:col>22</xdr:col>
      <xdr:colOff>114300</xdr:colOff>
      <xdr:row>35</xdr:row>
      <xdr:rowOff>90919</xdr:rowOff>
    </xdr:to>
    <xdr:cxnSp macro="">
      <xdr:nvCxnSpPr>
        <xdr:cNvPr id="119" name="直線コネクタ 118"/>
        <xdr:cNvCxnSpPr/>
      </xdr:nvCxnSpPr>
      <xdr:spPr bwMode="auto">
        <a:xfrm>
          <a:off x="3606800" y="6627546"/>
          <a:ext cx="698500" cy="737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180746</xdr:rowOff>
    </xdr:from>
    <xdr:to>
      <xdr:col>22</xdr:col>
      <xdr:colOff>165100</xdr:colOff>
      <xdr:row>35</xdr:row>
      <xdr:rowOff>282346</xdr:rowOff>
    </xdr:to>
    <xdr:sp macro="" textlink="">
      <xdr:nvSpPr>
        <xdr:cNvPr id="120" name="フローチャート: 判断 119"/>
        <xdr:cNvSpPr/>
      </xdr:nvSpPr>
      <xdr:spPr bwMode="auto">
        <a:xfrm>
          <a:off x="4254500" y="67910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267123</xdr:rowOff>
    </xdr:from>
    <xdr:ext cx="762000" cy="259045"/>
    <xdr:sp macro="" textlink="">
      <xdr:nvSpPr>
        <xdr:cNvPr id="121" name="テキスト ボックス 120"/>
        <xdr:cNvSpPr txBox="1"/>
      </xdr:nvSpPr>
      <xdr:spPr>
        <a:xfrm>
          <a:off x="3924300" y="6877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17196</xdr:rowOff>
    </xdr:from>
    <xdr:to>
      <xdr:col>18</xdr:col>
      <xdr:colOff>177800</xdr:colOff>
      <xdr:row>35</xdr:row>
      <xdr:rowOff>22072</xdr:rowOff>
    </xdr:to>
    <xdr:cxnSp macro="">
      <xdr:nvCxnSpPr>
        <xdr:cNvPr id="122" name="直線コネクタ 121"/>
        <xdr:cNvCxnSpPr/>
      </xdr:nvCxnSpPr>
      <xdr:spPr bwMode="auto">
        <a:xfrm flipV="1">
          <a:off x="2908300" y="6627546"/>
          <a:ext cx="698500" cy="48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180480</xdr:rowOff>
    </xdr:from>
    <xdr:to>
      <xdr:col>19</xdr:col>
      <xdr:colOff>38100</xdr:colOff>
      <xdr:row>35</xdr:row>
      <xdr:rowOff>282080</xdr:rowOff>
    </xdr:to>
    <xdr:sp macro="" textlink="">
      <xdr:nvSpPr>
        <xdr:cNvPr id="123" name="フローチャート: 判断 122"/>
        <xdr:cNvSpPr/>
      </xdr:nvSpPr>
      <xdr:spPr bwMode="auto">
        <a:xfrm>
          <a:off x="3556000" y="67908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266857</xdr:rowOff>
    </xdr:from>
    <xdr:ext cx="762000" cy="259045"/>
    <xdr:sp macro="" textlink="">
      <xdr:nvSpPr>
        <xdr:cNvPr id="124" name="テキスト ボックス 123"/>
        <xdr:cNvSpPr txBox="1"/>
      </xdr:nvSpPr>
      <xdr:spPr>
        <a:xfrm>
          <a:off x="3225800" y="687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69114</xdr:rowOff>
    </xdr:from>
    <xdr:to>
      <xdr:col>15</xdr:col>
      <xdr:colOff>101600</xdr:colOff>
      <xdr:row>35</xdr:row>
      <xdr:rowOff>170714</xdr:rowOff>
    </xdr:to>
    <xdr:sp macro="" textlink="">
      <xdr:nvSpPr>
        <xdr:cNvPr id="125" name="フローチャート: 判断 124"/>
        <xdr:cNvSpPr/>
      </xdr:nvSpPr>
      <xdr:spPr bwMode="auto">
        <a:xfrm>
          <a:off x="2857500" y="66794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155491</xdr:rowOff>
    </xdr:from>
    <xdr:ext cx="762000" cy="259045"/>
    <xdr:sp macro="" textlink="">
      <xdr:nvSpPr>
        <xdr:cNvPr id="126" name="テキスト ボックス 125"/>
        <xdr:cNvSpPr txBox="1"/>
      </xdr:nvSpPr>
      <xdr:spPr>
        <a:xfrm>
          <a:off x="2527300" y="676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98869</xdr:rowOff>
    </xdr:from>
    <xdr:to>
      <xdr:col>29</xdr:col>
      <xdr:colOff>177800</xdr:colOff>
      <xdr:row>35</xdr:row>
      <xdr:rowOff>200469</xdr:rowOff>
    </xdr:to>
    <xdr:sp macro="" textlink="">
      <xdr:nvSpPr>
        <xdr:cNvPr id="132" name="楕円 131"/>
        <xdr:cNvSpPr/>
      </xdr:nvSpPr>
      <xdr:spPr bwMode="auto">
        <a:xfrm>
          <a:off x="5600700" y="67092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286846</xdr:rowOff>
    </xdr:from>
    <xdr:ext cx="762000" cy="259045"/>
    <xdr:sp macro="" textlink="">
      <xdr:nvSpPr>
        <xdr:cNvPr id="133" name="人口1人当たり決算額の推移該当値テキスト445"/>
        <xdr:cNvSpPr txBox="1"/>
      </xdr:nvSpPr>
      <xdr:spPr>
        <a:xfrm>
          <a:off x="5740400" y="6554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87096</xdr:rowOff>
    </xdr:from>
    <xdr:to>
      <xdr:col>26</xdr:col>
      <xdr:colOff>101600</xdr:colOff>
      <xdr:row>35</xdr:row>
      <xdr:rowOff>188696</xdr:rowOff>
    </xdr:to>
    <xdr:sp macro="" textlink="">
      <xdr:nvSpPr>
        <xdr:cNvPr id="134" name="楕円 133"/>
        <xdr:cNvSpPr/>
      </xdr:nvSpPr>
      <xdr:spPr bwMode="auto">
        <a:xfrm>
          <a:off x="4953000" y="66974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198873</xdr:rowOff>
    </xdr:from>
    <xdr:ext cx="736600" cy="259045"/>
    <xdr:sp macro="" textlink="">
      <xdr:nvSpPr>
        <xdr:cNvPr id="135" name="テキスト ボックス 134"/>
        <xdr:cNvSpPr txBox="1"/>
      </xdr:nvSpPr>
      <xdr:spPr>
        <a:xfrm>
          <a:off x="4622800" y="6466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40119</xdr:rowOff>
    </xdr:from>
    <xdr:to>
      <xdr:col>22</xdr:col>
      <xdr:colOff>165100</xdr:colOff>
      <xdr:row>35</xdr:row>
      <xdr:rowOff>141719</xdr:rowOff>
    </xdr:to>
    <xdr:sp macro="" textlink="">
      <xdr:nvSpPr>
        <xdr:cNvPr id="136" name="楕円 135"/>
        <xdr:cNvSpPr/>
      </xdr:nvSpPr>
      <xdr:spPr bwMode="auto">
        <a:xfrm>
          <a:off x="4254500" y="66504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151896</xdr:rowOff>
    </xdr:from>
    <xdr:ext cx="762000" cy="259045"/>
    <xdr:sp macro="" textlink="">
      <xdr:nvSpPr>
        <xdr:cNvPr id="137" name="テキスト ボックス 136"/>
        <xdr:cNvSpPr txBox="1"/>
      </xdr:nvSpPr>
      <xdr:spPr>
        <a:xfrm>
          <a:off x="3924300" y="6419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309296</xdr:rowOff>
    </xdr:from>
    <xdr:to>
      <xdr:col>19</xdr:col>
      <xdr:colOff>38100</xdr:colOff>
      <xdr:row>35</xdr:row>
      <xdr:rowOff>67996</xdr:rowOff>
    </xdr:to>
    <xdr:sp macro="" textlink="">
      <xdr:nvSpPr>
        <xdr:cNvPr id="138" name="楕円 137"/>
        <xdr:cNvSpPr/>
      </xdr:nvSpPr>
      <xdr:spPr bwMode="auto">
        <a:xfrm>
          <a:off x="3556000" y="65767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78173</xdr:rowOff>
    </xdr:from>
    <xdr:ext cx="762000" cy="259045"/>
    <xdr:sp macro="" textlink="">
      <xdr:nvSpPr>
        <xdr:cNvPr id="139" name="テキスト ボックス 138"/>
        <xdr:cNvSpPr txBox="1"/>
      </xdr:nvSpPr>
      <xdr:spPr>
        <a:xfrm>
          <a:off x="3225800" y="6345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314172</xdr:rowOff>
    </xdr:from>
    <xdr:to>
      <xdr:col>15</xdr:col>
      <xdr:colOff>101600</xdr:colOff>
      <xdr:row>35</xdr:row>
      <xdr:rowOff>72872</xdr:rowOff>
    </xdr:to>
    <xdr:sp macro="" textlink="">
      <xdr:nvSpPr>
        <xdr:cNvPr id="140" name="楕円 139"/>
        <xdr:cNvSpPr/>
      </xdr:nvSpPr>
      <xdr:spPr bwMode="auto">
        <a:xfrm>
          <a:off x="2857500" y="65816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83050</xdr:rowOff>
    </xdr:from>
    <xdr:ext cx="762000" cy="259045"/>
    <xdr:sp macro="" textlink="">
      <xdr:nvSpPr>
        <xdr:cNvPr id="141" name="テキスト ボックス 140"/>
        <xdr:cNvSpPr txBox="1"/>
      </xdr:nvSpPr>
      <xdr:spPr>
        <a:xfrm>
          <a:off x="2527300" y="6350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奈良県橿原市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122,242
121,148
39.56
41,578,752
41,129,035
257,804
23,823,040
37,367,728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55.0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20632</xdr:rowOff>
    </xdr:from>
    <xdr:to>
      <xdr:col>24</xdr:col>
      <xdr:colOff>62865</xdr:colOff>
      <xdr:row>39</xdr:row>
      <xdr:rowOff>1299</xdr:rowOff>
    </xdr:to>
    <xdr:cxnSp macro="">
      <xdr:nvCxnSpPr>
        <xdr:cNvPr id="58" name="直線コネクタ 57"/>
        <xdr:cNvCxnSpPr/>
      </xdr:nvCxnSpPr>
      <xdr:spPr>
        <a:xfrm flipV="1">
          <a:off x="4633595" y="5164132"/>
          <a:ext cx="1270" cy="1523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5126</xdr:rowOff>
    </xdr:from>
    <xdr:ext cx="534377" cy="259045"/>
    <xdr:sp macro="" textlink="">
      <xdr:nvSpPr>
        <xdr:cNvPr id="59" name="人件費最小値テキスト"/>
        <xdr:cNvSpPr txBox="1"/>
      </xdr:nvSpPr>
      <xdr:spPr>
        <a:xfrm>
          <a:off x="4686300" y="6691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1299</xdr:rowOff>
    </xdr:from>
    <xdr:to>
      <xdr:col>24</xdr:col>
      <xdr:colOff>152400</xdr:colOff>
      <xdr:row>39</xdr:row>
      <xdr:rowOff>1299</xdr:rowOff>
    </xdr:to>
    <xdr:cxnSp macro="">
      <xdr:nvCxnSpPr>
        <xdr:cNvPr id="60" name="直線コネクタ 59"/>
        <xdr:cNvCxnSpPr/>
      </xdr:nvCxnSpPr>
      <xdr:spPr>
        <a:xfrm>
          <a:off x="4546600" y="6687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138759</xdr:rowOff>
    </xdr:from>
    <xdr:ext cx="534377" cy="259045"/>
    <xdr:sp macro="" textlink="">
      <xdr:nvSpPr>
        <xdr:cNvPr id="61" name="人件費最大値テキスト"/>
        <xdr:cNvSpPr txBox="1"/>
      </xdr:nvSpPr>
      <xdr:spPr>
        <a:xfrm>
          <a:off x="4686300" y="493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20632</xdr:rowOff>
    </xdr:from>
    <xdr:to>
      <xdr:col>24</xdr:col>
      <xdr:colOff>152400</xdr:colOff>
      <xdr:row>30</xdr:row>
      <xdr:rowOff>20632</xdr:rowOff>
    </xdr:to>
    <xdr:cxnSp macro="">
      <xdr:nvCxnSpPr>
        <xdr:cNvPr id="62" name="直線コネクタ 61"/>
        <xdr:cNvCxnSpPr/>
      </xdr:nvCxnSpPr>
      <xdr:spPr>
        <a:xfrm>
          <a:off x="4546600" y="5164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132581</xdr:rowOff>
    </xdr:from>
    <xdr:to>
      <xdr:col>24</xdr:col>
      <xdr:colOff>63500</xdr:colOff>
      <xdr:row>34</xdr:row>
      <xdr:rowOff>160927</xdr:rowOff>
    </xdr:to>
    <xdr:cxnSp macro="">
      <xdr:nvCxnSpPr>
        <xdr:cNvPr id="63" name="直線コネクタ 62"/>
        <xdr:cNvCxnSpPr/>
      </xdr:nvCxnSpPr>
      <xdr:spPr>
        <a:xfrm flipV="1">
          <a:off x="3797300" y="5961881"/>
          <a:ext cx="838200" cy="28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54986</xdr:rowOff>
    </xdr:from>
    <xdr:ext cx="534377" cy="259045"/>
    <xdr:sp macro="" textlink="">
      <xdr:nvSpPr>
        <xdr:cNvPr id="64" name="人件費平均値テキスト"/>
        <xdr:cNvSpPr txBox="1"/>
      </xdr:nvSpPr>
      <xdr:spPr>
        <a:xfrm>
          <a:off x="4686300" y="57128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32109</xdr:rowOff>
    </xdr:from>
    <xdr:to>
      <xdr:col>24</xdr:col>
      <xdr:colOff>114300</xdr:colOff>
      <xdr:row>34</xdr:row>
      <xdr:rowOff>133709</xdr:rowOff>
    </xdr:to>
    <xdr:sp macro="" textlink="">
      <xdr:nvSpPr>
        <xdr:cNvPr id="65" name="フローチャート: 判断 64"/>
        <xdr:cNvSpPr/>
      </xdr:nvSpPr>
      <xdr:spPr>
        <a:xfrm>
          <a:off x="4584700" y="586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160927</xdr:rowOff>
    </xdr:from>
    <xdr:to>
      <xdr:col>19</xdr:col>
      <xdr:colOff>177800</xdr:colOff>
      <xdr:row>35</xdr:row>
      <xdr:rowOff>15244</xdr:rowOff>
    </xdr:to>
    <xdr:cxnSp macro="">
      <xdr:nvCxnSpPr>
        <xdr:cNvPr id="66" name="直線コネクタ 65"/>
        <xdr:cNvCxnSpPr/>
      </xdr:nvCxnSpPr>
      <xdr:spPr>
        <a:xfrm flipV="1">
          <a:off x="2908300" y="5990227"/>
          <a:ext cx="889000" cy="25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44878</xdr:rowOff>
    </xdr:from>
    <xdr:to>
      <xdr:col>20</xdr:col>
      <xdr:colOff>38100</xdr:colOff>
      <xdr:row>34</xdr:row>
      <xdr:rowOff>146478</xdr:rowOff>
    </xdr:to>
    <xdr:sp macro="" textlink="">
      <xdr:nvSpPr>
        <xdr:cNvPr id="67" name="フローチャート: 判断 66"/>
        <xdr:cNvSpPr/>
      </xdr:nvSpPr>
      <xdr:spPr>
        <a:xfrm>
          <a:off x="3746500" y="587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163005</xdr:rowOff>
    </xdr:from>
    <xdr:ext cx="534377" cy="259045"/>
    <xdr:sp macro="" textlink="">
      <xdr:nvSpPr>
        <xdr:cNvPr id="68" name="テキスト ボックス 67"/>
        <xdr:cNvSpPr txBox="1"/>
      </xdr:nvSpPr>
      <xdr:spPr>
        <a:xfrm>
          <a:off x="3530111" y="5649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88265</xdr:rowOff>
    </xdr:from>
    <xdr:to>
      <xdr:col>15</xdr:col>
      <xdr:colOff>50800</xdr:colOff>
      <xdr:row>35</xdr:row>
      <xdr:rowOff>15244</xdr:rowOff>
    </xdr:to>
    <xdr:cxnSp macro="">
      <xdr:nvCxnSpPr>
        <xdr:cNvPr id="69" name="直線コネクタ 68"/>
        <xdr:cNvCxnSpPr/>
      </xdr:nvCxnSpPr>
      <xdr:spPr>
        <a:xfrm>
          <a:off x="2019300" y="5917565"/>
          <a:ext cx="889000" cy="98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39555</xdr:rowOff>
    </xdr:from>
    <xdr:to>
      <xdr:col>15</xdr:col>
      <xdr:colOff>101600</xdr:colOff>
      <xdr:row>34</xdr:row>
      <xdr:rowOff>141155</xdr:rowOff>
    </xdr:to>
    <xdr:sp macro="" textlink="">
      <xdr:nvSpPr>
        <xdr:cNvPr id="70" name="フローチャート: 判断 69"/>
        <xdr:cNvSpPr/>
      </xdr:nvSpPr>
      <xdr:spPr>
        <a:xfrm>
          <a:off x="2857500" y="586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157682</xdr:rowOff>
    </xdr:from>
    <xdr:ext cx="534377" cy="259045"/>
    <xdr:sp macro="" textlink="">
      <xdr:nvSpPr>
        <xdr:cNvPr id="71" name="テキスト ボックス 70"/>
        <xdr:cNvSpPr txBox="1"/>
      </xdr:nvSpPr>
      <xdr:spPr>
        <a:xfrm>
          <a:off x="2641111" y="564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51362</xdr:rowOff>
    </xdr:from>
    <xdr:to>
      <xdr:col>10</xdr:col>
      <xdr:colOff>114300</xdr:colOff>
      <xdr:row>34</xdr:row>
      <xdr:rowOff>88265</xdr:rowOff>
    </xdr:to>
    <xdr:cxnSp macro="">
      <xdr:nvCxnSpPr>
        <xdr:cNvPr id="72" name="直線コネクタ 71"/>
        <xdr:cNvCxnSpPr/>
      </xdr:nvCxnSpPr>
      <xdr:spPr>
        <a:xfrm>
          <a:off x="1130300" y="5880662"/>
          <a:ext cx="889000" cy="36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170478</xdr:rowOff>
    </xdr:from>
    <xdr:to>
      <xdr:col>10</xdr:col>
      <xdr:colOff>165100</xdr:colOff>
      <xdr:row>34</xdr:row>
      <xdr:rowOff>100628</xdr:rowOff>
    </xdr:to>
    <xdr:sp macro="" textlink="">
      <xdr:nvSpPr>
        <xdr:cNvPr id="73" name="フローチャート: 判断 72"/>
        <xdr:cNvSpPr/>
      </xdr:nvSpPr>
      <xdr:spPr>
        <a:xfrm>
          <a:off x="1968500" y="582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117155</xdr:rowOff>
    </xdr:from>
    <xdr:ext cx="534377" cy="259045"/>
    <xdr:sp macro="" textlink="">
      <xdr:nvSpPr>
        <xdr:cNvPr id="74" name="テキスト ボックス 73"/>
        <xdr:cNvSpPr txBox="1"/>
      </xdr:nvSpPr>
      <xdr:spPr>
        <a:xfrm>
          <a:off x="1752111" y="560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130995</xdr:rowOff>
    </xdr:from>
    <xdr:to>
      <xdr:col>6</xdr:col>
      <xdr:colOff>38100</xdr:colOff>
      <xdr:row>34</xdr:row>
      <xdr:rowOff>61145</xdr:rowOff>
    </xdr:to>
    <xdr:sp macro="" textlink="">
      <xdr:nvSpPr>
        <xdr:cNvPr id="75" name="フローチャート: 判断 74"/>
        <xdr:cNvSpPr/>
      </xdr:nvSpPr>
      <xdr:spPr>
        <a:xfrm>
          <a:off x="1079500" y="578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77672</xdr:rowOff>
    </xdr:from>
    <xdr:ext cx="534377" cy="259045"/>
    <xdr:sp macro="" textlink="">
      <xdr:nvSpPr>
        <xdr:cNvPr id="76" name="テキスト ボックス 75"/>
        <xdr:cNvSpPr txBox="1"/>
      </xdr:nvSpPr>
      <xdr:spPr>
        <a:xfrm>
          <a:off x="863111" y="5564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81781</xdr:rowOff>
    </xdr:from>
    <xdr:to>
      <xdr:col>24</xdr:col>
      <xdr:colOff>114300</xdr:colOff>
      <xdr:row>35</xdr:row>
      <xdr:rowOff>11931</xdr:rowOff>
    </xdr:to>
    <xdr:sp macro="" textlink="">
      <xdr:nvSpPr>
        <xdr:cNvPr id="82" name="楕円 81"/>
        <xdr:cNvSpPr/>
      </xdr:nvSpPr>
      <xdr:spPr>
        <a:xfrm>
          <a:off x="4584700" y="591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60208</xdr:rowOff>
    </xdr:from>
    <xdr:ext cx="534377" cy="259045"/>
    <xdr:sp macro="" textlink="">
      <xdr:nvSpPr>
        <xdr:cNvPr id="83" name="人件費該当値テキスト"/>
        <xdr:cNvSpPr txBox="1"/>
      </xdr:nvSpPr>
      <xdr:spPr>
        <a:xfrm>
          <a:off x="4686300" y="5889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110127</xdr:rowOff>
    </xdr:from>
    <xdr:to>
      <xdr:col>20</xdr:col>
      <xdr:colOff>38100</xdr:colOff>
      <xdr:row>35</xdr:row>
      <xdr:rowOff>40277</xdr:rowOff>
    </xdr:to>
    <xdr:sp macro="" textlink="">
      <xdr:nvSpPr>
        <xdr:cNvPr id="84" name="楕円 83"/>
        <xdr:cNvSpPr/>
      </xdr:nvSpPr>
      <xdr:spPr>
        <a:xfrm>
          <a:off x="3746500" y="593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31404</xdr:rowOff>
    </xdr:from>
    <xdr:ext cx="534377" cy="259045"/>
    <xdr:sp macro="" textlink="">
      <xdr:nvSpPr>
        <xdr:cNvPr id="85" name="テキスト ボックス 84"/>
        <xdr:cNvSpPr txBox="1"/>
      </xdr:nvSpPr>
      <xdr:spPr>
        <a:xfrm>
          <a:off x="3530111" y="6032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135894</xdr:rowOff>
    </xdr:from>
    <xdr:to>
      <xdr:col>15</xdr:col>
      <xdr:colOff>101600</xdr:colOff>
      <xdr:row>35</xdr:row>
      <xdr:rowOff>66044</xdr:rowOff>
    </xdr:to>
    <xdr:sp macro="" textlink="">
      <xdr:nvSpPr>
        <xdr:cNvPr id="86" name="楕円 85"/>
        <xdr:cNvSpPr/>
      </xdr:nvSpPr>
      <xdr:spPr>
        <a:xfrm>
          <a:off x="2857500" y="5965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57171</xdr:rowOff>
    </xdr:from>
    <xdr:ext cx="534377" cy="259045"/>
    <xdr:sp macro="" textlink="">
      <xdr:nvSpPr>
        <xdr:cNvPr id="87" name="テキスト ボックス 86"/>
        <xdr:cNvSpPr txBox="1"/>
      </xdr:nvSpPr>
      <xdr:spPr>
        <a:xfrm>
          <a:off x="2641111" y="6057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37465</xdr:rowOff>
    </xdr:from>
    <xdr:to>
      <xdr:col>10</xdr:col>
      <xdr:colOff>165100</xdr:colOff>
      <xdr:row>34</xdr:row>
      <xdr:rowOff>139065</xdr:rowOff>
    </xdr:to>
    <xdr:sp macro="" textlink="">
      <xdr:nvSpPr>
        <xdr:cNvPr id="88" name="楕円 87"/>
        <xdr:cNvSpPr/>
      </xdr:nvSpPr>
      <xdr:spPr>
        <a:xfrm>
          <a:off x="1968500" y="586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130192</xdr:rowOff>
    </xdr:from>
    <xdr:ext cx="534377" cy="259045"/>
    <xdr:sp macro="" textlink="">
      <xdr:nvSpPr>
        <xdr:cNvPr id="89" name="テキスト ボックス 88"/>
        <xdr:cNvSpPr txBox="1"/>
      </xdr:nvSpPr>
      <xdr:spPr>
        <a:xfrm>
          <a:off x="1752111" y="5959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562</xdr:rowOff>
    </xdr:from>
    <xdr:to>
      <xdr:col>6</xdr:col>
      <xdr:colOff>38100</xdr:colOff>
      <xdr:row>34</xdr:row>
      <xdr:rowOff>102162</xdr:rowOff>
    </xdr:to>
    <xdr:sp macro="" textlink="">
      <xdr:nvSpPr>
        <xdr:cNvPr id="90" name="楕円 89"/>
        <xdr:cNvSpPr/>
      </xdr:nvSpPr>
      <xdr:spPr>
        <a:xfrm>
          <a:off x="1079500" y="582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93289</xdr:rowOff>
    </xdr:from>
    <xdr:ext cx="534377" cy="259045"/>
    <xdr:sp macro="" textlink="">
      <xdr:nvSpPr>
        <xdr:cNvPr id="91" name="テキスト ボックス 90"/>
        <xdr:cNvSpPr txBox="1"/>
      </xdr:nvSpPr>
      <xdr:spPr>
        <a:xfrm>
          <a:off x="863111" y="5922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151092</xdr:rowOff>
    </xdr:from>
    <xdr:to>
      <xdr:col>24</xdr:col>
      <xdr:colOff>62865</xdr:colOff>
      <xdr:row>58</xdr:row>
      <xdr:rowOff>124866</xdr:rowOff>
    </xdr:to>
    <xdr:cxnSp macro="">
      <xdr:nvCxnSpPr>
        <xdr:cNvPr id="116" name="直線コネクタ 115"/>
        <xdr:cNvCxnSpPr/>
      </xdr:nvCxnSpPr>
      <xdr:spPr>
        <a:xfrm flipV="1">
          <a:off x="4633595" y="8723592"/>
          <a:ext cx="1270" cy="1345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128693</xdr:rowOff>
    </xdr:from>
    <xdr:ext cx="534377" cy="259045"/>
    <xdr:sp macro="" textlink="">
      <xdr:nvSpPr>
        <xdr:cNvPr id="117" name="物件費最小値テキスト"/>
        <xdr:cNvSpPr txBox="1"/>
      </xdr:nvSpPr>
      <xdr:spPr>
        <a:xfrm>
          <a:off x="4686300" y="10072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124866</xdr:rowOff>
    </xdr:from>
    <xdr:to>
      <xdr:col>24</xdr:col>
      <xdr:colOff>152400</xdr:colOff>
      <xdr:row>58</xdr:row>
      <xdr:rowOff>124866</xdr:rowOff>
    </xdr:to>
    <xdr:cxnSp macro="">
      <xdr:nvCxnSpPr>
        <xdr:cNvPr id="118" name="直線コネクタ 117"/>
        <xdr:cNvCxnSpPr/>
      </xdr:nvCxnSpPr>
      <xdr:spPr>
        <a:xfrm>
          <a:off x="4546600" y="10068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97769</xdr:rowOff>
    </xdr:from>
    <xdr:ext cx="599010" cy="259045"/>
    <xdr:sp macro="" textlink="">
      <xdr:nvSpPr>
        <xdr:cNvPr id="119" name="物件費最大値テキスト"/>
        <xdr:cNvSpPr txBox="1"/>
      </xdr:nvSpPr>
      <xdr:spPr>
        <a:xfrm>
          <a:off x="4686300" y="8498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151092</xdr:rowOff>
    </xdr:from>
    <xdr:to>
      <xdr:col>24</xdr:col>
      <xdr:colOff>152400</xdr:colOff>
      <xdr:row>50</xdr:row>
      <xdr:rowOff>151092</xdr:rowOff>
    </xdr:to>
    <xdr:cxnSp macro="">
      <xdr:nvCxnSpPr>
        <xdr:cNvPr id="120" name="直線コネクタ 119"/>
        <xdr:cNvCxnSpPr/>
      </xdr:nvCxnSpPr>
      <xdr:spPr>
        <a:xfrm>
          <a:off x="4546600" y="8723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164859</xdr:rowOff>
    </xdr:from>
    <xdr:to>
      <xdr:col>24</xdr:col>
      <xdr:colOff>63500</xdr:colOff>
      <xdr:row>57</xdr:row>
      <xdr:rowOff>30111</xdr:rowOff>
    </xdr:to>
    <xdr:cxnSp macro="">
      <xdr:nvCxnSpPr>
        <xdr:cNvPr id="121" name="直線コネクタ 120"/>
        <xdr:cNvCxnSpPr/>
      </xdr:nvCxnSpPr>
      <xdr:spPr>
        <a:xfrm flipV="1">
          <a:off x="3797300" y="9766059"/>
          <a:ext cx="838200" cy="36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12057</xdr:rowOff>
    </xdr:from>
    <xdr:ext cx="534377" cy="259045"/>
    <xdr:sp macro="" textlink="">
      <xdr:nvSpPr>
        <xdr:cNvPr id="122" name="物件費平均値テキスト"/>
        <xdr:cNvSpPr txBox="1"/>
      </xdr:nvSpPr>
      <xdr:spPr>
        <a:xfrm>
          <a:off x="4686300" y="9784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33630</xdr:rowOff>
    </xdr:from>
    <xdr:to>
      <xdr:col>24</xdr:col>
      <xdr:colOff>114300</xdr:colOff>
      <xdr:row>57</xdr:row>
      <xdr:rowOff>135230</xdr:rowOff>
    </xdr:to>
    <xdr:sp macro="" textlink="">
      <xdr:nvSpPr>
        <xdr:cNvPr id="123" name="フローチャート: 判断 122"/>
        <xdr:cNvSpPr/>
      </xdr:nvSpPr>
      <xdr:spPr>
        <a:xfrm>
          <a:off x="4584700" y="980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30111</xdr:rowOff>
    </xdr:from>
    <xdr:to>
      <xdr:col>19</xdr:col>
      <xdr:colOff>177800</xdr:colOff>
      <xdr:row>57</xdr:row>
      <xdr:rowOff>32245</xdr:rowOff>
    </xdr:to>
    <xdr:cxnSp macro="">
      <xdr:nvCxnSpPr>
        <xdr:cNvPr id="124" name="直線コネクタ 123"/>
        <xdr:cNvCxnSpPr/>
      </xdr:nvCxnSpPr>
      <xdr:spPr>
        <a:xfrm flipV="1">
          <a:off x="2908300" y="9802761"/>
          <a:ext cx="889000" cy="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56324</xdr:rowOff>
    </xdr:from>
    <xdr:to>
      <xdr:col>20</xdr:col>
      <xdr:colOff>38100</xdr:colOff>
      <xdr:row>57</xdr:row>
      <xdr:rowOff>157924</xdr:rowOff>
    </xdr:to>
    <xdr:sp macro="" textlink="">
      <xdr:nvSpPr>
        <xdr:cNvPr id="125" name="フローチャート: 判断 124"/>
        <xdr:cNvSpPr/>
      </xdr:nvSpPr>
      <xdr:spPr>
        <a:xfrm>
          <a:off x="3746500" y="9828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149051</xdr:rowOff>
    </xdr:from>
    <xdr:ext cx="534377" cy="259045"/>
    <xdr:sp macro="" textlink="">
      <xdr:nvSpPr>
        <xdr:cNvPr id="126" name="テキスト ボックス 125"/>
        <xdr:cNvSpPr txBox="1"/>
      </xdr:nvSpPr>
      <xdr:spPr>
        <a:xfrm>
          <a:off x="3530111" y="9921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32245</xdr:rowOff>
    </xdr:from>
    <xdr:to>
      <xdr:col>15</xdr:col>
      <xdr:colOff>50800</xdr:colOff>
      <xdr:row>57</xdr:row>
      <xdr:rowOff>40704</xdr:rowOff>
    </xdr:to>
    <xdr:cxnSp macro="">
      <xdr:nvCxnSpPr>
        <xdr:cNvPr id="127" name="直線コネクタ 126"/>
        <xdr:cNvCxnSpPr/>
      </xdr:nvCxnSpPr>
      <xdr:spPr>
        <a:xfrm flipV="1">
          <a:off x="2019300" y="9804895"/>
          <a:ext cx="889000" cy="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66510</xdr:rowOff>
    </xdr:from>
    <xdr:to>
      <xdr:col>15</xdr:col>
      <xdr:colOff>101600</xdr:colOff>
      <xdr:row>57</xdr:row>
      <xdr:rowOff>168110</xdr:rowOff>
    </xdr:to>
    <xdr:sp macro="" textlink="">
      <xdr:nvSpPr>
        <xdr:cNvPr id="128" name="フローチャート: 判断 127"/>
        <xdr:cNvSpPr/>
      </xdr:nvSpPr>
      <xdr:spPr>
        <a:xfrm>
          <a:off x="2857500" y="98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159237</xdr:rowOff>
    </xdr:from>
    <xdr:ext cx="534377" cy="259045"/>
    <xdr:sp macro="" textlink="">
      <xdr:nvSpPr>
        <xdr:cNvPr id="129" name="テキスト ボックス 128"/>
        <xdr:cNvSpPr txBox="1"/>
      </xdr:nvSpPr>
      <xdr:spPr>
        <a:xfrm>
          <a:off x="2641111" y="9931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40704</xdr:rowOff>
    </xdr:from>
    <xdr:to>
      <xdr:col>10</xdr:col>
      <xdr:colOff>114300</xdr:colOff>
      <xdr:row>57</xdr:row>
      <xdr:rowOff>90246</xdr:rowOff>
    </xdr:to>
    <xdr:cxnSp macro="">
      <xdr:nvCxnSpPr>
        <xdr:cNvPr id="130" name="直線コネクタ 129"/>
        <xdr:cNvCxnSpPr/>
      </xdr:nvCxnSpPr>
      <xdr:spPr>
        <a:xfrm flipV="1">
          <a:off x="1130300" y="9813354"/>
          <a:ext cx="889000" cy="49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84937</xdr:rowOff>
    </xdr:from>
    <xdr:to>
      <xdr:col>10</xdr:col>
      <xdr:colOff>165100</xdr:colOff>
      <xdr:row>58</xdr:row>
      <xdr:rowOff>15087</xdr:rowOff>
    </xdr:to>
    <xdr:sp macro="" textlink="">
      <xdr:nvSpPr>
        <xdr:cNvPr id="131" name="フローチャート: 判断 130"/>
        <xdr:cNvSpPr/>
      </xdr:nvSpPr>
      <xdr:spPr>
        <a:xfrm>
          <a:off x="1968500" y="9857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6214</xdr:rowOff>
    </xdr:from>
    <xdr:ext cx="534377" cy="259045"/>
    <xdr:sp macro="" textlink="">
      <xdr:nvSpPr>
        <xdr:cNvPr id="132" name="テキスト ボックス 131"/>
        <xdr:cNvSpPr txBox="1"/>
      </xdr:nvSpPr>
      <xdr:spPr>
        <a:xfrm>
          <a:off x="1752111" y="9950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79528</xdr:rowOff>
    </xdr:from>
    <xdr:to>
      <xdr:col>6</xdr:col>
      <xdr:colOff>38100</xdr:colOff>
      <xdr:row>58</xdr:row>
      <xdr:rowOff>9678</xdr:rowOff>
    </xdr:to>
    <xdr:sp macro="" textlink="">
      <xdr:nvSpPr>
        <xdr:cNvPr id="133" name="フローチャート: 判断 132"/>
        <xdr:cNvSpPr/>
      </xdr:nvSpPr>
      <xdr:spPr>
        <a:xfrm>
          <a:off x="1079500" y="9852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805</xdr:rowOff>
    </xdr:from>
    <xdr:ext cx="534377" cy="259045"/>
    <xdr:sp macro="" textlink="">
      <xdr:nvSpPr>
        <xdr:cNvPr id="134" name="テキスト ボックス 133"/>
        <xdr:cNvSpPr txBox="1"/>
      </xdr:nvSpPr>
      <xdr:spPr>
        <a:xfrm>
          <a:off x="863111" y="9944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114059</xdr:rowOff>
    </xdr:from>
    <xdr:to>
      <xdr:col>24</xdr:col>
      <xdr:colOff>114300</xdr:colOff>
      <xdr:row>57</xdr:row>
      <xdr:rowOff>44209</xdr:rowOff>
    </xdr:to>
    <xdr:sp macro="" textlink="">
      <xdr:nvSpPr>
        <xdr:cNvPr id="140" name="楕円 139"/>
        <xdr:cNvSpPr/>
      </xdr:nvSpPr>
      <xdr:spPr>
        <a:xfrm>
          <a:off x="4584700" y="9715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136936</xdr:rowOff>
    </xdr:from>
    <xdr:ext cx="534377" cy="259045"/>
    <xdr:sp macro="" textlink="">
      <xdr:nvSpPr>
        <xdr:cNvPr id="141" name="物件費該当値テキスト"/>
        <xdr:cNvSpPr txBox="1"/>
      </xdr:nvSpPr>
      <xdr:spPr>
        <a:xfrm>
          <a:off x="4686300" y="9566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150761</xdr:rowOff>
    </xdr:from>
    <xdr:to>
      <xdr:col>20</xdr:col>
      <xdr:colOff>38100</xdr:colOff>
      <xdr:row>57</xdr:row>
      <xdr:rowOff>80911</xdr:rowOff>
    </xdr:to>
    <xdr:sp macro="" textlink="">
      <xdr:nvSpPr>
        <xdr:cNvPr id="142" name="楕円 141"/>
        <xdr:cNvSpPr/>
      </xdr:nvSpPr>
      <xdr:spPr>
        <a:xfrm>
          <a:off x="3746500" y="975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97438</xdr:rowOff>
    </xdr:from>
    <xdr:ext cx="534377" cy="259045"/>
    <xdr:sp macro="" textlink="">
      <xdr:nvSpPr>
        <xdr:cNvPr id="143" name="テキスト ボックス 142"/>
        <xdr:cNvSpPr txBox="1"/>
      </xdr:nvSpPr>
      <xdr:spPr>
        <a:xfrm>
          <a:off x="3530111" y="9527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152895</xdr:rowOff>
    </xdr:from>
    <xdr:to>
      <xdr:col>15</xdr:col>
      <xdr:colOff>101600</xdr:colOff>
      <xdr:row>57</xdr:row>
      <xdr:rowOff>83045</xdr:rowOff>
    </xdr:to>
    <xdr:sp macro="" textlink="">
      <xdr:nvSpPr>
        <xdr:cNvPr id="144" name="楕円 143"/>
        <xdr:cNvSpPr/>
      </xdr:nvSpPr>
      <xdr:spPr>
        <a:xfrm>
          <a:off x="2857500" y="975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99572</xdr:rowOff>
    </xdr:from>
    <xdr:ext cx="534377" cy="259045"/>
    <xdr:sp macro="" textlink="">
      <xdr:nvSpPr>
        <xdr:cNvPr id="145" name="テキスト ボックス 144"/>
        <xdr:cNvSpPr txBox="1"/>
      </xdr:nvSpPr>
      <xdr:spPr>
        <a:xfrm>
          <a:off x="2641111" y="9529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161354</xdr:rowOff>
    </xdr:from>
    <xdr:to>
      <xdr:col>10</xdr:col>
      <xdr:colOff>165100</xdr:colOff>
      <xdr:row>57</xdr:row>
      <xdr:rowOff>91504</xdr:rowOff>
    </xdr:to>
    <xdr:sp macro="" textlink="">
      <xdr:nvSpPr>
        <xdr:cNvPr id="146" name="楕円 145"/>
        <xdr:cNvSpPr/>
      </xdr:nvSpPr>
      <xdr:spPr>
        <a:xfrm>
          <a:off x="1968500" y="976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108031</xdr:rowOff>
    </xdr:from>
    <xdr:ext cx="534377" cy="259045"/>
    <xdr:sp macro="" textlink="">
      <xdr:nvSpPr>
        <xdr:cNvPr id="147" name="テキスト ボックス 146"/>
        <xdr:cNvSpPr txBox="1"/>
      </xdr:nvSpPr>
      <xdr:spPr>
        <a:xfrm>
          <a:off x="1752111" y="953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39446</xdr:rowOff>
    </xdr:from>
    <xdr:to>
      <xdr:col>6</xdr:col>
      <xdr:colOff>38100</xdr:colOff>
      <xdr:row>57</xdr:row>
      <xdr:rowOff>141046</xdr:rowOff>
    </xdr:to>
    <xdr:sp macro="" textlink="">
      <xdr:nvSpPr>
        <xdr:cNvPr id="148" name="楕円 147"/>
        <xdr:cNvSpPr/>
      </xdr:nvSpPr>
      <xdr:spPr>
        <a:xfrm>
          <a:off x="1079500" y="981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157573</xdr:rowOff>
    </xdr:from>
    <xdr:ext cx="534377" cy="259045"/>
    <xdr:sp macro="" textlink="">
      <xdr:nvSpPr>
        <xdr:cNvPr id="149" name="テキスト ボックス 148"/>
        <xdr:cNvSpPr txBox="1"/>
      </xdr:nvSpPr>
      <xdr:spPr>
        <a:xfrm>
          <a:off x="863111" y="958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19639</xdr:rowOff>
    </xdr:from>
    <xdr:to>
      <xdr:col>24</xdr:col>
      <xdr:colOff>62865</xdr:colOff>
      <xdr:row>78</xdr:row>
      <xdr:rowOff>91236</xdr:rowOff>
    </xdr:to>
    <xdr:cxnSp macro="">
      <xdr:nvCxnSpPr>
        <xdr:cNvPr id="171" name="直線コネクタ 170"/>
        <xdr:cNvCxnSpPr/>
      </xdr:nvCxnSpPr>
      <xdr:spPr>
        <a:xfrm flipV="1">
          <a:off x="4633595" y="12021139"/>
          <a:ext cx="1270" cy="1443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95063</xdr:rowOff>
    </xdr:from>
    <xdr:ext cx="378565" cy="259045"/>
    <xdr:sp macro="" textlink="">
      <xdr:nvSpPr>
        <xdr:cNvPr id="172" name="維持補修費最小値テキスト"/>
        <xdr:cNvSpPr txBox="1"/>
      </xdr:nvSpPr>
      <xdr:spPr>
        <a:xfrm>
          <a:off x="4686300" y="134681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91236</xdr:rowOff>
    </xdr:from>
    <xdr:to>
      <xdr:col>24</xdr:col>
      <xdr:colOff>152400</xdr:colOff>
      <xdr:row>78</xdr:row>
      <xdr:rowOff>91236</xdr:rowOff>
    </xdr:to>
    <xdr:cxnSp macro="">
      <xdr:nvCxnSpPr>
        <xdr:cNvPr id="173" name="直線コネクタ 172"/>
        <xdr:cNvCxnSpPr/>
      </xdr:nvCxnSpPr>
      <xdr:spPr>
        <a:xfrm>
          <a:off x="4546600" y="13464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137766</xdr:rowOff>
    </xdr:from>
    <xdr:ext cx="534377" cy="259045"/>
    <xdr:sp macro="" textlink="">
      <xdr:nvSpPr>
        <xdr:cNvPr id="174" name="維持補修費最大値テキスト"/>
        <xdr:cNvSpPr txBox="1"/>
      </xdr:nvSpPr>
      <xdr:spPr>
        <a:xfrm>
          <a:off x="4686300" y="11796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19639</xdr:rowOff>
    </xdr:from>
    <xdr:to>
      <xdr:col>24</xdr:col>
      <xdr:colOff>152400</xdr:colOff>
      <xdr:row>70</xdr:row>
      <xdr:rowOff>19639</xdr:rowOff>
    </xdr:to>
    <xdr:cxnSp macro="">
      <xdr:nvCxnSpPr>
        <xdr:cNvPr id="175" name="直線コネクタ 174"/>
        <xdr:cNvCxnSpPr/>
      </xdr:nvCxnSpPr>
      <xdr:spPr>
        <a:xfrm>
          <a:off x="4546600" y="12021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84105</xdr:rowOff>
    </xdr:from>
    <xdr:to>
      <xdr:col>24</xdr:col>
      <xdr:colOff>63500</xdr:colOff>
      <xdr:row>77</xdr:row>
      <xdr:rowOff>99192</xdr:rowOff>
    </xdr:to>
    <xdr:cxnSp macro="">
      <xdr:nvCxnSpPr>
        <xdr:cNvPr id="176" name="直線コネクタ 175"/>
        <xdr:cNvCxnSpPr/>
      </xdr:nvCxnSpPr>
      <xdr:spPr>
        <a:xfrm>
          <a:off x="3797300" y="13285755"/>
          <a:ext cx="838200" cy="1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138752</xdr:rowOff>
    </xdr:from>
    <xdr:ext cx="469744" cy="259045"/>
    <xdr:sp macro="" textlink="">
      <xdr:nvSpPr>
        <xdr:cNvPr id="177" name="維持補修費平均値テキスト"/>
        <xdr:cNvSpPr txBox="1"/>
      </xdr:nvSpPr>
      <xdr:spPr>
        <a:xfrm>
          <a:off x="4686300" y="129975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115875</xdr:rowOff>
    </xdr:from>
    <xdr:to>
      <xdr:col>24</xdr:col>
      <xdr:colOff>114300</xdr:colOff>
      <xdr:row>77</xdr:row>
      <xdr:rowOff>46025</xdr:rowOff>
    </xdr:to>
    <xdr:sp macro="" textlink="">
      <xdr:nvSpPr>
        <xdr:cNvPr id="178" name="フローチャート: 判断 177"/>
        <xdr:cNvSpPr/>
      </xdr:nvSpPr>
      <xdr:spPr>
        <a:xfrm>
          <a:off x="4584700" y="13146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84105</xdr:rowOff>
    </xdr:from>
    <xdr:to>
      <xdr:col>19</xdr:col>
      <xdr:colOff>177800</xdr:colOff>
      <xdr:row>77</xdr:row>
      <xdr:rowOff>90323</xdr:rowOff>
    </xdr:to>
    <xdr:cxnSp macro="">
      <xdr:nvCxnSpPr>
        <xdr:cNvPr id="179" name="直線コネクタ 178"/>
        <xdr:cNvCxnSpPr/>
      </xdr:nvCxnSpPr>
      <xdr:spPr>
        <a:xfrm flipV="1">
          <a:off x="2908300" y="13285755"/>
          <a:ext cx="889000" cy="6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119807</xdr:rowOff>
    </xdr:from>
    <xdr:to>
      <xdr:col>20</xdr:col>
      <xdr:colOff>38100</xdr:colOff>
      <xdr:row>77</xdr:row>
      <xdr:rowOff>49957</xdr:rowOff>
    </xdr:to>
    <xdr:sp macro="" textlink="">
      <xdr:nvSpPr>
        <xdr:cNvPr id="180" name="フローチャート: 判断 179"/>
        <xdr:cNvSpPr/>
      </xdr:nvSpPr>
      <xdr:spPr>
        <a:xfrm>
          <a:off x="3746500" y="1315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66484</xdr:rowOff>
    </xdr:from>
    <xdr:ext cx="469744" cy="259045"/>
    <xdr:sp macro="" textlink="">
      <xdr:nvSpPr>
        <xdr:cNvPr id="181" name="テキスト ボックス 180"/>
        <xdr:cNvSpPr txBox="1"/>
      </xdr:nvSpPr>
      <xdr:spPr>
        <a:xfrm>
          <a:off x="3562428" y="12925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79533</xdr:rowOff>
    </xdr:from>
    <xdr:to>
      <xdr:col>15</xdr:col>
      <xdr:colOff>50800</xdr:colOff>
      <xdr:row>77</xdr:row>
      <xdr:rowOff>90323</xdr:rowOff>
    </xdr:to>
    <xdr:cxnSp macro="">
      <xdr:nvCxnSpPr>
        <xdr:cNvPr id="182" name="直線コネクタ 181"/>
        <xdr:cNvCxnSpPr/>
      </xdr:nvCxnSpPr>
      <xdr:spPr>
        <a:xfrm>
          <a:off x="2019300" y="13281183"/>
          <a:ext cx="889000" cy="10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130963</xdr:rowOff>
    </xdr:from>
    <xdr:to>
      <xdr:col>15</xdr:col>
      <xdr:colOff>101600</xdr:colOff>
      <xdr:row>77</xdr:row>
      <xdr:rowOff>61113</xdr:rowOff>
    </xdr:to>
    <xdr:sp macro="" textlink="">
      <xdr:nvSpPr>
        <xdr:cNvPr id="183" name="フローチャート: 判断 182"/>
        <xdr:cNvSpPr/>
      </xdr:nvSpPr>
      <xdr:spPr>
        <a:xfrm>
          <a:off x="2857500" y="13161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77640</xdr:rowOff>
    </xdr:from>
    <xdr:ext cx="469744" cy="259045"/>
    <xdr:sp macro="" textlink="">
      <xdr:nvSpPr>
        <xdr:cNvPr id="184" name="テキスト ボックス 183"/>
        <xdr:cNvSpPr txBox="1"/>
      </xdr:nvSpPr>
      <xdr:spPr>
        <a:xfrm>
          <a:off x="2673428" y="1293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79533</xdr:rowOff>
    </xdr:from>
    <xdr:to>
      <xdr:col>10</xdr:col>
      <xdr:colOff>114300</xdr:colOff>
      <xdr:row>77</xdr:row>
      <xdr:rowOff>103856</xdr:rowOff>
    </xdr:to>
    <xdr:cxnSp macro="">
      <xdr:nvCxnSpPr>
        <xdr:cNvPr id="185" name="直線コネクタ 184"/>
        <xdr:cNvCxnSpPr/>
      </xdr:nvCxnSpPr>
      <xdr:spPr>
        <a:xfrm flipV="1">
          <a:off x="1130300" y="13281183"/>
          <a:ext cx="889000" cy="24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132883</xdr:rowOff>
    </xdr:from>
    <xdr:to>
      <xdr:col>10</xdr:col>
      <xdr:colOff>165100</xdr:colOff>
      <xdr:row>77</xdr:row>
      <xdr:rowOff>63033</xdr:rowOff>
    </xdr:to>
    <xdr:sp macro="" textlink="">
      <xdr:nvSpPr>
        <xdr:cNvPr id="186" name="フローチャート: 判断 185"/>
        <xdr:cNvSpPr/>
      </xdr:nvSpPr>
      <xdr:spPr>
        <a:xfrm>
          <a:off x="1968500" y="13163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79560</xdr:rowOff>
    </xdr:from>
    <xdr:ext cx="469744" cy="259045"/>
    <xdr:sp macro="" textlink="">
      <xdr:nvSpPr>
        <xdr:cNvPr id="187" name="テキスト ボックス 186"/>
        <xdr:cNvSpPr txBox="1"/>
      </xdr:nvSpPr>
      <xdr:spPr>
        <a:xfrm>
          <a:off x="1784428" y="12938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68783</xdr:rowOff>
    </xdr:from>
    <xdr:to>
      <xdr:col>6</xdr:col>
      <xdr:colOff>38100</xdr:colOff>
      <xdr:row>76</xdr:row>
      <xdr:rowOff>170383</xdr:rowOff>
    </xdr:to>
    <xdr:sp macro="" textlink="">
      <xdr:nvSpPr>
        <xdr:cNvPr id="188" name="フローチャート: 判断 187"/>
        <xdr:cNvSpPr/>
      </xdr:nvSpPr>
      <xdr:spPr>
        <a:xfrm>
          <a:off x="1079500" y="13098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15460</xdr:rowOff>
    </xdr:from>
    <xdr:ext cx="469744" cy="259045"/>
    <xdr:sp macro="" textlink="">
      <xdr:nvSpPr>
        <xdr:cNvPr id="189" name="テキスト ボックス 188"/>
        <xdr:cNvSpPr txBox="1"/>
      </xdr:nvSpPr>
      <xdr:spPr>
        <a:xfrm>
          <a:off x="895428" y="12874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48392</xdr:rowOff>
    </xdr:from>
    <xdr:to>
      <xdr:col>24</xdr:col>
      <xdr:colOff>114300</xdr:colOff>
      <xdr:row>77</xdr:row>
      <xdr:rowOff>149992</xdr:rowOff>
    </xdr:to>
    <xdr:sp macro="" textlink="">
      <xdr:nvSpPr>
        <xdr:cNvPr id="195" name="楕円 194"/>
        <xdr:cNvSpPr/>
      </xdr:nvSpPr>
      <xdr:spPr>
        <a:xfrm>
          <a:off x="4584700" y="13250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26819</xdr:rowOff>
    </xdr:from>
    <xdr:ext cx="469744" cy="259045"/>
    <xdr:sp macro="" textlink="">
      <xdr:nvSpPr>
        <xdr:cNvPr id="196" name="維持補修費該当値テキスト"/>
        <xdr:cNvSpPr txBox="1"/>
      </xdr:nvSpPr>
      <xdr:spPr>
        <a:xfrm>
          <a:off x="4686300" y="13228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33305</xdr:rowOff>
    </xdr:from>
    <xdr:to>
      <xdr:col>20</xdr:col>
      <xdr:colOff>38100</xdr:colOff>
      <xdr:row>77</xdr:row>
      <xdr:rowOff>134905</xdr:rowOff>
    </xdr:to>
    <xdr:sp macro="" textlink="">
      <xdr:nvSpPr>
        <xdr:cNvPr id="197" name="楕円 196"/>
        <xdr:cNvSpPr/>
      </xdr:nvSpPr>
      <xdr:spPr>
        <a:xfrm>
          <a:off x="3746500" y="1323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126032</xdr:rowOff>
    </xdr:from>
    <xdr:ext cx="469744" cy="259045"/>
    <xdr:sp macro="" textlink="">
      <xdr:nvSpPr>
        <xdr:cNvPr id="198" name="テキスト ボックス 197"/>
        <xdr:cNvSpPr txBox="1"/>
      </xdr:nvSpPr>
      <xdr:spPr>
        <a:xfrm>
          <a:off x="3562428" y="13327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39523</xdr:rowOff>
    </xdr:from>
    <xdr:to>
      <xdr:col>15</xdr:col>
      <xdr:colOff>101600</xdr:colOff>
      <xdr:row>77</xdr:row>
      <xdr:rowOff>141123</xdr:rowOff>
    </xdr:to>
    <xdr:sp macro="" textlink="">
      <xdr:nvSpPr>
        <xdr:cNvPr id="199" name="楕円 198"/>
        <xdr:cNvSpPr/>
      </xdr:nvSpPr>
      <xdr:spPr>
        <a:xfrm>
          <a:off x="2857500" y="1324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132250</xdr:rowOff>
    </xdr:from>
    <xdr:ext cx="469744" cy="259045"/>
    <xdr:sp macro="" textlink="">
      <xdr:nvSpPr>
        <xdr:cNvPr id="200" name="テキスト ボックス 199"/>
        <xdr:cNvSpPr txBox="1"/>
      </xdr:nvSpPr>
      <xdr:spPr>
        <a:xfrm>
          <a:off x="2673428" y="13333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28733</xdr:rowOff>
    </xdr:from>
    <xdr:to>
      <xdr:col>10</xdr:col>
      <xdr:colOff>165100</xdr:colOff>
      <xdr:row>77</xdr:row>
      <xdr:rowOff>130333</xdr:rowOff>
    </xdr:to>
    <xdr:sp macro="" textlink="">
      <xdr:nvSpPr>
        <xdr:cNvPr id="201" name="楕円 200"/>
        <xdr:cNvSpPr/>
      </xdr:nvSpPr>
      <xdr:spPr>
        <a:xfrm>
          <a:off x="1968500" y="13230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121460</xdr:rowOff>
    </xdr:from>
    <xdr:ext cx="469744" cy="259045"/>
    <xdr:sp macro="" textlink="">
      <xdr:nvSpPr>
        <xdr:cNvPr id="202" name="テキスト ボックス 201"/>
        <xdr:cNvSpPr txBox="1"/>
      </xdr:nvSpPr>
      <xdr:spPr>
        <a:xfrm>
          <a:off x="1784428" y="13323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53056</xdr:rowOff>
    </xdr:from>
    <xdr:to>
      <xdr:col>6</xdr:col>
      <xdr:colOff>38100</xdr:colOff>
      <xdr:row>77</xdr:row>
      <xdr:rowOff>154656</xdr:rowOff>
    </xdr:to>
    <xdr:sp macro="" textlink="">
      <xdr:nvSpPr>
        <xdr:cNvPr id="203" name="楕円 202"/>
        <xdr:cNvSpPr/>
      </xdr:nvSpPr>
      <xdr:spPr>
        <a:xfrm>
          <a:off x="1079500" y="1325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145783</xdr:rowOff>
    </xdr:from>
    <xdr:ext cx="469744" cy="259045"/>
    <xdr:sp macro="" textlink="">
      <xdr:nvSpPr>
        <xdr:cNvPr id="204" name="テキスト ボックス 203"/>
        <xdr:cNvSpPr txBox="1"/>
      </xdr:nvSpPr>
      <xdr:spPr>
        <a:xfrm>
          <a:off x="895428" y="13347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147879</xdr:rowOff>
    </xdr:from>
    <xdr:to>
      <xdr:col>24</xdr:col>
      <xdr:colOff>62865</xdr:colOff>
      <xdr:row>99</xdr:row>
      <xdr:rowOff>38533</xdr:rowOff>
    </xdr:to>
    <xdr:cxnSp macro="">
      <xdr:nvCxnSpPr>
        <xdr:cNvPr id="229" name="直線コネクタ 228"/>
        <xdr:cNvCxnSpPr/>
      </xdr:nvCxnSpPr>
      <xdr:spPr>
        <a:xfrm flipV="1">
          <a:off x="4633595" y="15578379"/>
          <a:ext cx="1270" cy="1433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42360</xdr:rowOff>
    </xdr:from>
    <xdr:ext cx="534377" cy="259045"/>
    <xdr:sp macro="" textlink="">
      <xdr:nvSpPr>
        <xdr:cNvPr id="230" name="扶助費最小値テキスト"/>
        <xdr:cNvSpPr txBox="1"/>
      </xdr:nvSpPr>
      <xdr:spPr>
        <a:xfrm>
          <a:off x="4686300" y="1701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38533</xdr:rowOff>
    </xdr:from>
    <xdr:to>
      <xdr:col>24</xdr:col>
      <xdr:colOff>152400</xdr:colOff>
      <xdr:row>99</xdr:row>
      <xdr:rowOff>38533</xdr:rowOff>
    </xdr:to>
    <xdr:cxnSp macro="">
      <xdr:nvCxnSpPr>
        <xdr:cNvPr id="231" name="直線コネクタ 230"/>
        <xdr:cNvCxnSpPr/>
      </xdr:nvCxnSpPr>
      <xdr:spPr>
        <a:xfrm>
          <a:off x="4546600" y="17012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94556</xdr:rowOff>
    </xdr:from>
    <xdr:ext cx="599010" cy="259045"/>
    <xdr:sp macro="" textlink="">
      <xdr:nvSpPr>
        <xdr:cNvPr id="232" name="扶助費最大値テキスト"/>
        <xdr:cNvSpPr txBox="1"/>
      </xdr:nvSpPr>
      <xdr:spPr>
        <a:xfrm>
          <a:off x="4686300" y="15353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147879</xdr:rowOff>
    </xdr:from>
    <xdr:to>
      <xdr:col>24</xdr:col>
      <xdr:colOff>152400</xdr:colOff>
      <xdr:row>90</xdr:row>
      <xdr:rowOff>147879</xdr:rowOff>
    </xdr:to>
    <xdr:cxnSp macro="">
      <xdr:nvCxnSpPr>
        <xdr:cNvPr id="233" name="直線コネクタ 232"/>
        <xdr:cNvCxnSpPr/>
      </xdr:nvCxnSpPr>
      <xdr:spPr>
        <a:xfrm>
          <a:off x="4546600" y="15578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29654</xdr:rowOff>
    </xdr:from>
    <xdr:to>
      <xdr:col>24</xdr:col>
      <xdr:colOff>63500</xdr:colOff>
      <xdr:row>97</xdr:row>
      <xdr:rowOff>37478</xdr:rowOff>
    </xdr:to>
    <xdr:cxnSp macro="">
      <xdr:nvCxnSpPr>
        <xdr:cNvPr id="234" name="直線コネクタ 233"/>
        <xdr:cNvCxnSpPr/>
      </xdr:nvCxnSpPr>
      <xdr:spPr>
        <a:xfrm>
          <a:off x="3797300" y="16660304"/>
          <a:ext cx="838200" cy="7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1351</xdr:rowOff>
    </xdr:from>
    <xdr:ext cx="599010" cy="259045"/>
    <xdr:sp macro="" textlink="">
      <xdr:nvSpPr>
        <xdr:cNvPr id="235" name="扶助費平均値テキスト"/>
        <xdr:cNvSpPr txBox="1"/>
      </xdr:nvSpPr>
      <xdr:spPr>
        <a:xfrm>
          <a:off x="4686300" y="162891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149924</xdr:rowOff>
    </xdr:from>
    <xdr:to>
      <xdr:col>24</xdr:col>
      <xdr:colOff>114300</xdr:colOff>
      <xdr:row>96</xdr:row>
      <xdr:rowOff>80074</xdr:rowOff>
    </xdr:to>
    <xdr:sp macro="" textlink="">
      <xdr:nvSpPr>
        <xdr:cNvPr id="236" name="フローチャート: 判断 235"/>
        <xdr:cNvSpPr/>
      </xdr:nvSpPr>
      <xdr:spPr>
        <a:xfrm>
          <a:off x="4584700" y="1643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29654</xdr:rowOff>
    </xdr:from>
    <xdr:to>
      <xdr:col>19</xdr:col>
      <xdr:colOff>177800</xdr:colOff>
      <xdr:row>97</xdr:row>
      <xdr:rowOff>52349</xdr:rowOff>
    </xdr:to>
    <xdr:cxnSp macro="">
      <xdr:nvCxnSpPr>
        <xdr:cNvPr id="237" name="直線コネクタ 236"/>
        <xdr:cNvCxnSpPr/>
      </xdr:nvCxnSpPr>
      <xdr:spPr>
        <a:xfrm flipV="1">
          <a:off x="2908300" y="16660304"/>
          <a:ext cx="889000" cy="22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153467</xdr:rowOff>
    </xdr:from>
    <xdr:to>
      <xdr:col>20</xdr:col>
      <xdr:colOff>38100</xdr:colOff>
      <xdr:row>96</xdr:row>
      <xdr:rowOff>83617</xdr:rowOff>
    </xdr:to>
    <xdr:sp macro="" textlink="">
      <xdr:nvSpPr>
        <xdr:cNvPr id="238" name="フローチャート: 判断 237"/>
        <xdr:cNvSpPr/>
      </xdr:nvSpPr>
      <xdr:spPr>
        <a:xfrm>
          <a:off x="3746500" y="1644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100144</xdr:rowOff>
    </xdr:from>
    <xdr:ext cx="599010" cy="259045"/>
    <xdr:sp macro="" textlink="">
      <xdr:nvSpPr>
        <xdr:cNvPr id="239" name="テキスト ボックス 238"/>
        <xdr:cNvSpPr txBox="1"/>
      </xdr:nvSpPr>
      <xdr:spPr>
        <a:xfrm>
          <a:off x="3497795" y="16216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52349</xdr:rowOff>
    </xdr:from>
    <xdr:to>
      <xdr:col>15</xdr:col>
      <xdr:colOff>50800</xdr:colOff>
      <xdr:row>97</xdr:row>
      <xdr:rowOff>132321</xdr:rowOff>
    </xdr:to>
    <xdr:cxnSp macro="">
      <xdr:nvCxnSpPr>
        <xdr:cNvPr id="240" name="直線コネクタ 239"/>
        <xdr:cNvCxnSpPr/>
      </xdr:nvCxnSpPr>
      <xdr:spPr>
        <a:xfrm flipV="1">
          <a:off x="2019300" y="16682999"/>
          <a:ext cx="889000" cy="79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14466</xdr:rowOff>
    </xdr:from>
    <xdr:to>
      <xdr:col>15</xdr:col>
      <xdr:colOff>101600</xdr:colOff>
      <xdr:row>96</xdr:row>
      <xdr:rowOff>116066</xdr:rowOff>
    </xdr:to>
    <xdr:sp macro="" textlink="">
      <xdr:nvSpPr>
        <xdr:cNvPr id="241" name="フローチャート: 判断 240"/>
        <xdr:cNvSpPr/>
      </xdr:nvSpPr>
      <xdr:spPr>
        <a:xfrm>
          <a:off x="2857500" y="1647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132593</xdr:rowOff>
    </xdr:from>
    <xdr:ext cx="534377" cy="259045"/>
    <xdr:sp macro="" textlink="">
      <xdr:nvSpPr>
        <xdr:cNvPr id="242" name="テキスト ボックス 241"/>
        <xdr:cNvSpPr txBox="1"/>
      </xdr:nvSpPr>
      <xdr:spPr>
        <a:xfrm>
          <a:off x="2641111" y="1624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132321</xdr:rowOff>
    </xdr:from>
    <xdr:to>
      <xdr:col>10</xdr:col>
      <xdr:colOff>114300</xdr:colOff>
      <xdr:row>97</xdr:row>
      <xdr:rowOff>166509</xdr:rowOff>
    </xdr:to>
    <xdr:cxnSp macro="">
      <xdr:nvCxnSpPr>
        <xdr:cNvPr id="243" name="直線コネクタ 242"/>
        <xdr:cNvCxnSpPr/>
      </xdr:nvCxnSpPr>
      <xdr:spPr>
        <a:xfrm flipV="1">
          <a:off x="1130300" y="16762971"/>
          <a:ext cx="889000" cy="34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133438</xdr:rowOff>
    </xdr:from>
    <xdr:to>
      <xdr:col>10</xdr:col>
      <xdr:colOff>165100</xdr:colOff>
      <xdr:row>97</xdr:row>
      <xdr:rowOff>63588</xdr:rowOff>
    </xdr:to>
    <xdr:sp macro="" textlink="">
      <xdr:nvSpPr>
        <xdr:cNvPr id="244" name="フローチャート: 判断 243"/>
        <xdr:cNvSpPr/>
      </xdr:nvSpPr>
      <xdr:spPr>
        <a:xfrm>
          <a:off x="1968500" y="16592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80115</xdr:rowOff>
    </xdr:from>
    <xdr:ext cx="534377" cy="259045"/>
    <xdr:sp macro="" textlink="">
      <xdr:nvSpPr>
        <xdr:cNvPr id="245" name="テキスト ボックス 244"/>
        <xdr:cNvSpPr txBox="1"/>
      </xdr:nvSpPr>
      <xdr:spPr>
        <a:xfrm>
          <a:off x="1752111" y="16367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5728</xdr:rowOff>
    </xdr:from>
    <xdr:to>
      <xdr:col>6</xdr:col>
      <xdr:colOff>38100</xdr:colOff>
      <xdr:row>97</xdr:row>
      <xdr:rowOff>107328</xdr:rowOff>
    </xdr:to>
    <xdr:sp macro="" textlink="">
      <xdr:nvSpPr>
        <xdr:cNvPr id="246" name="フローチャート: 判断 245"/>
        <xdr:cNvSpPr/>
      </xdr:nvSpPr>
      <xdr:spPr>
        <a:xfrm>
          <a:off x="1079500" y="1663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123855</xdr:rowOff>
    </xdr:from>
    <xdr:ext cx="534377" cy="259045"/>
    <xdr:sp macro="" textlink="">
      <xdr:nvSpPr>
        <xdr:cNvPr id="247" name="テキスト ボックス 246"/>
        <xdr:cNvSpPr txBox="1"/>
      </xdr:nvSpPr>
      <xdr:spPr>
        <a:xfrm>
          <a:off x="863111" y="16411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158128</xdr:rowOff>
    </xdr:from>
    <xdr:to>
      <xdr:col>24</xdr:col>
      <xdr:colOff>114300</xdr:colOff>
      <xdr:row>97</xdr:row>
      <xdr:rowOff>88278</xdr:rowOff>
    </xdr:to>
    <xdr:sp macro="" textlink="">
      <xdr:nvSpPr>
        <xdr:cNvPr id="253" name="楕円 252"/>
        <xdr:cNvSpPr/>
      </xdr:nvSpPr>
      <xdr:spPr>
        <a:xfrm>
          <a:off x="4584700" y="1661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136555</xdr:rowOff>
    </xdr:from>
    <xdr:ext cx="534377" cy="259045"/>
    <xdr:sp macro="" textlink="">
      <xdr:nvSpPr>
        <xdr:cNvPr id="254" name="扶助費該当値テキスト"/>
        <xdr:cNvSpPr txBox="1"/>
      </xdr:nvSpPr>
      <xdr:spPr>
        <a:xfrm>
          <a:off x="4686300" y="16595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150304</xdr:rowOff>
    </xdr:from>
    <xdr:to>
      <xdr:col>20</xdr:col>
      <xdr:colOff>38100</xdr:colOff>
      <xdr:row>97</xdr:row>
      <xdr:rowOff>80454</xdr:rowOff>
    </xdr:to>
    <xdr:sp macro="" textlink="">
      <xdr:nvSpPr>
        <xdr:cNvPr id="255" name="楕円 254"/>
        <xdr:cNvSpPr/>
      </xdr:nvSpPr>
      <xdr:spPr>
        <a:xfrm>
          <a:off x="3746500" y="16609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71581</xdr:rowOff>
    </xdr:from>
    <xdr:ext cx="534377" cy="259045"/>
    <xdr:sp macro="" textlink="">
      <xdr:nvSpPr>
        <xdr:cNvPr id="256" name="テキスト ボックス 255"/>
        <xdr:cNvSpPr txBox="1"/>
      </xdr:nvSpPr>
      <xdr:spPr>
        <a:xfrm>
          <a:off x="3530111" y="16702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1549</xdr:rowOff>
    </xdr:from>
    <xdr:to>
      <xdr:col>15</xdr:col>
      <xdr:colOff>101600</xdr:colOff>
      <xdr:row>97</xdr:row>
      <xdr:rowOff>103149</xdr:rowOff>
    </xdr:to>
    <xdr:sp macro="" textlink="">
      <xdr:nvSpPr>
        <xdr:cNvPr id="257" name="楕円 256"/>
        <xdr:cNvSpPr/>
      </xdr:nvSpPr>
      <xdr:spPr>
        <a:xfrm>
          <a:off x="2857500" y="1663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94276</xdr:rowOff>
    </xdr:from>
    <xdr:ext cx="534377" cy="259045"/>
    <xdr:sp macro="" textlink="">
      <xdr:nvSpPr>
        <xdr:cNvPr id="258" name="テキスト ボックス 257"/>
        <xdr:cNvSpPr txBox="1"/>
      </xdr:nvSpPr>
      <xdr:spPr>
        <a:xfrm>
          <a:off x="2641111" y="16724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81521</xdr:rowOff>
    </xdr:from>
    <xdr:to>
      <xdr:col>10</xdr:col>
      <xdr:colOff>165100</xdr:colOff>
      <xdr:row>98</xdr:row>
      <xdr:rowOff>11671</xdr:rowOff>
    </xdr:to>
    <xdr:sp macro="" textlink="">
      <xdr:nvSpPr>
        <xdr:cNvPr id="259" name="楕円 258"/>
        <xdr:cNvSpPr/>
      </xdr:nvSpPr>
      <xdr:spPr>
        <a:xfrm>
          <a:off x="1968500" y="1671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2798</xdr:rowOff>
    </xdr:from>
    <xdr:ext cx="534377" cy="259045"/>
    <xdr:sp macro="" textlink="">
      <xdr:nvSpPr>
        <xdr:cNvPr id="260" name="テキスト ボックス 259"/>
        <xdr:cNvSpPr txBox="1"/>
      </xdr:nvSpPr>
      <xdr:spPr>
        <a:xfrm>
          <a:off x="1752111" y="1680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115709</xdr:rowOff>
    </xdr:from>
    <xdr:to>
      <xdr:col>6</xdr:col>
      <xdr:colOff>38100</xdr:colOff>
      <xdr:row>98</xdr:row>
      <xdr:rowOff>45859</xdr:rowOff>
    </xdr:to>
    <xdr:sp macro="" textlink="">
      <xdr:nvSpPr>
        <xdr:cNvPr id="261" name="楕円 260"/>
        <xdr:cNvSpPr/>
      </xdr:nvSpPr>
      <xdr:spPr>
        <a:xfrm>
          <a:off x="1079500" y="16746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36986</xdr:rowOff>
    </xdr:from>
    <xdr:ext cx="534377" cy="259045"/>
    <xdr:sp macro="" textlink="">
      <xdr:nvSpPr>
        <xdr:cNvPr id="262" name="テキスト ボックス 261"/>
        <xdr:cNvSpPr txBox="1"/>
      </xdr:nvSpPr>
      <xdr:spPr>
        <a:xfrm>
          <a:off x="863111" y="16839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58131</xdr:rowOff>
    </xdr:from>
    <xdr:to>
      <xdr:col>54</xdr:col>
      <xdr:colOff>189865</xdr:colOff>
      <xdr:row>38</xdr:row>
      <xdr:rowOff>83053</xdr:rowOff>
    </xdr:to>
    <xdr:cxnSp macro="">
      <xdr:nvCxnSpPr>
        <xdr:cNvPr id="284" name="直線コネクタ 283"/>
        <xdr:cNvCxnSpPr/>
      </xdr:nvCxnSpPr>
      <xdr:spPr>
        <a:xfrm flipV="1">
          <a:off x="10475595" y="5544531"/>
          <a:ext cx="1270" cy="1053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86880</xdr:rowOff>
    </xdr:from>
    <xdr:ext cx="534377" cy="259045"/>
    <xdr:sp macro="" textlink="">
      <xdr:nvSpPr>
        <xdr:cNvPr id="285" name="補助費等最小値テキスト"/>
        <xdr:cNvSpPr txBox="1"/>
      </xdr:nvSpPr>
      <xdr:spPr>
        <a:xfrm>
          <a:off x="10528300" y="6601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83053</xdr:rowOff>
    </xdr:from>
    <xdr:to>
      <xdr:col>55</xdr:col>
      <xdr:colOff>88900</xdr:colOff>
      <xdr:row>38</xdr:row>
      <xdr:rowOff>83053</xdr:rowOff>
    </xdr:to>
    <xdr:cxnSp macro="">
      <xdr:nvCxnSpPr>
        <xdr:cNvPr id="286" name="直線コネクタ 285"/>
        <xdr:cNvCxnSpPr/>
      </xdr:nvCxnSpPr>
      <xdr:spPr>
        <a:xfrm>
          <a:off x="10388600" y="6598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4808</xdr:rowOff>
    </xdr:from>
    <xdr:ext cx="599010" cy="259045"/>
    <xdr:sp macro="" textlink="">
      <xdr:nvSpPr>
        <xdr:cNvPr id="287" name="補助費等最大値テキスト"/>
        <xdr:cNvSpPr txBox="1"/>
      </xdr:nvSpPr>
      <xdr:spPr>
        <a:xfrm>
          <a:off x="10528300" y="5319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58131</xdr:rowOff>
    </xdr:from>
    <xdr:to>
      <xdr:col>55</xdr:col>
      <xdr:colOff>88900</xdr:colOff>
      <xdr:row>32</xdr:row>
      <xdr:rowOff>58131</xdr:rowOff>
    </xdr:to>
    <xdr:cxnSp macro="">
      <xdr:nvCxnSpPr>
        <xdr:cNvPr id="288" name="直線コネクタ 287"/>
        <xdr:cNvCxnSpPr/>
      </xdr:nvCxnSpPr>
      <xdr:spPr>
        <a:xfrm>
          <a:off x="10388600" y="5544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171173</xdr:rowOff>
    </xdr:from>
    <xdr:to>
      <xdr:col>55</xdr:col>
      <xdr:colOff>0</xdr:colOff>
      <xdr:row>38</xdr:row>
      <xdr:rowOff>5023</xdr:rowOff>
    </xdr:to>
    <xdr:cxnSp macro="">
      <xdr:nvCxnSpPr>
        <xdr:cNvPr id="289" name="直線コネクタ 288"/>
        <xdr:cNvCxnSpPr/>
      </xdr:nvCxnSpPr>
      <xdr:spPr>
        <a:xfrm flipV="1">
          <a:off x="9639300" y="6514823"/>
          <a:ext cx="838200" cy="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120395</xdr:rowOff>
    </xdr:from>
    <xdr:ext cx="534377" cy="259045"/>
    <xdr:sp macro="" textlink="">
      <xdr:nvSpPr>
        <xdr:cNvPr id="290" name="補助費等平均値テキスト"/>
        <xdr:cNvSpPr txBox="1"/>
      </xdr:nvSpPr>
      <xdr:spPr>
        <a:xfrm>
          <a:off x="10528300" y="6292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97518</xdr:rowOff>
    </xdr:from>
    <xdr:to>
      <xdr:col>55</xdr:col>
      <xdr:colOff>50800</xdr:colOff>
      <xdr:row>38</xdr:row>
      <xdr:rowOff>27668</xdr:rowOff>
    </xdr:to>
    <xdr:sp macro="" textlink="">
      <xdr:nvSpPr>
        <xdr:cNvPr id="291" name="フローチャート: 判断 290"/>
        <xdr:cNvSpPr/>
      </xdr:nvSpPr>
      <xdr:spPr>
        <a:xfrm>
          <a:off x="10426700" y="6441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2750</xdr:rowOff>
    </xdr:from>
    <xdr:to>
      <xdr:col>50</xdr:col>
      <xdr:colOff>114300</xdr:colOff>
      <xdr:row>38</xdr:row>
      <xdr:rowOff>5023</xdr:rowOff>
    </xdr:to>
    <xdr:cxnSp macro="">
      <xdr:nvCxnSpPr>
        <xdr:cNvPr id="292" name="直線コネクタ 291"/>
        <xdr:cNvCxnSpPr/>
      </xdr:nvCxnSpPr>
      <xdr:spPr>
        <a:xfrm>
          <a:off x="8750300" y="6517850"/>
          <a:ext cx="889000" cy="2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109863</xdr:rowOff>
    </xdr:from>
    <xdr:to>
      <xdr:col>50</xdr:col>
      <xdr:colOff>165100</xdr:colOff>
      <xdr:row>38</xdr:row>
      <xdr:rowOff>40013</xdr:rowOff>
    </xdr:to>
    <xdr:sp macro="" textlink="">
      <xdr:nvSpPr>
        <xdr:cNvPr id="293" name="フローチャート: 判断 292"/>
        <xdr:cNvSpPr/>
      </xdr:nvSpPr>
      <xdr:spPr>
        <a:xfrm>
          <a:off x="9588500" y="645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56540</xdr:rowOff>
    </xdr:from>
    <xdr:ext cx="534377" cy="259045"/>
    <xdr:sp macro="" textlink="">
      <xdr:nvSpPr>
        <xdr:cNvPr id="294" name="テキスト ボックス 293"/>
        <xdr:cNvSpPr txBox="1"/>
      </xdr:nvSpPr>
      <xdr:spPr>
        <a:xfrm>
          <a:off x="9372111" y="622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2750</xdr:rowOff>
    </xdr:from>
    <xdr:to>
      <xdr:col>45</xdr:col>
      <xdr:colOff>177800</xdr:colOff>
      <xdr:row>38</xdr:row>
      <xdr:rowOff>48768</xdr:rowOff>
    </xdr:to>
    <xdr:cxnSp macro="">
      <xdr:nvCxnSpPr>
        <xdr:cNvPr id="295" name="直線コネクタ 294"/>
        <xdr:cNvCxnSpPr/>
      </xdr:nvCxnSpPr>
      <xdr:spPr>
        <a:xfrm flipV="1">
          <a:off x="7861300" y="6517850"/>
          <a:ext cx="889000" cy="46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116698</xdr:rowOff>
    </xdr:from>
    <xdr:to>
      <xdr:col>46</xdr:col>
      <xdr:colOff>38100</xdr:colOff>
      <xdr:row>38</xdr:row>
      <xdr:rowOff>46848</xdr:rowOff>
    </xdr:to>
    <xdr:sp macro="" textlink="">
      <xdr:nvSpPr>
        <xdr:cNvPr id="296" name="フローチャート: 判断 295"/>
        <xdr:cNvSpPr/>
      </xdr:nvSpPr>
      <xdr:spPr>
        <a:xfrm>
          <a:off x="8699500" y="6460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63375</xdr:rowOff>
    </xdr:from>
    <xdr:ext cx="534377" cy="259045"/>
    <xdr:sp macro="" textlink="">
      <xdr:nvSpPr>
        <xdr:cNvPr id="297" name="テキスト ボックス 296"/>
        <xdr:cNvSpPr txBox="1"/>
      </xdr:nvSpPr>
      <xdr:spPr>
        <a:xfrm>
          <a:off x="8483111" y="623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48768</xdr:rowOff>
    </xdr:from>
    <xdr:to>
      <xdr:col>41</xdr:col>
      <xdr:colOff>50800</xdr:colOff>
      <xdr:row>38</xdr:row>
      <xdr:rowOff>55218</xdr:rowOff>
    </xdr:to>
    <xdr:cxnSp macro="">
      <xdr:nvCxnSpPr>
        <xdr:cNvPr id="298" name="直線コネクタ 297"/>
        <xdr:cNvCxnSpPr/>
      </xdr:nvCxnSpPr>
      <xdr:spPr>
        <a:xfrm flipV="1">
          <a:off x="6972300" y="6563868"/>
          <a:ext cx="889000" cy="6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124141</xdr:rowOff>
    </xdr:from>
    <xdr:to>
      <xdr:col>41</xdr:col>
      <xdr:colOff>101600</xdr:colOff>
      <xdr:row>38</xdr:row>
      <xdr:rowOff>54291</xdr:rowOff>
    </xdr:to>
    <xdr:sp macro="" textlink="">
      <xdr:nvSpPr>
        <xdr:cNvPr id="299" name="フローチャート: 判断 298"/>
        <xdr:cNvSpPr/>
      </xdr:nvSpPr>
      <xdr:spPr>
        <a:xfrm>
          <a:off x="7810500" y="646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70818</xdr:rowOff>
    </xdr:from>
    <xdr:ext cx="534377" cy="259045"/>
    <xdr:sp macro="" textlink="">
      <xdr:nvSpPr>
        <xdr:cNvPr id="300" name="テキスト ボックス 299"/>
        <xdr:cNvSpPr txBox="1"/>
      </xdr:nvSpPr>
      <xdr:spPr>
        <a:xfrm>
          <a:off x="7594111" y="6243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113635</xdr:rowOff>
    </xdr:from>
    <xdr:to>
      <xdr:col>36</xdr:col>
      <xdr:colOff>165100</xdr:colOff>
      <xdr:row>38</xdr:row>
      <xdr:rowOff>43785</xdr:rowOff>
    </xdr:to>
    <xdr:sp macro="" textlink="">
      <xdr:nvSpPr>
        <xdr:cNvPr id="301" name="フローチャート: 判断 300"/>
        <xdr:cNvSpPr/>
      </xdr:nvSpPr>
      <xdr:spPr>
        <a:xfrm>
          <a:off x="6921500" y="645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60312</xdr:rowOff>
    </xdr:from>
    <xdr:ext cx="534377" cy="259045"/>
    <xdr:sp macro="" textlink="">
      <xdr:nvSpPr>
        <xdr:cNvPr id="302" name="テキスト ボックス 301"/>
        <xdr:cNvSpPr txBox="1"/>
      </xdr:nvSpPr>
      <xdr:spPr>
        <a:xfrm>
          <a:off x="6705111" y="6232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120374</xdr:rowOff>
    </xdr:from>
    <xdr:to>
      <xdr:col>55</xdr:col>
      <xdr:colOff>50800</xdr:colOff>
      <xdr:row>38</xdr:row>
      <xdr:rowOff>50524</xdr:rowOff>
    </xdr:to>
    <xdr:sp macro="" textlink="">
      <xdr:nvSpPr>
        <xdr:cNvPr id="308" name="楕円 307"/>
        <xdr:cNvSpPr/>
      </xdr:nvSpPr>
      <xdr:spPr>
        <a:xfrm>
          <a:off x="10426700" y="6464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75946</xdr:rowOff>
    </xdr:from>
    <xdr:ext cx="534377" cy="259045"/>
    <xdr:sp macro="" textlink="">
      <xdr:nvSpPr>
        <xdr:cNvPr id="309" name="補助費等該当値テキスト"/>
        <xdr:cNvSpPr txBox="1"/>
      </xdr:nvSpPr>
      <xdr:spPr>
        <a:xfrm>
          <a:off x="10528300" y="6419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125673</xdr:rowOff>
    </xdr:from>
    <xdr:to>
      <xdr:col>50</xdr:col>
      <xdr:colOff>165100</xdr:colOff>
      <xdr:row>38</xdr:row>
      <xdr:rowOff>55823</xdr:rowOff>
    </xdr:to>
    <xdr:sp macro="" textlink="">
      <xdr:nvSpPr>
        <xdr:cNvPr id="310" name="楕円 309"/>
        <xdr:cNvSpPr/>
      </xdr:nvSpPr>
      <xdr:spPr>
        <a:xfrm>
          <a:off x="9588500" y="646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46950</xdr:rowOff>
    </xdr:from>
    <xdr:ext cx="534377" cy="259045"/>
    <xdr:sp macro="" textlink="">
      <xdr:nvSpPr>
        <xdr:cNvPr id="311" name="テキスト ボックス 310"/>
        <xdr:cNvSpPr txBox="1"/>
      </xdr:nvSpPr>
      <xdr:spPr>
        <a:xfrm>
          <a:off x="9372111" y="6562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123400</xdr:rowOff>
    </xdr:from>
    <xdr:to>
      <xdr:col>46</xdr:col>
      <xdr:colOff>38100</xdr:colOff>
      <xdr:row>38</xdr:row>
      <xdr:rowOff>53550</xdr:rowOff>
    </xdr:to>
    <xdr:sp macro="" textlink="">
      <xdr:nvSpPr>
        <xdr:cNvPr id="312" name="楕円 311"/>
        <xdr:cNvSpPr/>
      </xdr:nvSpPr>
      <xdr:spPr>
        <a:xfrm>
          <a:off x="8699500" y="646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44677</xdr:rowOff>
    </xdr:from>
    <xdr:ext cx="534377" cy="259045"/>
    <xdr:sp macro="" textlink="">
      <xdr:nvSpPr>
        <xdr:cNvPr id="313" name="テキスト ボックス 312"/>
        <xdr:cNvSpPr txBox="1"/>
      </xdr:nvSpPr>
      <xdr:spPr>
        <a:xfrm>
          <a:off x="8483111" y="655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169418</xdr:rowOff>
    </xdr:from>
    <xdr:to>
      <xdr:col>41</xdr:col>
      <xdr:colOff>101600</xdr:colOff>
      <xdr:row>38</xdr:row>
      <xdr:rowOff>99568</xdr:rowOff>
    </xdr:to>
    <xdr:sp macro="" textlink="">
      <xdr:nvSpPr>
        <xdr:cNvPr id="314" name="楕円 313"/>
        <xdr:cNvSpPr/>
      </xdr:nvSpPr>
      <xdr:spPr>
        <a:xfrm>
          <a:off x="7810500" y="651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90695</xdr:rowOff>
    </xdr:from>
    <xdr:ext cx="534377" cy="259045"/>
    <xdr:sp macro="" textlink="">
      <xdr:nvSpPr>
        <xdr:cNvPr id="315" name="テキスト ボックス 314"/>
        <xdr:cNvSpPr txBox="1"/>
      </xdr:nvSpPr>
      <xdr:spPr>
        <a:xfrm>
          <a:off x="7594111" y="660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4418</xdr:rowOff>
    </xdr:from>
    <xdr:to>
      <xdr:col>36</xdr:col>
      <xdr:colOff>165100</xdr:colOff>
      <xdr:row>38</xdr:row>
      <xdr:rowOff>106018</xdr:rowOff>
    </xdr:to>
    <xdr:sp macro="" textlink="">
      <xdr:nvSpPr>
        <xdr:cNvPr id="316" name="楕円 315"/>
        <xdr:cNvSpPr/>
      </xdr:nvSpPr>
      <xdr:spPr>
        <a:xfrm>
          <a:off x="6921500" y="6519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97145</xdr:rowOff>
    </xdr:from>
    <xdr:ext cx="534377" cy="259045"/>
    <xdr:sp macro="" textlink="">
      <xdr:nvSpPr>
        <xdr:cNvPr id="317" name="テキスト ボックス 316"/>
        <xdr:cNvSpPr txBox="1"/>
      </xdr:nvSpPr>
      <xdr:spPr>
        <a:xfrm>
          <a:off x="6705111" y="6612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75143</xdr:rowOff>
    </xdr:from>
    <xdr:to>
      <xdr:col>54</xdr:col>
      <xdr:colOff>189865</xdr:colOff>
      <xdr:row>58</xdr:row>
      <xdr:rowOff>120170</xdr:rowOff>
    </xdr:to>
    <xdr:cxnSp macro="">
      <xdr:nvCxnSpPr>
        <xdr:cNvPr id="341" name="直線コネクタ 340"/>
        <xdr:cNvCxnSpPr/>
      </xdr:nvCxnSpPr>
      <xdr:spPr>
        <a:xfrm flipV="1">
          <a:off x="10475595" y="8819093"/>
          <a:ext cx="1270" cy="1245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123997</xdr:rowOff>
    </xdr:from>
    <xdr:ext cx="534377" cy="259045"/>
    <xdr:sp macro="" textlink="">
      <xdr:nvSpPr>
        <xdr:cNvPr id="342" name="普通建設事業費最小値テキスト"/>
        <xdr:cNvSpPr txBox="1"/>
      </xdr:nvSpPr>
      <xdr:spPr>
        <a:xfrm>
          <a:off x="10528300" y="1006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120170</xdr:rowOff>
    </xdr:from>
    <xdr:to>
      <xdr:col>55</xdr:col>
      <xdr:colOff>88900</xdr:colOff>
      <xdr:row>58</xdr:row>
      <xdr:rowOff>120170</xdr:rowOff>
    </xdr:to>
    <xdr:cxnSp macro="">
      <xdr:nvCxnSpPr>
        <xdr:cNvPr id="343" name="直線コネクタ 342"/>
        <xdr:cNvCxnSpPr/>
      </xdr:nvCxnSpPr>
      <xdr:spPr>
        <a:xfrm>
          <a:off x="10388600" y="1006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21820</xdr:rowOff>
    </xdr:from>
    <xdr:ext cx="599010" cy="259045"/>
    <xdr:sp macro="" textlink="">
      <xdr:nvSpPr>
        <xdr:cNvPr id="344" name="普通建設事業費最大値テキスト"/>
        <xdr:cNvSpPr txBox="1"/>
      </xdr:nvSpPr>
      <xdr:spPr>
        <a:xfrm>
          <a:off x="10528300" y="8594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75143</xdr:rowOff>
    </xdr:from>
    <xdr:to>
      <xdr:col>55</xdr:col>
      <xdr:colOff>88900</xdr:colOff>
      <xdr:row>51</xdr:row>
      <xdr:rowOff>75143</xdr:rowOff>
    </xdr:to>
    <xdr:cxnSp macro="">
      <xdr:nvCxnSpPr>
        <xdr:cNvPr id="345" name="直線コネクタ 344"/>
        <xdr:cNvCxnSpPr/>
      </xdr:nvCxnSpPr>
      <xdr:spPr>
        <a:xfrm>
          <a:off x="10388600" y="8819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22641</xdr:rowOff>
    </xdr:from>
    <xdr:to>
      <xdr:col>55</xdr:col>
      <xdr:colOff>0</xdr:colOff>
      <xdr:row>57</xdr:row>
      <xdr:rowOff>150192</xdr:rowOff>
    </xdr:to>
    <xdr:cxnSp macro="">
      <xdr:nvCxnSpPr>
        <xdr:cNvPr id="346" name="直線コネクタ 345"/>
        <xdr:cNvCxnSpPr/>
      </xdr:nvCxnSpPr>
      <xdr:spPr>
        <a:xfrm>
          <a:off x="9639300" y="9795291"/>
          <a:ext cx="838200" cy="127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30045</xdr:rowOff>
    </xdr:from>
    <xdr:ext cx="534377" cy="259045"/>
    <xdr:sp macro="" textlink="">
      <xdr:nvSpPr>
        <xdr:cNvPr id="347" name="普通建設事業費平均値テキスト"/>
        <xdr:cNvSpPr txBox="1"/>
      </xdr:nvSpPr>
      <xdr:spPr>
        <a:xfrm>
          <a:off x="10528300" y="9631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7168</xdr:rowOff>
    </xdr:from>
    <xdr:to>
      <xdr:col>55</xdr:col>
      <xdr:colOff>50800</xdr:colOff>
      <xdr:row>57</xdr:row>
      <xdr:rowOff>108768</xdr:rowOff>
    </xdr:to>
    <xdr:sp macro="" textlink="">
      <xdr:nvSpPr>
        <xdr:cNvPr id="348" name="フローチャート: 判断 347"/>
        <xdr:cNvSpPr/>
      </xdr:nvSpPr>
      <xdr:spPr>
        <a:xfrm>
          <a:off x="10426700" y="977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22641</xdr:rowOff>
    </xdr:from>
    <xdr:to>
      <xdr:col>50</xdr:col>
      <xdr:colOff>114300</xdr:colOff>
      <xdr:row>58</xdr:row>
      <xdr:rowOff>13261</xdr:rowOff>
    </xdr:to>
    <xdr:cxnSp macro="">
      <xdr:nvCxnSpPr>
        <xdr:cNvPr id="349" name="直線コネクタ 348"/>
        <xdr:cNvCxnSpPr/>
      </xdr:nvCxnSpPr>
      <xdr:spPr>
        <a:xfrm flipV="1">
          <a:off x="8750300" y="9795291"/>
          <a:ext cx="889000" cy="16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11550</xdr:rowOff>
    </xdr:from>
    <xdr:to>
      <xdr:col>50</xdr:col>
      <xdr:colOff>165100</xdr:colOff>
      <xdr:row>57</xdr:row>
      <xdr:rowOff>113150</xdr:rowOff>
    </xdr:to>
    <xdr:sp macro="" textlink="">
      <xdr:nvSpPr>
        <xdr:cNvPr id="350" name="フローチャート: 判断 349"/>
        <xdr:cNvSpPr/>
      </xdr:nvSpPr>
      <xdr:spPr>
        <a:xfrm>
          <a:off x="9588500" y="978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104277</xdr:rowOff>
    </xdr:from>
    <xdr:ext cx="534377" cy="259045"/>
    <xdr:sp macro="" textlink="">
      <xdr:nvSpPr>
        <xdr:cNvPr id="351" name="テキスト ボックス 350"/>
        <xdr:cNvSpPr txBox="1"/>
      </xdr:nvSpPr>
      <xdr:spPr>
        <a:xfrm>
          <a:off x="9372111" y="9876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143708</xdr:rowOff>
    </xdr:from>
    <xdr:to>
      <xdr:col>45</xdr:col>
      <xdr:colOff>177800</xdr:colOff>
      <xdr:row>58</xdr:row>
      <xdr:rowOff>13261</xdr:rowOff>
    </xdr:to>
    <xdr:cxnSp macro="">
      <xdr:nvCxnSpPr>
        <xdr:cNvPr id="352" name="直線コネクタ 351"/>
        <xdr:cNvCxnSpPr/>
      </xdr:nvCxnSpPr>
      <xdr:spPr>
        <a:xfrm>
          <a:off x="7861300" y="9916358"/>
          <a:ext cx="889000" cy="41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25052</xdr:rowOff>
    </xdr:from>
    <xdr:to>
      <xdr:col>46</xdr:col>
      <xdr:colOff>38100</xdr:colOff>
      <xdr:row>57</xdr:row>
      <xdr:rowOff>126652</xdr:rowOff>
    </xdr:to>
    <xdr:sp macro="" textlink="">
      <xdr:nvSpPr>
        <xdr:cNvPr id="353" name="フローチャート: 判断 352"/>
        <xdr:cNvSpPr/>
      </xdr:nvSpPr>
      <xdr:spPr>
        <a:xfrm>
          <a:off x="8699500" y="9797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143179</xdr:rowOff>
    </xdr:from>
    <xdr:ext cx="534377" cy="259045"/>
    <xdr:sp macro="" textlink="">
      <xdr:nvSpPr>
        <xdr:cNvPr id="354" name="テキスト ボックス 353"/>
        <xdr:cNvSpPr txBox="1"/>
      </xdr:nvSpPr>
      <xdr:spPr>
        <a:xfrm>
          <a:off x="8483111" y="957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143708</xdr:rowOff>
    </xdr:from>
    <xdr:to>
      <xdr:col>41</xdr:col>
      <xdr:colOff>50800</xdr:colOff>
      <xdr:row>58</xdr:row>
      <xdr:rowOff>26231</xdr:rowOff>
    </xdr:to>
    <xdr:cxnSp macro="">
      <xdr:nvCxnSpPr>
        <xdr:cNvPr id="355" name="直線コネクタ 354"/>
        <xdr:cNvCxnSpPr/>
      </xdr:nvCxnSpPr>
      <xdr:spPr>
        <a:xfrm flipV="1">
          <a:off x="6972300" y="9916358"/>
          <a:ext cx="889000" cy="53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170686</xdr:rowOff>
    </xdr:from>
    <xdr:to>
      <xdr:col>41</xdr:col>
      <xdr:colOff>101600</xdr:colOff>
      <xdr:row>57</xdr:row>
      <xdr:rowOff>100836</xdr:rowOff>
    </xdr:to>
    <xdr:sp macro="" textlink="">
      <xdr:nvSpPr>
        <xdr:cNvPr id="356" name="フローチャート: 判断 355"/>
        <xdr:cNvSpPr/>
      </xdr:nvSpPr>
      <xdr:spPr>
        <a:xfrm>
          <a:off x="7810500" y="977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117363</xdr:rowOff>
    </xdr:from>
    <xdr:ext cx="534377" cy="259045"/>
    <xdr:sp macro="" textlink="">
      <xdr:nvSpPr>
        <xdr:cNvPr id="357" name="テキスト ボックス 356"/>
        <xdr:cNvSpPr txBox="1"/>
      </xdr:nvSpPr>
      <xdr:spPr>
        <a:xfrm>
          <a:off x="7594111" y="9547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99530</xdr:rowOff>
    </xdr:from>
    <xdr:to>
      <xdr:col>36</xdr:col>
      <xdr:colOff>165100</xdr:colOff>
      <xdr:row>57</xdr:row>
      <xdr:rowOff>29680</xdr:rowOff>
    </xdr:to>
    <xdr:sp macro="" textlink="">
      <xdr:nvSpPr>
        <xdr:cNvPr id="358" name="フローチャート: 判断 357"/>
        <xdr:cNvSpPr/>
      </xdr:nvSpPr>
      <xdr:spPr>
        <a:xfrm>
          <a:off x="6921500" y="970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46207</xdr:rowOff>
    </xdr:from>
    <xdr:ext cx="534377" cy="259045"/>
    <xdr:sp macro="" textlink="">
      <xdr:nvSpPr>
        <xdr:cNvPr id="359" name="テキスト ボックス 358"/>
        <xdr:cNvSpPr txBox="1"/>
      </xdr:nvSpPr>
      <xdr:spPr>
        <a:xfrm>
          <a:off x="6705111" y="9475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99392</xdr:rowOff>
    </xdr:from>
    <xdr:to>
      <xdr:col>55</xdr:col>
      <xdr:colOff>50800</xdr:colOff>
      <xdr:row>58</xdr:row>
      <xdr:rowOff>29542</xdr:rowOff>
    </xdr:to>
    <xdr:sp macro="" textlink="">
      <xdr:nvSpPr>
        <xdr:cNvPr id="365" name="楕円 364"/>
        <xdr:cNvSpPr/>
      </xdr:nvSpPr>
      <xdr:spPr>
        <a:xfrm>
          <a:off x="10426700" y="9872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77819</xdr:rowOff>
    </xdr:from>
    <xdr:ext cx="534377" cy="259045"/>
    <xdr:sp macro="" textlink="">
      <xdr:nvSpPr>
        <xdr:cNvPr id="366" name="普通建設事業費該当値テキスト"/>
        <xdr:cNvSpPr txBox="1"/>
      </xdr:nvSpPr>
      <xdr:spPr>
        <a:xfrm>
          <a:off x="10528300" y="9850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143291</xdr:rowOff>
    </xdr:from>
    <xdr:to>
      <xdr:col>50</xdr:col>
      <xdr:colOff>165100</xdr:colOff>
      <xdr:row>57</xdr:row>
      <xdr:rowOff>73441</xdr:rowOff>
    </xdr:to>
    <xdr:sp macro="" textlink="">
      <xdr:nvSpPr>
        <xdr:cNvPr id="367" name="楕円 366"/>
        <xdr:cNvSpPr/>
      </xdr:nvSpPr>
      <xdr:spPr>
        <a:xfrm>
          <a:off x="9588500" y="974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89968</xdr:rowOff>
    </xdr:from>
    <xdr:ext cx="534377" cy="259045"/>
    <xdr:sp macro="" textlink="">
      <xdr:nvSpPr>
        <xdr:cNvPr id="368" name="テキスト ボックス 367"/>
        <xdr:cNvSpPr txBox="1"/>
      </xdr:nvSpPr>
      <xdr:spPr>
        <a:xfrm>
          <a:off x="9372111" y="9519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133911</xdr:rowOff>
    </xdr:from>
    <xdr:to>
      <xdr:col>46</xdr:col>
      <xdr:colOff>38100</xdr:colOff>
      <xdr:row>58</xdr:row>
      <xdr:rowOff>64061</xdr:rowOff>
    </xdr:to>
    <xdr:sp macro="" textlink="">
      <xdr:nvSpPr>
        <xdr:cNvPr id="369" name="楕円 368"/>
        <xdr:cNvSpPr/>
      </xdr:nvSpPr>
      <xdr:spPr>
        <a:xfrm>
          <a:off x="8699500" y="9906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55188</xdr:rowOff>
    </xdr:from>
    <xdr:ext cx="534377" cy="259045"/>
    <xdr:sp macro="" textlink="">
      <xdr:nvSpPr>
        <xdr:cNvPr id="370" name="テキスト ボックス 369"/>
        <xdr:cNvSpPr txBox="1"/>
      </xdr:nvSpPr>
      <xdr:spPr>
        <a:xfrm>
          <a:off x="8483111" y="999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92908</xdr:rowOff>
    </xdr:from>
    <xdr:to>
      <xdr:col>41</xdr:col>
      <xdr:colOff>101600</xdr:colOff>
      <xdr:row>58</xdr:row>
      <xdr:rowOff>23058</xdr:rowOff>
    </xdr:to>
    <xdr:sp macro="" textlink="">
      <xdr:nvSpPr>
        <xdr:cNvPr id="371" name="楕円 370"/>
        <xdr:cNvSpPr/>
      </xdr:nvSpPr>
      <xdr:spPr>
        <a:xfrm>
          <a:off x="7810500" y="986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14185</xdr:rowOff>
    </xdr:from>
    <xdr:ext cx="534377" cy="259045"/>
    <xdr:sp macro="" textlink="">
      <xdr:nvSpPr>
        <xdr:cNvPr id="372" name="テキスト ボックス 371"/>
        <xdr:cNvSpPr txBox="1"/>
      </xdr:nvSpPr>
      <xdr:spPr>
        <a:xfrm>
          <a:off x="7594111" y="995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146881</xdr:rowOff>
    </xdr:from>
    <xdr:to>
      <xdr:col>36</xdr:col>
      <xdr:colOff>165100</xdr:colOff>
      <xdr:row>58</xdr:row>
      <xdr:rowOff>77031</xdr:rowOff>
    </xdr:to>
    <xdr:sp macro="" textlink="">
      <xdr:nvSpPr>
        <xdr:cNvPr id="373" name="楕円 372"/>
        <xdr:cNvSpPr/>
      </xdr:nvSpPr>
      <xdr:spPr>
        <a:xfrm>
          <a:off x="6921500" y="9919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68158</xdr:rowOff>
    </xdr:from>
    <xdr:ext cx="534377" cy="259045"/>
    <xdr:sp macro="" textlink="">
      <xdr:nvSpPr>
        <xdr:cNvPr id="374" name="テキスト ボックス 373"/>
        <xdr:cNvSpPr txBox="1"/>
      </xdr:nvSpPr>
      <xdr:spPr>
        <a:xfrm>
          <a:off x="6705111" y="10012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73431</xdr:rowOff>
    </xdr:from>
    <xdr:to>
      <xdr:col>54</xdr:col>
      <xdr:colOff>189865</xdr:colOff>
      <xdr:row>79</xdr:row>
      <xdr:rowOff>44450</xdr:rowOff>
    </xdr:to>
    <xdr:cxnSp macro="">
      <xdr:nvCxnSpPr>
        <xdr:cNvPr id="398" name="直線コネクタ 397"/>
        <xdr:cNvCxnSpPr/>
      </xdr:nvCxnSpPr>
      <xdr:spPr>
        <a:xfrm flipV="1">
          <a:off x="10475595" y="12074931"/>
          <a:ext cx="1270" cy="1514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9"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0" name="直線コネクタ 399"/>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20108</xdr:rowOff>
    </xdr:from>
    <xdr:ext cx="599010" cy="259045"/>
    <xdr:sp macro="" textlink="">
      <xdr:nvSpPr>
        <xdr:cNvPr id="401" name="普通建設事業費 （ うち新規整備　）最大値テキスト"/>
        <xdr:cNvSpPr txBox="1"/>
      </xdr:nvSpPr>
      <xdr:spPr>
        <a:xfrm>
          <a:off x="10528300" y="11850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73431</xdr:rowOff>
    </xdr:from>
    <xdr:to>
      <xdr:col>55</xdr:col>
      <xdr:colOff>88900</xdr:colOff>
      <xdr:row>70</xdr:row>
      <xdr:rowOff>73431</xdr:rowOff>
    </xdr:to>
    <xdr:cxnSp macro="">
      <xdr:nvCxnSpPr>
        <xdr:cNvPr id="402" name="直線コネクタ 401"/>
        <xdr:cNvCxnSpPr/>
      </xdr:nvCxnSpPr>
      <xdr:spPr>
        <a:xfrm>
          <a:off x="10388600" y="12074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44132</xdr:rowOff>
    </xdr:from>
    <xdr:to>
      <xdr:col>55</xdr:col>
      <xdr:colOff>0</xdr:colOff>
      <xdr:row>78</xdr:row>
      <xdr:rowOff>69101</xdr:rowOff>
    </xdr:to>
    <xdr:cxnSp macro="">
      <xdr:nvCxnSpPr>
        <xdr:cNvPr id="403" name="直線コネクタ 402"/>
        <xdr:cNvCxnSpPr/>
      </xdr:nvCxnSpPr>
      <xdr:spPr>
        <a:xfrm>
          <a:off x="9639300" y="13245782"/>
          <a:ext cx="838200" cy="196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5618</xdr:rowOff>
    </xdr:from>
    <xdr:ext cx="534377" cy="259045"/>
    <xdr:sp macro="" textlink="">
      <xdr:nvSpPr>
        <xdr:cNvPr id="404" name="普通建設事業費 （ うち新規整備　）平均値テキスト"/>
        <xdr:cNvSpPr txBox="1"/>
      </xdr:nvSpPr>
      <xdr:spPr>
        <a:xfrm>
          <a:off x="10528300" y="133787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27191</xdr:rowOff>
    </xdr:from>
    <xdr:to>
      <xdr:col>55</xdr:col>
      <xdr:colOff>50800</xdr:colOff>
      <xdr:row>78</xdr:row>
      <xdr:rowOff>128791</xdr:rowOff>
    </xdr:to>
    <xdr:sp macro="" textlink="">
      <xdr:nvSpPr>
        <xdr:cNvPr id="405" name="フローチャート: 判断 404"/>
        <xdr:cNvSpPr/>
      </xdr:nvSpPr>
      <xdr:spPr>
        <a:xfrm>
          <a:off x="10426700" y="13400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44132</xdr:rowOff>
    </xdr:from>
    <xdr:to>
      <xdr:col>50</xdr:col>
      <xdr:colOff>114300</xdr:colOff>
      <xdr:row>78</xdr:row>
      <xdr:rowOff>90233</xdr:rowOff>
    </xdr:to>
    <xdr:cxnSp macro="">
      <xdr:nvCxnSpPr>
        <xdr:cNvPr id="406" name="直線コネクタ 405"/>
        <xdr:cNvCxnSpPr/>
      </xdr:nvCxnSpPr>
      <xdr:spPr>
        <a:xfrm flipV="1">
          <a:off x="8750300" y="13245782"/>
          <a:ext cx="889000" cy="217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32004</xdr:rowOff>
    </xdr:from>
    <xdr:to>
      <xdr:col>50</xdr:col>
      <xdr:colOff>165100</xdr:colOff>
      <xdr:row>78</xdr:row>
      <xdr:rowOff>133604</xdr:rowOff>
    </xdr:to>
    <xdr:sp macro="" textlink="">
      <xdr:nvSpPr>
        <xdr:cNvPr id="407" name="フローチャート: 判断 406"/>
        <xdr:cNvSpPr/>
      </xdr:nvSpPr>
      <xdr:spPr>
        <a:xfrm>
          <a:off x="9588500" y="1340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124731</xdr:rowOff>
    </xdr:from>
    <xdr:ext cx="534377" cy="259045"/>
    <xdr:sp macro="" textlink="">
      <xdr:nvSpPr>
        <xdr:cNvPr id="408" name="テキスト ボックス 407"/>
        <xdr:cNvSpPr txBox="1"/>
      </xdr:nvSpPr>
      <xdr:spPr>
        <a:xfrm>
          <a:off x="9372111" y="13497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29730</xdr:rowOff>
    </xdr:from>
    <xdr:to>
      <xdr:col>45</xdr:col>
      <xdr:colOff>177800</xdr:colOff>
      <xdr:row>78</xdr:row>
      <xdr:rowOff>90233</xdr:rowOff>
    </xdr:to>
    <xdr:cxnSp macro="">
      <xdr:nvCxnSpPr>
        <xdr:cNvPr id="409" name="直線コネクタ 408"/>
        <xdr:cNvCxnSpPr/>
      </xdr:nvCxnSpPr>
      <xdr:spPr>
        <a:xfrm>
          <a:off x="7861300" y="13402830"/>
          <a:ext cx="889000" cy="60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42430</xdr:rowOff>
    </xdr:from>
    <xdr:to>
      <xdr:col>46</xdr:col>
      <xdr:colOff>38100</xdr:colOff>
      <xdr:row>78</xdr:row>
      <xdr:rowOff>144030</xdr:rowOff>
    </xdr:to>
    <xdr:sp macro="" textlink="">
      <xdr:nvSpPr>
        <xdr:cNvPr id="410" name="フローチャート: 判断 409"/>
        <xdr:cNvSpPr/>
      </xdr:nvSpPr>
      <xdr:spPr>
        <a:xfrm>
          <a:off x="8699500" y="1341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135157</xdr:rowOff>
    </xdr:from>
    <xdr:ext cx="469744" cy="259045"/>
    <xdr:sp macro="" textlink="">
      <xdr:nvSpPr>
        <xdr:cNvPr id="411" name="テキスト ボックス 410"/>
        <xdr:cNvSpPr txBox="1"/>
      </xdr:nvSpPr>
      <xdr:spPr>
        <a:xfrm>
          <a:off x="8515428" y="13508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29730</xdr:rowOff>
    </xdr:from>
    <xdr:to>
      <xdr:col>41</xdr:col>
      <xdr:colOff>50800</xdr:colOff>
      <xdr:row>78</xdr:row>
      <xdr:rowOff>113805</xdr:rowOff>
    </xdr:to>
    <xdr:cxnSp macro="">
      <xdr:nvCxnSpPr>
        <xdr:cNvPr id="412" name="直線コネクタ 411"/>
        <xdr:cNvCxnSpPr/>
      </xdr:nvCxnSpPr>
      <xdr:spPr>
        <a:xfrm flipV="1">
          <a:off x="6972300" y="13402830"/>
          <a:ext cx="889000" cy="8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110426</xdr:rowOff>
    </xdr:from>
    <xdr:to>
      <xdr:col>41</xdr:col>
      <xdr:colOff>101600</xdr:colOff>
      <xdr:row>78</xdr:row>
      <xdr:rowOff>40576</xdr:rowOff>
    </xdr:to>
    <xdr:sp macro="" textlink="">
      <xdr:nvSpPr>
        <xdr:cNvPr id="413" name="フローチャート: 判断 412"/>
        <xdr:cNvSpPr/>
      </xdr:nvSpPr>
      <xdr:spPr>
        <a:xfrm>
          <a:off x="7810500" y="1331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57103</xdr:rowOff>
    </xdr:from>
    <xdr:ext cx="534377" cy="259045"/>
    <xdr:sp macro="" textlink="">
      <xdr:nvSpPr>
        <xdr:cNvPr id="414" name="テキスト ボックス 413"/>
        <xdr:cNvSpPr txBox="1"/>
      </xdr:nvSpPr>
      <xdr:spPr>
        <a:xfrm>
          <a:off x="7594111" y="1308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66548</xdr:rowOff>
    </xdr:from>
    <xdr:to>
      <xdr:col>36</xdr:col>
      <xdr:colOff>165100</xdr:colOff>
      <xdr:row>77</xdr:row>
      <xdr:rowOff>168148</xdr:rowOff>
    </xdr:to>
    <xdr:sp macro="" textlink="">
      <xdr:nvSpPr>
        <xdr:cNvPr id="415" name="フローチャート: 判断 414"/>
        <xdr:cNvSpPr/>
      </xdr:nvSpPr>
      <xdr:spPr>
        <a:xfrm>
          <a:off x="6921500" y="13268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13225</xdr:rowOff>
    </xdr:from>
    <xdr:ext cx="534377" cy="259045"/>
    <xdr:sp macro="" textlink="">
      <xdr:nvSpPr>
        <xdr:cNvPr id="416" name="テキスト ボックス 415"/>
        <xdr:cNvSpPr txBox="1"/>
      </xdr:nvSpPr>
      <xdr:spPr>
        <a:xfrm>
          <a:off x="6705111" y="13043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18301</xdr:rowOff>
    </xdr:from>
    <xdr:to>
      <xdr:col>55</xdr:col>
      <xdr:colOff>50800</xdr:colOff>
      <xdr:row>78</xdr:row>
      <xdr:rowOff>119901</xdr:rowOff>
    </xdr:to>
    <xdr:sp macro="" textlink="">
      <xdr:nvSpPr>
        <xdr:cNvPr id="422" name="楕円 421"/>
        <xdr:cNvSpPr/>
      </xdr:nvSpPr>
      <xdr:spPr>
        <a:xfrm>
          <a:off x="10426700" y="1339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41178</xdr:rowOff>
    </xdr:from>
    <xdr:ext cx="534377" cy="259045"/>
    <xdr:sp macro="" textlink="">
      <xdr:nvSpPr>
        <xdr:cNvPr id="423" name="普通建設事業費 （ うち新規整備　）該当値テキスト"/>
        <xdr:cNvSpPr txBox="1"/>
      </xdr:nvSpPr>
      <xdr:spPr>
        <a:xfrm>
          <a:off x="10528300" y="13242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164782</xdr:rowOff>
    </xdr:from>
    <xdr:to>
      <xdr:col>50</xdr:col>
      <xdr:colOff>165100</xdr:colOff>
      <xdr:row>77</xdr:row>
      <xdr:rowOff>94932</xdr:rowOff>
    </xdr:to>
    <xdr:sp macro="" textlink="">
      <xdr:nvSpPr>
        <xdr:cNvPr id="424" name="楕円 423"/>
        <xdr:cNvSpPr/>
      </xdr:nvSpPr>
      <xdr:spPr>
        <a:xfrm>
          <a:off x="9588500" y="1319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111459</xdr:rowOff>
    </xdr:from>
    <xdr:ext cx="534377" cy="259045"/>
    <xdr:sp macro="" textlink="">
      <xdr:nvSpPr>
        <xdr:cNvPr id="425" name="テキスト ボックス 424"/>
        <xdr:cNvSpPr txBox="1"/>
      </xdr:nvSpPr>
      <xdr:spPr>
        <a:xfrm>
          <a:off x="9372111" y="12970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39433</xdr:rowOff>
    </xdr:from>
    <xdr:to>
      <xdr:col>46</xdr:col>
      <xdr:colOff>38100</xdr:colOff>
      <xdr:row>78</xdr:row>
      <xdr:rowOff>141033</xdr:rowOff>
    </xdr:to>
    <xdr:sp macro="" textlink="">
      <xdr:nvSpPr>
        <xdr:cNvPr id="426" name="楕円 425"/>
        <xdr:cNvSpPr/>
      </xdr:nvSpPr>
      <xdr:spPr>
        <a:xfrm>
          <a:off x="8699500" y="13412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157560</xdr:rowOff>
    </xdr:from>
    <xdr:ext cx="469744" cy="259045"/>
    <xdr:sp macro="" textlink="">
      <xdr:nvSpPr>
        <xdr:cNvPr id="427" name="テキスト ボックス 426"/>
        <xdr:cNvSpPr txBox="1"/>
      </xdr:nvSpPr>
      <xdr:spPr>
        <a:xfrm>
          <a:off x="8515428" y="13187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150380</xdr:rowOff>
    </xdr:from>
    <xdr:to>
      <xdr:col>41</xdr:col>
      <xdr:colOff>101600</xdr:colOff>
      <xdr:row>78</xdr:row>
      <xdr:rowOff>80530</xdr:rowOff>
    </xdr:to>
    <xdr:sp macro="" textlink="">
      <xdr:nvSpPr>
        <xdr:cNvPr id="428" name="楕円 427"/>
        <xdr:cNvSpPr/>
      </xdr:nvSpPr>
      <xdr:spPr>
        <a:xfrm>
          <a:off x="7810500" y="1335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71657</xdr:rowOff>
    </xdr:from>
    <xdr:ext cx="534377" cy="259045"/>
    <xdr:sp macro="" textlink="">
      <xdr:nvSpPr>
        <xdr:cNvPr id="429" name="テキスト ボックス 428"/>
        <xdr:cNvSpPr txBox="1"/>
      </xdr:nvSpPr>
      <xdr:spPr>
        <a:xfrm>
          <a:off x="7594111" y="1344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63005</xdr:rowOff>
    </xdr:from>
    <xdr:to>
      <xdr:col>36</xdr:col>
      <xdr:colOff>165100</xdr:colOff>
      <xdr:row>78</xdr:row>
      <xdr:rowOff>164605</xdr:rowOff>
    </xdr:to>
    <xdr:sp macro="" textlink="">
      <xdr:nvSpPr>
        <xdr:cNvPr id="430" name="楕円 429"/>
        <xdr:cNvSpPr/>
      </xdr:nvSpPr>
      <xdr:spPr>
        <a:xfrm>
          <a:off x="6921500" y="1343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155732</xdr:rowOff>
    </xdr:from>
    <xdr:ext cx="469744" cy="259045"/>
    <xdr:sp macro="" textlink="">
      <xdr:nvSpPr>
        <xdr:cNvPr id="431" name="テキスト ボックス 430"/>
        <xdr:cNvSpPr txBox="1"/>
      </xdr:nvSpPr>
      <xdr:spPr>
        <a:xfrm>
          <a:off x="6737428" y="13528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5" name="テキスト ボックス 444"/>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7" name="テキスト ボックス 446"/>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9" name="テキスト ボックス 448"/>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94593</xdr:rowOff>
    </xdr:from>
    <xdr:to>
      <xdr:col>54</xdr:col>
      <xdr:colOff>189865</xdr:colOff>
      <xdr:row>98</xdr:row>
      <xdr:rowOff>106645</xdr:rowOff>
    </xdr:to>
    <xdr:cxnSp macro="">
      <xdr:nvCxnSpPr>
        <xdr:cNvPr id="453" name="直線コネクタ 452"/>
        <xdr:cNvCxnSpPr/>
      </xdr:nvCxnSpPr>
      <xdr:spPr>
        <a:xfrm flipV="1">
          <a:off x="10475595" y="15525093"/>
          <a:ext cx="1270" cy="1383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110472</xdr:rowOff>
    </xdr:from>
    <xdr:ext cx="469744" cy="259045"/>
    <xdr:sp macro="" textlink="">
      <xdr:nvSpPr>
        <xdr:cNvPr id="454" name="普通建設事業費 （ うち更新整備　）最小値テキスト"/>
        <xdr:cNvSpPr txBox="1"/>
      </xdr:nvSpPr>
      <xdr:spPr>
        <a:xfrm>
          <a:off x="10528300" y="16912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106645</xdr:rowOff>
    </xdr:from>
    <xdr:to>
      <xdr:col>55</xdr:col>
      <xdr:colOff>88900</xdr:colOff>
      <xdr:row>98</xdr:row>
      <xdr:rowOff>106645</xdr:rowOff>
    </xdr:to>
    <xdr:cxnSp macro="">
      <xdr:nvCxnSpPr>
        <xdr:cNvPr id="455" name="直線コネクタ 454"/>
        <xdr:cNvCxnSpPr/>
      </xdr:nvCxnSpPr>
      <xdr:spPr>
        <a:xfrm>
          <a:off x="10388600" y="16908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41270</xdr:rowOff>
    </xdr:from>
    <xdr:ext cx="599010" cy="259045"/>
    <xdr:sp macro="" textlink="">
      <xdr:nvSpPr>
        <xdr:cNvPr id="456" name="普通建設事業費 （ うち更新整備　）最大値テキスト"/>
        <xdr:cNvSpPr txBox="1"/>
      </xdr:nvSpPr>
      <xdr:spPr>
        <a:xfrm>
          <a:off x="10528300" y="15300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94593</xdr:rowOff>
    </xdr:from>
    <xdr:to>
      <xdr:col>55</xdr:col>
      <xdr:colOff>88900</xdr:colOff>
      <xdr:row>90</xdr:row>
      <xdr:rowOff>94593</xdr:rowOff>
    </xdr:to>
    <xdr:cxnSp macro="">
      <xdr:nvCxnSpPr>
        <xdr:cNvPr id="457" name="直線コネクタ 456"/>
        <xdr:cNvCxnSpPr/>
      </xdr:nvCxnSpPr>
      <xdr:spPr>
        <a:xfrm>
          <a:off x="10388600" y="15525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43422</xdr:rowOff>
    </xdr:from>
    <xdr:to>
      <xdr:col>55</xdr:col>
      <xdr:colOff>0</xdr:colOff>
      <xdr:row>98</xdr:row>
      <xdr:rowOff>45617</xdr:rowOff>
    </xdr:to>
    <xdr:cxnSp macro="">
      <xdr:nvCxnSpPr>
        <xdr:cNvPr id="458" name="直線コネクタ 457"/>
        <xdr:cNvCxnSpPr/>
      </xdr:nvCxnSpPr>
      <xdr:spPr>
        <a:xfrm>
          <a:off x="9639300" y="16845522"/>
          <a:ext cx="838200" cy="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78750</xdr:rowOff>
    </xdr:from>
    <xdr:ext cx="534377" cy="259045"/>
    <xdr:sp macro="" textlink="">
      <xdr:nvSpPr>
        <xdr:cNvPr id="459" name="普通建設事業費 （ うち更新整備　）平均値テキスト"/>
        <xdr:cNvSpPr txBox="1"/>
      </xdr:nvSpPr>
      <xdr:spPr>
        <a:xfrm>
          <a:off x="10528300" y="165379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55873</xdr:rowOff>
    </xdr:from>
    <xdr:to>
      <xdr:col>55</xdr:col>
      <xdr:colOff>50800</xdr:colOff>
      <xdr:row>97</xdr:row>
      <xdr:rowOff>157473</xdr:rowOff>
    </xdr:to>
    <xdr:sp macro="" textlink="">
      <xdr:nvSpPr>
        <xdr:cNvPr id="460" name="フローチャート: 判断 459"/>
        <xdr:cNvSpPr/>
      </xdr:nvSpPr>
      <xdr:spPr>
        <a:xfrm>
          <a:off x="10426700" y="16686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43422</xdr:rowOff>
    </xdr:from>
    <xdr:to>
      <xdr:col>50</xdr:col>
      <xdr:colOff>114300</xdr:colOff>
      <xdr:row>98</xdr:row>
      <xdr:rowOff>55821</xdr:rowOff>
    </xdr:to>
    <xdr:cxnSp macro="">
      <xdr:nvCxnSpPr>
        <xdr:cNvPr id="461" name="直線コネクタ 460"/>
        <xdr:cNvCxnSpPr/>
      </xdr:nvCxnSpPr>
      <xdr:spPr>
        <a:xfrm flipV="1">
          <a:off x="8750300" y="16845522"/>
          <a:ext cx="889000" cy="12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58634</xdr:rowOff>
    </xdr:from>
    <xdr:to>
      <xdr:col>50</xdr:col>
      <xdr:colOff>165100</xdr:colOff>
      <xdr:row>97</xdr:row>
      <xdr:rowOff>160234</xdr:rowOff>
    </xdr:to>
    <xdr:sp macro="" textlink="">
      <xdr:nvSpPr>
        <xdr:cNvPr id="462" name="フローチャート: 判断 461"/>
        <xdr:cNvSpPr/>
      </xdr:nvSpPr>
      <xdr:spPr>
        <a:xfrm>
          <a:off x="9588500" y="1668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5311</xdr:rowOff>
    </xdr:from>
    <xdr:ext cx="534377" cy="259045"/>
    <xdr:sp macro="" textlink="">
      <xdr:nvSpPr>
        <xdr:cNvPr id="463" name="テキスト ボックス 462"/>
        <xdr:cNvSpPr txBox="1"/>
      </xdr:nvSpPr>
      <xdr:spPr>
        <a:xfrm>
          <a:off x="9372111" y="1646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55366</xdr:rowOff>
    </xdr:from>
    <xdr:to>
      <xdr:col>45</xdr:col>
      <xdr:colOff>177800</xdr:colOff>
      <xdr:row>98</xdr:row>
      <xdr:rowOff>55821</xdr:rowOff>
    </xdr:to>
    <xdr:cxnSp macro="">
      <xdr:nvCxnSpPr>
        <xdr:cNvPr id="464" name="直線コネクタ 463"/>
        <xdr:cNvCxnSpPr/>
      </xdr:nvCxnSpPr>
      <xdr:spPr>
        <a:xfrm>
          <a:off x="7861300" y="16857466"/>
          <a:ext cx="889000" cy="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58953</xdr:rowOff>
    </xdr:from>
    <xdr:to>
      <xdr:col>46</xdr:col>
      <xdr:colOff>38100</xdr:colOff>
      <xdr:row>97</xdr:row>
      <xdr:rowOff>160553</xdr:rowOff>
    </xdr:to>
    <xdr:sp macro="" textlink="">
      <xdr:nvSpPr>
        <xdr:cNvPr id="465" name="フローチャート: 判断 464"/>
        <xdr:cNvSpPr/>
      </xdr:nvSpPr>
      <xdr:spPr>
        <a:xfrm>
          <a:off x="8699500" y="16689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5630</xdr:rowOff>
    </xdr:from>
    <xdr:ext cx="534377" cy="259045"/>
    <xdr:sp macro="" textlink="">
      <xdr:nvSpPr>
        <xdr:cNvPr id="466" name="テキスト ボックス 465"/>
        <xdr:cNvSpPr txBox="1"/>
      </xdr:nvSpPr>
      <xdr:spPr>
        <a:xfrm>
          <a:off x="8483111" y="1646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55366</xdr:rowOff>
    </xdr:from>
    <xdr:to>
      <xdr:col>41</xdr:col>
      <xdr:colOff>50800</xdr:colOff>
      <xdr:row>98</xdr:row>
      <xdr:rowOff>65323</xdr:rowOff>
    </xdr:to>
    <xdr:cxnSp macro="">
      <xdr:nvCxnSpPr>
        <xdr:cNvPr id="467" name="直線コネクタ 466"/>
        <xdr:cNvCxnSpPr/>
      </xdr:nvCxnSpPr>
      <xdr:spPr>
        <a:xfrm flipV="1">
          <a:off x="6972300" y="16857466"/>
          <a:ext cx="889000" cy="9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89137</xdr:rowOff>
    </xdr:from>
    <xdr:to>
      <xdr:col>41</xdr:col>
      <xdr:colOff>101600</xdr:colOff>
      <xdr:row>98</xdr:row>
      <xdr:rowOff>19287</xdr:rowOff>
    </xdr:to>
    <xdr:sp macro="" textlink="">
      <xdr:nvSpPr>
        <xdr:cNvPr id="468" name="フローチャート: 判断 467"/>
        <xdr:cNvSpPr/>
      </xdr:nvSpPr>
      <xdr:spPr>
        <a:xfrm>
          <a:off x="7810500" y="1671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35814</xdr:rowOff>
    </xdr:from>
    <xdr:ext cx="534377" cy="259045"/>
    <xdr:sp macro="" textlink="">
      <xdr:nvSpPr>
        <xdr:cNvPr id="469" name="テキスト ボックス 468"/>
        <xdr:cNvSpPr txBox="1"/>
      </xdr:nvSpPr>
      <xdr:spPr>
        <a:xfrm>
          <a:off x="7594111" y="1649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64960</xdr:rowOff>
    </xdr:from>
    <xdr:to>
      <xdr:col>36</xdr:col>
      <xdr:colOff>165100</xdr:colOff>
      <xdr:row>97</xdr:row>
      <xdr:rowOff>166560</xdr:rowOff>
    </xdr:to>
    <xdr:sp macro="" textlink="">
      <xdr:nvSpPr>
        <xdr:cNvPr id="470" name="フローチャート: 判断 469"/>
        <xdr:cNvSpPr/>
      </xdr:nvSpPr>
      <xdr:spPr>
        <a:xfrm>
          <a:off x="6921500" y="16695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11637</xdr:rowOff>
    </xdr:from>
    <xdr:ext cx="534377" cy="259045"/>
    <xdr:sp macro="" textlink="">
      <xdr:nvSpPr>
        <xdr:cNvPr id="471" name="テキスト ボックス 470"/>
        <xdr:cNvSpPr txBox="1"/>
      </xdr:nvSpPr>
      <xdr:spPr>
        <a:xfrm>
          <a:off x="6705111" y="16470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166267</xdr:rowOff>
    </xdr:from>
    <xdr:to>
      <xdr:col>55</xdr:col>
      <xdr:colOff>50800</xdr:colOff>
      <xdr:row>98</xdr:row>
      <xdr:rowOff>96417</xdr:rowOff>
    </xdr:to>
    <xdr:sp macro="" textlink="">
      <xdr:nvSpPr>
        <xdr:cNvPr id="477" name="楕円 476"/>
        <xdr:cNvSpPr/>
      </xdr:nvSpPr>
      <xdr:spPr>
        <a:xfrm>
          <a:off x="10426700" y="16796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81194</xdr:rowOff>
    </xdr:from>
    <xdr:ext cx="534377" cy="259045"/>
    <xdr:sp macro="" textlink="">
      <xdr:nvSpPr>
        <xdr:cNvPr id="478" name="普通建設事業費 （ うち更新整備　）該当値テキスト"/>
        <xdr:cNvSpPr txBox="1"/>
      </xdr:nvSpPr>
      <xdr:spPr>
        <a:xfrm>
          <a:off x="10528300" y="16711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164072</xdr:rowOff>
    </xdr:from>
    <xdr:to>
      <xdr:col>50</xdr:col>
      <xdr:colOff>165100</xdr:colOff>
      <xdr:row>98</xdr:row>
      <xdr:rowOff>94222</xdr:rowOff>
    </xdr:to>
    <xdr:sp macro="" textlink="">
      <xdr:nvSpPr>
        <xdr:cNvPr id="479" name="楕円 478"/>
        <xdr:cNvSpPr/>
      </xdr:nvSpPr>
      <xdr:spPr>
        <a:xfrm>
          <a:off x="9588500" y="16794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85349</xdr:rowOff>
    </xdr:from>
    <xdr:ext cx="534377" cy="259045"/>
    <xdr:sp macro="" textlink="">
      <xdr:nvSpPr>
        <xdr:cNvPr id="480" name="テキスト ボックス 479"/>
        <xdr:cNvSpPr txBox="1"/>
      </xdr:nvSpPr>
      <xdr:spPr>
        <a:xfrm>
          <a:off x="9372111" y="16887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5021</xdr:rowOff>
    </xdr:from>
    <xdr:to>
      <xdr:col>46</xdr:col>
      <xdr:colOff>38100</xdr:colOff>
      <xdr:row>98</xdr:row>
      <xdr:rowOff>106621</xdr:rowOff>
    </xdr:to>
    <xdr:sp macro="" textlink="">
      <xdr:nvSpPr>
        <xdr:cNvPr id="481" name="楕円 480"/>
        <xdr:cNvSpPr/>
      </xdr:nvSpPr>
      <xdr:spPr>
        <a:xfrm>
          <a:off x="8699500" y="1680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97748</xdr:rowOff>
    </xdr:from>
    <xdr:ext cx="469744" cy="259045"/>
    <xdr:sp macro="" textlink="">
      <xdr:nvSpPr>
        <xdr:cNvPr id="482" name="テキスト ボックス 481"/>
        <xdr:cNvSpPr txBox="1"/>
      </xdr:nvSpPr>
      <xdr:spPr>
        <a:xfrm>
          <a:off x="8515428" y="16899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4566</xdr:rowOff>
    </xdr:from>
    <xdr:to>
      <xdr:col>41</xdr:col>
      <xdr:colOff>101600</xdr:colOff>
      <xdr:row>98</xdr:row>
      <xdr:rowOff>106166</xdr:rowOff>
    </xdr:to>
    <xdr:sp macro="" textlink="">
      <xdr:nvSpPr>
        <xdr:cNvPr id="483" name="楕円 482"/>
        <xdr:cNvSpPr/>
      </xdr:nvSpPr>
      <xdr:spPr>
        <a:xfrm>
          <a:off x="7810500" y="1680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97293</xdr:rowOff>
    </xdr:from>
    <xdr:ext cx="469744" cy="259045"/>
    <xdr:sp macro="" textlink="">
      <xdr:nvSpPr>
        <xdr:cNvPr id="484" name="テキスト ボックス 483"/>
        <xdr:cNvSpPr txBox="1"/>
      </xdr:nvSpPr>
      <xdr:spPr>
        <a:xfrm>
          <a:off x="7626428" y="1689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14523</xdr:rowOff>
    </xdr:from>
    <xdr:to>
      <xdr:col>36</xdr:col>
      <xdr:colOff>165100</xdr:colOff>
      <xdr:row>98</xdr:row>
      <xdr:rowOff>116123</xdr:rowOff>
    </xdr:to>
    <xdr:sp macro="" textlink="">
      <xdr:nvSpPr>
        <xdr:cNvPr id="485" name="楕円 484"/>
        <xdr:cNvSpPr/>
      </xdr:nvSpPr>
      <xdr:spPr>
        <a:xfrm>
          <a:off x="6921500" y="1681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107250</xdr:rowOff>
    </xdr:from>
    <xdr:ext cx="469744" cy="259045"/>
    <xdr:sp macro="" textlink="">
      <xdr:nvSpPr>
        <xdr:cNvPr id="486" name="テキスト ボックス 485"/>
        <xdr:cNvSpPr txBox="1"/>
      </xdr:nvSpPr>
      <xdr:spPr>
        <a:xfrm>
          <a:off x="6737428" y="16909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0" name="テキスト ボックス 499"/>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6" name="テキスト ボックス 50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8" name="テキスト ボックス 50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110058</xdr:rowOff>
    </xdr:from>
    <xdr:to>
      <xdr:col>85</xdr:col>
      <xdr:colOff>126364</xdr:colOff>
      <xdr:row>39</xdr:row>
      <xdr:rowOff>44450</xdr:rowOff>
    </xdr:to>
    <xdr:cxnSp macro="">
      <xdr:nvCxnSpPr>
        <xdr:cNvPr id="510" name="直線コネクタ 509"/>
        <xdr:cNvCxnSpPr/>
      </xdr:nvCxnSpPr>
      <xdr:spPr>
        <a:xfrm flipV="1">
          <a:off x="16317595" y="5253558"/>
          <a:ext cx="1269" cy="1477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1"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2" name="直線コネクタ 51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56735</xdr:rowOff>
    </xdr:from>
    <xdr:ext cx="534377" cy="259045"/>
    <xdr:sp macro="" textlink="">
      <xdr:nvSpPr>
        <xdr:cNvPr id="513" name="災害復旧事業費最大値テキスト"/>
        <xdr:cNvSpPr txBox="1"/>
      </xdr:nvSpPr>
      <xdr:spPr>
        <a:xfrm>
          <a:off x="16370300" y="5028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110058</xdr:rowOff>
    </xdr:from>
    <xdr:to>
      <xdr:col>86</xdr:col>
      <xdr:colOff>25400</xdr:colOff>
      <xdr:row>30</xdr:row>
      <xdr:rowOff>110058</xdr:rowOff>
    </xdr:to>
    <xdr:cxnSp macro="">
      <xdr:nvCxnSpPr>
        <xdr:cNvPr id="514" name="直線コネクタ 513"/>
        <xdr:cNvCxnSpPr/>
      </xdr:nvCxnSpPr>
      <xdr:spPr>
        <a:xfrm>
          <a:off x="16230600" y="5253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7036</xdr:rowOff>
    </xdr:from>
    <xdr:to>
      <xdr:col>85</xdr:col>
      <xdr:colOff>127000</xdr:colOff>
      <xdr:row>39</xdr:row>
      <xdr:rowOff>21209</xdr:rowOff>
    </xdr:to>
    <xdr:cxnSp macro="">
      <xdr:nvCxnSpPr>
        <xdr:cNvPr id="515" name="直線コネクタ 514"/>
        <xdr:cNvCxnSpPr/>
      </xdr:nvCxnSpPr>
      <xdr:spPr>
        <a:xfrm>
          <a:off x="15481300" y="6693586"/>
          <a:ext cx="8382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80687</xdr:rowOff>
    </xdr:from>
    <xdr:ext cx="469744" cy="259045"/>
    <xdr:sp macro="" textlink="">
      <xdr:nvSpPr>
        <xdr:cNvPr id="516" name="災害復旧事業費平均値テキスト"/>
        <xdr:cNvSpPr txBox="1"/>
      </xdr:nvSpPr>
      <xdr:spPr>
        <a:xfrm>
          <a:off x="16370300" y="6424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57810</xdr:rowOff>
    </xdr:from>
    <xdr:to>
      <xdr:col>85</xdr:col>
      <xdr:colOff>177800</xdr:colOff>
      <xdr:row>38</xdr:row>
      <xdr:rowOff>159410</xdr:rowOff>
    </xdr:to>
    <xdr:sp macro="" textlink="">
      <xdr:nvSpPr>
        <xdr:cNvPr id="517" name="フローチャート: 判断 516"/>
        <xdr:cNvSpPr/>
      </xdr:nvSpPr>
      <xdr:spPr>
        <a:xfrm>
          <a:off x="16268700" y="657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7036</xdr:rowOff>
    </xdr:from>
    <xdr:to>
      <xdr:col>81</xdr:col>
      <xdr:colOff>50800</xdr:colOff>
      <xdr:row>39</xdr:row>
      <xdr:rowOff>44450</xdr:rowOff>
    </xdr:to>
    <xdr:cxnSp macro="">
      <xdr:nvCxnSpPr>
        <xdr:cNvPr id="518" name="直線コネクタ 517"/>
        <xdr:cNvCxnSpPr/>
      </xdr:nvCxnSpPr>
      <xdr:spPr>
        <a:xfrm flipV="1">
          <a:off x="14592300" y="6693586"/>
          <a:ext cx="889000" cy="37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127991</xdr:rowOff>
    </xdr:from>
    <xdr:to>
      <xdr:col>81</xdr:col>
      <xdr:colOff>101600</xdr:colOff>
      <xdr:row>39</xdr:row>
      <xdr:rowOff>58141</xdr:rowOff>
    </xdr:to>
    <xdr:sp macro="" textlink="">
      <xdr:nvSpPr>
        <xdr:cNvPr id="519" name="フローチャート: 判断 518"/>
        <xdr:cNvSpPr/>
      </xdr:nvSpPr>
      <xdr:spPr>
        <a:xfrm>
          <a:off x="15430500" y="664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49268</xdr:rowOff>
    </xdr:from>
    <xdr:ext cx="378565" cy="259045"/>
    <xdr:sp macro="" textlink="">
      <xdr:nvSpPr>
        <xdr:cNvPr id="520" name="テキスト ボックス 519"/>
        <xdr:cNvSpPr txBox="1"/>
      </xdr:nvSpPr>
      <xdr:spPr>
        <a:xfrm>
          <a:off x="15292017" y="6735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1" name="直線コネクタ 520"/>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123037</xdr:rowOff>
    </xdr:from>
    <xdr:to>
      <xdr:col>76</xdr:col>
      <xdr:colOff>165100</xdr:colOff>
      <xdr:row>39</xdr:row>
      <xdr:rowOff>53187</xdr:rowOff>
    </xdr:to>
    <xdr:sp macro="" textlink="">
      <xdr:nvSpPr>
        <xdr:cNvPr id="522" name="フローチャート: 判断 521"/>
        <xdr:cNvSpPr/>
      </xdr:nvSpPr>
      <xdr:spPr>
        <a:xfrm>
          <a:off x="14541500" y="6638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69714</xdr:rowOff>
    </xdr:from>
    <xdr:ext cx="378565" cy="259045"/>
    <xdr:sp macro="" textlink="">
      <xdr:nvSpPr>
        <xdr:cNvPr id="523" name="テキスト ボックス 522"/>
        <xdr:cNvSpPr txBox="1"/>
      </xdr:nvSpPr>
      <xdr:spPr>
        <a:xfrm>
          <a:off x="14403017" y="6413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4" name="直線コネクタ 523"/>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128753</xdr:rowOff>
    </xdr:from>
    <xdr:to>
      <xdr:col>72</xdr:col>
      <xdr:colOff>38100</xdr:colOff>
      <xdr:row>39</xdr:row>
      <xdr:rowOff>58903</xdr:rowOff>
    </xdr:to>
    <xdr:sp macro="" textlink="">
      <xdr:nvSpPr>
        <xdr:cNvPr id="525" name="フローチャート: 判断 524"/>
        <xdr:cNvSpPr/>
      </xdr:nvSpPr>
      <xdr:spPr>
        <a:xfrm>
          <a:off x="13652500" y="6643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75430</xdr:rowOff>
    </xdr:from>
    <xdr:ext cx="378565" cy="259045"/>
    <xdr:sp macro="" textlink="">
      <xdr:nvSpPr>
        <xdr:cNvPr id="526" name="テキスト ボックス 525"/>
        <xdr:cNvSpPr txBox="1"/>
      </xdr:nvSpPr>
      <xdr:spPr>
        <a:xfrm>
          <a:off x="13514017" y="64190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112750</xdr:rowOff>
    </xdr:from>
    <xdr:to>
      <xdr:col>67</xdr:col>
      <xdr:colOff>101600</xdr:colOff>
      <xdr:row>39</xdr:row>
      <xdr:rowOff>42900</xdr:rowOff>
    </xdr:to>
    <xdr:sp macro="" textlink="">
      <xdr:nvSpPr>
        <xdr:cNvPr id="527" name="フローチャート: 判断 526"/>
        <xdr:cNvSpPr/>
      </xdr:nvSpPr>
      <xdr:spPr>
        <a:xfrm>
          <a:off x="12763500" y="662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59427</xdr:rowOff>
    </xdr:from>
    <xdr:ext cx="378565" cy="259045"/>
    <xdr:sp macro="" textlink="">
      <xdr:nvSpPr>
        <xdr:cNvPr id="528" name="テキスト ボックス 527"/>
        <xdr:cNvSpPr txBox="1"/>
      </xdr:nvSpPr>
      <xdr:spPr>
        <a:xfrm>
          <a:off x="12625017" y="64030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141859</xdr:rowOff>
    </xdr:from>
    <xdr:to>
      <xdr:col>85</xdr:col>
      <xdr:colOff>177800</xdr:colOff>
      <xdr:row>39</xdr:row>
      <xdr:rowOff>72009</xdr:rowOff>
    </xdr:to>
    <xdr:sp macro="" textlink="">
      <xdr:nvSpPr>
        <xdr:cNvPr id="534" name="楕円 533"/>
        <xdr:cNvSpPr/>
      </xdr:nvSpPr>
      <xdr:spPr>
        <a:xfrm>
          <a:off x="16268700" y="6656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56786</xdr:rowOff>
    </xdr:from>
    <xdr:ext cx="378565" cy="259045"/>
    <xdr:sp macro="" textlink="">
      <xdr:nvSpPr>
        <xdr:cNvPr id="535" name="災害復旧事業費該当値テキスト"/>
        <xdr:cNvSpPr txBox="1"/>
      </xdr:nvSpPr>
      <xdr:spPr>
        <a:xfrm>
          <a:off x="16370300" y="65718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127686</xdr:rowOff>
    </xdr:from>
    <xdr:to>
      <xdr:col>81</xdr:col>
      <xdr:colOff>101600</xdr:colOff>
      <xdr:row>39</xdr:row>
      <xdr:rowOff>57836</xdr:rowOff>
    </xdr:to>
    <xdr:sp macro="" textlink="">
      <xdr:nvSpPr>
        <xdr:cNvPr id="536" name="楕円 535"/>
        <xdr:cNvSpPr/>
      </xdr:nvSpPr>
      <xdr:spPr>
        <a:xfrm>
          <a:off x="15430500" y="664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74363</xdr:rowOff>
    </xdr:from>
    <xdr:ext cx="378565" cy="259045"/>
    <xdr:sp macro="" textlink="">
      <xdr:nvSpPr>
        <xdr:cNvPr id="537" name="テキスト ボックス 536"/>
        <xdr:cNvSpPr txBox="1"/>
      </xdr:nvSpPr>
      <xdr:spPr>
        <a:xfrm>
          <a:off x="15292017" y="6418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8" name="楕円 537"/>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9" name="テキスト ボックス 538"/>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0" name="楕円 539"/>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1" name="テキスト ボックス 540"/>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2" name="楕円 541"/>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3" name="テキスト ボックス 542"/>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2" name="テキスト ボックス 611"/>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110420</xdr:rowOff>
    </xdr:from>
    <xdr:to>
      <xdr:col>85</xdr:col>
      <xdr:colOff>126364</xdr:colOff>
      <xdr:row>77</xdr:row>
      <xdr:rowOff>147358</xdr:rowOff>
    </xdr:to>
    <xdr:cxnSp macro="">
      <xdr:nvCxnSpPr>
        <xdr:cNvPr id="616" name="直線コネクタ 615"/>
        <xdr:cNvCxnSpPr/>
      </xdr:nvCxnSpPr>
      <xdr:spPr>
        <a:xfrm flipV="1">
          <a:off x="16317595" y="12111920"/>
          <a:ext cx="1269" cy="1237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151185</xdr:rowOff>
    </xdr:from>
    <xdr:ext cx="534377" cy="259045"/>
    <xdr:sp macro="" textlink="">
      <xdr:nvSpPr>
        <xdr:cNvPr id="617" name="公債費最小値テキスト"/>
        <xdr:cNvSpPr txBox="1"/>
      </xdr:nvSpPr>
      <xdr:spPr>
        <a:xfrm>
          <a:off x="16370300" y="13352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147358</xdr:rowOff>
    </xdr:from>
    <xdr:to>
      <xdr:col>86</xdr:col>
      <xdr:colOff>25400</xdr:colOff>
      <xdr:row>77</xdr:row>
      <xdr:rowOff>147358</xdr:rowOff>
    </xdr:to>
    <xdr:cxnSp macro="">
      <xdr:nvCxnSpPr>
        <xdr:cNvPr id="618" name="直線コネクタ 617"/>
        <xdr:cNvCxnSpPr/>
      </xdr:nvCxnSpPr>
      <xdr:spPr>
        <a:xfrm>
          <a:off x="16230600" y="1334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57097</xdr:rowOff>
    </xdr:from>
    <xdr:ext cx="534377" cy="259045"/>
    <xdr:sp macro="" textlink="">
      <xdr:nvSpPr>
        <xdr:cNvPr id="619" name="公債費最大値テキスト"/>
        <xdr:cNvSpPr txBox="1"/>
      </xdr:nvSpPr>
      <xdr:spPr>
        <a:xfrm>
          <a:off x="16370300" y="1188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110420</xdr:rowOff>
    </xdr:from>
    <xdr:to>
      <xdr:col>86</xdr:col>
      <xdr:colOff>25400</xdr:colOff>
      <xdr:row>70</xdr:row>
      <xdr:rowOff>110420</xdr:rowOff>
    </xdr:to>
    <xdr:cxnSp macro="">
      <xdr:nvCxnSpPr>
        <xdr:cNvPr id="620" name="直線コネクタ 619"/>
        <xdr:cNvCxnSpPr/>
      </xdr:nvCxnSpPr>
      <xdr:spPr>
        <a:xfrm>
          <a:off x="16230600" y="12111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62681</xdr:rowOff>
    </xdr:from>
    <xdr:to>
      <xdr:col>85</xdr:col>
      <xdr:colOff>127000</xdr:colOff>
      <xdr:row>75</xdr:row>
      <xdr:rowOff>123813</xdr:rowOff>
    </xdr:to>
    <xdr:cxnSp macro="">
      <xdr:nvCxnSpPr>
        <xdr:cNvPr id="621" name="直線コネクタ 620"/>
        <xdr:cNvCxnSpPr/>
      </xdr:nvCxnSpPr>
      <xdr:spPr>
        <a:xfrm>
          <a:off x="15481300" y="12921431"/>
          <a:ext cx="838200" cy="61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78402</xdr:rowOff>
    </xdr:from>
    <xdr:ext cx="534377" cy="259045"/>
    <xdr:sp macro="" textlink="">
      <xdr:nvSpPr>
        <xdr:cNvPr id="622" name="公債費平均値テキスト"/>
        <xdr:cNvSpPr txBox="1"/>
      </xdr:nvSpPr>
      <xdr:spPr>
        <a:xfrm>
          <a:off x="16370300" y="12765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55525</xdr:rowOff>
    </xdr:from>
    <xdr:to>
      <xdr:col>85</xdr:col>
      <xdr:colOff>177800</xdr:colOff>
      <xdr:row>75</xdr:row>
      <xdr:rowOff>157125</xdr:rowOff>
    </xdr:to>
    <xdr:sp macro="" textlink="">
      <xdr:nvSpPr>
        <xdr:cNvPr id="623" name="フローチャート: 判断 622"/>
        <xdr:cNvSpPr/>
      </xdr:nvSpPr>
      <xdr:spPr>
        <a:xfrm>
          <a:off x="16268700" y="1291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28086</xdr:rowOff>
    </xdr:from>
    <xdr:to>
      <xdr:col>81</xdr:col>
      <xdr:colOff>50800</xdr:colOff>
      <xdr:row>75</xdr:row>
      <xdr:rowOff>62681</xdr:rowOff>
    </xdr:to>
    <xdr:cxnSp macro="">
      <xdr:nvCxnSpPr>
        <xdr:cNvPr id="624" name="直線コネクタ 623"/>
        <xdr:cNvCxnSpPr/>
      </xdr:nvCxnSpPr>
      <xdr:spPr>
        <a:xfrm>
          <a:off x="14592300" y="12886836"/>
          <a:ext cx="889000" cy="34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41370</xdr:rowOff>
    </xdr:from>
    <xdr:to>
      <xdr:col>81</xdr:col>
      <xdr:colOff>101600</xdr:colOff>
      <xdr:row>75</xdr:row>
      <xdr:rowOff>142970</xdr:rowOff>
    </xdr:to>
    <xdr:sp macro="" textlink="">
      <xdr:nvSpPr>
        <xdr:cNvPr id="625" name="フローチャート: 判断 624"/>
        <xdr:cNvSpPr/>
      </xdr:nvSpPr>
      <xdr:spPr>
        <a:xfrm>
          <a:off x="15430500" y="1290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134097</xdr:rowOff>
    </xdr:from>
    <xdr:ext cx="534377" cy="259045"/>
    <xdr:sp macro="" textlink="">
      <xdr:nvSpPr>
        <xdr:cNvPr id="626" name="テキスト ボックス 625"/>
        <xdr:cNvSpPr txBox="1"/>
      </xdr:nvSpPr>
      <xdr:spPr>
        <a:xfrm>
          <a:off x="15214111" y="12992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28086</xdr:rowOff>
    </xdr:from>
    <xdr:to>
      <xdr:col>76</xdr:col>
      <xdr:colOff>114300</xdr:colOff>
      <xdr:row>75</xdr:row>
      <xdr:rowOff>41269</xdr:rowOff>
    </xdr:to>
    <xdr:cxnSp macro="">
      <xdr:nvCxnSpPr>
        <xdr:cNvPr id="627" name="直線コネクタ 626"/>
        <xdr:cNvCxnSpPr/>
      </xdr:nvCxnSpPr>
      <xdr:spPr>
        <a:xfrm flipV="1">
          <a:off x="13703300" y="12886836"/>
          <a:ext cx="889000" cy="13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15881</xdr:rowOff>
    </xdr:from>
    <xdr:to>
      <xdr:col>76</xdr:col>
      <xdr:colOff>165100</xdr:colOff>
      <xdr:row>75</xdr:row>
      <xdr:rowOff>117481</xdr:rowOff>
    </xdr:to>
    <xdr:sp macro="" textlink="">
      <xdr:nvSpPr>
        <xdr:cNvPr id="628" name="フローチャート: 判断 627"/>
        <xdr:cNvSpPr/>
      </xdr:nvSpPr>
      <xdr:spPr>
        <a:xfrm>
          <a:off x="14541500" y="12874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108608</xdr:rowOff>
    </xdr:from>
    <xdr:ext cx="534377" cy="259045"/>
    <xdr:sp macro="" textlink="">
      <xdr:nvSpPr>
        <xdr:cNvPr id="629" name="テキスト ボックス 628"/>
        <xdr:cNvSpPr txBox="1"/>
      </xdr:nvSpPr>
      <xdr:spPr>
        <a:xfrm>
          <a:off x="14325111" y="12967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131375</xdr:rowOff>
    </xdr:from>
    <xdr:to>
      <xdr:col>71</xdr:col>
      <xdr:colOff>177800</xdr:colOff>
      <xdr:row>75</xdr:row>
      <xdr:rowOff>41269</xdr:rowOff>
    </xdr:to>
    <xdr:cxnSp macro="">
      <xdr:nvCxnSpPr>
        <xdr:cNvPr id="630" name="直線コネクタ 629"/>
        <xdr:cNvCxnSpPr/>
      </xdr:nvCxnSpPr>
      <xdr:spPr>
        <a:xfrm>
          <a:off x="12814300" y="12818675"/>
          <a:ext cx="889000" cy="81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61754</xdr:rowOff>
    </xdr:from>
    <xdr:to>
      <xdr:col>72</xdr:col>
      <xdr:colOff>38100</xdr:colOff>
      <xdr:row>75</xdr:row>
      <xdr:rowOff>163354</xdr:rowOff>
    </xdr:to>
    <xdr:sp macro="" textlink="">
      <xdr:nvSpPr>
        <xdr:cNvPr id="631" name="フローチャート: 判断 630"/>
        <xdr:cNvSpPr/>
      </xdr:nvSpPr>
      <xdr:spPr>
        <a:xfrm>
          <a:off x="13652500" y="129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154481</xdr:rowOff>
    </xdr:from>
    <xdr:ext cx="534377" cy="259045"/>
    <xdr:sp macro="" textlink="">
      <xdr:nvSpPr>
        <xdr:cNvPr id="632" name="テキスト ボックス 631"/>
        <xdr:cNvSpPr txBox="1"/>
      </xdr:nvSpPr>
      <xdr:spPr>
        <a:xfrm>
          <a:off x="13436111" y="1301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116770</xdr:rowOff>
    </xdr:from>
    <xdr:to>
      <xdr:col>67</xdr:col>
      <xdr:colOff>101600</xdr:colOff>
      <xdr:row>75</xdr:row>
      <xdr:rowOff>46920</xdr:rowOff>
    </xdr:to>
    <xdr:sp macro="" textlink="">
      <xdr:nvSpPr>
        <xdr:cNvPr id="633" name="フローチャート: 判断 632"/>
        <xdr:cNvSpPr/>
      </xdr:nvSpPr>
      <xdr:spPr>
        <a:xfrm>
          <a:off x="12763500" y="1280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38047</xdr:rowOff>
    </xdr:from>
    <xdr:ext cx="534377" cy="259045"/>
    <xdr:sp macro="" textlink="">
      <xdr:nvSpPr>
        <xdr:cNvPr id="634" name="テキスト ボックス 633"/>
        <xdr:cNvSpPr txBox="1"/>
      </xdr:nvSpPr>
      <xdr:spPr>
        <a:xfrm>
          <a:off x="12547111" y="1289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73013</xdr:rowOff>
    </xdr:from>
    <xdr:to>
      <xdr:col>85</xdr:col>
      <xdr:colOff>177800</xdr:colOff>
      <xdr:row>76</xdr:row>
      <xdr:rowOff>3163</xdr:rowOff>
    </xdr:to>
    <xdr:sp macro="" textlink="">
      <xdr:nvSpPr>
        <xdr:cNvPr id="640" name="楕円 639"/>
        <xdr:cNvSpPr/>
      </xdr:nvSpPr>
      <xdr:spPr>
        <a:xfrm>
          <a:off x="16268700" y="1293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51440</xdr:rowOff>
    </xdr:from>
    <xdr:ext cx="534377" cy="259045"/>
    <xdr:sp macro="" textlink="">
      <xdr:nvSpPr>
        <xdr:cNvPr id="641" name="公債費該当値テキスト"/>
        <xdr:cNvSpPr txBox="1"/>
      </xdr:nvSpPr>
      <xdr:spPr>
        <a:xfrm>
          <a:off x="16370300" y="12910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11881</xdr:rowOff>
    </xdr:from>
    <xdr:to>
      <xdr:col>81</xdr:col>
      <xdr:colOff>101600</xdr:colOff>
      <xdr:row>75</xdr:row>
      <xdr:rowOff>113481</xdr:rowOff>
    </xdr:to>
    <xdr:sp macro="" textlink="">
      <xdr:nvSpPr>
        <xdr:cNvPr id="642" name="楕円 641"/>
        <xdr:cNvSpPr/>
      </xdr:nvSpPr>
      <xdr:spPr>
        <a:xfrm>
          <a:off x="15430500" y="12870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130008</xdr:rowOff>
    </xdr:from>
    <xdr:ext cx="534377" cy="259045"/>
    <xdr:sp macro="" textlink="">
      <xdr:nvSpPr>
        <xdr:cNvPr id="643" name="テキスト ボックス 642"/>
        <xdr:cNvSpPr txBox="1"/>
      </xdr:nvSpPr>
      <xdr:spPr>
        <a:xfrm>
          <a:off x="15214111" y="12645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148736</xdr:rowOff>
    </xdr:from>
    <xdr:to>
      <xdr:col>76</xdr:col>
      <xdr:colOff>165100</xdr:colOff>
      <xdr:row>75</xdr:row>
      <xdr:rowOff>78886</xdr:rowOff>
    </xdr:to>
    <xdr:sp macro="" textlink="">
      <xdr:nvSpPr>
        <xdr:cNvPr id="644" name="楕円 643"/>
        <xdr:cNvSpPr/>
      </xdr:nvSpPr>
      <xdr:spPr>
        <a:xfrm>
          <a:off x="14541500" y="12836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95413</xdr:rowOff>
    </xdr:from>
    <xdr:ext cx="534377" cy="259045"/>
    <xdr:sp macro="" textlink="">
      <xdr:nvSpPr>
        <xdr:cNvPr id="645" name="テキスト ボックス 644"/>
        <xdr:cNvSpPr txBox="1"/>
      </xdr:nvSpPr>
      <xdr:spPr>
        <a:xfrm>
          <a:off x="14325111" y="12611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161919</xdr:rowOff>
    </xdr:from>
    <xdr:to>
      <xdr:col>72</xdr:col>
      <xdr:colOff>38100</xdr:colOff>
      <xdr:row>75</xdr:row>
      <xdr:rowOff>92069</xdr:rowOff>
    </xdr:to>
    <xdr:sp macro="" textlink="">
      <xdr:nvSpPr>
        <xdr:cNvPr id="646" name="楕円 645"/>
        <xdr:cNvSpPr/>
      </xdr:nvSpPr>
      <xdr:spPr>
        <a:xfrm>
          <a:off x="13652500" y="12849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108596</xdr:rowOff>
    </xdr:from>
    <xdr:ext cx="534377" cy="259045"/>
    <xdr:sp macro="" textlink="">
      <xdr:nvSpPr>
        <xdr:cNvPr id="647" name="テキスト ボックス 646"/>
        <xdr:cNvSpPr txBox="1"/>
      </xdr:nvSpPr>
      <xdr:spPr>
        <a:xfrm>
          <a:off x="13436111" y="12624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80575</xdr:rowOff>
    </xdr:from>
    <xdr:to>
      <xdr:col>67</xdr:col>
      <xdr:colOff>101600</xdr:colOff>
      <xdr:row>75</xdr:row>
      <xdr:rowOff>10725</xdr:rowOff>
    </xdr:to>
    <xdr:sp macro="" textlink="">
      <xdr:nvSpPr>
        <xdr:cNvPr id="648" name="楕円 647"/>
        <xdr:cNvSpPr/>
      </xdr:nvSpPr>
      <xdr:spPr>
        <a:xfrm>
          <a:off x="12763500" y="1276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27252</xdr:rowOff>
    </xdr:from>
    <xdr:ext cx="534377" cy="259045"/>
    <xdr:sp macro="" textlink="">
      <xdr:nvSpPr>
        <xdr:cNvPr id="649" name="テキスト ボックス 648"/>
        <xdr:cNvSpPr txBox="1"/>
      </xdr:nvSpPr>
      <xdr:spPr>
        <a:xfrm>
          <a:off x="12547111" y="12543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0" name="直線コネクタ 65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1" name="テキスト ボックス 66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2" name="直線コネクタ 66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3" name="テキスト ボックス 662"/>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4" name="直線コネクタ 66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5" name="テキスト ボックス 664"/>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6" name="直線コネクタ 66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7" name="テキスト ボックス 666"/>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45127</xdr:rowOff>
    </xdr:from>
    <xdr:to>
      <xdr:col>85</xdr:col>
      <xdr:colOff>126364</xdr:colOff>
      <xdr:row>98</xdr:row>
      <xdr:rowOff>139398</xdr:rowOff>
    </xdr:to>
    <xdr:cxnSp macro="">
      <xdr:nvCxnSpPr>
        <xdr:cNvPr id="671" name="直線コネクタ 670"/>
        <xdr:cNvCxnSpPr/>
      </xdr:nvCxnSpPr>
      <xdr:spPr>
        <a:xfrm flipV="1">
          <a:off x="16317595" y="15647077"/>
          <a:ext cx="1269" cy="1294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150097</xdr:rowOff>
    </xdr:from>
    <xdr:ext cx="378565" cy="259045"/>
    <xdr:sp macro="" textlink="">
      <xdr:nvSpPr>
        <xdr:cNvPr id="672" name="積立金最小値テキスト"/>
        <xdr:cNvSpPr txBox="1"/>
      </xdr:nvSpPr>
      <xdr:spPr>
        <a:xfrm>
          <a:off x="16370300" y="16952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139398</xdr:rowOff>
    </xdr:from>
    <xdr:to>
      <xdr:col>86</xdr:col>
      <xdr:colOff>25400</xdr:colOff>
      <xdr:row>98</xdr:row>
      <xdr:rowOff>139398</xdr:rowOff>
    </xdr:to>
    <xdr:cxnSp macro="">
      <xdr:nvCxnSpPr>
        <xdr:cNvPr id="673" name="直線コネクタ 672"/>
        <xdr:cNvCxnSpPr/>
      </xdr:nvCxnSpPr>
      <xdr:spPr>
        <a:xfrm>
          <a:off x="16230600" y="1694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163254</xdr:rowOff>
    </xdr:from>
    <xdr:ext cx="599010" cy="259045"/>
    <xdr:sp macro="" textlink="">
      <xdr:nvSpPr>
        <xdr:cNvPr id="674" name="積立金最大値テキスト"/>
        <xdr:cNvSpPr txBox="1"/>
      </xdr:nvSpPr>
      <xdr:spPr>
        <a:xfrm>
          <a:off x="16370300" y="15422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45127</xdr:rowOff>
    </xdr:from>
    <xdr:to>
      <xdr:col>86</xdr:col>
      <xdr:colOff>25400</xdr:colOff>
      <xdr:row>91</xdr:row>
      <xdr:rowOff>45127</xdr:rowOff>
    </xdr:to>
    <xdr:cxnSp macro="">
      <xdr:nvCxnSpPr>
        <xdr:cNvPr id="675" name="直線コネクタ 674"/>
        <xdr:cNvCxnSpPr/>
      </xdr:nvCxnSpPr>
      <xdr:spPr>
        <a:xfrm>
          <a:off x="16230600" y="15647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125985</xdr:rowOff>
    </xdr:from>
    <xdr:to>
      <xdr:col>85</xdr:col>
      <xdr:colOff>127000</xdr:colOff>
      <xdr:row>98</xdr:row>
      <xdr:rowOff>139398</xdr:rowOff>
    </xdr:to>
    <xdr:cxnSp macro="">
      <xdr:nvCxnSpPr>
        <xdr:cNvPr id="676" name="直線コネクタ 675"/>
        <xdr:cNvCxnSpPr/>
      </xdr:nvCxnSpPr>
      <xdr:spPr>
        <a:xfrm>
          <a:off x="15481300" y="16928085"/>
          <a:ext cx="838200" cy="1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67547</xdr:rowOff>
    </xdr:from>
    <xdr:ext cx="534377" cy="259045"/>
    <xdr:sp macro="" textlink="">
      <xdr:nvSpPr>
        <xdr:cNvPr id="677" name="積立金平均値テキスト"/>
        <xdr:cNvSpPr txBox="1"/>
      </xdr:nvSpPr>
      <xdr:spPr>
        <a:xfrm>
          <a:off x="16370300" y="166981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44670</xdr:rowOff>
    </xdr:from>
    <xdr:to>
      <xdr:col>85</xdr:col>
      <xdr:colOff>177800</xdr:colOff>
      <xdr:row>98</xdr:row>
      <xdr:rowOff>146270</xdr:rowOff>
    </xdr:to>
    <xdr:sp macro="" textlink="">
      <xdr:nvSpPr>
        <xdr:cNvPr id="678" name="フローチャート: 判断 677"/>
        <xdr:cNvSpPr/>
      </xdr:nvSpPr>
      <xdr:spPr>
        <a:xfrm>
          <a:off x="16268700" y="16846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122948</xdr:rowOff>
    </xdr:from>
    <xdr:to>
      <xdr:col>81</xdr:col>
      <xdr:colOff>50800</xdr:colOff>
      <xdr:row>98</xdr:row>
      <xdr:rowOff>125985</xdr:rowOff>
    </xdr:to>
    <xdr:cxnSp macro="">
      <xdr:nvCxnSpPr>
        <xdr:cNvPr id="679" name="直線コネクタ 678"/>
        <xdr:cNvCxnSpPr/>
      </xdr:nvCxnSpPr>
      <xdr:spPr>
        <a:xfrm>
          <a:off x="14592300" y="16925048"/>
          <a:ext cx="889000" cy="3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58462</xdr:rowOff>
    </xdr:from>
    <xdr:to>
      <xdr:col>81</xdr:col>
      <xdr:colOff>101600</xdr:colOff>
      <xdr:row>98</xdr:row>
      <xdr:rowOff>160062</xdr:rowOff>
    </xdr:to>
    <xdr:sp macro="" textlink="">
      <xdr:nvSpPr>
        <xdr:cNvPr id="680" name="フローチャート: 判断 679"/>
        <xdr:cNvSpPr/>
      </xdr:nvSpPr>
      <xdr:spPr>
        <a:xfrm>
          <a:off x="15430500" y="1686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5139</xdr:rowOff>
    </xdr:from>
    <xdr:ext cx="534377" cy="259045"/>
    <xdr:sp macro="" textlink="">
      <xdr:nvSpPr>
        <xdr:cNvPr id="681" name="テキスト ボックス 680"/>
        <xdr:cNvSpPr txBox="1"/>
      </xdr:nvSpPr>
      <xdr:spPr>
        <a:xfrm>
          <a:off x="15214111" y="1663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115630</xdr:rowOff>
    </xdr:from>
    <xdr:to>
      <xdr:col>76</xdr:col>
      <xdr:colOff>114300</xdr:colOff>
      <xdr:row>98</xdr:row>
      <xdr:rowOff>122948</xdr:rowOff>
    </xdr:to>
    <xdr:cxnSp macro="">
      <xdr:nvCxnSpPr>
        <xdr:cNvPr id="682" name="直線コネクタ 681"/>
        <xdr:cNvCxnSpPr/>
      </xdr:nvCxnSpPr>
      <xdr:spPr>
        <a:xfrm>
          <a:off x="13703300" y="16917730"/>
          <a:ext cx="889000" cy="7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66520</xdr:rowOff>
    </xdr:from>
    <xdr:to>
      <xdr:col>76</xdr:col>
      <xdr:colOff>165100</xdr:colOff>
      <xdr:row>98</xdr:row>
      <xdr:rowOff>168120</xdr:rowOff>
    </xdr:to>
    <xdr:sp macro="" textlink="">
      <xdr:nvSpPr>
        <xdr:cNvPr id="683" name="フローチャート: 判断 682"/>
        <xdr:cNvSpPr/>
      </xdr:nvSpPr>
      <xdr:spPr>
        <a:xfrm>
          <a:off x="14541500" y="168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13197</xdr:rowOff>
    </xdr:from>
    <xdr:ext cx="469744" cy="259045"/>
    <xdr:sp macro="" textlink="">
      <xdr:nvSpPr>
        <xdr:cNvPr id="684" name="テキスト ボックス 683"/>
        <xdr:cNvSpPr txBox="1"/>
      </xdr:nvSpPr>
      <xdr:spPr>
        <a:xfrm>
          <a:off x="14357428" y="1664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115630</xdr:rowOff>
    </xdr:from>
    <xdr:to>
      <xdr:col>71</xdr:col>
      <xdr:colOff>177800</xdr:colOff>
      <xdr:row>98</xdr:row>
      <xdr:rowOff>115782</xdr:rowOff>
    </xdr:to>
    <xdr:cxnSp macro="">
      <xdr:nvCxnSpPr>
        <xdr:cNvPr id="685" name="直線コネクタ 684"/>
        <xdr:cNvCxnSpPr/>
      </xdr:nvCxnSpPr>
      <xdr:spPr>
        <a:xfrm flipV="1">
          <a:off x="12814300" y="16917730"/>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62094</xdr:rowOff>
    </xdr:from>
    <xdr:to>
      <xdr:col>72</xdr:col>
      <xdr:colOff>38100</xdr:colOff>
      <xdr:row>98</xdr:row>
      <xdr:rowOff>163694</xdr:rowOff>
    </xdr:to>
    <xdr:sp macro="" textlink="">
      <xdr:nvSpPr>
        <xdr:cNvPr id="686" name="フローチャート: 判断 685"/>
        <xdr:cNvSpPr/>
      </xdr:nvSpPr>
      <xdr:spPr>
        <a:xfrm>
          <a:off x="13652500" y="1686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8771</xdr:rowOff>
    </xdr:from>
    <xdr:ext cx="534377" cy="259045"/>
    <xdr:sp macro="" textlink="">
      <xdr:nvSpPr>
        <xdr:cNvPr id="687" name="テキスト ボックス 686"/>
        <xdr:cNvSpPr txBox="1"/>
      </xdr:nvSpPr>
      <xdr:spPr>
        <a:xfrm>
          <a:off x="13436111" y="1663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65687</xdr:rowOff>
    </xdr:from>
    <xdr:to>
      <xdr:col>67</xdr:col>
      <xdr:colOff>101600</xdr:colOff>
      <xdr:row>98</xdr:row>
      <xdr:rowOff>167287</xdr:rowOff>
    </xdr:to>
    <xdr:sp macro="" textlink="">
      <xdr:nvSpPr>
        <xdr:cNvPr id="688" name="フローチャート: 判断 687"/>
        <xdr:cNvSpPr/>
      </xdr:nvSpPr>
      <xdr:spPr>
        <a:xfrm>
          <a:off x="12763500" y="1686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158414</xdr:rowOff>
    </xdr:from>
    <xdr:ext cx="534377" cy="259045"/>
    <xdr:sp macro="" textlink="">
      <xdr:nvSpPr>
        <xdr:cNvPr id="689" name="テキスト ボックス 688"/>
        <xdr:cNvSpPr txBox="1"/>
      </xdr:nvSpPr>
      <xdr:spPr>
        <a:xfrm>
          <a:off x="12547111" y="16960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88598</xdr:rowOff>
    </xdr:from>
    <xdr:to>
      <xdr:col>85</xdr:col>
      <xdr:colOff>177800</xdr:colOff>
      <xdr:row>99</xdr:row>
      <xdr:rowOff>18748</xdr:rowOff>
    </xdr:to>
    <xdr:sp macro="" textlink="">
      <xdr:nvSpPr>
        <xdr:cNvPr id="695" name="楕円 694"/>
        <xdr:cNvSpPr/>
      </xdr:nvSpPr>
      <xdr:spPr>
        <a:xfrm>
          <a:off x="16268700" y="16890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23097</xdr:rowOff>
    </xdr:from>
    <xdr:ext cx="378565" cy="259045"/>
    <xdr:sp macro="" textlink="">
      <xdr:nvSpPr>
        <xdr:cNvPr id="696" name="積立金該当値テキスト"/>
        <xdr:cNvSpPr txBox="1"/>
      </xdr:nvSpPr>
      <xdr:spPr>
        <a:xfrm>
          <a:off x="16370300" y="16825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75185</xdr:rowOff>
    </xdr:from>
    <xdr:to>
      <xdr:col>81</xdr:col>
      <xdr:colOff>101600</xdr:colOff>
      <xdr:row>99</xdr:row>
      <xdr:rowOff>5335</xdr:rowOff>
    </xdr:to>
    <xdr:sp macro="" textlink="">
      <xdr:nvSpPr>
        <xdr:cNvPr id="697" name="楕円 696"/>
        <xdr:cNvSpPr/>
      </xdr:nvSpPr>
      <xdr:spPr>
        <a:xfrm>
          <a:off x="15430500" y="1687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167912</xdr:rowOff>
    </xdr:from>
    <xdr:ext cx="469744" cy="259045"/>
    <xdr:sp macro="" textlink="">
      <xdr:nvSpPr>
        <xdr:cNvPr id="698" name="テキスト ボックス 697"/>
        <xdr:cNvSpPr txBox="1"/>
      </xdr:nvSpPr>
      <xdr:spPr>
        <a:xfrm>
          <a:off x="15246428" y="1697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72148</xdr:rowOff>
    </xdr:from>
    <xdr:to>
      <xdr:col>76</xdr:col>
      <xdr:colOff>165100</xdr:colOff>
      <xdr:row>99</xdr:row>
      <xdr:rowOff>2298</xdr:rowOff>
    </xdr:to>
    <xdr:sp macro="" textlink="">
      <xdr:nvSpPr>
        <xdr:cNvPr id="699" name="楕円 698"/>
        <xdr:cNvSpPr/>
      </xdr:nvSpPr>
      <xdr:spPr>
        <a:xfrm>
          <a:off x="14541500" y="1687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164875</xdr:rowOff>
    </xdr:from>
    <xdr:ext cx="469744" cy="259045"/>
    <xdr:sp macro="" textlink="">
      <xdr:nvSpPr>
        <xdr:cNvPr id="700" name="テキスト ボックス 699"/>
        <xdr:cNvSpPr txBox="1"/>
      </xdr:nvSpPr>
      <xdr:spPr>
        <a:xfrm>
          <a:off x="14357428" y="16966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64830</xdr:rowOff>
    </xdr:from>
    <xdr:to>
      <xdr:col>72</xdr:col>
      <xdr:colOff>38100</xdr:colOff>
      <xdr:row>98</xdr:row>
      <xdr:rowOff>166430</xdr:rowOff>
    </xdr:to>
    <xdr:sp macro="" textlink="">
      <xdr:nvSpPr>
        <xdr:cNvPr id="701" name="楕円 700"/>
        <xdr:cNvSpPr/>
      </xdr:nvSpPr>
      <xdr:spPr>
        <a:xfrm>
          <a:off x="13652500" y="1686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157557</xdr:rowOff>
    </xdr:from>
    <xdr:ext cx="534377" cy="259045"/>
    <xdr:sp macro="" textlink="">
      <xdr:nvSpPr>
        <xdr:cNvPr id="702" name="テキスト ボックス 701"/>
        <xdr:cNvSpPr txBox="1"/>
      </xdr:nvSpPr>
      <xdr:spPr>
        <a:xfrm>
          <a:off x="13436111" y="16959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64982</xdr:rowOff>
    </xdr:from>
    <xdr:to>
      <xdr:col>67</xdr:col>
      <xdr:colOff>101600</xdr:colOff>
      <xdr:row>98</xdr:row>
      <xdr:rowOff>166582</xdr:rowOff>
    </xdr:to>
    <xdr:sp macro="" textlink="">
      <xdr:nvSpPr>
        <xdr:cNvPr id="703" name="楕円 702"/>
        <xdr:cNvSpPr/>
      </xdr:nvSpPr>
      <xdr:spPr>
        <a:xfrm>
          <a:off x="12763500" y="1686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11659</xdr:rowOff>
    </xdr:from>
    <xdr:ext cx="534377" cy="259045"/>
    <xdr:sp macro="" textlink="">
      <xdr:nvSpPr>
        <xdr:cNvPr id="704" name="テキスト ボックス 703"/>
        <xdr:cNvSpPr txBox="1"/>
      </xdr:nvSpPr>
      <xdr:spPr>
        <a:xfrm>
          <a:off x="12547111" y="1664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5" name="直線コネクタ 71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6" name="テキスト ボックス 71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7" name="直線コネクタ 71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8" name="テキスト ボックス 717"/>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0" name="テキスト ボックス 719"/>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1" name="直線コネクタ 72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2" name="テキスト ボックス 721"/>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3" name="直線コネクタ 72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4" name="テキスト ボックス 723"/>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140233</xdr:rowOff>
    </xdr:from>
    <xdr:to>
      <xdr:col>116</xdr:col>
      <xdr:colOff>62864</xdr:colOff>
      <xdr:row>39</xdr:row>
      <xdr:rowOff>44450</xdr:rowOff>
    </xdr:to>
    <xdr:cxnSp macro="">
      <xdr:nvCxnSpPr>
        <xdr:cNvPr id="728" name="直線コネクタ 727"/>
        <xdr:cNvCxnSpPr/>
      </xdr:nvCxnSpPr>
      <xdr:spPr>
        <a:xfrm flipV="1">
          <a:off x="22159595" y="5455183"/>
          <a:ext cx="1269" cy="1275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9"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0" name="直線コネクタ 72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86910</xdr:rowOff>
    </xdr:from>
    <xdr:ext cx="534377" cy="259045"/>
    <xdr:sp macro="" textlink="">
      <xdr:nvSpPr>
        <xdr:cNvPr id="731" name="投資及び出資金最大値テキスト"/>
        <xdr:cNvSpPr txBox="1"/>
      </xdr:nvSpPr>
      <xdr:spPr>
        <a:xfrm>
          <a:off x="22212300" y="523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140233</xdr:rowOff>
    </xdr:from>
    <xdr:to>
      <xdr:col>116</xdr:col>
      <xdr:colOff>152400</xdr:colOff>
      <xdr:row>31</xdr:row>
      <xdr:rowOff>140233</xdr:rowOff>
    </xdr:to>
    <xdr:cxnSp macro="">
      <xdr:nvCxnSpPr>
        <xdr:cNvPr id="732" name="直線コネクタ 731"/>
        <xdr:cNvCxnSpPr/>
      </xdr:nvCxnSpPr>
      <xdr:spPr>
        <a:xfrm>
          <a:off x="22072600" y="5455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3" name="直線コネクタ 732"/>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112615</xdr:rowOff>
    </xdr:from>
    <xdr:ext cx="378565" cy="259045"/>
    <xdr:sp macro="" textlink="">
      <xdr:nvSpPr>
        <xdr:cNvPr id="734" name="投資及び出資金平均値テキスト"/>
        <xdr:cNvSpPr txBox="1"/>
      </xdr:nvSpPr>
      <xdr:spPr>
        <a:xfrm>
          <a:off x="22212300" y="64562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89738</xdr:rowOff>
    </xdr:from>
    <xdr:to>
      <xdr:col>116</xdr:col>
      <xdr:colOff>114300</xdr:colOff>
      <xdr:row>39</xdr:row>
      <xdr:rowOff>19888</xdr:rowOff>
    </xdr:to>
    <xdr:sp macro="" textlink="">
      <xdr:nvSpPr>
        <xdr:cNvPr id="735" name="フローチャート: 判断 734"/>
        <xdr:cNvSpPr/>
      </xdr:nvSpPr>
      <xdr:spPr>
        <a:xfrm>
          <a:off x="22110700" y="6604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6" name="直線コネクタ 735"/>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99416</xdr:rowOff>
    </xdr:from>
    <xdr:to>
      <xdr:col>112</xdr:col>
      <xdr:colOff>38100</xdr:colOff>
      <xdr:row>39</xdr:row>
      <xdr:rowOff>29566</xdr:rowOff>
    </xdr:to>
    <xdr:sp macro="" textlink="">
      <xdr:nvSpPr>
        <xdr:cNvPr id="737" name="フローチャート: 判断 736"/>
        <xdr:cNvSpPr/>
      </xdr:nvSpPr>
      <xdr:spPr>
        <a:xfrm>
          <a:off x="21272500" y="661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46093</xdr:rowOff>
    </xdr:from>
    <xdr:ext cx="378565" cy="259045"/>
    <xdr:sp macro="" textlink="">
      <xdr:nvSpPr>
        <xdr:cNvPr id="738" name="テキスト ボックス 737"/>
        <xdr:cNvSpPr txBox="1"/>
      </xdr:nvSpPr>
      <xdr:spPr>
        <a:xfrm>
          <a:off x="21134017" y="63897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9" name="直線コネクタ 738"/>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117628</xdr:rowOff>
    </xdr:from>
    <xdr:to>
      <xdr:col>107</xdr:col>
      <xdr:colOff>101600</xdr:colOff>
      <xdr:row>39</xdr:row>
      <xdr:rowOff>47778</xdr:rowOff>
    </xdr:to>
    <xdr:sp macro="" textlink="">
      <xdr:nvSpPr>
        <xdr:cNvPr id="740" name="フローチャート: 判断 739"/>
        <xdr:cNvSpPr/>
      </xdr:nvSpPr>
      <xdr:spPr>
        <a:xfrm>
          <a:off x="20383500" y="663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64304</xdr:rowOff>
    </xdr:from>
    <xdr:ext cx="378565" cy="259045"/>
    <xdr:sp macro="" textlink="">
      <xdr:nvSpPr>
        <xdr:cNvPr id="741" name="テキスト ボックス 740"/>
        <xdr:cNvSpPr txBox="1"/>
      </xdr:nvSpPr>
      <xdr:spPr>
        <a:xfrm>
          <a:off x="20245017" y="64079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2" name="直線コネクタ 741"/>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106959</xdr:rowOff>
    </xdr:from>
    <xdr:to>
      <xdr:col>102</xdr:col>
      <xdr:colOff>165100</xdr:colOff>
      <xdr:row>39</xdr:row>
      <xdr:rowOff>37109</xdr:rowOff>
    </xdr:to>
    <xdr:sp macro="" textlink="">
      <xdr:nvSpPr>
        <xdr:cNvPr id="743" name="フローチャート: 判断 742"/>
        <xdr:cNvSpPr/>
      </xdr:nvSpPr>
      <xdr:spPr>
        <a:xfrm>
          <a:off x="19494500" y="6622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53636</xdr:rowOff>
    </xdr:from>
    <xdr:ext cx="378565" cy="259045"/>
    <xdr:sp macro="" textlink="">
      <xdr:nvSpPr>
        <xdr:cNvPr id="744" name="テキスト ボックス 743"/>
        <xdr:cNvSpPr txBox="1"/>
      </xdr:nvSpPr>
      <xdr:spPr>
        <a:xfrm>
          <a:off x="19356017" y="63972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86004</xdr:rowOff>
    </xdr:from>
    <xdr:to>
      <xdr:col>98</xdr:col>
      <xdr:colOff>38100</xdr:colOff>
      <xdr:row>39</xdr:row>
      <xdr:rowOff>16154</xdr:rowOff>
    </xdr:to>
    <xdr:sp macro="" textlink="">
      <xdr:nvSpPr>
        <xdr:cNvPr id="745" name="フローチャート: 判断 744"/>
        <xdr:cNvSpPr/>
      </xdr:nvSpPr>
      <xdr:spPr>
        <a:xfrm>
          <a:off x="18605500" y="66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32681</xdr:rowOff>
    </xdr:from>
    <xdr:ext cx="469744" cy="259045"/>
    <xdr:sp macro="" textlink="">
      <xdr:nvSpPr>
        <xdr:cNvPr id="746" name="テキスト ボックス 745"/>
        <xdr:cNvSpPr txBox="1"/>
      </xdr:nvSpPr>
      <xdr:spPr>
        <a:xfrm>
          <a:off x="18421428" y="637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2" name="楕円 751"/>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3"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4" name="楕円 753"/>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5" name="テキスト ボックス 754"/>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6" name="楕円 755"/>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7" name="テキスト ボックス 756"/>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8" name="楕円 757"/>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9" name="テキスト ボックス 758"/>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0" name="楕円 759"/>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1" name="テキスト ボックス 760"/>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2" name="直線コネクタ 771"/>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3" name="テキスト ボックス 772"/>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4" name="直線コネクタ 773"/>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5" name="テキスト ボックス 774"/>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6" name="直線コネクタ 775"/>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7" name="テキスト ボックス 776"/>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8" name="直線コネクタ 777"/>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9" name="テキスト ボックス 778"/>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0" name="直線コネクタ 779"/>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1" name="テキスト ボックス 780"/>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2" name="直線コネクタ 781"/>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3" name="テキスト ボックス 782"/>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157335</xdr:rowOff>
    </xdr:from>
    <xdr:to>
      <xdr:col>116</xdr:col>
      <xdr:colOff>62864</xdr:colOff>
      <xdr:row>59</xdr:row>
      <xdr:rowOff>98878</xdr:rowOff>
    </xdr:to>
    <xdr:cxnSp macro="">
      <xdr:nvCxnSpPr>
        <xdr:cNvPr id="787" name="直線コネクタ 786"/>
        <xdr:cNvCxnSpPr/>
      </xdr:nvCxnSpPr>
      <xdr:spPr>
        <a:xfrm flipV="1">
          <a:off x="22159595" y="8729835"/>
          <a:ext cx="1269" cy="1484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8"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9" name="直線コネクタ 788"/>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104012</xdr:rowOff>
    </xdr:from>
    <xdr:ext cx="534377" cy="259045"/>
    <xdr:sp macro="" textlink="">
      <xdr:nvSpPr>
        <xdr:cNvPr id="790" name="貸付金最大値テキスト"/>
        <xdr:cNvSpPr txBox="1"/>
      </xdr:nvSpPr>
      <xdr:spPr>
        <a:xfrm>
          <a:off x="22212300" y="850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157335</xdr:rowOff>
    </xdr:from>
    <xdr:to>
      <xdr:col>116</xdr:col>
      <xdr:colOff>152400</xdr:colOff>
      <xdr:row>50</xdr:row>
      <xdr:rowOff>157335</xdr:rowOff>
    </xdr:to>
    <xdr:cxnSp macro="">
      <xdr:nvCxnSpPr>
        <xdr:cNvPr id="791" name="直線コネクタ 790"/>
        <xdr:cNvCxnSpPr/>
      </xdr:nvCxnSpPr>
      <xdr:spPr>
        <a:xfrm>
          <a:off x="22072600" y="8729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48913</xdr:rowOff>
    </xdr:from>
    <xdr:to>
      <xdr:col>116</xdr:col>
      <xdr:colOff>63500</xdr:colOff>
      <xdr:row>58</xdr:row>
      <xdr:rowOff>63381</xdr:rowOff>
    </xdr:to>
    <xdr:cxnSp macro="">
      <xdr:nvCxnSpPr>
        <xdr:cNvPr id="792" name="直線コネクタ 791"/>
        <xdr:cNvCxnSpPr/>
      </xdr:nvCxnSpPr>
      <xdr:spPr>
        <a:xfrm>
          <a:off x="21323300" y="9993013"/>
          <a:ext cx="838200" cy="14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73565</xdr:rowOff>
    </xdr:from>
    <xdr:ext cx="469744" cy="259045"/>
    <xdr:sp macro="" textlink="">
      <xdr:nvSpPr>
        <xdr:cNvPr id="793" name="貸付金平均値テキスト"/>
        <xdr:cNvSpPr txBox="1"/>
      </xdr:nvSpPr>
      <xdr:spPr>
        <a:xfrm>
          <a:off x="22212300" y="100176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95138</xdr:rowOff>
    </xdr:from>
    <xdr:to>
      <xdr:col>116</xdr:col>
      <xdr:colOff>114300</xdr:colOff>
      <xdr:row>59</xdr:row>
      <xdr:rowOff>25288</xdr:rowOff>
    </xdr:to>
    <xdr:sp macro="" textlink="">
      <xdr:nvSpPr>
        <xdr:cNvPr id="794" name="フローチャート: 判断 793"/>
        <xdr:cNvSpPr/>
      </xdr:nvSpPr>
      <xdr:spPr>
        <a:xfrm>
          <a:off x="22110700" y="10039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45320</xdr:rowOff>
    </xdr:from>
    <xdr:to>
      <xdr:col>111</xdr:col>
      <xdr:colOff>177800</xdr:colOff>
      <xdr:row>58</xdr:row>
      <xdr:rowOff>48913</xdr:rowOff>
    </xdr:to>
    <xdr:cxnSp macro="">
      <xdr:nvCxnSpPr>
        <xdr:cNvPr id="795" name="直線コネクタ 794"/>
        <xdr:cNvCxnSpPr/>
      </xdr:nvCxnSpPr>
      <xdr:spPr>
        <a:xfrm>
          <a:off x="20434300" y="9989420"/>
          <a:ext cx="889000" cy="3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86353</xdr:rowOff>
    </xdr:from>
    <xdr:to>
      <xdr:col>112</xdr:col>
      <xdr:colOff>38100</xdr:colOff>
      <xdr:row>59</xdr:row>
      <xdr:rowOff>16503</xdr:rowOff>
    </xdr:to>
    <xdr:sp macro="" textlink="">
      <xdr:nvSpPr>
        <xdr:cNvPr id="796" name="フローチャート: 判断 795"/>
        <xdr:cNvSpPr/>
      </xdr:nvSpPr>
      <xdr:spPr>
        <a:xfrm>
          <a:off x="21272500" y="10030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7630</xdr:rowOff>
    </xdr:from>
    <xdr:ext cx="469744" cy="259045"/>
    <xdr:sp macro="" textlink="">
      <xdr:nvSpPr>
        <xdr:cNvPr id="797" name="テキスト ボックス 796"/>
        <xdr:cNvSpPr txBox="1"/>
      </xdr:nvSpPr>
      <xdr:spPr>
        <a:xfrm>
          <a:off x="21088428" y="10123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45320</xdr:rowOff>
    </xdr:from>
    <xdr:to>
      <xdr:col>107</xdr:col>
      <xdr:colOff>50800</xdr:colOff>
      <xdr:row>58</xdr:row>
      <xdr:rowOff>46105</xdr:rowOff>
    </xdr:to>
    <xdr:cxnSp macro="">
      <xdr:nvCxnSpPr>
        <xdr:cNvPr id="798" name="直線コネクタ 797"/>
        <xdr:cNvCxnSpPr/>
      </xdr:nvCxnSpPr>
      <xdr:spPr>
        <a:xfrm flipV="1">
          <a:off x="19545300" y="9989420"/>
          <a:ext cx="889000" cy="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92101</xdr:rowOff>
    </xdr:from>
    <xdr:to>
      <xdr:col>107</xdr:col>
      <xdr:colOff>101600</xdr:colOff>
      <xdr:row>59</xdr:row>
      <xdr:rowOff>22251</xdr:rowOff>
    </xdr:to>
    <xdr:sp macro="" textlink="">
      <xdr:nvSpPr>
        <xdr:cNvPr id="799" name="フローチャート: 判断 798"/>
        <xdr:cNvSpPr/>
      </xdr:nvSpPr>
      <xdr:spPr>
        <a:xfrm>
          <a:off x="20383500" y="10036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13378</xdr:rowOff>
    </xdr:from>
    <xdr:ext cx="469744" cy="259045"/>
    <xdr:sp macro="" textlink="">
      <xdr:nvSpPr>
        <xdr:cNvPr id="800" name="テキスト ボックス 799"/>
        <xdr:cNvSpPr txBox="1"/>
      </xdr:nvSpPr>
      <xdr:spPr>
        <a:xfrm>
          <a:off x="20199428" y="10128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46105</xdr:rowOff>
    </xdr:from>
    <xdr:to>
      <xdr:col>102</xdr:col>
      <xdr:colOff>114300</xdr:colOff>
      <xdr:row>58</xdr:row>
      <xdr:rowOff>49991</xdr:rowOff>
    </xdr:to>
    <xdr:cxnSp macro="">
      <xdr:nvCxnSpPr>
        <xdr:cNvPr id="801" name="直線コネクタ 800"/>
        <xdr:cNvCxnSpPr/>
      </xdr:nvCxnSpPr>
      <xdr:spPr>
        <a:xfrm flipV="1">
          <a:off x="18656300" y="9990205"/>
          <a:ext cx="8890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112120</xdr:rowOff>
    </xdr:from>
    <xdr:to>
      <xdr:col>102</xdr:col>
      <xdr:colOff>165100</xdr:colOff>
      <xdr:row>59</xdr:row>
      <xdr:rowOff>42270</xdr:rowOff>
    </xdr:to>
    <xdr:sp macro="" textlink="">
      <xdr:nvSpPr>
        <xdr:cNvPr id="802" name="フローチャート: 判断 801"/>
        <xdr:cNvSpPr/>
      </xdr:nvSpPr>
      <xdr:spPr>
        <a:xfrm>
          <a:off x="19494500" y="1005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33397</xdr:rowOff>
    </xdr:from>
    <xdr:ext cx="469744" cy="259045"/>
    <xdr:sp macro="" textlink="">
      <xdr:nvSpPr>
        <xdr:cNvPr id="803" name="テキスト ボックス 802"/>
        <xdr:cNvSpPr txBox="1"/>
      </xdr:nvSpPr>
      <xdr:spPr>
        <a:xfrm>
          <a:off x="19310428" y="1014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25382</xdr:rowOff>
    </xdr:from>
    <xdr:to>
      <xdr:col>98</xdr:col>
      <xdr:colOff>38100</xdr:colOff>
      <xdr:row>58</xdr:row>
      <xdr:rowOff>126982</xdr:rowOff>
    </xdr:to>
    <xdr:sp macro="" textlink="">
      <xdr:nvSpPr>
        <xdr:cNvPr id="804" name="フローチャート: 判断 803"/>
        <xdr:cNvSpPr/>
      </xdr:nvSpPr>
      <xdr:spPr>
        <a:xfrm>
          <a:off x="18605500" y="996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118109</xdr:rowOff>
    </xdr:from>
    <xdr:ext cx="469744" cy="259045"/>
    <xdr:sp macro="" textlink="">
      <xdr:nvSpPr>
        <xdr:cNvPr id="805" name="テキスト ボックス 804"/>
        <xdr:cNvSpPr txBox="1"/>
      </xdr:nvSpPr>
      <xdr:spPr>
        <a:xfrm>
          <a:off x="18421428" y="10062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12581</xdr:rowOff>
    </xdr:from>
    <xdr:to>
      <xdr:col>116</xdr:col>
      <xdr:colOff>114300</xdr:colOff>
      <xdr:row>58</xdr:row>
      <xdr:rowOff>114181</xdr:rowOff>
    </xdr:to>
    <xdr:sp macro="" textlink="">
      <xdr:nvSpPr>
        <xdr:cNvPr id="811" name="楕円 810"/>
        <xdr:cNvSpPr/>
      </xdr:nvSpPr>
      <xdr:spPr>
        <a:xfrm>
          <a:off x="22110700" y="9956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35458</xdr:rowOff>
    </xdr:from>
    <xdr:ext cx="469744" cy="259045"/>
    <xdr:sp macro="" textlink="">
      <xdr:nvSpPr>
        <xdr:cNvPr id="812" name="貸付金該当値テキスト"/>
        <xdr:cNvSpPr txBox="1"/>
      </xdr:nvSpPr>
      <xdr:spPr>
        <a:xfrm>
          <a:off x="22212300" y="9808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169563</xdr:rowOff>
    </xdr:from>
    <xdr:to>
      <xdr:col>112</xdr:col>
      <xdr:colOff>38100</xdr:colOff>
      <xdr:row>58</xdr:row>
      <xdr:rowOff>99713</xdr:rowOff>
    </xdr:to>
    <xdr:sp macro="" textlink="">
      <xdr:nvSpPr>
        <xdr:cNvPr id="813" name="楕円 812"/>
        <xdr:cNvSpPr/>
      </xdr:nvSpPr>
      <xdr:spPr>
        <a:xfrm>
          <a:off x="21272500" y="994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116240</xdr:rowOff>
    </xdr:from>
    <xdr:ext cx="469744" cy="259045"/>
    <xdr:sp macro="" textlink="">
      <xdr:nvSpPr>
        <xdr:cNvPr id="814" name="テキスト ボックス 813"/>
        <xdr:cNvSpPr txBox="1"/>
      </xdr:nvSpPr>
      <xdr:spPr>
        <a:xfrm>
          <a:off x="21088428" y="9717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165970</xdr:rowOff>
    </xdr:from>
    <xdr:to>
      <xdr:col>107</xdr:col>
      <xdr:colOff>101600</xdr:colOff>
      <xdr:row>58</xdr:row>
      <xdr:rowOff>96120</xdr:rowOff>
    </xdr:to>
    <xdr:sp macro="" textlink="">
      <xdr:nvSpPr>
        <xdr:cNvPr id="815" name="楕円 814"/>
        <xdr:cNvSpPr/>
      </xdr:nvSpPr>
      <xdr:spPr>
        <a:xfrm>
          <a:off x="20383500" y="993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112647</xdr:rowOff>
    </xdr:from>
    <xdr:ext cx="469744" cy="259045"/>
    <xdr:sp macro="" textlink="">
      <xdr:nvSpPr>
        <xdr:cNvPr id="816" name="テキスト ボックス 815"/>
        <xdr:cNvSpPr txBox="1"/>
      </xdr:nvSpPr>
      <xdr:spPr>
        <a:xfrm>
          <a:off x="20199428" y="971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166755</xdr:rowOff>
    </xdr:from>
    <xdr:to>
      <xdr:col>102</xdr:col>
      <xdr:colOff>165100</xdr:colOff>
      <xdr:row>58</xdr:row>
      <xdr:rowOff>96905</xdr:rowOff>
    </xdr:to>
    <xdr:sp macro="" textlink="">
      <xdr:nvSpPr>
        <xdr:cNvPr id="817" name="楕円 816"/>
        <xdr:cNvSpPr/>
      </xdr:nvSpPr>
      <xdr:spPr>
        <a:xfrm>
          <a:off x="19494500" y="9939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113432</xdr:rowOff>
    </xdr:from>
    <xdr:ext cx="469744" cy="259045"/>
    <xdr:sp macro="" textlink="">
      <xdr:nvSpPr>
        <xdr:cNvPr id="818" name="テキスト ボックス 817"/>
        <xdr:cNvSpPr txBox="1"/>
      </xdr:nvSpPr>
      <xdr:spPr>
        <a:xfrm>
          <a:off x="19310428" y="9714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170641</xdr:rowOff>
    </xdr:from>
    <xdr:to>
      <xdr:col>98</xdr:col>
      <xdr:colOff>38100</xdr:colOff>
      <xdr:row>58</xdr:row>
      <xdr:rowOff>100791</xdr:rowOff>
    </xdr:to>
    <xdr:sp macro="" textlink="">
      <xdr:nvSpPr>
        <xdr:cNvPr id="819" name="楕円 818"/>
        <xdr:cNvSpPr/>
      </xdr:nvSpPr>
      <xdr:spPr>
        <a:xfrm>
          <a:off x="18605500" y="9943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117318</xdr:rowOff>
    </xdr:from>
    <xdr:ext cx="469744" cy="259045"/>
    <xdr:sp macro="" textlink="">
      <xdr:nvSpPr>
        <xdr:cNvPr id="820" name="テキスト ボックス 819"/>
        <xdr:cNvSpPr txBox="1"/>
      </xdr:nvSpPr>
      <xdr:spPr>
        <a:xfrm>
          <a:off x="18421428" y="9718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2" name="直線コネクタ 831"/>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3" name="テキスト ボックス 832"/>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4" name="直線コネクタ 833"/>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5" name="テキスト ボックス 834"/>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6" name="直線コネクタ 835"/>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7" name="テキスト ボックス 836"/>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8" name="直線コネクタ 837"/>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9" name="テキスト ボックス 838"/>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0" name="直線コネクタ 839"/>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1" name="テキスト ボックス 840"/>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2" name="直線コネクタ 841"/>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3" name="テキスト ボックス 842"/>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5" name="テキスト ボックス 844"/>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44603</xdr:rowOff>
    </xdr:from>
    <xdr:to>
      <xdr:col>116</xdr:col>
      <xdr:colOff>62864</xdr:colOff>
      <xdr:row>78</xdr:row>
      <xdr:rowOff>73242</xdr:rowOff>
    </xdr:to>
    <xdr:cxnSp macro="">
      <xdr:nvCxnSpPr>
        <xdr:cNvPr id="847" name="直線コネクタ 846"/>
        <xdr:cNvCxnSpPr/>
      </xdr:nvCxnSpPr>
      <xdr:spPr>
        <a:xfrm flipV="1">
          <a:off x="22159595" y="12046103"/>
          <a:ext cx="1269" cy="1400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77069</xdr:rowOff>
    </xdr:from>
    <xdr:ext cx="534377" cy="259045"/>
    <xdr:sp macro="" textlink="">
      <xdr:nvSpPr>
        <xdr:cNvPr id="848" name="繰出金最小値テキスト"/>
        <xdr:cNvSpPr txBox="1"/>
      </xdr:nvSpPr>
      <xdr:spPr>
        <a:xfrm>
          <a:off x="22212300" y="1345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73242</xdr:rowOff>
    </xdr:from>
    <xdr:to>
      <xdr:col>116</xdr:col>
      <xdr:colOff>152400</xdr:colOff>
      <xdr:row>78</xdr:row>
      <xdr:rowOff>73242</xdr:rowOff>
    </xdr:to>
    <xdr:cxnSp macro="">
      <xdr:nvCxnSpPr>
        <xdr:cNvPr id="849" name="直線コネクタ 848"/>
        <xdr:cNvCxnSpPr/>
      </xdr:nvCxnSpPr>
      <xdr:spPr>
        <a:xfrm>
          <a:off x="22072600" y="13446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162730</xdr:rowOff>
    </xdr:from>
    <xdr:ext cx="534377" cy="259045"/>
    <xdr:sp macro="" textlink="">
      <xdr:nvSpPr>
        <xdr:cNvPr id="850" name="繰出金最大値テキスト"/>
        <xdr:cNvSpPr txBox="1"/>
      </xdr:nvSpPr>
      <xdr:spPr>
        <a:xfrm>
          <a:off x="22212300" y="1182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44603</xdr:rowOff>
    </xdr:from>
    <xdr:to>
      <xdr:col>116</xdr:col>
      <xdr:colOff>152400</xdr:colOff>
      <xdr:row>70</xdr:row>
      <xdr:rowOff>44603</xdr:rowOff>
    </xdr:to>
    <xdr:cxnSp macro="">
      <xdr:nvCxnSpPr>
        <xdr:cNvPr id="851" name="直線コネクタ 850"/>
        <xdr:cNvCxnSpPr/>
      </xdr:nvCxnSpPr>
      <xdr:spPr>
        <a:xfrm>
          <a:off x="22072600" y="1204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131373</xdr:rowOff>
    </xdr:from>
    <xdr:to>
      <xdr:col>116</xdr:col>
      <xdr:colOff>63500</xdr:colOff>
      <xdr:row>76</xdr:row>
      <xdr:rowOff>24355</xdr:rowOff>
    </xdr:to>
    <xdr:cxnSp macro="">
      <xdr:nvCxnSpPr>
        <xdr:cNvPr id="852" name="直線コネクタ 851"/>
        <xdr:cNvCxnSpPr/>
      </xdr:nvCxnSpPr>
      <xdr:spPr>
        <a:xfrm flipV="1">
          <a:off x="21323300" y="12990123"/>
          <a:ext cx="838200" cy="6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13153</xdr:rowOff>
    </xdr:from>
    <xdr:ext cx="534377" cy="259045"/>
    <xdr:sp macro="" textlink="">
      <xdr:nvSpPr>
        <xdr:cNvPr id="853" name="繰出金平均値テキスト"/>
        <xdr:cNvSpPr txBox="1"/>
      </xdr:nvSpPr>
      <xdr:spPr>
        <a:xfrm>
          <a:off x="22212300" y="125290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161726</xdr:rowOff>
    </xdr:from>
    <xdr:to>
      <xdr:col>116</xdr:col>
      <xdr:colOff>114300</xdr:colOff>
      <xdr:row>74</xdr:row>
      <xdr:rowOff>91876</xdr:rowOff>
    </xdr:to>
    <xdr:sp macro="" textlink="">
      <xdr:nvSpPr>
        <xdr:cNvPr id="854" name="フローチャート: 判断 853"/>
        <xdr:cNvSpPr/>
      </xdr:nvSpPr>
      <xdr:spPr>
        <a:xfrm>
          <a:off x="22110700" y="12677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24355</xdr:rowOff>
    </xdr:from>
    <xdr:to>
      <xdr:col>111</xdr:col>
      <xdr:colOff>177800</xdr:colOff>
      <xdr:row>76</xdr:row>
      <xdr:rowOff>43524</xdr:rowOff>
    </xdr:to>
    <xdr:cxnSp macro="">
      <xdr:nvCxnSpPr>
        <xdr:cNvPr id="855" name="直線コネクタ 854"/>
        <xdr:cNvCxnSpPr/>
      </xdr:nvCxnSpPr>
      <xdr:spPr>
        <a:xfrm flipV="1">
          <a:off x="20434300" y="13054555"/>
          <a:ext cx="889000" cy="19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146801</xdr:rowOff>
    </xdr:from>
    <xdr:to>
      <xdr:col>112</xdr:col>
      <xdr:colOff>38100</xdr:colOff>
      <xdr:row>74</xdr:row>
      <xdr:rowOff>76951</xdr:rowOff>
    </xdr:to>
    <xdr:sp macro="" textlink="">
      <xdr:nvSpPr>
        <xdr:cNvPr id="856" name="フローチャート: 判断 855"/>
        <xdr:cNvSpPr/>
      </xdr:nvSpPr>
      <xdr:spPr>
        <a:xfrm>
          <a:off x="21272500" y="1266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93478</xdr:rowOff>
    </xdr:from>
    <xdr:ext cx="534377" cy="259045"/>
    <xdr:sp macro="" textlink="">
      <xdr:nvSpPr>
        <xdr:cNvPr id="857" name="テキスト ボックス 856"/>
        <xdr:cNvSpPr txBox="1"/>
      </xdr:nvSpPr>
      <xdr:spPr>
        <a:xfrm>
          <a:off x="21056111" y="12437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68801</xdr:rowOff>
    </xdr:from>
    <xdr:to>
      <xdr:col>107</xdr:col>
      <xdr:colOff>50800</xdr:colOff>
      <xdr:row>76</xdr:row>
      <xdr:rowOff>43524</xdr:rowOff>
    </xdr:to>
    <xdr:cxnSp macro="">
      <xdr:nvCxnSpPr>
        <xdr:cNvPr id="858" name="直線コネクタ 857"/>
        <xdr:cNvCxnSpPr/>
      </xdr:nvCxnSpPr>
      <xdr:spPr>
        <a:xfrm>
          <a:off x="19545300" y="12756101"/>
          <a:ext cx="889000" cy="317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117769</xdr:rowOff>
    </xdr:from>
    <xdr:to>
      <xdr:col>107</xdr:col>
      <xdr:colOff>101600</xdr:colOff>
      <xdr:row>74</xdr:row>
      <xdr:rowOff>47919</xdr:rowOff>
    </xdr:to>
    <xdr:sp macro="" textlink="">
      <xdr:nvSpPr>
        <xdr:cNvPr id="859" name="フローチャート: 判断 858"/>
        <xdr:cNvSpPr/>
      </xdr:nvSpPr>
      <xdr:spPr>
        <a:xfrm>
          <a:off x="20383500" y="1263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64446</xdr:rowOff>
    </xdr:from>
    <xdr:ext cx="534377" cy="259045"/>
    <xdr:sp macro="" textlink="">
      <xdr:nvSpPr>
        <xdr:cNvPr id="860" name="テキスト ボックス 859"/>
        <xdr:cNvSpPr txBox="1"/>
      </xdr:nvSpPr>
      <xdr:spPr>
        <a:xfrm>
          <a:off x="20167111" y="1240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68801</xdr:rowOff>
    </xdr:from>
    <xdr:to>
      <xdr:col>102</xdr:col>
      <xdr:colOff>114300</xdr:colOff>
      <xdr:row>75</xdr:row>
      <xdr:rowOff>72818</xdr:rowOff>
    </xdr:to>
    <xdr:cxnSp macro="">
      <xdr:nvCxnSpPr>
        <xdr:cNvPr id="861" name="直線コネクタ 860"/>
        <xdr:cNvCxnSpPr/>
      </xdr:nvCxnSpPr>
      <xdr:spPr>
        <a:xfrm flipV="1">
          <a:off x="18656300" y="12756101"/>
          <a:ext cx="889000" cy="175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150589</xdr:rowOff>
    </xdr:from>
    <xdr:to>
      <xdr:col>102</xdr:col>
      <xdr:colOff>165100</xdr:colOff>
      <xdr:row>74</xdr:row>
      <xdr:rowOff>80739</xdr:rowOff>
    </xdr:to>
    <xdr:sp macro="" textlink="">
      <xdr:nvSpPr>
        <xdr:cNvPr id="862" name="フローチャート: 判断 861"/>
        <xdr:cNvSpPr/>
      </xdr:nvSpPr>
      <xdr:spPr>
        <a:xfrm>
          <a:off x="19494500" y="1266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97266</xdr:rowOff>
    </xdr:from>
    <xdr:ext cx="534377" cy="259045"/>
    <xdr:sp macro="" textlink="">
      <xdr:nvSpPr>
        <xdr:cNvPr id="863" name="テキスト ボックス 862"/>
        <xdr:cNvSpPr txBox="1"/>
      </xdr:nvSpPr>
      <xdr:spPr>
        <a:xfrm>
          <a:off x="19278111" y="12441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107155</xdr:rowOff>
    </xdr:from>
    <xdr:to>
      <xdr:col>98</xdr:col>
      <xdr:colOff>38100</xdr:colOff>
      <xdr:row>74</xdr:row>
      <xdr:rowOff>37305</xdr:rowOff>
    </xdr:to>
    <xdr:sp macro="" textlink="">
      <xdr:nvSpPr>
        <xdr:cNvPr id="864" name="フローチャート: 判断 863"/>
        <xdr:cNvSpPr/>
      </xdr:nvSpPr>
      <xdr:spPr>
        <a:xfrm>
          <a:off x="18605500" y="1262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53832</xdr:rowOff>
    </xdr:from>
    <xdr:ext cx="534377" cy="259045"/>
    <xdr:sp macro="" textlink="">
      <xdr:nvSpPr>
        <xdr:cNvPr id="865" name="テキスト ボックス 864"/>
        <xdr:cNvSpPr txBox="1"/>
      </xdr:nvSpPr>
      <xdr:spPr>
        <a:xfrm>
          <a:off x="18389111" y="12398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80573</xdr:rowOff>
    </xdr:from>
    <xdr:to>
      <xdr:col>116</xdr:col>
      <xdr:colOff>114300</xdr:colOff>
      <xdr:row>76</xdr:row>
      <xdr:rowOff>10722</xdr:rowOff>
    </xdr:to>
    <xdr:sp macro="" textlink="">
      <xdr:nvSpPr>
        <xdr:cNvPr id="871" name="楕円 870"/>
        <xdr:cNvSpPr/>
      </xdr:nvSpPr>
      <xdr:spPr>
        <a:xfrm>
          <a:off x="22110700" y="1293932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59000</xdr:rowOff>
    </xdr:from>
    <xdr:ext cx="534377" cy="259045"/>
    <xdr:sp macro="" textlink="">
      <xdr:nvSpPr>
        <xdr:cNvPr id="872" name="繰出金該当値テキスト"/>
        <xdr:cNvSpPr txBox="1"/>
      </xdr:nvSpPr>
      <xdr:spPr>
        <a:xfrm>
          <a:off x="22212300" y="12917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145005</xdr:rowOff>
    </xdr:from>
    <xdr:to>
      <xdr:col>112</xdr:col>
      <xdr:colOff>38100</xdr:colOff>
      <xdr:row>76</xdr:row>
      <xdr:rowOff>75155</xdr:rowOff>
    </xdr:to>
    <xdr:sp macro="" textlink="">
      <xdr:nvSpPr>
        <xdr:cNvPr id="873" name="楕円 872"/>
        <xdr:cNvSpPr/>
      </xdr:nvSpPr>
      <xdr:spPr>
        <a:xfrm>
          <a:off x="21272500" y="1300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66282</xdr:rowOff>
    </xdr:from>
    <xdr:ext cx="534377" cy="259045"/>
    <xdr:sp macro="" textlink="">
      <xdr:nvSpPr>
        <xdr:cNvPr id="874" name="テキスト ボックス 873"/>
        <xdr:cNvSpPr txBox="1"/>
      </xdr:nvSpPr>
      <xdr:spPr>
        <a:xfrm>
          <a:off x="21056111" y="13096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164174</xdr:rowOff>
    </xdr:from>
    <xdr:to>
      <xdr:col>107</xdr:col>
      <xdr:colOff>101600</xdr:colOff>
      <xdr:row>76</xdr:row>
      <xdr:rowOff>94324</xdr:rowOff>
    </xdr:to>
    <xdr:sp macro="" textlink="">
      <xdr:nvSpPr>
        <xdr:cNvPr id="875" name="楕円 874"/>
        <xdr:cNvSpPr/>
      </xdr:nvSpPr>
      <xdr:spPr>
        <a:xfrm>
          <a:off x="20383500" y="1302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85451</xdr:rowOff>
    </xdr:from>
    <xdr:ext cx="534377" cy="259045"/>
    <xdr:sp macro="" textlink="">
      <xdr:nvSpPr>
        <xdr:cNvPr id="876" name="テキスト ボックス 875"/>
        <xdr:cNvSpPr txBox="1"/>
      </xdr:nvSpPr>
      <xdr:spPr>
        <a:xfrm>
          <a:off x="20167111" y="13115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18001</xdr:rowOff>
    </xdr:from>
    <xdr:to>
      <xdr:col>102</xdr:col>
      <xdr:colOff>165100</xdr:colOff>
      <xdr:row>74</xdr:row>
      <xdr:rowOff>119601</xdr:rowOff>
    </xdr:to>
    <xdr:sp macro="" textlink="">
      <xdr:nvSpPr>
        <xdr:cNvPr id="877" name="楕円 876"/>
        <xdr:cNvSpPr/>
      </xdr:nvSpPr>
      <xdr:spPr>
        <a:xfrm>
          <a:off x="19494500" y="12705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110728</xdr:rowOff>
    </xdr:from>
    <xdr:ext cx="534377" cy="259045"/>
    <xdr:sp macro="" textlink="">
      <xdr:nvSpPr>
        <xdr:cNvPr id="878" name="テキスト ボックス 877"/>
        <xdr:cNvSpPr txBox="1"/>
      </xdr:nvSpPr>
      <xdr:spPr>
        <a:xfrm>
          <a:off x="19278111" y="12798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22018</xdr:rowOff>
    </xdr:from>
    <xdr:to>
      <xdr:col>98</xdr:col>
      <xdr:colOff>38100</xdr:colOff>
      <xdr:row>75</xdr:row>
      <xdr:rowOff>123618</xdr:rowOff>
    </xdr:to>
    <xdr:sp macro="" textlink="">
      <xdr:nvSpPr>
        <xdr:cNvPr id="879" name="楕円 878"/>
        <xdr:cNvSpPr/>
      </xdr:nvSpPr>
      <xdr:spPr>
        <a:xfrm>
          <a:off x="18605500" y="1288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114746</xdr:rowOff>
    </xdr:from>
    <xdr:ext cx="534377" cy="259045"/>
    <xdr:sp macro="" textlink="">
      <xdr:nvSpPr>
        <xdr:cNvPr id="880" name="テキスト ボックス 879"/>
        <xdr:cNvSpPr txBox="1"/>
      </xdr:nvSpPr>
      <xdr:spPr>
        <a:xfrm>
          <a:off x="18389111" y="12973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歳出決算総額として、住民一人当たりのコストを比較すると、橿原市が</a:t>
          </a:r>
          <a:r>
            <a:rPr kumimoji="1" lang="en-US" altLang="ja-JP" sz="1300">
              <a:latin typeface="ＭＳ Ｐゴシック" panose="020B0600070205080204" pitchFamily="50" charset="-128"/>
              <a:ea typeface="ＭＳ Ｐゴシック" panose="020B0600070205080204" pitchFamily="50" charset="-128"/>
            </a:rPr>
            <a:t>336,456</a:t>
          </a:r>
          <a:r>
            <a:rPr kumimoji="1" lang="ja-JP" altLang="en-US" sz="1300">
              <a:latin typeface="ＭＳ Ｐゴシック" panose="020B0600070205080204" pitchFamily="50" charset="-128"/>
              <a:ea typeface="ＭＳ Ｐゴシック" panose="020B0600070205080204" pitchFamily="50" charset="-128"/>
            </a:rPr>
            <a:t>円、全国が</a:t>
          </a:r>
          <a:r>
            <a:rPr kumimoji="1" lang="en-US" altLang="ja-JP" sz="1300">
              <a:latin typeface="ＭＳ Ｐゴシック" panose="020B0600070205080204" pitchFamily="50" charset="-128"/>
              <a:ea typeface="ＭＳ Ｐゴシック" panose="020B0600070205080204" pitchFamily="50" charset="-128"/>
            </a:rPr>
            <a:t>450,704</a:t>
          </a:r>
          <a:r>
            <a:rPr kumimoji="1" lang="ja-JP" altLang="en-US" sz="1300">
              <a:latin typeface="ＭＳ Ｐゴシック" panose="020B0600070205080204" pitchFamily="50" charset="-128"/>
              <a:ea typeface="ＭＳ Ｐゴシック" panose="020B0600070205080204" pitchFamily="50" charset="-128"/>
            </a:rPr>
            <a:t>円、類似団体が</a:t>
          </a:r>
          <a:r>
            <a:rPr kumimoji="1" lang="en-US" altLang="ja-JP" sz="1300">
              <a:latin typeface="ＭＳ Ｐゴシック" panose="020B0600070205080204" pitchFamily="50" charset="-128"/>
              <a:ea typeface="ＭＳ Ｐゴシック" panose="020B0600070205080204" pitchFamily="50" charset="-128"/>
            </a:rPr>
            <a:t>390,908</a:t>
          </a:r>
          <a:r>
            <a:rPr kumimoji="1" lang="ja-JP" altLang="en-US" sz="1300">
              <a:latin typeface="ＭＳ Ｐゴシック" panose="020B0600070205080204" pitchFamily="50" charset="-128"/>
              <a:ea typeface="ＭＳ Ｐゴシック" panose="020B0600070205080204" pitchFamily="50" charset="-128"/>
            </a:rPr>
            <a:t>円と、橿原市が全国や類似団体を下回っている。また、コストは扶助費（</a:t>
          </a:r>
          <a:r>
            <a:rPr kumimoji="1" lang="en-US" altLang="ja-JP" sz="1300">
              <a:latin typeface="ＭＳ Ｐゴシック" panose="020B0600070205080204" pitchFamily="50" charset="-128"/>
              <a:ea typeface="ＭＳ Ｐゴシック" panose="020B0600070205080204" pitchFamily="50" charset="-128"/>
            </a:rPr>
            <a:t>87,549</a:t>
          </a:r>
          <a:r>
            <a:rPr kumimoji="1" lang="ja-JP" altLang="en-US" sz="1300">
              <a:latin typeface="ＭＳ Ｐゴシック" panose="020B0600070205080204" pitchFamily="50" charset="-128"/>
              <a:ea typeface="ＭＳ Ｐゴシック" panose="020B0600070205080204" pitchFamily="50" charset="-128"/>
            </a:rPr>
            <a:t>円）、物件費（</a:t>
          </a:r>
          <a:r>
            <a:rPr kumimoji="1" lang="en-US" altLang="ja-JP" sz="1300">
              <a:latin typeface="ＭＳ Ｐゴシック" panose="020B0600070205080204" pitchFamily="50" charset="-128"/>
              <a:ea typeface="ＭＳ Ｐゴシック" panose="020B0600070205080204" pitchFamily="50" charset="-128"/>
            </a:rPr>
            <a:t>61,019</a:t>
          </a:r>
          <a:r>
            <a:rPr kumimoji="1" lang="ja-JP" altLang="en-US" sz="1300">
              <a:latin typeface="ＭＳ Ｐゴシック" panose="020B0600070205080204" pitchFamily="50" charset="-128"/>
              <a:ea typeface="ＭＳ Ｐゴシック" panose="020B0600070205080204" pitchFamily="50" charset="-128"/>
            </a:rPr>
            <a:t>円）、人件費（</a:t>
          </a:r>
          <a:r>
            <a:rPr kumimoji="1" lang="en-US" altLang="ja-JP" sz="1300">
              <a:latin typeface="ＭＳ Ｐゴシック" panose="020B0600070205080204" pitchFamily="50" charset="-128"/>
              <a:ea typeface="ＭＳ Ｐゴシック" panose="020B0600070205080204" pitchFamily="50" charset="-128"/>
            </a:rPr>
            <a:t>55,218</a:t>
          </a:r>
          <a:r>
            <a:rPr kumimoji="1" lang="ja-JP" altLang="en-US" sz="1300">
              <a:latin typeface="ＭＳ Ｐゴシック" panose="020B0600070205080204" pitchFamily="50" charset="-128"/>
              <a:ea typeface="ＭＳ Ｐゴシック" panose="020B0600070205080204" pitchFamily="50" charset="-128"/>
            </a:rPr>
            <a:t>円）の順となっており、全体の</a:t>
          </a:r>
          <a:r>
            <a:rPr kumimoji="1" lang="en-US" altLang="ja-JP" sz="1300">
              <a:latin typeface="ＭＳ Ｐゴシック" panose="020B0600070205080204" pitchFamily="50" charset="-128"/>
              <a:ea typeface="ＭＳ Ｐゴシック" panose="020B0600070205080204" pitchFamily="50" charset="-128"/>
            </a:rPr>
            <a:t>60.6</a:t>
          </a:r>
          <a:r>
            <a:rPr kumimoji="1" lang="ja-JP" altLang="en-US" sz="1300">
              <a:latin typeface="ＭＳ Ｐゴシック" panose="020B0600070205080204" pitchFamily="50" charset="-128"/>
              <a:ea typeface="ＭＳ Ｐゴシック" panose="020B0600070205080204" pitchFamily="50" charset="-128"/>
            </a:rPr>
            <a:t>％を占めている。今後は本庁舎の建替事業も控えていることから普通建設事業費の増加、施設の老朽化による維持補修費の増加等も考えられるが、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公共施設の統廃合や長寿命化を行い、物件費等の経常経費削減を実施して、歳出の増大を抑えるように努める。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奈良県橿原市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122,242
121,148
39.56
41,578,752
41,129,035
257,804
23,823,040
37,367,728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55.0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141224</xdr:rowOff>
    </xdr:from>
    <xdr:to>
      <xdr:col>24</xdr:col>
      <xdr:colOff>62865</xdr:colOff>
      <xdr:row>39</xdr:row>
      <xdr:rowOff>80264</xdr:rowOff>
    </xdr:to>
    <xdr:cxnSp macro="">
      <xdr:nvCxnSpPr>
        <xdr:cNvPr id="56" name="直線コネクタ 55"/>
        <xdr:cNvCxnSpPr/>
      </xdr:nvCxnSpPr>
      <xdr:spPr>
        <a:xfrm flipV="1">
          <a:off x="4633595" y="5456174"/>
          <a:ext cx="127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84091</xdr:rowOff>
    </xdr:from>
    <xdr:ext cx="469744" cy="259045"/>
    <xdr:sp macro="" textlink="">
      <xdr:nvSpPr>
        <xdr:cNvPr id="57" name="議会費最小値テキスト"/>
        <xdr:cNvSpPr txBox="1"/>
      </xdr:nvSpPr>
      <xdr:spPr>
        <a:xfrm>
          <a:off x="4686300" y="6770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80264</xdr:rowOff>
    </xdr:from>
    <xdr:to>
      <xdr:col>24</xdr:col>
      <xdr:colOff>152400</xdr:colOff>
      <xdr:row>39</xdr:row>
      <xdr:rowOff>80264</xdr:rowOff>
    </xdr:to>
    <xdr:cxnSp macro="">
      <xdr:nvCxnSpPr>
        <xdr:cNvPr id="58" name="直線コネクタ 57"/>
        <xdr:cNvCxnSpPr/>
      </xdr:nvCxnSpPr>
      <xdr:spPr>
        <a:xfrm>
          <a:off x="4546600" y="6766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87901</xdr:rowOff>
    </xdr:from>
    <xdr:ext cx="469744" cy="259045"/>
    <xdr:sp macro="" textlink="">
      <xdr:nvSpPr>
        <xdr:cNvPr id="59" name="議会費最大値テキスト"/>
        <xdr:cNvSpPr txBox="1"/>
      </xdr:nvSpPr>
      <xdr:spPr>
        <a:xfrm>
          <a:off x="4686300" y="5231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141224</xdr:rowOff>
    </xdr:from>
    <xdr:to>
      <xdr:col>24</xdr:col>
      <xdr:colOff>152400</xdr:colOff>
      <xdr:row>31</xdr:row>
      <xdr:rowOff>141224</xdr:rowOff>
    </xdr:to>
    <xdr:cxnSp macro="">
      <xdr:nvCxnSpPr>
        <xdr:cNvPr id="60" name="直線コネクタ 59"/>
        <xdr:cNvCxnSpPr/>
      </xdr:nvCxnSpPr>
      <xdr:spPr>
        <a:xfrm>
          <a:off x="4546600" y="5456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82550</xdr:rowOff>
    </xdr:from>
    <xdr:to>
      <xdr:col>24</xdr:col>
      <xdr:colOff>63500</xdr:colOff>
      <xdr:row>35</xdr:row>
      <xdr:rowOff>111506</xdr:rowOff>
    </xdr:to>
    <xdr:cxnSp macro="">
      <xdr:nvCxnSpPr>
        <xdr:cNvPr id="61" name="直線コネクタ 60"/>
        <xdr:cNvCxnSpPr/>
      </xdr:nvCxnSpPr>
      <xdr:spPr>
        <a:xfrm>
          <a:off x="3797300" y="6083300"/>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160291</xdr:rowOff>
    </xdr:from>
    <xdr:ext cx="469744" cy="259045"/>
    <xdr:sp macro="" textlink="">
      <xdr:nvSpPr>
        <xdr:cNvPr id="62" name="議会費平均値テキスト"/>
        <xdr:cNvSpPr txBox="1"/>
      </xdr:nvSpPr>
      <xdr:spPr>
        <a:xfrm>
          <a:off x="4686300" y="61610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10414</xdr:rowOff>
    </xdr:from>
    <xdr:to>
      <xdr:col>24</xdr:col>
      <xdr:colOff>114300</xdr:colOff>
      <xdr:row>36</xdr:row>
      <xdr:rowOff>112014</xdr:rowOff>
    </xdr:to>
    <xdr:sp macro="" textlink="">
      <xdr:nvSpPr>
        <xdr:cNvPr id="63" name="フローチャート: 判断 62"/>
        <xdr:cNvSpPr/>
      </xdr:nvSpPr>
      <xdr:spPr>
        <a:xfrm>
          <a:off x="4584700" y="618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82550</xdr:rowOff>
    </xdr:from>
    <xdr:to>
      <xdr:col>19</xdr:col>
      <xdr:colOff>177800</xdr:colOff>
      <xdr:row>35</xdr:row>
      <xdr:rowOff>118364</xdr:rowOff>
    </xdr:to>
    <xdr:cxnSp macro="">
      <xdr:nvCxnSpPr>
        <xdr:cNvPr id="64" name="直線コネクタ 63"/>
        <xdr:cNvCxnSpPr/>
      </xdr:nvCxnSpPr>
      <xdr:spPr>
        <a:xfrm flipV="1">
          <a:off x="2908300" y="6083300"/>
          <a:ext cx="889000" cy="3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170434</xdr:rowOff>
    </xdr:from>
    <xdr:to>
      <xdr:col>20</xdr:col>
      <xdr:colOff>38100</xdr:colOff>
      <xdr:row>36</xdr:row>
      <xdr:rowOff>100584</xdr:rowOff>
    </xdr:to>
    <xdr:sp macro="" textlink="">
      <xdr:nvSpPr>
        <xdr:cNvPr id="65" name="フローチャート: 判断 64"/>
        <xdr:cNvSpPr/>
      </xdr:nvSpPr>
      <xdr:spPr>
        <a:xfrm>
          <a:off x="3746500" y="617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91711</xdr:rowOff>
    </xdr:from>
    <xdr:ext cx="469744" cy="259045"/>
    <xdr:sp macro="" textlink="">
      <xdr:nvSpPr>
        <xdr:cNvPr id="66" name="テキスト ボックス 65"/>
        <xdr:cNvSpPr txBox="1"/>
      </xdr:nvSpPr>
      <xdr:spPr>
        <a:xfrm>
          <a:off x="3562428" y="626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83312</xdr:rowOff>
    </xdr:from>
    <xdr:to>
      <xdr:col>15</xdr:col>
      <xdr:colOff>50800</xdr:colOff>
      <xdr:row>35</xdr:row>
      <xdr:rowOff>118364</xdr:rowOff>
    </xdr:to>
    <xdr:cxnSp macro="">
      <xdr:nvCxnSpPr>
        <xdr:cNvPr id="67" name="直線コネクタ 66"/>
        <xdr:cNvCxnSpPr/>
      </xdr:nvCxnSpPr>
      <xdr:spPr>
        <a:xfrm>
          <a:off x="2019300" y="5912612"/>
          <a:ext cx="889000" cy="206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170434</xdr:rowOff>
    </xdr:from>
    <xdr:to>
      <xdr:col>15</xdr:col>
      <xdr:colOff>101600</xdr:colOff>
      <xdr:row>36</xdr:row>
      <xdr:rowOff>100584</xdr:rowOff>
    </xdr:to>
    <xdr:sp macro="" textlink="">
      <xdr:nvSpPr>
        <xdr:cNvPr id="68" name="フローチャート: 判断 67"/>
        <xdr:cNvSpPr/>
      </xdr:nvSpPr>
      <xdr:spPr>
        <a:xfrm>
          <a:off x="2857500" y="617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91711</xdr:rowOff>
    </xdr:from>
    <xdr:ext cx="469744" cy="259045"/>
    <xdr:sp macro="" textlink="">
      <xdr:nvSpPr>
        <xdr:cNvPr id="69" name="テキスト ボックス 68"/>
        <xdr:cNvSpPr txBox="1"/>
      </xdr:nvSpPr>
      <xdr:spPr>
        <a:xfrm>
          <a:off x="2673428" y="626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83312</xdr:rowOff>
    </xdr:from>
    <xdr:to>
      <xdr:col>10</xdr:col>
      <xdr:colOff>114300</xdr:colOff>
      <xdr:row>35</xdr:row>
      <xdr:rowOff>1778</xdr:rowOff>
    </xdr:to>
    <xdr:cxnSp macro="">
      <xdr:nvCxnSpPr>
        <xdr:cNvPr id="70" name="直線コネクタ 69"/>
        <xdr:cNvCxnSpPr/>
      </xdr:nvCxnSpPr>
      <xdr:spPr>
        <a:xfrm flipV="1">
          <a:off x="1130300" y="5912612"/>
          <a:ext cx="889000" cy="89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7366</xdr:rowOff>
    </xdr:from>
    <xdr:to>
      <xdr:col>10</xdr:col>
      <xdr:colOff>165100</xdr:colOff>
      <xdr:row>35</xdr:row>
      <xdr:rowOff>108966</xdr:rowOff>
    </xdr:to>
    <xdr:sp macro="" textlink="">
      <xdr:nvSpPr>
        <xdr:cNvPr id="71" name="フローチャート: 判断 70"/>
        <xdr:cNvSpPr/>
      </xdr:nvSpPr>
      <xdr:spPr>
        <a:xfrm>
          <a:off x="1968500" y="600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100093</xdr:rowOff>
    </xdr:from>
    <xdr:ext cx="469744" cy="259045"/>
    <xdr:sp macro="" textlink="">
      <xdr:nvSpPr>
        <xdr:cNvPr id="72" name="テキスト ボックス 71"/>
        <xdr:cNvSpPr txBox="1"/>
      </xdr:nvSpPr>
      <xdr:spPr>
        <a:xfrm>
          <a:off x="1784428" y="6100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31750</xdr:rowOff>
    </xdr:from>
    <xdr:to>
      <xdr:col>6</xdr:col>
      <xdr:colOff>38100</xdr:colOff>
      <xdr:row>35</xdr:row>
      <xdr:rowOff>133350</xdr:rowOff>
    </xdr:to>
    <xdr:sp macro="" textlink="">
      <xdr:nvSpPr>
        <xdr:cNvPr id="73" name="フローチャート: 判断 72"/>
        <xdr:cNvSpPr/>
      </xdr:nvSpPr>
      <xdr:spPr>
        <a:xfrm>
          <a:off x="1079500" y="603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124477</xdr:rowOff>
    </xdr:from>
    <xdr:ext cx="469744" cy="259045"/>
    <xdr:sp macro="" textlink="">
      <xdr:nvSpPr>
        <xdr:cNvPr id="74" name="テキスト ボックス 73"/>
        <xdr:cNvSpPr txBox="1"/>
      </xdr:nvSpPr>
      <xdr:spPr>
        <a:xfrm>
          <a:off x="895428" y="612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60706</xdr:rowOff>
    </xdr:from>
    <xdr:to>
      <xdr:col>24</xdr:col>
      <xdr:colOff>114300</xdr:colOff>
      <xdr:row>35</xdr:row>
      <xdr:rowOff>162306</xdr:rowOff>
    </xdr:to>
    <xdr:sp macro="" textlink="">
      <xdr:nvSpPr>
        <xdr:cNvPr id="80" name="楕円 79"/>
        <xdr:cNvSpPr/>
      </xdr:nvSpPr>
      <xdr:spPr>
        <a:xfrm>
          <a:off x="4584700" y="606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83583</xdr:rowOff>
    </xdr:from>
    <xdr:ext cx="469744" cy="259045"/>
    <xdr:sp macro="" textlink="">
      <xdr:nvSpPr>
        <xdr:cNvPr id="81" name="議会費該当値テキスト"/>
        <xdr:cNvSpPr txBox="1"/>
      </xdr:nvSpPr>
      <xdr:spPr>
        <a:xfrm>
          <a:off x="4686300" y="5912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31750</xdr:rowOff>
    </xdr:from>
    <xdr:to>
      <xdr:col>20</xdr:col>
      <xdr:colOff>38100</xdr:colOff>
      <xdr:row>35</xdr:row>
      <xdr:rowOff>133350</xdr:rowOff>
    </xdr:to>
    <xdr:sp macro="" textlink="">
      <xdr:nvSpPr>
        <xdr:cNvPr id="82" name="楕円 81"/>
        <xdr:cNvSpPr/>
      </xdr:nvSpPr>
      <xdr:spPr>
        <a:xfrm>
          <a:off x="3746500" y="603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149877</xdr:rowOff>
    </xdr:from>
    <xdr:ext cx="469744" cy="259045"/>
    <xdr:sp macro="" textlink="">
      <xdr:nvSpPr>
        <xdr:cNvPr id="83" name="テキスト ボックス 82"/>
        <xdr:cNvSpPr txBox="1"/>
      </xdr:nvSpPr>
      <xdr:spPr>
        <a:xfrm>
          <a:off x="3562428" y="580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67564</xdr:rowOff>
    </xdr:from>
    <xdr:to>
      <xdr:col>15</xdr:col>
      <xdr:colOff>101600</xdr:colOff>
      <xdr:row>35</xdr:row>
      <xdr:rowOff>169164</xdr:rowOff>
    </xdr:to>
    <xdr:sp macro="" textlink="">
      <xdr:nvSpPr>
        <xdr:cNvPr id="84" name="楕円 83"/>
        <xdr:cNvSpPr/>
      </xdr:nvSpPr>
      <xdr:spPr>
        <a:xfrm>
          <a:off x="2857500" y="6068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14241</xdr:rowOff>
    </xdr:from>
    <xdr:ext cx="469744" cy="259045"/>
    <xdr:sp macro="" textlink="">
      <xdr:nvSpPr>
        <xdr:cNvPr id="85" name="テキスト ボックス 84"/>
        <xdr:cNvSpPr txBox="1"/>
      </xdr:nvSpPr>
      <xdr:spPr>
        <a:xfrm>
          <a:off x="2673428" y="5843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32512</xdr:rowOff>
    </xdr:from>
    <xdr:to>
      <xdr:col>10</xdr:col>
      <xdr:colOff>165100</xdr:colOff>
      <xdr:row>34</xdr:row>
      <xdr:rowOff>134112</xdr:rowOff>
    </xdr:to>
    <xdr:sp macro="" textlink="">
      <xdr:nvSpPr>
        <xdr:cNvPr id="86" name="楕円 85"/>
        <xdr:cNvSpPr/>
      </xdr:nvSpPr>
      <xdr:spPr>
        <a:xfrm>
          <a:off x="1968500" y="5861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150639</xdr:rowOff>
    </xdr:from>
    <xdr:ext cx="469744" cy="259045"/>
    <xdr:sp macro="" textlink="">
      <xdr:nvSpPr>
        <xdr:cNvPr id="87" name="テキスト ボックス 86"/>
        <xdr:cNvSpPr txBox="1"/>
      </xdr:nvSpPr>
      <xdr:spPr>
        <a:xfrm>
          <a:off x="1784428" y="5637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122428</xdr:rowOff>
    </xdr:from>
    <xdr:to>
      <xdr:col>6</xdr:col>
      <xdr:colOff>38100</xdr:colOff>
      <xdr:row>35</xdr:row>
      <xdr:rowOff>52578</xdr:rowOff>
    </xdr:to>
    <xdr:sp macro="" textlink="">
      <xdr:nvSpPr>
        <xdr:cNvPr id="88" name="楕円 87"/>
        <xdr:cNvSpPr/>
      </xdr:nvSpPr>
      <xdr:spPr>
        <a:xfrm>
          <a:off x="1079500" y="595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69105</xdr:rowOff>
    </xdr:from>
    <xdr:ext cx="469744" cy="259045"/>
    <xdr:sp macro="" textlink="">
      <xdr:nvSpPr>
        <xdr:cNvPr id="89" name="テキスト ボックス 88"/>
        <xdr:cNvSpPr txBox="1"/>
      </xdr:nvSpPr>
      <xdr:spPr>
        <a:xfrm>
          <a:off x="895428" y="5726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70589</xdr:rowOff>
    </xdr:from>
    <xdr:to>
      <xdr:col>24</xdr:col>
      <xdr:colOff>62865</xdr:colOff>
      <xdr:row>58</xdr:row>
      <xdr:rowOff>164080</xdr:rowOff>
    </xdr:to>
    <xdr:cxnSp macro="">
      <xdr:nvCxnSpPr>
        <xdr:cNvPr id="113" name="直線コネクタ 112"/>
        <xdr:cNvCxnSpPr/>
      </xdr:nvCxnSpPr>
      <xdr:spPr>
        <a:xfrm flipV="1">
          <a:off x="4633595" y="8643089"/>
          <a:ext cx="1270" cy="1465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167907</xdr:rowOff>
    </xdr:from>
    <xdr:ext cx="534377" cy="259045"/>
    <xdr:sp macro="" textlink="">
      <xdr:nvSpPr>
        <xdr:cNvPr id="114" name="総務費最小値テキスト"/>
        <xdr:cNvSpPr txBox="1"/>
      </xdr:nvSpPr>
      <xdr:spPr>
        <a:xfrm>
          <a:off x="4686300" y="10112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164080</xdr:rowOff>
    </xdr:from>
    <xdr:to>
      <xdr:col>24</xdr:col>
      <xdr:colOff>152400</xdr:colOff>
      <xdr:row>58</xdr:row>
      <xdr:rowOff>164080</xdr:rowOff>
    </xdr:to>
    <xdr:cxnSp macro="">
      <xdr:nvCxnSpPr>
        <xdr:cNvPr id="115" name="直線コネクタ 114"/>
        <xdr:cNvCxnSpPr/>
      </xdr:nvCxnSpPr>
      <xdr:spPr>
        <a:xfrm>
          <a:off x="4546600" y="1010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17266</xdr:rowOff>
    </xdr:from>
    <xdr:ext cx="599010" cy="259045"/>
    <xdr:sp macro="" textlink="">
      <xdr:nvSpPr>
        <xdr:cNvPr id="116" name="総務費最大値テキスト"/>
        <xdr:cNvSpPr txBox="1"/>
      </xdr:nvSpPr>
      <xdr:spPr>
        <a:xfrm>
          <a:off x="4686300" y="8418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796,279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70589</xdr:rowOff>
    </xdr:from>
    <xdr:to>
      <xdr:col>24</xdr:col>
      <xdr:colOff>152400</xdr:colOff>
      <xdr:row>50</xdr:row>
      <xdr:rowOff>70589</xdr:rowOff>
    </xdr:to>
    <xdr:cxnSp macro="">
      <xdr:nvCxnSpPr>
        <xdr:cNvPr id="117" name="直線コネクタ 116"/>
        <xdr:cNvCxnSpPr/>
      </xdr:nvCxnSpPr>
      <xdr:spPr>
        <a:xfrm>
          <a:off x="4546600" y="864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101082</xdr:rowOff>
    </xdr:from>
    <xdr:to>
      <xdr:col>24</xdr:col>
      <xdr:colOff>63500</xdr:colOff>
      <xdr:row>58</xdr:row>
      <xdr:rowOff>140163</xdr:rowOff>
    </xdr:to>
    <xdr:cxnSp macro="">
      <xdr:nvCxnSpPr>
        <xdr:cNvPr id="118" name="直線コネクタ 117"/>
        <xdr:cNvCxnSpPr/>
      </xdr:nvCxnSpPr>
      <xdr:spPr>
        <a:xfrm>
          <a:off x="3797300" y="10045182"/>
          <a:ext cx="838200" cy="39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81659</xdr:rowOff>
    </xdr:from>
    <xdr:ext cx="534377" cy="259045"/>
    <xdr:sp macro="" textlink="">
      <xdr:nvSpPr>
        <xdr:cNvPr id="119" name="総務費平均値テキスト"/>
        <xdr:cNvSpPr txBox="1"/>
      </xdr:nvSpPr>
      <xdr:spPr>
        <a:xfrm>
          <a:off x="4686300" y="9854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58782</xdr:rowOff>
    </xdr:from>
    <xdr:to>
      <xdr:col>24</xdr:col>
      <xdr:colOff>114300</xdr:colOff>
      <xdr:row>58</xdr:row>
      <xdr:rowOff>160382</xdr:rowOff>
    </xdr:to>
    <xdr:sp macro="" textlink="">
      <xdr:nvSpPr>
        <xdr:cNvPr id="120" name="フローチャート: 判断 119"/>
        <xdr:cNvSpPr/>
      </xdr:nvSpPr>
      <xdr:spPr>
        <a:xfrm>
          <a:off x="4584700" y="10002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101082</xdr:rowOff>
    </xdr:from>
    <xdr:to>
      <xdr:col>19</xdr:col>
      <xdr:colOff>177800</xdr:colOff>
      <xdr:row>58</xdr:row>
      <xdr:rowOff>138104</xdr:rowOff>
    </xdr:to>
    <xdr:cxnSp macro="">
      <xdr:nvCxnSpPr>
        <xdr:cNvPr id="121" name="直線コネクタ 120"/>
        <xdr:cNvCxnSpPr/>
      </xdr:nvCxnSpPr>
      <xdr:spPr>
        <a:xfrm flipV="1">
          <a:off x="2908300" y="10045182"/>
          <a:ext cx="889000" cy="37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74782</xdr:rowOff>
    </xdr:from>
    <xdr:to>
      <xdr:col>20</xdr:col>
      <xdr:colOff>38100</xdr:colOff>
      <xdr:row>59</xdr:row>
      <xdr:rowOff>4932</xdr:rowOff>
    </xdr:to>
    <xdr:sp macro="" textlink="">
      <xdr:nvSpPr>
        <xdr:cNvPr id="122" name="フローチャート: 判断 121"/>
        <xdr:cNvSpPr/>
      </xdr:nvSpPr>
      <xdr:spPr>
        <a:xfrm>
          <a:off x="3746500" y="10018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167509</xdr:rowOff>
    </xdr:from>
    <xdr:ext cx="534377" cy="259045"/>
    <xdr:sp macro="" textlink="">
      <xdr:nvSpPr>
        <xdr:cNvPr id="123" name="テキスト ボックス 122"/>
        <xdr:cNvSpPr txBox="1"/>
      </xdr:nvSpPr>
      <xdr:spPr>
        <a:xfrm>
          <a:off x="3530111" y="10111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126679</xdr:rowOff>
    </xdr:from>
    <xdr:to>
      <xdr:col>15</xdr:col>
      <xdr:colOff>50800</xdr:colOff>
      <xdr:row>58</xdr:row>
      <xdr:rowOff>138104</xdr:rowOff>
    </xdr:to>
    <xdr:cxnSp macro="">
      <xdr:nvCxnSpPr>
        <xdr:cNvPr id="124" name="直線コネクタ 123"/>
        <xdr:cNvCxnSpPr/>
      </xdr:nvCxnSpPr>
      <xdr:spPr>
        <a:xfrm>
          <a:off x="2019300" y="10070779"/>
          <a:ext cx="889000" cy="11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78960</xdr:rowOff>
    </xdr:from>
    <xdr:to>
      <xdr:col>15</xdr:col>
      <xdr:colOff>101600</xdr:colOff>
      <xdr:row>59</xdr:row>
      <xdr:rowOff>9110</xdr:rowOff>
    </xdr:to>
    <xdr:sp macro="" textlink="">
      <xdr:nvSpPr>
        <xdr:cNvPr id="125" name="フローチャート: 判断 124"/>
        <xdr:cNvSpPr/>
      </xdr:nvSpPr>
      <xdr:spPr>
        <a:xfrm>
          <a:off x="2857500" y="1002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25637</xdr:rowOff>
    </xdr:from>
    <xdr:ext cx="534377" cy="259045"/>
    <xdr:sp macro="" textlink="">
      <xdr:nvSpPr>
        <xdr:cNvPr id="126" name="テキスト ボックス 125"/>
        <xdr:cNvSpPr txBox="1"/>
      </xdr:nvSpPr>
      <xdr:spPr>
        <a:xfrm>
          <a:off x="2641111" y="979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126679</xdr:rowOff>
    </xdr:from>
    <xdr:to>
      <xdr:col>10</xdr:col>
      <xdr:colOff>114300</xdr:colOff>
      <xdr:row>58</xdr:row>
      <xdr:rowOff>127807</xdr:rowOff>
    </xdr:to>
    <xdr:cxnSp macro="">
      <xdr:nvCxnSpPr>
        <xdr:cNvPr id="127" name="直線コネクタ 126"/>
        <xdr:cNvCxnSpPr/>
      </xdr:nvCxnSpPr>
      <xdr:spPr>
        <a:xfrm flipV="1">
          <a:off x="1130300" y="10070779"/>
          <a:ext cx="889000" cy="1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78742</xdr:rowOff>
    </xdr:from>
    <xdr:to>
      <xdr:col>10</xdr:col>
      <xdr:colOff>165100</xdr:colOff>
      <xdr:row>59</xdr:row>
      <xdr:rowOff>8892</xdr:rowOff>
    </xdr:to>
    <xdr:sp macro="" textlink="">
      <xdr:nvSpPr>
        <xdr:cNvPr id="128" name="フローチャート: 判断 127"/>
        <xdr:cNvSpPr/>
      </xdr:nvSpPr>
      <xdr:spPr>
        <a:xfrm>
          <a:off x="1968500" y="1002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19</xdr:rowOff>
    </xdr:from>
    <xdr:ext cx="534377" cy="259045"/>
    <xdr:sp macro="" textlink="">
      <xdr:nvSpPr>
        <xdr:cNvPr id="129" name="テキスト ボックス 128"/>
        <xdr:cNvSpPr txBox="1"/>
      </xdr:nvSpPr>
      <xdr:spPr>
        <a:xfrm>
          <a:off x="1752111" y="10115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77306</xdr:rowOff>
    </xdr:from>
    <xdr:to>
      <xdr:col>6</xdr:col>
      <xdr:colOff>38100</xdr:colOff>
      <xdr:row>59</xdr:row>
      <xdr:rowOff>7456</xdr:rowOff>
    </xdr:to>
    <xdr:sp macro="" textlink="">
      <xdr:nvSpPr>
        <xdr:cNvPr id="130" name="フローチャート: 判断 129"/>
        <xdr:cNvSpPr/>
      </xdr:nvSpPr>
      <xdr:spPr>
        <a:xfrm>
          <a:off x="1079500" y="1002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170033</xdr:rowOff>
    </xdr:from>
    <xdr:ext cx="534377" cy="259045"/>
    <xdr:sp macro="" textlink="">
      <xdr:nvSpPr>
        <xdr:cNvPr id="131" name="テキスト ボックス 130"/>
        <xdr:cNvSpPr txBox="1"/>
      </xdr:nvSpPr>
      <xdr:spPr>
        <a:xfrm>
          <a:off x="863111" y="10114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89363</xdr:rowOff>
    </xdr:from>
    <xdr:to>
      <xdr:col>24</xdr:col>
      <xdr:colOff>114300</xdr:colOff>
      <xdr:row>59</xdr:row>
      <xdr:rowOff>19513</xdr:rowOff>
    </xdr:to>
    <xdr:sp macro="" textlink="">
      <xdr:nvSpPr>
        <xdr:cNvPr id="137" name="楕円 136"/>
        <xdr:cNvSpPr/>
      </xdr:nvSpPr>
      <xdr:spPr>
        <a:xfrm>
          <a:off x="4584700" y="1003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37209</xdr:rowOff>
    </xdr:from>
    <xdr:ext cx="534377" cy="259045"/>
    <xdr:sp macro="" textlink="">
      <xdr:nvSpPr>
        <xdr:cNvPr id="138" name="総務費該当値テキスト"/>
        <xdr:cNvSpPr txBox="1"/>
      </xdr:nvSpPr>
      <xdr:spPr>
        <a:xfrm>
          <a:off x="4686300" y="998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50282</xdr:rowOff>
    </xdr:from>
    <xdr:to>
      <xdr:col>20</xdr:col>
      <xdr:colOff>38100</xdr:colOff>
      <xdr:row>58</xdr:row>
      <xdr:rowOff>151882</xdr:rowOff>
    </xdr:to>
    <xdr:sp macro="" textlink="">
      <xdr:nvSpPr>
        <xdr:cNvPr id="139" name="楕円 138"/>
        <xdr:cNvSpPr/>
      </xdr:nvSpPr>
      <xdr:spPr>
        <a:xfrm>
          <a:off x="3746500" y="9994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168409</xdr:rowOff>
    </xdr:from>
    <xdr:ext cx="534377" cy="259045"/>
    <xdr:sp macro="" textlink="">
      <xdr:nvSpPr>
        <xdr:cNvPr id="140" name="テキスト ボックス 139"/>
        <xdr:cNvSpPr txBox="1"/>
      </xdr:nvSpPr>
      <xdr:spPr>
        <a:xfrm>
          <a:off x="3530111" y="976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87304</xdr:rowOff>
    </xdr:from>
    <xdr:to>
      <xdr:col>15</xdr:col>
      <xdr:colOff>101600</xdr:colOff>
      <xdr:row>59</xdr:row>
      <xdr:rowOff>17454</xdr:rowOff>
    </xdr:to>
    <xdr:sp macro="" textlink="">
      <xdr:nvSpPr>
        <xdr:cNvPr id="141" name="楕円 140"/>
        <xdr:cNvSpPr/>
      </xdr:nvSpPr>
      <xdr:spPr>
        <a:xfrm>
          <a:off x="2857500" y="1003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8581</xdr:rowOff>
    </xdr:from>
    <xdr:ext cx="534377" cy="259045"/>
    <xdr:sp macro="" textlink="">
      <xdr:nvSpPr>
        <xdr:cNvPr id="142" name="テキスト ボックス 141"/>
        <xdr:cNvSpPr txBox="1"/>
      </xdr:nvSpPr>
      <xdr:spPr>
        <a:xfrm>
          <a:off x="2641111" y="10124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75879</xdr:rowOff>
    </xdr:from>
    <xdr:to>
      <xdr:col>10</xdr:col>
      <xdr:colOff>165100</xdr:colOff>
      <xdr:row>59</xdr:row>
      <xdr:rowOff>6029</xdr:rowOff>
    </xdr:to>
    <xdr:sp macro="" textlink="">
      <xdr:nvSpPr>
        <xdr:cNvPr id="143" name="楕円 142"/>
        <xdr:cNvSpPr/>
      </xdr:nvSpPr>
      <xdr:spPr>
        <a:xfrm>
          <a:off x="1968500" y="10019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22556</xdr:rowOff>
    </xdr:from>
    <xdr:ext cx="534377" cy="259045"/>
    <xdr:sp macro="" textlink="">
      <xdr:nvSpPr>
        <xdr:cNvPr id="144" name="テキスト ボックス 143"/>
        <xdr:cNvSpPr txBox="1"/>
      </xdr:nvSpPr>
      <xdr:spPr>
        <a:xfrm>
          <a:off x="1752111" y="9795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77007</xdr:rowOff>
    </xdr:from>
    <xdr:to>
      <xdr:col>6</xdr:col>
      <xdr:colOff>38100</xdr:colOff>
      <xdr:row>59</xdr:row>
      <xdr:rowOff>7157</xdr:rowOff>
    </xdr:to>
    <xdr:sp macro="" textlink="">
      <xdr:nvSpPr>
        <xdr:cNvPr id="145" name="楕円 144"/>
        <xdr:cNvSpPr/>
      </xdr:nvSpPr>
      <xdr:spPr>
        <a:xfrm>
          <a:off x="1079500" y="10021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23684</xdr:rowOff>
    </xdr:from>
    <xdr:ext cx="534377" cy="259045"/>
    <xdr:sp macro="" textlink="">
      <xdr:nvSpPr>
        <xdr:cNvPr id="146" name="テキスト ボックス 145"/>
        <xdr:cNvSpPr txBox="1"/>
      </xdr:nvSpPr>
      <xdr:spPr>
        <a:xfrm>
          <a:off x="863111" y="9796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45996</xdr:rowOff>
    </xdr:from>
    <xdr:to>
      <xdr:col>24</xdr:col>
      <xdr:colOff>62865</xdr:colOff>
      <xdr:row>78</xdr:row>
      <xdr:rowOff>84586</xdr:rowOff>
    </xdr:to>
    <xdr:cxnSp macro="">
      <xdr:nvCxnSpPr>
        <xdr:cNvPr id="173" name="直線コネクタ 172"/>
        <xdr:cNvCxnSpPr/>
      </xdr:nvCxnSpPr>
      <xdr:spPr>
        <a:xfrm flipV="1">
          <a:off x="4633595" y="12047496"/>
          <a:ext cx="1270" cy="141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88413</xdr:rowOff>
    </xdr:from>
    <xdr:ext cx="599010" cy="259045"/>
    <xdr:sp macro="" textlink="">
      <xdr:nvSpPr>
        <xdr:cNvPr id="174" name="民生費最小値テキスト"/>
        <xdr:cNvSpPr txBox="1"/>
      </xdr:nvSpPr>
      <xdr:spPr>
        <a:xfrm>
          <a:off x="4686300" y="13461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84586</xdr:rowOff>
    </xdr:from>
    <xdr:to>
      <xdr:col>24</xdr:col>
      <xdr:colOff>152400</xdr:colOff>
      <xdr:row>78</xdr:row>
      <xdr:rowOff>84586</xdr:rowOff>
    </xdr:to>
    <xdr:cxnSp macro="">
      <xdr:nvCxnSpPr>
        <xdr:cNvPr id="175" name="直線コネクタ 174"/>
        <xdr:cNvCxnSpPr/>
      </xdr:nvCxnSpPr>
      <xdr:spPr>
        <a:xfrm>
          <a:off x="4546600" y="1345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164123</xdr:rowOff>
    </xdr:from>
    <xdr:ext cx="599010" cy="259045"/>
    <xdr:sp macro="" textlink="">
      <xdr:nvSpPr>
        <xdr:cNvPr id="176" name="民生費最大値テキスト"/>
        <xdr:cNvSpPr txBox="1"/>
      </xdr:nvSpPr>
      <xdr:spPr>
        <a:xfrm>
          <a:off x="4686300" y="11822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236,608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45996</xdr:rowOff>
    </xdr:from>
    <xdr:to>
      <xdr:col>24</xdr:col>
      <xdr:colOff>152400</xdr:colOff>
      <xdr:row>70</xdr:row>
      <xdr:rowOff>45996</xdr:rowOff>
    </xdr:to>
    <xdr:cxnSp macro="">
      <xdr:nvCxnSpPr>
        <xdr:cNvPr id="177" name="直線コネクタ 176"/>
        <xdr:cNvCxnSpPr/>
      </xdr:nvCxnSpPr>
      <xdr:spPr>
        <a:xfrm>
          <a:off x="4546600" y="12047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60942</xdr:rowOff>
    </xdr:from>
    <xdr:to>
      <xdr:col>24</xdr:col>
      <xdr:colOff>63500</xdr:colOff>
      <xdr:row>76</xdr:row>
      <xdr:rowOff>77020</xdr:rowOff>
    </xdr:to>
    <xdr:cxnSp macro="">
      <xdr:nvCxnSpPr>
        <xdr:cNvPr id="178" name="直線コネクタ 177"/>
        <xdr:cNvCxnSpPr/>
      </xdr:nvCxnSpPr>
      <xdr:spPr>
        <a:xfrm flipV="1">
          <a:off x="3797300" y="13091142"/>
          <a:ext cx="838200" cy="16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3987</xdr:rowOff>
    </xdr:from>
    <xdr:ext cx="599010" cy="259045"/>
    <xdr:sp macro="" textlink="">
      <xdr:nvSpPr>
        <xdr:cNvPr id="179" name="民生費平均値テキスト"/>
        <xdr:cNvSpPr txBox="1"/>
      </xdr:nvSpPr>
      <xdr:spPr>
        <a:xfrm>
          <a:off x="4686300" y="126912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152560</xdr:rowOff>
    </xdr:from>
    <xdr:to>
      <xdr:col>24</xdr:col>
      <xdr:colOff>114300</xdr:colOff>
      <xdr:row>75</xdr:row>
      <xdr:rowOff>82710</xdr:rowOff>
    </xdr:to>
    <xdr:sp macro="" textlink="">
      <xdr:nvSpPr>
        <xdr:cNvPr id="180" name="フローチャート: 判断 179"/>
        <xdr:cNvSpPr/>
      </xdr:nvSpPr>
      <xdr:spPr>
        <a:xfrm>
          <a:off x="4584700" y="1283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77020</xdr:rowOff>
    </xdr:from>
    <xdr:to>
      <xdr:col>19</xdr:col>
      <xdr:colOff>177800</xdr:colOff>
      <xdr:row>76</xdr:row>
      <xdr:rowOff>96473</xdr:rowOff>
    </xdr:to>
    <xdr:cxnSp macro="">
      <xdr:nvCxnSpPr>
        <xdr:cNvPr id="181" name="直線コネクタ 180"/>
        <xdr:cNvCxnSpPr/>
      </xdr:nvCxnSpPr>
      <xdr:spPr>
        <a:xfrm flipV="1">
          <a:off x="2908300" y="13107220"/>
          <a:ext cx="889000" cy="19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155401</xdr:rowOff>
    </xdr:from>
    <xdr:to>
      <xdr:col>20</xdr:col>
      <xdr:colOff>38100</xdr:colOff>
      <xdr:row>75</xdr:row>
      <xdr:rowOff>85551</xdr:rowOff>
    </xdr:to>
    <xdr:sp macro="" textlink="">
      <xdr:nvSpPr>
        <xdr:cNvPr id="182" name="フローチャート: 判断 181"/>
        <xdr:cNvSpPr/>
      </xdr:nvSpPr>
      <xdr:spPr>
        <a:xfrm>
          <a:off x="3746500" y="1284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102078</xdr:rowOff>
    </xdr:from>
    <xdr:ext cx="599010" cy="259045"/>
    <xdr:sp macro="" textlink="">
      <xdr:nvSpPr>
        <xdr:cNvPr id="183" name="テキスト ボックス 182"/>
        <xdr:cNvSpPr txBox="1"/>
      </xdr:nvSpPr>
      <xdr:spPr>
        <a:xfrm>
          <a:off x="3497795" y="12617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96473</xdr:rowOff>
    </xdr:from>
    <xdr:to>
      <xdr:col>15</xdr:col>
      <xdr:colOff>50800</xdr:colOff>
      <xdr:row>77</xdr:row>
      <xdr:rowOff>22417</xdr:rowOff>
    </xdr:to>
    <xdr:cxnSp macro="">
      <xdr:nvCxnSpPr>
        <xdr:cNvPr id="184" name="直線コネクタ 183"/>
        <xdr:cNvCxnSpPr/>
      </xdr:nvCxnSpPr>
      <xdr:spPr>
        <a:xfrm flipV="1">
          <a:off x="2019300" y="13126673"/>
          <a:ext cx="889000" cy="97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23608</xdr:rowOff>
    </xdr:from>
    <xdr:to>
      <xdr:col>15</xdr:col>
      <xdr:colOff>101600</xdr:colOff>
      <xdr:row>75</xdr:row>
      <xdr:rowOff>125208</xdr:rowOff>
    </xdr:to>
    <xdr:sp macro="" textlink="">
      <xdr:nvSpPr>
        <xdr:cNvPr id="185" name="フローチャート: 判断 184"/>
        <xdr:cNvSpPr/>
      </xdr:nvSpPr>
      <xdr:spPr>
        <a:xfrm>
          <a:off x="2857500" y="12882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141735</xdr:rowOff>
    </xdr:from>
    <xdr:ext cx="599010" cy="259045"/>
    <xdr:sp macro="" textlink="">
      <xdr:nvSpPr>
        <xdr:cNvPr id="186" name="テキスト ボックス 185"/>
        <xdr:cNvSpPr txBox="1"/>
      </xdr:nvSpPr>
      <xdr:spPr>
        <a:xfrm>
          <a:off x="2608795" y="12657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22417</xdr:rowOff>
    </xdr:from>
    <xdr:to>
      <xdr:col>10</xdr:col>
      <xdr:colOff>114300</xdr:colOff>
      <xdr:row>77</xdr:row>
      <xdr:rowOff>79350</xdr:rowOff>
    </xdr:to>
    <xdr:cxnSp macro="">
      <xdr:nvCxnSpPr>
        <xdr:cNvPr id="187" name="直線コネクタ 186"/>
        <xdr:cNvCxnSpPr/>
      </xdr:nvCxnSpPr>
      <xdr:spPr>
        <a:xfrm flipV="1">
          <a:off x="1130300" y="13224067"/>
          <a:ext cx="889000" cy="56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151688</xdr:rowOff>
    </xdr:from>
    <xdr:to>
      <xdr:col>10</xdr:col>
      <xdr:colOff>165100</xdr:colOff>
      <xdr:row>76</xdr:row>
      <xdr:rowOff>81838</xdr:rowOff>
    </xdr:to>
    <xdr:sp macro="" textlink="">
      <xdr:nvSpPr>
        <xdr:cNvPr id="188" name="フローチャート: 判断 187"/>
        <xdr:cNvSpPr/>
      </xdr:nvSpPr>
      <xdr:spPr>
        <a:xfrm>
          <a:off x="1968500" y="13010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98365</xdr:rowOff>
    </xdr:from>
    <xdr:ext cx="599010" cy="259045"/>
    <xdr:sp macro="" textlink="">
      <xdr:nvSpPr>
        <xdr:cNvPr id="189" name="テキスト ボックス 188"/>
        <xdr:cNvSpPr txBox="1"/>
      </xdr:nvSpPr>
      <xdr:spPr>
        <a:xfrm>
          <a:off x="1719795" y="12785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3186</xdr:rowOff>
    </xdr:from>
    <xdr:to>
      <xdr:col>6</xdr:col>
      <xdr:colOff>38100</xdr:colOff>
      <xdr:row>76</xdr:row>
      <xdr:rowOff>104786</xdr:rowOff>
    </xdr:to>
    <xdr:sp macro="" textlink="">
      <xdr:nvSpPr>
        <xdr:cNvPr id="190" name="フローチャート: 判断 189"/>
        <xdr:cNvSpPr/>
      </xdr:nvSpPr>
      <xdr:spPr>
        <a:xfrm>
          <a:off x="1079500" y="1303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121313</xdr:rowOff>
    </xdr:from>
    <xdr:ext cx="599010" cy="259045"/>
    <xdr:sp macro="" textlink="">
      <xdr:nvSpPr>
        <xdr:cNvPr id="191" name="テキスト ボックス 190"/>
        <xdr:cNvSpPr txBox="1"/>
      </xdr:nvSpPr>
      <xdr:spPr>
        <a:xfrm>
          <a:off x="830795" y="12808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10142</xdr:rowOff>
    </xdr:from>
    <xdr:to>
      <xdr:col>24</xdr:col>
      <xdr:colOff>114300</xdr:colOff>
      <xdr:row>76</xdr:row>
      <xdr:rowOff>111742</xdr:rowOff>
    </xdr:to>
    <xdr:sp macro="" textlink="">
      <xdr:nvSpPr>
        <xdr:cNvPr id="197" name="楕円 196"/>
        <xdr:cNvSpPr/>
      </xdr:nvSpPr>
      <xdr:spPr>
        <a:xfrm>
          <a:off x="4584700" y="1304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160019</xdr:rowOff>
    </xdr:from>
    <xdr:ext cx="599010" cy="259045"/>
    <xdr:sp macro="" textlink="">
      <xdr:nvSpPr>
        <xdr:cNvPr id="198" name="民生費該当値テキスト"/>
        <xdr:cNvSpPr txBox="1"/>
      </xdr:nvSpPr>
      <xdr:spPr>
        <a:xfrm>
          <a:off x="4686300" y="13018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26220</xdr:rowOff>
    </xdr:from>
    <xdr:to>
      <xdr:col>20</xdr:col>
      <xdr:colOff>38100</xdr:colOff>
      <xdr:row>76</xdr:row>
      <xdr:rowOff>127820</xdr:rowOff>
    </xdr:to>
    <xdr:sp macro="" textlink="">
      <xdr:nvSpPr>
        <xdr:cNvPr id="199" name="楕円 198"/>
        <xdr:cNvSpPr/>
      </xdr:nvSpPr>
      <xdr:spPr>
        <a:xfrm>
          <a:off x="3746500" y="1305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118947</xdr:rowOff>
    </xdr:from>
    <xdr:ext cx="599010" cy="259045"/>
    <xdr:sp macro="" textlink="">
      <xdr:nvSpPr>
        <xdr:cNvPr id="200" name="テキスト ボックス 199"/>
        <xdr:cNvSpPr txBox="1"/>
      </xdr:nvSpPr>
      <xdr:spPr>
        <a:xfrm>
          <a:off x="3497795" y="13149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45673</xdr:rowOff>
    </xdr:from>
    <xdr:to>
      <xdr:col>15</xdr:col>
      <xdr:colOff>101600</xdr:colOff>
      <xdr:row>76</xdr:row>
      <xdr:rowOff>147273</xdr:rowOff>
    </xdr:to>
    <xdr:sp macro="" textlink="">
      <xdr:nvSpPr>
        <xdr:cNvPr id="201" name="楕円 200"/>
        <xdr:cNvSpPr/>
      </xdr:nvSpPr>
      <xdr:spPr>
        <a:xfrm>
          <a:off x="2857500" y="13075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138400</xdr:rowOff>
    </xdr:from>
    <xdr:ext cx="599010" cy="259045"/>
    <xdr:sp macro="" textlink="">
      <xdr:nvSpPr>
        <xdr:cNvPr id="202" name="テキスト ボックス 201"/>
        <xdr:cNvSpPr txBox="1"/>
      </xdr:nvSpPr>
      <xdr:spPr>
        <a:xfrm>
          <a:off x="2608795" y="13168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143067</xdr:rowOff>
    </xdr:from>
    <xdr:to>
      <xdr:col>10</xdr:col>
      <xdr:colOff>165100</xdr:colOff>
      <xdr:row>77</xdr:row>
      <xdr:rowOff>73217</xdr:rowOff>
    </xdr:to>
    <xdr:sp macro="" textlink="">
      <xdr:nvSpPr>
        <xdr:cNvPr id="203" name="楕円 202"/>
        <xdr:cNvSpPr/>
      </xdr:nvSpPr>
      <xdr:spPr>
        <a:xfrm>
          <a:off x="1968500" y="13173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64344</xdr:rowOff>
    </xdr:from>
    <xdr:ext cx="599010" cy="259045"/>
    <xdr:sp macro="" textlink="">
      <xdr:nvSpPr>
        <xdr:cNvPr id="204" name="テキスト ボックス 203"/>
        <xdr:cNvSpPr txBox="1"/>
      </xdr:nvSpPr>
      <xdr:spPr>
        <a:xfrm>
          <a:off x="1719795" y="1326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28550</xdr:rowOff>
    </xdr:from>
    <xdr:to>
      <xdr:col>6</xdr:col>
      <xdr:colOff>38100</xdr:colOff>
      <xdr:row>77</xdr:row>
      <xdr:rowOff>130150</xdr:rowOff>
    </xdr:to>
    <xdr:sp macro="" textlink="">
      <xdr:nvSpPr>
        <xdr:cNvPr id="205" name="楕円 204"/>
        <xdr:cNvSpPr/>
      </xdr:nvSpPr>
      <xdr:spPr>
        <a:xfrm>
          <a:off x="1079500" y="132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121277</xdr:rowOff>
    </xdr:from>
    <xdr:ext cx="599010" cy="259045"/>
    <xdr:sp macro="" textlink="">
      <xdr:nvSpPr>
        <xdr:cNvPr id="206" name="テキスト ボックス 205"/>
        <xdr:cNvSpPr txBox="1"/>
      </xdr:nvSpPr>
      <xdr:spPr>
        <a:xfrm>
          <a:off x="830795" y="13322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38494</xdr:rowOff>
    </xdr:from>
    <xdr:to>
      <xdr:col>24</xdr:col>
      <xdr:colOff>62865</xdr:colOff>
      <xdr:row>97</xdr:row>
      <xdr:rowOff>168060</xdr:rowOff>
    </xdr:to>
    <xdr:cxnSp macro="">
      <xdr:nvCxnSpPr>
        <xdr:cNvPr id="230" name="直線コネクタ 229"/>
        <xdr:cNvCxnSpPr/>
      </xdr:nvCxnSpPr>
      <xdr:spPr>
        <a:xfrm flipV="1">
          <a:off x="4633595" y="15468994"/>
          <a:ext cx="1270" cy="1329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437</xdr:rowOff>
    </xdr:from>
    <xdr:ext cx="534377" cy="259045"/>
    <xdr:sp macro="" textlink="">
      <xdr:nvSpPr>
        <xdr:cNvPr id="231" name="衛生費最小値テキスト"/>
        <xdr:cNvSpPr txBox="1"/>
      </xdr:nvSpPr>
      <xdr:spPr>
        <a:xfrm>
          <a:off x="4686300" y="16802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168060</xdr:rowOff>
    </xdr:from>
    <xdr:to>
      <xdr:col>24</xdr:col>
      <xdr:colOff>152400</xdr:colOff>
      <xdr:row>97</xdr:row>
      <xdr:rowOff>168060</xdr:rowOff>
    </xdr:to>
    <xdr:cxnSp macro="">
      <xdr:nvCxnSpPr>
        <xdr:cNvPr id="232" name="直線コネクタ 231"/>
        <xdr:cNvCxnSpPr/>
      </xdr:nvCxnSpPr>
      <xdr:spPr>
        <a:xfrm>
          <a:off x="4546600" y="1679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156621</xdr:rowOff>
    </xdr:from>
    <xdr:ext cx="599010" cy="259045"/>
    <xdr:sp macro="" textlink="">
      <xdr:nvSpPr>
        <xdr:cNvPr id="233" name="衛生費最大値テキスト"/>
        <xdr:cNvSpPr txBox="1"/>
      </xdr:nvSpPr>
      <xdr:spPr>
        <a:xfrm>
          <a:off x="4686300" y="15244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121,969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38494</xdr:rowOff>
    </xdr:from>
    <xdr:to>
      <xdr:col>24</xdr:col>
      <xdr:colOff>152400</xdr:colOff>
      <xdr:row>90</xdr:row>
      <xdr:rowOff>38494</xdr:rowOff>
    </xdr:to>
    <xdr:cxnSp macro="">
      <xdr:nvCxnSpPr>
        <xdr:cNvPr id="234" name="直線コネクタ 233"/>
        <xdr:cNvCxnSpPr/>
      </xdr:nvCxnSpPr>
      <xdr:spPr>
        <a:xfrm>
          <a:off x="4546600" y="15468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166790</xdr:rowOff>
    </xdr:from>
    <xdr:to>
      <xdr:col>24</xdr:col>
      <xdr:colOff>63500</xdr:colOff>
      <xdr:row>97</xdr:row>
      <xdr:rowOff>2742</xdr:rowOff>
    </xdr:to>
    <xdr:cxnSp macro="">
      <xdr:nvCxnSpPr>
        <xdr:cNvPr id="235" name="直線コネクタ 234"/>
        <xdr:cNvCxnSpPr/>
      </xdr:nvCxnSpPr>
      <xdr:spPr>
        <a:xfrm flipV="1">
          <a:off x="3797300" y="16625990"/>
          <a:ext cx="838200" cy="7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81881</xdr:rowOff>
    </xdr:from>
    <xdr:ext cx="534377" cy="259045"/>
    <xdr:sp macro="" textlink="">
      <xdr:nvSpPr>
        <xdr:cNvPr id="236" name="衛生費平均値テキスト"/>
        <xdr:cNvSpPr txBox="1"/>
      </xdr:nvSpPr>
      <xdr:spPr>
        <a:xfrm>
          <a:off x="4686300" y="163696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59004</xdr:rowOff>
    </xdr:from>
    <xdr:to>
      <xdr:col>24</xdr:col>
      <xdr:colOff>114300</xdr:colOff>
      <xdr:row>96</xdr:row>
      <xdr:rowOff>160604</xdr:rowOff>
    </xdr:to>
    <xdr:sp macro="" textlink="">
      <xdr:nvSpPr>
        <xdr:cNvPr id="237" name="フローチャート: 判断 236"/>
        <xdr:cNvSpPr/>
      </xdr:nvSpPr>
      <xdr:spPr>
        <a:xfrm>
          <a:off x="4584700" y="1651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161671</xdr:rowOff>
    </xdr:from>
    <xdr:to>
      <xdr:col>19</xdr:col>
      <xdr:colOff>177800</xdr:colOff>
      <xdr:row>97</xdr:row>
      <xdr:rowOff>2742</xdr:rowOff>
    </xdr:to>
    <xdr:cxnSp macro="">
      <xdr:nvCxnSpPr>
        <xdr:cNvPr id="238" name="直線コネクタ 237"/>
        <xdr:cNvCxnSpPr/>
      </xdr:nvCxnSpPr>
      <xdr:spPr>
        <a:xfrm>
          <a:off x="2908300" y="16620871"/>
          <a:ext cx="889000" cy="12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87261</xdr:rowOff>
    </xdr:from>
    <xdr:to>
      <xdr:col>20</xdr:col>
      <xdr:colOff>38100</xdr:colOff>
      <xdr:row>97</xdr:row>
      <xdr:rowOff>17411</xdr:rowOff>
    </xdr:to>
    <xdr:sp macro="" textlink="">
      <xdr:nvSpPr>
        <xdr:cNvPr id="239" name="フローチャート: 判断 238"/>
        <xdr:cNvSpPr/>
      </xdr:nvSpPr>
      <xdr:spPr>
        <a:xfrm>
          <a:off x="3746500" y="1654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33938</xdr:rowOff>
    </xdr:from>
    <xdr:ext cx="534377" cy="259045"/>
    <xdr:sp macro="" textlink="">
      <xdr:nvSpPr>
        <xdr:cNvPr id="240" name="テキスト ボックス 239"/>
        <xdr:cNvSpPr txBox="1"/>
      </xdr:nvSpPr>
      <xdr:spPr>
        <a:xfrm>
          <a:off x="3530111" y="16321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161671</xdr:rowOff>
    </xdr:from>
    <xdr:to>
      <xdr:col>15</xdr:col>
      <xdr:colOff>50800</xdr:colOff>
      <xdr:row>96</xdr:row>
      <xdr:rowOff>171208</xdr:rowOff>
    </xdr:to>
    <xdr:cxnSp macro="">
      <xdr:nvCxnSpPr>
        <xdr:cNvPr id="241" name="直線コネクタ 240"/>
        <xdr:cNvCxnSpPr/>
      </xdr:nvCxnSpPr>
      <xdr:spPr>
        <a:xfrm flipV="1">
          <a:off x="2019300" y="16620871"/>
          <a:ext cx="889000" cy="9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90843</xdr:rowOff>
    </xdr:from>
    <xdr:to>
      <xdr:col>15</xdr:col>
      <xdr:colOff>101600</xdr:colOff>
      <xdr:row>97</xdr:row>
      <xdr:rowOff>20993</xdr:rowOff>
    </xdr:to>
    <xdr:sp macro="" textlink="">
      <xdr:nvSpPr>
        <xdr:cNvPr id="242" name="フローチャート: 判断 241"/>
        <xdr:cNvSpPr/>
      </xdr:nvSpPr>
      <xdr:spPr>
        <a:xfrm>
          <a:off x="2857500" y="1655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37520</xdr:rowOff>
    </xdr:from>
    <xdr:ext cx="534377" cy="259045"/>
    <xdr:sp macro="" textlink="">
      <xdr:nvSpPr>
        <xdr:cNvPr id="243" name="テキスト ボックス 242"/>
        <xdr:cNvSpPr txBox="1"/>
      </xdr:nvSpPr>
      <xdr:spPr>
        <a:xfrm>
          <a:off x="2641111" y="1632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171208</xdr:rowOff>
    </xdr:from>
    <xdr:to>
      <xdr:col>10</xdr:col>
      <xdr:colOff>114300</xdr:colOff>
      <xdr:row>97</xdr:row>
      <xdr:rowOff>7925</xdr:rowOff>
    </xdr:to>
    <xdr:cxnSp macro="">
      <xdr:nvCxnSpPr>
        <xdr:cNvPr id="244" name="直線コネクタ 243"/>
        <xdr:cNvCxnSpPr/>
      </xdr:nvCxnSpPr>
      <xdr:spPr>
        <a:xfrm flipV="1">
          <a:off x="1130300" y="16630408"/>
          <a:ext cx="889000" cy="8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91567</xdr:rowOff>
    </xdr:from>
    <xdr:to>
      <xdr:col>10</xdr:col>
      <xdr:colOff>165100</xdr:colOff>
      <xdr:row>97</xdr:row>
      <xdr:rowOff>21717</xdr:rowOff>
    </xdr:to>
    <xdr:sp macro="" textlink="">
      <xdr:nvSpPr>
        <xdr:cNvPr id="245" name="フローチャート: 判断 244"/>
        <xdr:cNvSpPr/>
      </xdr:nvSpPr>
      <xdr:spPr>
        <a:xfrm>
          <a:off x="1968500" y="16550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38244</xdr:rowOff>
    </xdr:from>
    <xdr:ext cx="534377" cy="259045"/>
    <xdr:sp macro="" textlink="">
      <xdr:nvSpPr>
        <xdr:cNvPr id="246" name="テキスト ボックス 245"/>
        <xdr:cNvSpPr txBox="1"/>
      </xdr:nvSpPr>
      <xdr:spPr>
        <a:xfrm>
          <a:off x="1752111" y="16325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102400</xdr:rowOff>
    </xdr:from>
    <xdr:to>
      <xdr:col>6</xdr:col>
      <xdr:colOff>38100</xdr:colOff>
      <xdr:row>97</xdr:row>
      <xdr:rowOff>32550</xdr:rowOff>
    </xdr:to>
    <xdr:sp macro="" textlink="">
      <xdr:nvSpPr>
        <xdr:cNvPr id="247" name="フローチャート: 判断 246"/>
        <xdr:cNvSpPr/>
      </xdr:nvSpPr>
      <xdr:spPr>
        <a:xfrm>
          <a:off x="1079500" y="165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49077</xdr:rowOff>
    </xdr:from>
    <xdr:ext cx="534377" cy="259045"/>
    <xdr:sp macro="" textlink="">
      <xdr:nvSpPr>
        <xdr:cNvPr id="248" name="テキスト ボックス 247"/>
        <xdr:cNvSpPr txBox="1"/>
      </xdr:nvSpPr>
      <xdr:spPr>
        <a:xfrm>
          <a:off x="863111" y="16336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115990</xdr:rowOff>
    </xdr:from>
    <xdr:to>
      <xdr:col>24</xdr:col>
      <xdr:colOff>114300</xdr:colOff>
      <xdr:row>97</xdr:row>
      <xdr:rowOff>46140</xdr:rowOff>
    </xdr:to>
    <xdr:sp macro="" textlink="">
      <xdr:nvSpPr>
        <xdr:cNvPr id="254" name="楕円 253"/>
        <xdr:cNvSpPr/>
      </xdr:nvSpPr>
      <xdr:spPr>
        <a:xfrm>
          <a:off x="4584700" y="1657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94417</xdr:rowOff>
    </xdr:from>
    <xdr:ext cx="534377" cy="259045"/>
    <xdr:sp macro="" textlink="">
      <xdr:nvSpPr>
        <xdr:cNvPr id="255" name="衛生費該当値テキスト"/>
        <xdr:cNvSpPr txBox="1"/>
      </xdr:nvSpPr>
      <xdr:spPr>
        <a:xfrm>
          <a:off x="4686300" y="16553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123392</xdr:rowOff>
    </xdr:from>
    <xdr:to>
      <xdr:col>20</xdr:col>
      <xdr:colOff>38100</xdr:colOff>
      <xdr:row>97</xdr:row>
      <xdr:rowOff>53542</xdr:rowOff>
    </xdr:to>
    <xdr:sp macro="" textlink="">
      <xdr:nvSpPr>
        <xdr:cNvPr id="256" name="楕円 255"/>
        <xdr:cNvSpPr/>
      </xdr:nvSpPr>
      <xdr:spPr>
        <a:xfrm>
          <a:off x="3746500" y="16582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44669</xdr:rowOff>
    </xdr:from>
    <xdr:ext cx="534377" cy="259045"/>
    <xdr:sp macro="" textlink="">
      <xdr:nvSpPr>
        <xdr:cNvPr id="257" name="テキスト ボックス 256"/>
        <xdr:cNvSpPr txBox="1"/>
      </xdr:nvSpPr>
      <xdr:spPr>
        <a:xfrm>
          <a:off x="3530111" y="16675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110871</xdr:rowOff>
    </xdr:from>
    <xdr:to>
      <xdr:col>15</xdr:col>
      <xdr:colOff>101600</xdr:colOff>
      <xdr:row>97</xdr:row>
      <xdr:rowOff>41021</xdr:rowOff>
    </xdr:to>
    <xdr:sp macro="" textlink="">
      <xdr:nvSpPr>
        <xdr:cNvPr id="258" name="楕円 257"/>
        <xdr:cNvSpPr/>
      </xdr:nvSpPr>
      <xdr:spPr>
        <a:xfrm>
          <a:off x="2857500" y="1657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32148</xdr:rowOff>
    </xdr:from>
    <xdr:ext cx="534377" cy="259045"/>
    <xdr:sp macro="" textlink="">
      <xdr:nvSpPr>
        <xdr:cNvPr id="259" name="テキスト ボックス 258"/>
        <xdr:cNvSpPr txBox="1"/>
      </xdr:nvSpPr>
      <xdr:spPr>
        <a:xfrm>
          <a:off x="2641111" y="16662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120408</xdr:rowOff>
    </xdr:from>
    <xdr:to>
      <xdr:col>10</xdr:col>
      <xdr:colOff>165100</xdr:colOff>
      <xdr:row>97</xdr:row>
      <xdr:rowOff>50558</xdr:rowOff>
    </xdr:to>
    <xdr:sp macro="" textlink="">
      <xdr:nvSpPr>
        <xdr:cNvPr id="260" name="楕円 259"/>
        <xdr:cNvSpPr/>
      </xdr:nvSpPr>
      <xdr:spPr>
        <a:xfrm>
          <a:off x="1968500" y="1657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41685</xdr:rowOff>
    </xdr:from>
    <xdr:ext cx="534377" cy="259045"/>
    <xdr:sp macro="" textlink="">
      <xdr:nvSpPr>
        <xdr:cNvPr id="261" name="テキスト ボックス 260"/>
        <xdr:cNvSpPr txBox="1"/>
      </xdr:nvSpPr>
      <xdr:spPr>
        <a:xfrm>
          <a:off x="1752111" y="16672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128575</xdr:rowOff>
    </xdr:from>
    <xdr:to>
      <xdr:col>6</xdr:col>
      <xdr:colOff>38100</xdr:colOff>
      <xdr:row>97</xdr:row>
      <xdr:rowOff>58725</xdr:rowOff>
    </xdr:to>
    <xdr:sp macro="" textlink="">
      <xdr:nvSpPr>
        <xdr:cNvPr id="262" name="楕円 261"/>
        <xdr:cNvSpPr/>
      </xdr:nvSpPr>
      <xdr:spPr>
        <a:xfrm>
          <a:off x="1079500" y="1658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49852</xdr:rowOff>
    </xdr:from>
    <xdr:ext cx="534377" cy="259045"/>
    <xdr:sp macro="" textlink="">
      <xdr:nvSpPr>
        <xdr:cNvPr id="263" name="テキスト ボックス 262"/>
        <xdr:cNvSpPr txBox="1"/>
      </xdr:nvSpPr>
      <xdr:spPr>
        <a:xfrm>
          <a:off x="863111" y="16680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61976</xdr:rowOff>
    </xdr:from>
    <xdr:to>
      <xdr:col>54</xdr:col>
      <xdr:colOff>189865</xdr:colOff>
      <xdr:row>38</xdr:row>
      <xdr:rowOff>133299</xdr:rowOff>
    </xdr:to>
    <xdr:cxnSp macro="">
      <xdr:nvCxnSpPr>
        <xdr:cNvPr id="285" name="直線コネクタ 284"/>
        <xdr:cNvCxnSpPr/>
      </xdr:nvCxnSpPr>
      <xdr:spPr>
        <a:xfrm flipV="1">
          <a:off x="10475595" y="5205476"/>
          <a:ext cx="1270" cy="1442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137126</xdr:rowOff>
    </xdr:from>
    <xdr:ext cx="313932" cy="259045"/>
    <xdr:sp macro="" textlink="">
      <xdr:nvSpPr>
        <xdr:cNvPr id="286" name="労働費最小値テキスト"/>
        <xdr:cNvSpPr txBox="1"/>
      </xdr:nvSpPr>
      <xdr:spPr>
        <a:xfrm>
          <a:off x="10528300" y="66522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133299</xdr:rowOff>
    </xdr:from>
    <xdr:to>
      <xdr:col>55</xdr:col>
      <xdr:colOff>88900</xdr:colOff>
      <xdr:row>38</xdr:row>
      <xdr:rowOff>133299</xdr:rowOff>
    </xdr:to>
    <xdr:cxnSp macro="">
      <xdr:nvCxnSpPr>
        <xdr:cNvPr id="287" name="直線コネクタ 286"/>
        <xdr:cNvCxnSpPr/>
      </xdr:nvCxnSpPr>
      <xdr:spPr>
        <a:xfrm>
          <a:off x="10388600" y="6648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8653</xdr:rowOff>
    </xdr:from>
    <xdr:ext cx="469744" cy="259045"/>
    <xdr:sp macro="" textlink="">
      <xdr:nvSpPr>
        <xdr:cNvPr id="288" name="労働費最大値テキスト"/>
        <xdr:cNvSpPr txBox="1"/>
      </xdr:nvSpPr>
      <xdr:spPr>
        <a:xfrm>
          <a:off x="10528300" y="4980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61976</xdr:rowOff>
    </xdr:from>
    <xdr:to>
      <xdr:col>55</xdr:col>
      <xdr:colOff>88900</xdr:colOff>
      <xdr:row>30</xdr:row>
      <xdr:rowOff>61976</xdr:rowOff>
    </xdr:to>
    <xdr:cxnSp macro="">
      <xdr:nvCxnSpPr>
        <xdr:cNvPr id="289" name="直線コネクタ 288"/>
        <xdr:cNvCxnSpPr/>
      </xdr:nvCxnSpPr>
      <xdr:spPr>
        <a:xfrm>
          <a:off x="10388600" y="5205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97637</xdr:rowOff>
    </xdr:from>
    <xdr:to>
      <xdr:col>55</xdr:col>
      <xdr:colOff>0</xdr:colOff>
      <xdr:row>37</xdr:row>
      <xdr:rowOff>107696</xdr:rowOff>
    </xdr:to>
    <xdr:cxnSp macro="">
      <xdr:nvCxnSpPr>
        <xdr:cNvPr id="290" name="直線コネクタ 289"/>
        <xdr:cNvCxnSpPr/>
      </xdr:nvCxnSpPr>
      <xdr:spPr>
        <a:xfrm>
          <a:off x="9639300" y="6441287"/>
          <a:ext cx="838200" cy="1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74744</xdr:rowOff>
    </xdr:from>
    <xdr:ext cx="378565" cy="259045"/>
    <xdr:sp macro="" textlink="">
      <xdr:nvSpPr>
        <xdr:cNvPr id="291" name="労働費平均値テキスト"/>
        <xdr:cNvSpPr txBox="1"/>
      </xdr:nvSpPr>
      <xdr:spPr>
        <a:xfrm>
          <a:off x="10528300" y="60754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51867</xdr:rowOff>
    </xdr:from>
    <xdr:to>
      <xdr:col>55</xdr:col>
      <xdr:colOff>50800</xdr:colOff>
      <xdr:row>36</xdr:row>
      <xdr:rowOff>153467</xdr:rowOff>
    </xdr:to>
    <xdr:sp macro="" textlink="">
      <xdr:nvSpPr>
        <xdr:cNvPr id="292" name="フローチャート: 判断 291"/>
        <xdr:cNvSpPr/>
      </xdr:nvSpPr>
      <xdr:spPr>
        <a:xfrm>
          <a:off x="10426700" y="622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91237</xdr:rowOff>
    </xdr:from>
    <xdr:to>
      <xdr:col>50</xdr:col>
      <xdr:colOff>114300</xdr:colOff>
      <xdr:row>37</xdr:row>
      <xdr:rowOff>97637</xdr:rowOff>
    </xdr:to>
    <xdr:cxnSp macro="">
      <xdr:nvCxnSpPr>
        <xdr:cNvPr id="293" name="直線コネクタ 292"/>
        <xdr:cNvCxnSpPr/>
      </xdr:nvCxnSpPr>
      <xdr:spPr>
        <a:xfrm>
          <a:off x="8750300" y="6434887"/>
          <a:ext cx="889000" cy="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167996</xdr:rowOff>
    </xdr:from>
    <xdr:to>
      <xdr:col>50</xdr:col>
      <xdr:colOff>165100</xdr:colOff>
      <xdr:row>36</xdr:row>
      <xdr:rowOff>98146</xdr:rowOff>
    </xdr:to>
    <xdr:sp macro="" textlink="">
      <xdr:nvSpPr>
        <xdr:cNvPr id="294" name="フローチャート: 判断 293"/>
        <xdr:cNvSpPr/>
      </xdr:nvSpPr>
      <xdr:spPr>
        <a:xfrm>
          <a:off x="9588500" y="616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34</xdr:row>
      <xdr:rowOff>114673</xdr:rowOff>
    </xdr:from>
    <xdr:ext cx="378565" cy="259045"/>
    <xdr:sp macro="" textlink="">
      <xdr:nvSpPr>
        <xdr:cNvPr id="295" name="テキスト ボックス 294"/>
        <xdr:cNvSpPr txBox="1"/>
      </xdr:nvSpPr>
      <xdr:spPr>
        <a:xfrm>
          <a:off x="9450017" y="5943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91237</xdr:rowOff>
    </xdr:from>
    <xdr:to>
      <xdr:col>45</xdr:col>
      <xdr:colOff>177800</xdr:colOff>
      <xdr:row>37</xdr:row>
      <xdr:rowOff>104038</xdr:rowOff>
    </xdr:to>
    <xdr:cxnSp macro="">
      <xdr:nvCxnSpPr>
        <xdr:cNvPr id="296" name="直線コネクタ 295"/>
        <xdr:cNvCxnSpPr/>
      </xdr:nvCxnSpPr>
      <xdr:spPr>
        <a:xfrm flipV="1">
          <a:off x="7861300" y="6434887"/>
          <a:ext cx="889000" cy="1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18948</xdr:rowOff>
    </xdr:from>
    <xdr:to>
      <xdr:col>46</xdr:col>
      <xdr:colOff>38100</xdr:colOff>
      <xdr:row>36</xdr:row>
      <xdr:rowOff>120548</xdr:rowOff>
    </xdr:to>
    <xdr:sp macro="" textlink="">
      <xdr:nvSpPr>
        <xdr:cNvPr id="297" name="フローチャート: 判断 296"/>
        <xdr:cNvSpPr/>
      </xdr:nvSpPr>
      <xdr:spPr>
        <a:xfrm>
          <a:off x="8699500" y="6191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137075</xdr:rowOff>
    </xdr:from>
    <xdr:ext cx="378565" cy="259045"/>
    <xdr:sp macro="" textlink="">
      <xdr:nvSpPr>
        <xdr:cNvPr id="298" name="テキスト ボックス 297"/>
        <xdr:cNvSpPr txBox="1"/>
      </xdr:nvSpPr>
      <xdr:spPr>
        <a:xfrm>
          <a:off x="8561017" y="59663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104038</xdr:rowOff>
    </xdr:from>
    <xdr:to>
      <xdr:col>41</xdr:col>
      <xdr:colOff>50800</xdr:colOff>
      <xdr:row>37</xdr:row>
      <xdr:rowOff>116840</xdr:rowOff>
    </xdr:to>
    <xdr:cxnSp macro="">
      <xdr:nvCxnSpPr>
        <xdr:cNvPr id="299" name="直線コネクタ 298"/>
        <xdr:cNvCxnSpPr/>
      </xdr:nvCxnSpPr>
      <xdr:spPr>
        <a:xfrm flipV="1">
          <a:off x="6972300" y="6447688"/>
          <a:ext cx="889000" cy="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158852</xdr:rowOff>
    </xdr:from>
    <xdr:to>
      <xdr:col>41</xdr:col>
      <xdr:colOff>101600</xdr:colOff>
      <xdr:row>36</xdr:row>
      <xdr:rowOff>89002</xdr:rowOff>
    </xdr:to>
    <xdr:sp macro="" textlink="">
      <xdr:nvSpPr>
        <xdr:cNvPr id="300" name="フローチャート: 判断 299"/>
        <xdr:cNvSpPr/>
      </xdr:nvSpPr>
      <xdr:spPr>
        <a:xfrm>
          <a:off x="7810500" y="615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105529</xdr:rowOff>
    </xdr:from>
    <xdr:ext cx="378565" cy="259045"/>
    <xdr:sp macro="" textlink="">
      <xdr:nvSpPr>
        <xdr:cNvPr id="301" name="テキスト ボックス 300"/>
        <xdr:cNvSpPr txBox="1"/>
      </xdr:nvSpPr>
      <xdr:spPr>
        <a:xfrm>
          <a:off x="7672017" y="5934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148793</xdr:rowOff>
    </xdr:from>
    <xdr:to>
      <xdr:col>36</xdr:col>
      <xdr:colOff>165100</xdr:colOff>
      <xdr:row>34</xdr:row>
      <xdr:rowOff>78943</xdr:rowOff>
    </xdr:to>
    <xdr:sp macro="" textlink="">
      <xdr:nvSpPr>
        <xdr:cNvPr id="302" name="フローチャート: 判断 301"/>
        <xdr:cNvSpPr/>
      </xdr:nvSpPr>
      <xdr:spPr>
        <a:xfrm>
          <a:off x="6921500" y="58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95470</xdr:rowOff>
    </xdr:from>
    <xdr:ext cx="469744" cy="259045"/>
    <xdr:sp macro="" textlink="">
      <xdr:nvSpPr>
        <xdr:cNvPr id="303" name="テキスト ボックス 302"/>
        <xdr:cNvSpPr txBox="1"/>
      </xdr:nvSpPr>
      <xdr:spPr>
        <a:xfrm>
          <a:off x="6737428" y="5581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56896</xdr:rowOff>
    </xdr:from>
    <xdr:to>
      <xdr:col>55</xdr:col>
      <xdr:colOff>50800</xdr:colOff>
      <xdr:row>37</xdr:row>
      <xdr:rowOff>158496</xdr:rowOff>
    </xdr:to>
    <xdr:sp macro="" textlink="">
      <xdr:nvSpPr>
        <xdr:cNvPr id="309" name="楕円 308"/>
        <xdr:cNvSpPr/>
      </xdr:nvSpPr>
      <xdr:spPr>
        <a:xfrm>
          <a:off x="10426700" y="6400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35323</xdr:rowOff>
    </xdr:from>
    <xdr:ext cx="378565" cy="259045"/>
    <xdr:sp macro="" textlink="">
      <xdr:nvSpPr>
        <xdr:cNvPr id="310" name="労働費該当値テキスト"/>
        <xdr:cNvSpPr txBox="1"/>
      </xdr:nvSpPr>
      <xdr:spPr>
        <a:xfrm>
          <a:off x="10528300" y="6378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46837</xdr:rowOff>
    </xdr:from>
    <xdr:to>
      <xdr:col>50</xdr:col>
      <xdr:colOff>165100</xdr:colOff>
      <xdr:row>37</xdr:row>
      <xdr:rowOff>148437</xdr:rowOff>
    </xdr:to>
    <xdr:sp macro="" textlink="">
      <xdr:nvSpPr>
        <xdr:cNvPr id="311" name="楕円 310"/>
        <xdr:cNvSpPr/>
      </xdr:nvSpPr>
      <xdr:spPr>
        <a:xfrm>
          <a:off x="9588500" y="639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139564</xdr:rowOff>
    </xdr:from>
    <xdr:ext cx="378565" cy="259045"/>
    <xdr:sp macro="" textlink="">
      <xdr:nvSpPr>
        <xdr:cNvPr id="312" name="テキスト ボックス 311"/>
        <xdr:cNvSpPr txBox="1"/>
      </xdr:nvSpPr>
      <xdr:spPr>
        <a:xfrm>
          <a:off x="9450017" y="6483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40437</xdr:rowOff>
    </xdr:from>
    <xdr:to>
      <xdr:col>46</xdr:col>
      <xdr:colOff>38100</xdr:colOff>
      <xdr:row>37</xdr:row>
      <xdr:rowOff>142037</xdr:rowOff>
    </xdr:to>
    <xdr:sp macro="" textlink="">
      <xdr:nvSpPr>
        <xdr:cNvPr id="313" name="楕円 312"/>
        <xdr:cNvSpPr/>
      </xdr:nvSpPr>
      <xdr:spPr>
        <a:xfrm>
          <a:off x="8699500" y="6384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133164</xdr:rowOff>
    </xdr:from>
    <xdr:ext cx="378565" cy="259045"/>
    <xdr:sp macro="" textlink="">
      <xdr:nvSpPr>
        <xdr:cNvPr id="314" name="テキスト ボックス 313"/>
        <xdr:cNvSpPr txBox="1"/>
      </xdr:nvSpPr>
      <xdr:spPr>
        <a:xfrm>
          <a:off x="8561017" y="64768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53238</xdr:rowOff>
    </xdr:from>
    <xdr:to>
      <xdr:col>41</xdr:col>
      <xdr:colOff>101600</xdr:colOff>
      <xdr:row>37</xdr:row>
      <xdr:rowOff>154838</xdr:rowOff>
    </xdr:to>
    <xdr:sp macro="" textlink="">
      <xdr:nvSpPr>
        <xdr:cNvPr id="315" name="楕円 314"/>
        <xdr:cNvSpPr/>
      </xdr:nvSpPr>
      <xdr:spPr>
        <a:xfrm>
          <a:off x="7810500" y="639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145966</xdr:rowOff>
    </xdr:from>
    <xdr:ext cx="378565" cy="259045"/>
    <xdr:sp macro="" textlink="">
      <xdr:nvSpPr>
        <xdr:cNvPr id="316" name="テキスト ボックス 315"/>
        <xdr:cNvSpPr txBox="1"/>
      </xdr:nvSpPr>
      <xdr:spPr>
        <a:xfrm>
          <a:off x="7672017" y="64896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66040</xdr:rowOff>
    </xdr:from>
    <xdr:to>
      <xdr:col>36</xdr:col>
      <xdr:colOff>165100</xdr:colOff>
      <xdr:row>37</xdr:row>
      <xdr:rowOff>167640</xdr:rowOff>
    </xdr:to>
    <xdr:sp macro="" textlink="">
      <xdr:nvSpPr>
        <xdr:cNvPr id="317" name="楕円 316"/>
        <xdr:cNvSpPr/>
      </xdr:nvSpPr>
      <xdr:spPr>
        <a:xfrm>
          <a:off x="6921500" y="640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158767</xdr:rowOff>
    </xdr:from>
    <xdr:ext cx="378565" cy="259045"/>
    <xdr:sp macro="" textlink="">
      <xdr:nvSpPr>
        <xdr:cNvPr id="318" name="テキスト ボックス 317"/>
        <xdr:cNvSpPr txBox="1"/>
      </xdr:nvSpPr>
      <xdr:spPr>
        <a:xfrm>
          <a:off x="6783017" y="6502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2" name="テキスト ボックス 331"/>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4" name="テキスト ボックス 333"/>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6" name="テキスト ボックス 335"/>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79258</xdr:rowOff>
    </xdr:from>
    <xdr:to>
      <xdr:col>54</xdr:col>
      <xdr:colOff>189865</xdr:colOff>
      <xdr:row>58</xdr:row>
      <xdr:rowOff>137963</xdr:rowOff>
    </xdr:to>
    <xdr:cxnSp macro="">
      <xdr:nvCxnSpPr>
        <xdr:cNvPr id="340" name="直線コネクタ 339"/>
        <xdr:cNvCxnSpPr/>
      </xdr:nvCxnSpPr>
      <xdr:spPr>
        <a:xfrm flipV="1">
          <a:off x="10475595" y="8651758"/>
          <a:ext cx="1270" cy="1430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141790</xdr:rowOff>
    </xdr:from>
    <xdr:ext cx="313932" cy="259045"/>
    <xdr:sp macro="" textlink="">
      <xdr:nvSpPr>
        <xdr:cNvPr id="341" name="農林水産業費最小値テキスト"/>
        <xdr:cNvSpPr txBox="1"/>
      </xdr:nvSpPr>
      <xdr:spPr>
        <a:xfrm>
          <a:off x="10528300" y="10085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137963</xdr:rowOff>
    </xdr:from>
    <xdr:to>
      <xdr:col>55</xdr:col>
      <xdr:colOff>88900</xdr:colOff>
      <xdr:row>58</xdr:row>
      <xdr:rowOff>137963</xdr:rowOff>
    </xdr:to>
    <xdr:cxnSp macro="">
      <xdr:nvCxnSpPr>
        <xdr:cNvPr id="342" name="直線コネクタ 341"/>
        <xdr:cNvCxnSpPr/>
      </xdr:nvCxnSpPr>
      <xdr:spPr>
        <a:xfrm>
          <a:off x="10388600" y="10082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25935</xdr:rowOff>
    </xdr:from>
    <xdr:ext cx="534377" cy="259045"/>
    <xdr:sp macro="" textlink="">
      <xdr:nvSpPr>
        <xdr:cNvPr id="343" name="農林水産業費最大値テキスト"/>
        <xdr:cNvSpPr txBox="1"/>
      </xdr:nvSpPr>
      <xdr:spPr>
        <a:xfrm>
          <a:off x="10528300" y="8426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79258</xdr:rowOff>
    </xdr:from>
    <xdr:to>
      <xdr:col>55</xdr:col>
      <xdr:colOff>88900</xdr:colOff>
      <xdr:row>50</xdr:row>
      <xdr:rowOff>79258</xdr:rowOff>
    </xdr:to>
    <xdr:cxnSp macro="">
      <xdr:nvCxnSpPr>
        <xdr:cNvPr id="344" name="直線コネクタ 343"/>
        <xdr:cNvCxnSpPr/>
      </xdr:nvCxnSpPr>
      <xdr:spPr>
        <a:xfrm>
          <a:off x="10388600" y="865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136545</xdr:rowOff>
    </xdr:from>
    <xdr:to>
      <xdr:col>55</xdr:col>
      <xdr:colOff>0</xdr:colOff>
      <xdr:row>58</xdr:row>
      <xdr:rowOff>58501</xdr:rowOff>
    </xdr:to>
    <xdr:cxnSp macro="">
      <xdr:nvCxnSpPr>
        <xdr:cNvPr id="345" name="直線コネクタ 344"/>
        <xdr:cNvCxnSpPr/>
      </xdr:nvCxnSpPr>
      <xdr:spPr>
        <a:xfrm flipV="1">
          <a:off x="9639300" y="9909195"/>
          <a:ext cx="838200" cy="9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101536</xdr:rowOff>
    </xdr:from>
    <xdr:ext cx="469744" cy="259045"/>
    <xdr:sp macro="" textlink="">
      <xdr:nvSpPr>
        <xdr:cNvPr id="346" name="農林水産業費平均値テキスト"/>
        <xdr:cNvSpPr txBox="1"/>
      </xdr:nvSpPr>
      <xdr:spPr>
        <a:xfrm>
          <a:off x="10528300" y="97027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78659</xdr:rowOff>
    </xdr:from>
    <xdr:to>
      <xdr:col>55</xdr:col>
      <xdr:colOff>50800</xdr:colOff>
      <xdr:row>58</xdr:row>
      <xdr:rowOff>8809</xdr:rowOff>
    </xdr:to>
    <xdr:sp macro="" textlink="">
      <xdr:nvSpPr>
        <xdr:cNvPr id="347" name="フローチャート: 判断 346"/>
        <xdr:cNvSpPr/>
      </xdr:nvSpPr>
      <xdr:spPr>
        <a:xfrm>
          <a:off x="10426700" y="9851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47757</xdr:rowOff>
    </xdr:from>
    <xdr:to>
      <xdr:col>50</xdr:col>
      <xdr:colOff>114300</xdr:colOff>
      <xdr:row>58</xdr:row>
      <xdr:rowOff>58501</xdr:rowOff>
    </xdr:to>
    <xdr:cxnSp macro="">
      <xdr:nvCxnSpPr>
        <xdr:cNvPr id="348" name="直線コネクタ 347"/>
        <xdr:cNvCxnSpPr/>
      </xdr:nvCxnSpPr>
      <xdr:spPr>
        <a:xfrm>
          <a:off x="8750300" y="9991857"/>
          <a:ext cx="889000" cy="1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58679</xdr:rowOff>
    </xdr:from>
    <xdr:to>
      <xdr:col>50</xdr:col>
      <xdr:colOff>165100</xdr:colOff>
      <xdr:row>57</xdr:row>
      <xdr:rowOff>160279</xdr:rowOff>
    </xdr:to>
    <xdr:sp macro="" textlink="">
      <xdr:nvSpPr>
        <xdr:cNvPr id="349" name="フローチャート: 判断 348"/>
        <xdr:cNvSpPr/>
      </xdr:nvSpPr>
      <xdr:spPr>
        <a:xfrm>
          <a:off x="9588500" y="983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5356</xdr:rowOff>
    </xdr:from>
    <xdr:ext cx="469744" cy="259045"/>
    <xdr:sp macro="" textlink="">
      <xdr:nvSpPr>
        <xdr:cNvPr id="350" name="テキスト ボックス 349"/>
        <xdr:cNvSpPr txBox="1"/>
      </xdr:nvSpPr>
      <xdr:spPr>
        <a:xfrm>
          <a:off x="9404428" y="9606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9809</xdr:rowOff>
    </xdr:from>
    <xdr:to>
      <xdr:col>45</xdr:col>
      <xdr:colOff>177800</xdr:colOff>
      <xdr:row>58</xdr:row>
      <xdr:rowOff>47757</xdr:rowOff>
    </xdr:to>
    <xdr:cxnSp macro="">
      <xdr:nvCxnSpPr>
        <xdr:cNvPr id="351" name="直線コネクタ 350"/>
        <xdr:cNvCxnSpPr/>
      </xdr:nvCxnSpPr>
      <xdr:spPr>
        <a:xfrm>
          <a:off x="7861300" y="9953909"/>
          <a:ext cx="889000" cy="37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77881</xdr:rowOff>
    </xdr:from>
    <xdr:to>
      <xdr:col>46</xdr:col>
      <xdr:colOff>38100</xdr:colOff>
      <xdr:row>58</xdr:row>
      <xdr:rowOff>8031</xdr:rowOff>
    </xdr:to>
    <xdr:sp macro="" textlink="">
      <xdr:nvSpPr>
        <xdr:cNvPr id="352" name="フローチャート: 判断 351"/>
        <xdr:cNvSpPr/>
      </xdr:nvSpPr>
      <xdr:spPr>
        <a:xfrm>
          <a:off x="8699500" y="9850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24558</xdr:rowOff>
    </xdr:from>
    <xdr:ext cx="469744" cy="259045"/>
    <xdr:sp macro="" textlink="">
      <xdr:nvSpPr>
        <xdr:cNvPr id="353" name="テキスト ボックス 352"/>
        <xdr:cNvSpPr txBox="1"/>
      </xdr:nvSpPr>
      <xdr:spPr>
        <a:xfrm>
          <a:off x="8515428" y="9625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9809</xdr:rowOff>
    </xdr:from>
    <xdr:to>
      <xdr:col>41</xdr:col>
      <xdr:colOff>50800</xdr:colOff>
      <xdr:row>58</xdr:row>
      <xdr:rowOff>61564</xdr:rowOff>
    </xdr:to>
    <xdr:cxnSp macro="">
      <xdr:nvCxnSpPr>
        <xdr:cNvPr id="354" name="直線コネクタ 353"/>
        <xdr:cNvCxnSpPr/>
      </xdr:nvCxnSpPr>
      <xdr:spPr>
        <a:xfrm flipV="1">
          <a:off x="6972300" y="9953909"/>
          <a:ext cx="889000" cy="51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107188</xdr:rowOff>
    </xdr:from>
    <xdr:to>
      <xdr:col>41</xdr:col>
      <xdr:colOff>101600</xdr:colOff>
      <xdr:row>58</xdr:row>
      <xdr:rowOff>37338</xdr:rowOff>
    </xdr:to>
    <xdr:sp macro="" textlink="">
      <xdr:nvSpPr>
        <xdr:cNvPr id="355" name="フローチャート: 判断 354"/>
        <xdr:cNvSpPr/>
      </xdr:nvSpPr>
      <xdr:spPr>
        <a:xfrm>
          <a:off x="7810500" y="987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53865</xdr:rowOff>
    </xdr:from>
    <xdr:ext cx="469744" cy="259045"/>
    <xdr:sp macro="" textlink="">
      <xdr:nvSpPr>
        <xdr:cNvPr id="356" name="テキスト ボックス 355"/>
        <xdr:cNvSpPr txBox="1"/>
      </xdr:nvSpPr>
      <xdr:spPr>
        <a:xfrm>
          <a:off x="7626428" y="9655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50953</xdr:rowOff>
    </xdr:from>
    <xdr:to>
      <xdr:col>36</xdr:col>
      <xdr:colOff>165100</xdr:colOff>
      <xdr:row>56</xdr:row>
      <xdr:rowOff>152553</xdr:rowOff>
    </xdr:to>
    <xdr:sp macro="" textlink="">
      <xdr:nvSpPr>
        <xdr:cNvPr id="357" name="フローチャート: 判断 356"/>
        <xdr:cNvSpPr/>
      </xdr:nvSpPr>
      <xdr:spPr>
        <a:xfrm>
          <a:off x="6921500" y="965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169080</xdr:rowOff>
    </xdr:from>
    <xdr:ext cx="469744" cy="259045"/>
    <xdr:sp macro="" textlink="">
      <xdr:nvSpPr>
        <xdr:cNvPr id="358" name="テキスト ボックス 357"/>
        <xdr:cNvSpPr txBox="1"/>
      </xdr:nvSpPr>
      <xdr:spPr>
        <a:xfrm>
          <a:off x="6737428" y="9427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85745</xdr:rowOff>
    </xdr:from>
    <xdr:to>
      <xdr:col>55</xdr:col>
      <xdr:colOff>50800</xdr:colOff>
      <xdr:row>58</xdr:row>
      <xdr:rowOff>15895</xdr:rowOff>
    </xdr:to>
    <xdr:sp macro="" textlink="">
      <xdr:nvSpPr>
        <xdr:cNvPr id="364" name="楕円 363"/>
        <xdr:cNvSpPr/>
      </xdr:nvSpPr>
      <xdr:spPr>
        <a:xfrm>
          <a:off x="10426700" y="985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64172</xdr:rowOff>
    </xdr:from>
    <xdr:ext cx="469744" cy="259045"/>
    <xdr:sp macro="" textlink="">
      <xdr:nvSpPr>
        <xdr:cNvPr id="365" name="農林水産業費該当値テキスト"/>
        <xdr:cNvSpPr txBox="1"/>
      </xdr:nvSpPr>
      <xdr:spPr>
        <a:xfrm>
          <a:off x="10528300" y="9836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7701</xdr:rowOff>
    </xdr:from>
    <xdr:to>
      <xdr:col>50</xdr:col>
      <xdr:colOff>165100</xdr:colOff>
      <xdr:row>58</xdr:row>
      <xdr:rowOff>109301</xdr:rowOff>
    </xdr:to>
    <xdr:sp macro="" textlink="">
      <xdr:nvSpPr>
        <xdr:cNvPr id="366" name="楕円 365"/>
        <xdr:cNvSpPr/>
      </xdr:nvSpPr>
      <xdr:spPr>
        <a:xfrm>
          <a:off x="9588500" y="9951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100428</xdr:rowOff>
    </xdr:from>
    <xdr:ext cx="469744" cy="259045"/>
    <xdr:sp macro="" textlink="">
      <xdr:nvSpPr>
        <xdr:cNvPr id="367" name="テキスト ボックス 366"/>
        <xdr:cNvSpPr txBox="1"/>
      </xdr:nvSpPr>
      <xdr:spPr>
        <a:xfrm>
          <a:off x="9404428" y="10044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168407</xdr:rowOff>
    </xdr:from>
    <xdr:to>
      <xdr:col>46</xdr:col>
      <xdr:colOff>38100</xdr:colOff>
      <xdr:row>58</xdr:row>
      <xdr:rowOff>98557</xdr:rowOff>
    </xdr:to>
    <xdr:sp macro="" textlink="">
      <xdr:nvSpPr>
        <xdr:cNvPr id="368" name="楕円 367"/>
        <xdr:cNvSpPr/>
      </xdr:nvSpPr>
      <xdr:spPr>
        <a:xfrm>
          <a:off x="8699500" y="9941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89684</xdr:rowOff>
    </xdr:from>
    <xdr:ext cx="469744" cy="259045"/>
    <xdr:sp macro="" textlink="">
      <xdr:nvSpPr>
        <xdr:cNvPr id="369" name="テキスト ボックス 368"/>
        <xdr:cNvSpPr txBox="1"/>
      </xdr:nvSpPr>
      <xdr:spPr>
        <a:xfrm>
          <a:off x="8515428" y="10033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130459</xdr:rowOff>
    </xdr:from>
    <xdr:to>
      <xdr:col>41</xdr:col>
      <xdr:colOff>101600</xdr:colOff>
      <xdr:row>58</xdr:row>
      <xdr:rowOff>60609</xdr:rowOff>
    </xdr:to>
    <xdr:sp macro="" textlink="">
      <xdr:nvSpPr>
        <xdr:cNvPr id="370" name="楕円 369"/>
        <xdr:cNvSpPr/>
      </xdr:nvSpPr>
      <xdr:spPr>
        <a:xfrm>
          <a:off x="7810500" y="9903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51736</xdr:rowOff>
    </xdr:from>
    <xdr:ext cx="469744" cy="259045"/>
    <xdr:sp macro="" textlink="">
      <xdr:nvSpPr>
        <xdr:cNvPr id="371" name="テキスト ボックス 370"/>
        <xdr:cNvSpPr txBox="1"/>
      </xdr:nvSpPr>
      <xdr:spPr>
        <a:xfrm>
          <a:off x="7626428" y="9995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10764</xdr:rowOff>
    </xdr:from>
    <xdr:to>
      <xdr:col>36</xdr:col>
      <xdr:colOff>165100</xdr:colOff>
      <xdr:row>58</xdr:row>
      <xdr:rowOff>112364</xdr:rowOff>
    </xdr:to>
    <xdr:sp macro="" textlink="">
      <xdr:nvSpPr>
        <xdr:cNvPr id="372" name="楕円 371"/>
        <xdr:cNvSpPr/>
      </xdr:nvSpPr>
      <xdr:spPr>
        <a:xfrm>
          <a:off x="6921500" y="995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103491</xdr:rowOff>
    </xdr:from>
    <xdr:ext cx="469744" cy="259045"/>
    <xdr:sp macro="" textlink="">
      <xdr:nvSpPr>
        <xdr:cNvPr id="373" name="テキスト ボックス 372"/>
        <xdr:cNvSpPr txBox="1"/>
      </xdr:nvSpPr>
      <xdr:spPr>
        <a:xfrm>
          <a:off x="6737428" y="10047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3" name="テキスト ボックス 392"/>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5" name="テキスト ボックス 394"/>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53518</xdr:rowOff>
    </xdr:from>
    <xdr:to>
      <xdr:col>54</xdr:col>
      <xdr:colOff>189865</xdr:colOff>
      <xdr:row>79</xdr:row>
      <xdr:rowOff>80688</xdr:rowOff>
    </xdr:to>
    <xdr:cxnSp macro="">
      <xdr:nvCxnSpPr>
        <xdr:cNvPr id="399" name="直線コネクタ 398"/>
        <xdr:cNvCxnSpPr/>
      </xdr:nvCxnSpPr>
      <xdr:spPr>
        <a:xfrm flipV="1">
          <a:off x="10475595" y="12055018"/>
          <a:ext cx="1270" cy="1570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84515</xdr:rowOff>
    </xdr:from>
    <xdr:ext cx="378565" cy="259045"/>
    <xdr:sp macro="" textlink="">
      <xdr:nvSpPr>
        <xdr:cNvPr id="400" name="商工費最小値テキスト"/>
        <xdr:cNvSpPr txBox="1"/>
      </xdr:nvSpPr>
      <xdr:spPr>
        <a:xfrm>
          <a:off x="10528300" y="13629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80688</xdr:rowOff>
    </xdr:from>
    <xdr:to>
      <xdr:col>55</xdr:col>
      <xdr:colOff>88900</xdr:colOff>
      <xdr:row>79</xdr:row>
      <xdr:rowOff>80688</xdr:rowOff>
    </xdr:to>
    <xdr:cxnSp macro="">
      <xdr:nvCxnSpPr>
        <xdr:cNvPr id="401" name="直線コネクタ 400"/>
        <xdr:cNvCxnSpPr/>
      </xdr:nvCxnSpPr>
      <xdr:spPr>
        <a:xfrm>
          <a:off x="10388600" y="13625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195</xdr:rowOff>
    </xdr:from>
    <xdr:ext cx="534377" cy="259045"/>
    <xdr:sp macro="" textlink="">
      <xdr:nvSpPr>
        <xdr:cNvPr id="402" name="商工費最大値テキスト"/>
        <xdr:cNvSpPr txBox="1"/>
      </xdr:nvSpPr>
      <xdr:spPr>
        <a:xfrm>
          <a:off x="10528300" y="11830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48,639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53518</xdr:rowOff>
    </xdr:from>
    <xdr:to>
      <xdr:col>55</xdr:col>
      <xdr:colOff>88900</xdr:colOff>
      <xdr:row>70</xdr:row>
      <xdr:rowOff>53518</xdr:rowOff>
    </xdr:to>
    <xdr:cxnSp macro="">
      <xdr:nvCxnSpPr>
        <xdr:cNvPr id="403" name="直線コネクタ 402"/>
        <xdr:cNvCxnSpPr/>
      </xdr:nvCxnSpPr>
      <xdr:spPr>
        <a:xfrm>
          <a:off x="10388600" y="12055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68442</xdr:rowOff>
    </xdr:from>
    <xdr:to>
      <xdr:col>55</xdr:col>
      <xdr:colOff>0</xdr:colOff>
      <xdr:row>77</xdr:row>
      <xdr:rowOff>100119</xdr:rowOff>
    </xdr:to>
    <xdr:cxnSp macro="">
      <xdr:nvCxnSpPr>
        <xdr:cNvPr id="404" name="直線コネクタ 403"/>
        <xdr:cNvCxnSpPr/>
      </xdr:nvCxnSpPr>
      <xdr:spPr>
        <a:xfrm>
          <a:off x="9639300" y="13270092"/>
          <a:ext cx="838200" cy="3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151190</xdr:rowOff>
    </xdr:from>
    <xdr:ext cx="469744" cy="259045"/>
    <xdr:sp macro="" textlink="">
      <xdr:nvSpPr>
        <xdr:cNvPr id="405" name="商工費平均値テキスト"/>
        <xdr:cNvSpPr txBox="1"/>
      </xdr:nvSpPr>
      <xdr:spPr>
        <a:xfrm>
          <a:off x="10528300" y="133528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1313</xdr:rowOff>
    </xdr:from>
    <xdr:to>
      <xdr:col>55</xdr:col>
      <xdr:colOff>50800</xdr:colOff>
      <xdr:row>78</xdr:row>
      <xdr:rowOff>102913</xdr:rowOff>
    </xdr:to>
    <xdr:sp macro="" textlink="">
      <xdr:nvSpPr>
        <xdr:cNvPr id="406" name="フローチャート: 判断 405"/>
        <xdr:cNvSpPr/>
      </xdr:nvSpPr>
      <xdr:spPr>
        <a:xfrm>
          <a:off x="10426700" y="1337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68442</xdr:rowOff>
    </xdr:from>
    <xdr:to>
      <xdr:col>50</xdr:col>
      <xdr:colOff>114300</xdr:colOff>
      <xdr:row>77</xdr:row>
      <xdr:rowOff>91661</xdr:rowOff>
    </xdr:to>
    <xdr:cxnSp macro="">
      <xdr:nvCxnSpPr>
        <xdr:cNvPr id="407" name="直線コネクタ 406"/>
        <xdr:cNvCxnSpPr/>
      </xdr:nvCxnSpPr>
      <xdr:spPr>
        <a:xfrm flipV="1">
          <a:off x="8750300" y="13270092"/>
          <a:ext cx="889000" cy="23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142229</xdr:rowOff>
    </xdr:from>
    <xdr:to>
      <xdr:col>50</xdr:col>
      <xdr:colOff>165100</xdr:colOff>
      <xdr:row>78</xdr:row>
      <xdr:rowOff>72379</xdr:rowOff>
    </xdr:to>
    <xdr:sp macro="" textlink="">
      <xdr:nvSpPr>
        <xdr:cNvPr id="408" name="フローチャート: 判断 407"/>
        <xdr:cNvSpPr/>
      </xdr:nvSpPr>
      <xdr:spPr>
        <a:xfrm>
          <a:off x="9588500" y="1334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63506</xdr:rowOff>
    </xdr:from>
    <xdr:ext cx="469744" cy="259045"/>
    <xdr:sp macro="" textlink="">
      <xdr:nvSpPr>
        <xdr:cNvPr id="409" name="テキスト ボックス 408"/>
        <xdr:cNvSpPr txBox="1"/>
      </xdr:nvSpPr>
      <xdr:spPr>
        <a:xfrm>
          <a:off x="9404428" y="13436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71414</xdr:rowOff>
    </xdr:from>
    <xdr:to>
      <xdr:col>45</xdr:col>
      <xdr:colOff>177800</xdr:colOff>
      <xdr:row>77</xdr:row>
      <xdr:rowOff>91661</xdr:rowOff>
    </xdr:to>
    <xdr:cxnSp macro="">
      <xdr:nvCxnSpPr>
        <xdr:cNvPr id="410" name="直線コネクタ 409"/>
        <xdr:cNvCxnSpPr/>
      </xdr:nvCxnSpPr>
      <xdr:spPr>
        <a:xfrm>
          <a:off x="7861300" y="13273064"/>
          <a:ext cx="889000" cy="20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9674</xdr:rowOff>
    </xdr:from>
    <xdr:to>
      <xdr:col>46</xdr:col>
      <xdr:colOff>38100</xdr:colOff>
      <xdr:row>78</xdr:row>
      <xdr:rowOff>111274</xdr:rowOff>
    </xdr:to>
    <xdr:sp macro="" textlink="">
      <xdr:nvSpPr>
        <xdr:cNvPr id="411" name="フローチャート: 判断 410"/>
        <xdr:cNvSpPr/>
      </xdr:nvSpPr>
      <xdr:spPr>
        <a:xfrm>
          <a:off x="8699500" y="1338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102401</xdr:rowOff>
    </xdr:from>
    <xdr:ext cx="469744" cy="259045"/>
    <xdr:sp macro="" textlink="">
      <xdr:nvSpPr>
        <xdr:cNvPr id="412" name="テキスト ボックス 411"/>
        <xdr:cNvSpPr txBox="1"/>
      </xdr:nvSpPr>
      <xdr:spPr>
        <a:xfrm>
          <a:off x="8515428" y="13475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71414</xdr:rowOff>
    </xdr:from>
    <xdr:to>
      <xdr:col>41</xdr:col>
      <xdr:colOff>50800</xdr:colOff>
      <xdr:row>77</xdr:row>
      <xdr:rowOff>144011</xdr:rowOff>
    </xdr:to>
    <xdr:cxnSp macro="">
      <xdr:nvCxnSpPr>
        <xdr:cNvPr id="413" name="直線コネクタ 412"/>
        <xdr:cNvCxnSpPr/>
      </xdr:nvCxnSpPr>
      <xdr:spPr>
        <a:xfrm flipV="1">
          <a:off x="6972300" y="13273064"/>
          <a:ext cx="889000" cy="72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11633</xdr:rowOff>
    </xdr:from>
    <xdr:to>
      <xdr:col>41</xdr:col>
      <xdr:colOff>101600</xdr:colOff>
      <xdr:row>78</xdr:row>
      <xdr:rowOff>113233</xdr:rowOff>
    </xdr:to>
    <xdr:sp macro="" textlink="">
      <xdr:nvSpPr>
        <xdr:cNvPr id="414" name="フローチャート: 判断 413"/>
        <xdr:cNvSpPr/>
      </xdr:nvSpPr>
      <xdr:spPr>
        <a:xfrm>
          <a:off x="7810500" y="1338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104360</xdr:rowOff>
    </xdr:from>
    <xdr:ext cx="469744" cy="259045"/>
    <xdr:sp macro="" textlink="">
      <xdr:nvSpPr>
        <xdr:cNvPr id="415" name="テキスト ボックス 414"/>
        <xdr:cNvSpPr txBox="1"/>
      </xdr:nvSpPr>
      <xdr:spPr>
        <a:xfrm>
          <a:off x="7626428" y="13477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119859</xdr:rowOff>
    </xdr:from>
    <xdr:to>
      <xdr:col>36</xdr:col>
      <xdr:colOff>165100</xdr:colOff>
      <xdr:row>78</xdr:row>
      <xdr:rowOff>50009</xdr:rowOff>
    </xdr:to>
    <xdr:sp macro="" textlink="">
      <xdr:nvSpPr>
        <xdr:cNvPr id="416" name="フローチャート: 判断 415"/>
        <xdr:cNvSpPr/>
      </xdr:nvSpPr>
      <xdr:spPr>
        <a:xfrm>
          <a:off x="6921500" y="1332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41136</xdr:rowOff>
    </xdr:from>
    <xdr:ext cx="469744" cy="259045"/>
    <xdr:sp macro="" textlink="">
      <xdr:nvSpPr>
        <xdr:cNvPr id="417" name="テキスト ボックス 416"/>
        <xdr:cNvSpPr txBox="1"/>
      </xdr:nvSpPr>
      <xdr:spPr>
        <a:xfrm>
          <a:off x="6737428" y="13414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49319</xdr:rowOff>
    </xdr:from>
    <xdr:to>
      <xdr:col>55</xdr:col>
      <xdr:colOff>50800</xdr:colOff>
      <xdr:row>77</xdr:row>
      <xdr:rowOff>150919</xdr:rowOff>
    </xdr:to>
    <xdr:sp macro="" textlink="">
      <xdr:nvSpPr>
        <xdr:cNvPr id="423" name="楕円 422"/>
        <xdr:cNvSpPr/>
      </xdr:nvSpPr>
      <xdr:spPr>
        <a:xfrm>
          <a:off x="10426700" y="13250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72196</xdr:rowOff>
    </xdr:from>
    <xdr:ext cx="534377" cy="259045"/>
    <xdr:sp macro="" textlink="">
      <xdr:nvSpPr>
        <xdr:cNvPr id="424" name="商工費該当値テキスト"/>
        <xdr:cNvSpPr txBox="1"/>
      </xdr:nvSpPr>
      <xdr:spPr>
        <a:xfrm>
          <a:off x="10528300" y="13102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17642</xdr:rowOff>
    </xdr:from>
    <xdr:to>
      <xdr:col>50</xdr:col>
      <xdr:colOff>165100</xdr:colOff>
      <xdr:row>77</xdr:row>
      <xdr:rowOff>119242</xdr:rowOff>
    </xdr:to>
    <xdr:sp macro="" textlink="">
      <xdr:nvSpPr>
        <xdr:cNvPr id="425" name="楕円 424"/>
        <xdr:cNvSpPr/>
      </xdr:nvSpPr>
      <xdr:spPr>
        <a:xfrm>
          <a:off x="9588500" y="1321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135769</xdr:rowOff>
    </xdr:from>
    <xdr:ext cx="534377" cy="259045"/>
    <xdr:sp macro="" textlink="">
      <xdr:nvSpPr>
        <xdr:cNvPr id="426" name="テキスト ボックス 425"/>
        <xdr:cNvSpPr txBox="1"/>
      </xdr:nvSpPr>
      <xdr:spPr>
        <a:xfrm>
          <a:off x="9372111" y="12994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40861</xdr:rowOff>
    </xdr:from>
    <xdr:to>
      <xdr:col>46</xdr:col>
      <xdr:colOff>38100</xdr:colOff>
      <xdr:row>77</xdr:row>
      <xdr:rowOff>142461</xdr:rowOff>
    </xdr:to>
    <xdr:sp macro="" textlink="">
      <xdr:nvSpPr>
        <xdr:cNvPr id="427" name="楕円 426"/>
        <xdr:cNvSpPr/>
      </xdr:nvSpPr>
      <xdr:spPr>
        <a:xfrm>
          <a:off x="8699500" y="13242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158988</xdr:rowOff>
    </xdr:from>
    <xdr:ext cx="534377" cy="259045"/>
    <xdr:sp macro="" textlink="">
      <xdr:nvSpPr>
        <xdr:cNvPr id="428" name="テキスト ボックス 427"/>
        <xdr:cNvSpPr txBox="1"/>
      </xdr:nvSpPr>
      <xdr:spPr>
        <a:xfrm>
          <a:off x="8483111" y="13017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20614</xdr:rowOff>
    </xdr:from>
    <xdr:to>
      <xdr:col>41</xdr:col>
      <xdr:colOff>101600</xdr:colOff>
      <xdr:row>77</xdr:row>
      <xdr:rowOff>122214</xdr:rowOff>
    </xdr:to>
    <xdr:sp macro="" textlink="">
      <xdr:nvSpPr>
        <xdr:cNvPr id="429" name="楕円 428"/>
        <xdr:cNvSpPr/>
      </xdr:nvSpPr>
      <xdr:spPr>
        <a:xfrm>
          <a:off x="7810500" y="1322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138741</xdr:rowOff>
    </xdr:from>
    <xdr:ext cx="534377" cy="259045"/>
    <xdr:sp macro="" textlink="">
      <xdr:nvSpPr>
        <xdr:cNvPr id="430" name="テキスト ボックス 429"/>
        <xdr:cNvSpPr txBox="1"/>
      </xdr:nvSpPr>
      <xdr:spPr>
        <a:xfrm>
          <a:off x="7594111" y="1299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93211</xdr:rowOff>
    </xdr:from>
    <xdr:to>
      <xdr:col>36</xdr:col>
      <xdr:colOff>165100</xdr:colOff>
      <xdr:row>78</xdr:row>
      <xdr:rowOff>23361</xdr:rowOff>
    </xdr:to>
    <xdr:sp macro="" textlink="">
      <xdr:nvSpPr>
        <xdr:cNvPr id="431" name="楕円 430"/>
        <xdr:cNvSpPr/>
      </xdr:nvSpPr>
      <xdr:spPr>
        <a:xfrm>
          <a:off x="6921500" y="1329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39888</xdr:rowOff>
    </xdr:from>
    <xdr:ext cx="469744" cy="259045"/>
    <xdr:sp macro="" textlink="">
      <xdr:nvSpPr>
        <xdr:cNvPr id="432" name="テキスト ボックス 431"/>
        <xdr:cNvSpPr txBox="1"/>
      </xdr:nvSpPr>
      <xdr:spPr>
        <a:xfrm>
          <a:off x="6737428" y="13070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8" name="テキスト ボックス 447"/>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0" name="テキスト ボックス 449"/>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52386</xdr:rowOff>
    </xdr:from>
    <xdr:to>
      <xdr:col>54</xdr:col>
      <xdr:colOff>189865</xdr:colOff>
      <xdr:row>98</xdr:row>
      <xdr:rowOff>57981</xdr:rowOff>
    </xdr:to>
    <xdr:cxnSp macro="">
      <xdr:nvCxnSpPr>
        <xdr:cNvPr id="458" name="直線コネクタ 457"/>
        <xdr:cNvCxnSpPr/>
      </xdr:nvCxnSpPr>
      <xdr:spPr>
        <a:xfrm flipV="1">
          <a:off x="10475595" y="15654336"/>
          <a:ext cx="1270" cy="1205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61808</xdr:rowOff>
    </xdr:from>
    <xdr:ext cx="534377" cy="259045"/>
    <xdr:sp macro="" textlink="">
      <xdr:nvSpPr>
        <xdr:cNvPr id="459" name="土木費最小値テキスト"/>
        <xdr:cNvSpPr txBox="1"/>
      </xdr:nvSpPr>
      <xdr:spPr>
        <a:xfrm>
          <a:off x="10528300" y="16863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57981</xdr:rowOff>
    </xdr:from>
    <xdr:to>
      <xdr:col>55</xdr:col>
      <xdr:colOff>88900</xdr:colOff>
      <xdr:row>98</xdr:row>
      <xdr:rowOff>57981</xdr:rowOff>
    </xdr:to>
    <xdr:cxnSp macro="">
      <xdr:nvCxnSpPr>
        <xdr:cNvPr id="460" name="直線コネクタ 459"/>
        <xdr:cNvCxnSpPr/>
      </xdr:nvCxnSpPr>
      <xdr:spPr>
        <a:xfrm>
          <a:off x="10388600" y="16860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170513</xdr:rowOff>
    </xdr:from>
    <xdr:ext cx="599010" cy="259045"/>
    <xdr:sp macro="" textlink="">
      <xdr:nvSpPr>
        <xdr:cNvPr id="461" name="土木費最大値テキスト"/>
        <xdr:cNvSpPr txBox="1"/>
      </xdr:nvSpPr>
      <xdr:spPr>
        <a:xfrm>
          <a:off x="10528300" y="15429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130,271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52386</xdr:rowOff>
    </xdr:from>
    <xdr:to>
      <xdr:col>55</xdr:col>
      <xdr:colOff>88900</xdr:colOff>
      <xdr:row>91</xdr:row>
      <xdr:rowOff>52386</xdr:rowOff>
    </xdr:to>
    <xdr:cxnSp macro="">
      <xdr:nvCxnSpPr>
        <xdr:cNvPr id="462" name="直線コネクタ 461"/>
        <xdr:cNvCxnSpPr/>
      </xdr:nvCxnSpPr>
      <xdr:spPr>
        <a:xfrm>
          <a:off x="10388600" y="15654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49785</xdr:rowOff>
    </xdr:from>
    <xdr:to>
      <xdr:col>55</xdr:col>
      <xdr:colOff>0</xdr:colOff>
      <xdr:row>97</xdr:row>
      <xdr:rowOff>75147</xdr:rowOff>
    </xdr:to>
    <xdr:cxnSp macro="">
      <xdr:nvCxnSpPr>
        <xdr:cNvPr id="463" name="直線コネクタ 462"/>
        <xdr:cNvCxnSpPr/>
      </xdr:nvCxnSpPr>
      <xdr:spPr>
        <a:xfrm>
          <a:off x="9639300" y="16680435"/>
          <a:ext cx="838200" cy="2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162961</xdr:rowOff>
    </xdr:from>
    <xdr:ext cx="534377" cy="259045"/>
    <xdr:sp macro="" textlink="">
      <xdr:nvSpPr>
        <xdr:cNvPr id="464" name="土木費平均値テキスト"/>
        <xdr:cNvSpPr txBox="1"/>
      </xdr:nvSpPr>
      <xdr:spPr>
        <a:xfrm>
          <a:off x="10528300" y="16450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140084</xdr:rowOff>
    </xdr:from>
    <xdr:to>
      <xdr:col>55</xdr:col>
      <xdr:colOff>50800</xdr:colOff>
      <xdr:row>97</xdr:row>
      <xdr:rowOff>70234</xdr:rowOff>
    </xdr:to>
    <xdr:sp macro="" textlink="">
      <xdr:nvSpPr>
        <xdr:cNvPr id="465" name="フローチャート: 判断 464"/>
        <xdr:cNvSpPr/>
      </xdr:nvSpPr>
      <xdr:spPr>
        <a:xfrm>
          <a:off x="10426700" y="1659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49785</xdr:rowOff>
    </xdr:from>
    <xdr:to>
      <xdr:col>50</xdr:col>
      <xdr:colOff>114300</xdr:colOff>
      <xdr:row>97</xdr:row>
      <xdr:rowOff>72884</xdr:rowOff>
    </xdr:to>
    <xdr:cxnSp macro="">
      <xdr:nvCxnSpPr>
        <xdr:cNvPr id="466" name="直線コネクタ 465"/>
        <xdr:cNvCxnSpPr/>
      </xdr:nvCxnSpPr>
      <xdr:spPr>
        <a:xfrm flipV="1">
          <a:off x="8750300" y="16680435"/>
          <a:ext cx="889000" cy="23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167549</xdr:rowOff>
    </xdr:from>
    <xdr:to>
      <xdr:col>50</xdr:col>
      <xdr:colOff>165100</xdr:colOff>
      <xdr:row>97</xdr:row>
      <xdr:rowOff>97699</xdr:rowOff>
    </xdr:to>
    <xdr:sp macro="" textlink="">
      <xdr:nvSpPr>
        <xdr:cNvPr id="467" name="フローチャート: 判断 466"/>
        <xdr:cNvSpPr/>
      </xdr:nvSpPr>
      <xdr:spPr>
        <a:xfrm>
          <a:off x="9588500" y="16626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114226</xdr:rowOff>
    </xdr:from>
    <xdr:ext cx="534377" cy="259045"/>
    <xdr:sp macro="" textlink="">
      <xdr:nvSpPr>
        <xdr:cNvPr id="468" name="テキスト ボックス 467"/>
        <xdr:cNvSpPr txBox="1"/>
      </xdr:nvSpPr>
      <xdr:spPr>
        <a:xfrm>
          <a:off x="9372111" y="1640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34663</xdr:rowOff>
    </xdr:from>
    <xdr:to>
      <xdr:col>45</xdr:col>
      <xdr:colOff>177800</xdr:colOff>
      <xdr:row>97</xdr:row>
      <xdr:rowOff>72884</xdr:rowOff>
    </xdr:to>
    <xdr:cxnSp macro="">
      <xdr:nvCxnSpPr>
        <xdr:cNvPr id="469" name="直線コネクタ 468"/>
        <xdr:cNvCxnSpPr/>
      </xdr:nvCxnSpPr>
      <xdr:spPr>
        <a:xfrm>
          <a:off x="7861300" y="16665313"/>
          <a:ext cx="889000" cy="38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168278</xdr:rowOff>
    </xdr:from>
    <xdr:to>
      <xdr:col>46</xdr:col>
      <xdr:colOff>38100</xdr:colOff>
      <xdr:row>97</xdr:row>
      <xdr:rowOff>98428</xdr:rowOff>
    </xdr:to>
    <xdr:sp macro="" textlink="">
      <xdr:nvSpPr>
        <xdr:cNvPr id="470" name="フローチャート: 判断 469"/>
        <xdr:cNvSpPr/>
      </xdr:nvSpPr>
      <xdr:spPr>
        <a:xfrm>
          <a:off x="8699500" y="1662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114955</xdr:rowOff>
    </xdr:from>
    <xdr:ext cx="534377" cy="259045"/>
    <xdr:sp macro="" textlink="">
      <xdr:nvSpPr>
        <xdr:cNvPr id="471" name="テキスト ボックス 470"/>
        <xdr:cNvSpPr txBox="1"/>
      </xdr:nvSpPr>
      <xdr:spPr>
        <a:xfrm>
          <a:off x="8483111" y="1640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34663</xdr:rowOff>
    </xdr:from>
    <xdr:to>
      <xdr:col>41</xdr:col>
      <xdr:colOff>50800</xdr:colOff>
      <xdr:row>97</xdr:row>
      <xdr:rowOff>111342</xdr:rowOff>
    </xdr:to>
    <xdr:cxnSp macro="">
      <xdr:nvCxnSpPr>
        <xdr:cNvPr id="472" name="直線コネクタ 471"/>
        <xdr:cNvCxnSpPr/>
      </xdr:nvCxnSpPr>
      <xdr:spPr>
        <a:xfrm flipV="1">
          <a:off x="6972300" y="16665313"/>
          <a:ext cx="889000" cy="76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2141</xdr:rowOff>
    </xdr:from>
    <xdr:to>
      <xdr:col>41</xdr:col>
      <xdr:colOff>101600</xdr:colOff>
      <xdr:row>97</xdr:row>
      <xdr:rowOff>103741</xdr:rowOff>
    </xdr:to>
    <xdr:sp macro="" textlink="">
      <xdr:nvSpPr>
        <xdr:cNvPr id="473" name="フローチャート: 判断 472"/>
        <xdr:cNvSpPr/>
      </xdr:nvSpPr>
      <xdr:spPr>
        <a:xfrm>
          <a:off x="7810500" y="1663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94868</xdr:rowOff>
    </xdr:from>
    <xdr:ext cx="534377" cy="259045"/>
    <xdr:sp macro="" textlink="">
      <xdr:nvSpPr>
        <xdr:cNvPr id="474" name="テキスト ボックス 473"/>
        <xdr:cNvSpPr txBox="1"/>
      </xdr:nvSpPr>
      <xdr:spPr>
        <a:xfrm>
          <a:off x="7594111" y="1672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118476</xdr:rowOff>
    </xdr:from>
    <xdr:to>
      <xdr:col>36</xdr:col>
      <xdr:colOff>165100</xdr:colOff>
      <xdr:row>97</xdr:row>
      <xdr:rowOff>48626</xdr:rowOff>
    </xdr:to>
    <xdr:sp macro="" textlink="">
      <xdr:nvSpPr>
        <xdr:cNvPr id="475" name="フローチャート: 判断 474"/>
        <xdr:cNvSpPr/>
      </xdr:nvSpPr>
      <xdr:spPr>
        <a:xfrm>
          <a:off x="6921500" y="1657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65153</xdr:rowOff>
    </xdr:from>
    <xdr:ext cx="534377" cy="259045"/>
    <xdr:sp macro="" textlink="">
      <xdr:nvSpPr>
        <xdr:cNvPr id="476" name="テキスト ボックス 475"/>
        <xdr:cNvSpPr txBox="1"/>
      </xdr:nvSpPr>
      <xdr:spPr>
        <a:xfrm>
          <a:off x="6705111" y="16352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24347</xdr:rowOff>
    </xdr:from>
    <xdr:to>
      <xdr:col>55</xdr:col>
      <xdr:colOff>50800</xdr:colOff>
      <xdr:row>97</xdr:row>
      <xdr:rowOff>125947</xdr:rowOff>
    </xdr:to>
    <xdr:sp macro="" textlink="">
      <xdr:nvSpPr>
        <xdr:cNvPr id="482" name="楕円 481"/>
        <xdr:cNvSpPr/>
      </xdr:nvSpPr>
      <xdr:spPr>
        <a:xfrm>
          <a:off x="10426700" y="16654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2774</xdr:rowOff>
    </xdr:from>
    <xdr:ext cx="534377" cy="259045"/>
    <xdr:sp macro="" textlink="">
      <xdr:nvSpPr>
        <xdr:cNvPr id="483" name="土木費該当値テキスト"/>
        <xdr:cNvSpPr txBox="1"/>
      </xdr:nvSpPr>
      <xdr:spPr>
        <a:xfrm>
          <a:off x="10528300" y="16633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170435</xdr:rowOff>
    </xdr:from>
    <xdr:to>
      <xdr:col>50</xdr:col>
      <xdr:colOff>165100</xdr:colOff>
      <xdr:row>97</xdr:row>
      <xdr:rowOff>100585</xdr:rowOff>
    </xdr:to>
    <xdr:sp macro="" textlink="">
      <xdr:nvSpPr>
        <xdr:cNvPr id="484" name="楕円 483"/>
        <xdr:cNvSpPr/>
      </xdr:nvSpPr>
      <xdr:spPr>
        <a:xfrm>
          <a:off x="9588500" y="1662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91712</xdr:rowOff>
    </xdr:from>
    <xdr:ext cx="534377" cy="259045"/>
    <xdr:sp macro="" textlink="">
      <xdr:nvSpPr>
        <xdr:cNvPr id="485" name="テキスト ボックス 484"/>
        <xdr:cNvSpPr txBox="1"/>
      </xdr:nvSpPr>
      <xdr:spPr>
        <a:xfrm>
          <a:off x="9372111" y="1672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22084</xdr:rowOff>
    </xdr:from>
    <xdr:to>
      <xdr:col>46</xdr:col>
      <xdr:colOff>38100</xdr:colOff>
      <xdr:row>97</xdr:row>
      <xdr:rowOff>123684</xdr:rowOff>
    </xdr:to>
    <xdr:sp macro="" textlink="">
      <xdr:nvSpPr>
        <xdr:cNvPr id="486" name="楕円 485"/>
        <xdr:cNvSpPr/>
      </xdr:nvSpPr>
      <xdr:spPr>
        <a:xfrm>
          <a:off x="8699500" y="1665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114811</xdr:rowOff>
    </xdr:from>
    <xdr:ext cx="534377" cy="259045"/>
    <xdr:sp macro="" textlink="">
      <xdr:nvSpPr>
        <xdr:cNvPr id="487" name="テキスト ボックス 486"/>
        <xdr:cNvSpPr txBox="1"/>
      </xdr:nvSpPr>
      <xdr:spPr>
        <a:xfrm>
          <a:off x="8483111" y="16745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155313</xdr:rowOff>
    </xdr:from>
    <xdr:to>
      <xdr:col>41</xdr:col>
      <xdr:colOff>101600</xdr:colOff>
      <xdr:row>97</xdr:row>
      <xdr:rowOff>85463</xdr:rowOff>
    </xdr:to>
    <xdr:sp macro="" textlink="">
      <xdr:nvSpPr>
        <xdr:cNvPr id="488" name="楕円 487"/>
        <xdr:cNvSpPr/>
      </xdr:nvSpPr>
      <xdr:spPr>
        <a:xfrm>
          <a:off x="7810500" y="16614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101990</xdr:rowOff>
    </xdr:from>
    <xdr:ext cx="534377" cy="259045"/>
    <xdr:sp macro="" textlink="">
      <xdr:nvSpPr>
        <xdr:cNvPr id="489" name="テキスト ボックス 488"/>
        <xdr:cNvSpPr txBox="1"/>
      </xdr:nvSpPr>
      <xdr:spPr>
        <a:xfrm>
          <a:off x="7594111" y="16389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60542</xdr:rowOff>
    </xdr:from>
    <xdr:to>
      <xdr:col>36</xdr:col>
      <xdr:colOff>165100</xdr:colOff>
      <xdr:row>97</xdr:row>
      <xdr:rowOff>162142</xdr:rowOff>
    </xdr:to>
    <xdr:sp macro="" textlink="">
      <xdr:nvSpPr>
        <xdr:cNvPr id="490" name="楕円 489"/>
        <xdr:cNvSpPr/>
      </xdr:nvSpPr>
      <xdr:spPr>
        <a:xfrm>
          <a:off x="6921500" y="16691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153269</xdr:rowOff>
    </xdr:from>
    <xdr:ext cx="534377" cy="259045"/>
    <xdr:sp macro="" textlink="">
      <xdr:nvSpPr>
        <xdr:cNvPr id="491" name="テキスト ボックス 490"/>
        <xdr:cNvSpPr txBox="1"/>
      </xdr:nvSpPr>
      <xdr:spPr>
        <a:xfrm>
          <a:off x="6705111" y="16783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2" name="テキスト ボックス 501"/>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4" name="テキスト ボックス 503"/>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2" name="テキスト ボックス 511"/>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101854</xdr:rowOff>
    </xdr:from>
    <xdr:to>
      <xdr:col>85</xdr:col>
      <xdr:colOff>126364</xdr:colOff>
      <xdr:row>39</xdr:row>
      <xdr:rowOff>110617</xdr:rowOff>
    </xdr:to>
    <xdr:cxnSp macro="">
      <xdr:nvCxnSpPr>
        <xdr:cNvPr id="516" name="直線コネクタ 515"/>
        <xdr:cNvCxnSpPr/>
      </xdr:nvCxnSpPr>
      <xdr:spPr>
        <a:xfrm flipV="1">
          <a:off x="16317595" y="5245354"/>
          <a:ext cx="1269" cy="155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114444</xdr:rowOff>
    </xdr:from>
    <xdr:ext cx="469744" cy="259045"/>
    <xdr:sp macro="" textlink="">
      <xdr:nvSpPr>
        <xdr:cNvPr id="517" name="消防費最小値テキスト"/>
        <xdr:cNvSpPr txBox="1"/>
      </xdr:nvSpPr>
      <xdr:spPr>
        <a:xfrm>
          <a:off x="16370300" y="6800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110617</xdr:rowOff>
    </xdr:from>
    <xdr:to>
      <xdr:col>86</xdr:col>
      <xdr:colOff>25400</xdr:colOff>
      <xdr:row>39</xdr:row>
      <xdr:rowOff>110617</xdr:rowOff>
    </xdr:to>
    <xdr:cxnSp macro="">
      <xdr:nvCxnSpPr>
        <xdr:cNvPr id="518" name="直線コネクタ 517"/>
        <xdr:cNvCxnSpPr/>
      </xdr:nvCxnSpPr>
      <xdr:spPr>
        <a:xfrm>
          <a:off x="16230600" y="6797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48531</xdr:rowOff>
    </xdr:from>
    <xdr:ext cx="534377" cy="259045"/>
    <xdr:sp macro="" textlink="">
      <xdr:nvSpPr>
        <xdr:cNvPr id="519" name="消防費最大値テキスト"/>
        <xdr:cNvSpPr txBox="1"/>
      </xdr:nvSpPr>
      <xdr:spPr>
        <a:xfrm>
          <a:off x="16370300" y="5020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20,698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101854</xdr:rowOff>
    </xdr:from>
    <xdr:to>
      <xdr:col>86</xdr:col>
      <xdr:colOff>25400</xdr:colOff>
      <xdr:row>30</xdr:row>
      <xdr:rowOff>101854</xdr:rowOff>
    </xdr:to>
    <xdr:cxnSp macro="">
      <xdr:nvCxnSpPr>
        <xdr:cNvPr id="520" name="直線コネクタ 519"/>
        <xdr:cNvCxnSpPr/>
      </xdr:nvCxnSpPr>
      <xdr:spPr>
        <a:xfrm>
          <a:off x="16230600" y="5245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86233</xdr:rowOff>
    </xdr:from>
    <xdr:to>
      <xdr:col>85</xdr:col>
      <xdr:colOff>127000</xdr:colOff>
      <xdr:row>37</xdr:row>
      <xdr:rowOff>91694</xdr:rowOff>
    </xdr:to>
    <xdr:cxnSp macro="">
      <xdr:nvCxnSpPr>
        <xdr:cNvPr id="521" name="直線コネクタ 520"/>
        <xdr:cNvCxnSpPr/>
      </xdr:nvCxnSpPr>
      <xdr:spPr>
        <a:xfrm flipV="1">
          <a:off x="15481300" y="6429883"/>
          <a:ext cx="838200" cy="5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106570</xdr:rowOff>
    </xdr:from>
    <xdr:ext cx="534377" cy="259045"/>
    <xdr:sp macro="" textlink="">
      <xdr:nvSpPr>
        <xdr:cNvPr id="522" name="消防費平均値テキスト"/>
        <xdr:cNvSpPr txBox="1"/>
      </xdr:nvSpPr>
      <xdr:spPr>
        <a:xfrm>
          <a:off x="16370300" y="59358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83693</xdr:rowOff>
    </xdr:from>
    <xdr:to>
      <xdr:col>85</xdr:col>
      <xdr:colOff>177800</xdr:colOff>
      <xdr:row>36</xdr:row>
      <xdr:rowOff>13843</xdr:rowOff>
    </xdr:to>
    <xdr:sp macro="" textlink="">
      <xdr:nvSpPr>
        <xdr:cNvPr id="523" name="フローチャート: 判断 522"/>
        <xdr:cNvSpPr/>
      </xdr:nvSpPr>
      <xdr:spPr>
        <a:xfrm>
          <a:off x="16268700" y="608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91694</xdr:rowOff>
    </xdr:from>
    <xdr:to>
      <xdr:col>81</xdr:col>
      <xdr:colOff>50800</xdr:colOff>
      <xdr:row>37</xdr:row>
      <xdr:rowOff>152400</xdr:rowOff>
    </xdr:to>
    <xdr:cxnSp macro="">
      <xdr:nvCxnSpPr>
        <xdr:cNvPr id="524" name="直線コネクタ 523"/>
        <xdr:cNvCxnSpPr/>
      </xdr:nvCxnSpPr>
      <xdr:spPr>
        <a:xfrm flipV="1">
          <a:off x="14592300" y="6435344"/>
          <a:ext cx="889000" cy="60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95885</xdr:rowOff>
    </xdr:from>
    <xdr:to>
      <xdr:col>81</xdr:col>
      <xdr:colOff>101600</xdr:colOff>
      <xdr:row>36</xdr:row>
      <xdr:rowOff>26035</xdr:rowOff>
    </xdr:to>
    <xdr:sp macro="" textlink="">
      <xdr:nvSpPr>
        <xdr:cNvPr id="525" name="フローチャート: 判断 524"/>
        <xdr:cNvSpPr/>
      </xdr:nvSpPr>
      <xdr:spPr>
        <a:xfrm>
          <a:off x="15430500" y="609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42562</xdr:rowOff>
    </xdr:from>
    <xdr:ext cx="534377" cy="259045"/>
    <xdr:sp macro="" textlink="">
      <xdr:nvSpPr>
        <xdr:cNvPr id="526" name="テキスト ボックス 525"/>
        <xdr:cNvSpPr txBox="1"/>
      </xdr:nvSpPr>
      <xdr:spPr>
        <a:xfrm>
          <a:off x="15214111" y="587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134239</xdr:rowOff>
    </xdr:from>
    <xdr:to>
      <xdr:col>76</xdr:col>
      <xdr:colOff>114300</xdr:colOff>
      <xdr:row>37</xdr:row>
      <xdr:rowOff>152400</xdr:rowOff>
    </xdr:to>
    <xdr:cxnSp macro="">
      <xdr:nvCxnSpPr>
        <xdr:cNvPr id="527" name="直線コネクタ 526"/>
        <xdr:cNvCxnSpPr/>
      </xdr:nvCxnSpPr>
      <xdr:spPr>
        <a:xfrm>
          <a:off x="13703300" y="6477889"/>
          <a:ext cx="889000" cy="18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102997</xdr:rowOff>
    </xdr:from>
    <xdr:to>
      <xdr:col>76</xdr:col>
      <xdr:colOff>165100</xdr:colOff>
      <xdr:row>36</xdr:row>
      <xdr:rowOff>33147</xdr:rowOff>
    </xdr:to>
    <xdr:sp macro="" textlink="">
      <xdr:nvSpPr>
        <xdr:cNvPr id="528" name="フローチャート: 判断 527"/>
        <xdr:cNvSpPr/>
      </xdr:nvSpPr>
      <xdr:spPr>
        <a:xfrm>
          <a:off x="14541500" y="610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49674</xdr:rowOff>
    </xdr:from>
    <xdr:ext cx="534377" cy="259045"/>
    <xdr:sp macro="" textlink="">
      <xdr:nvSpPr>
        <xdr:cNvPr id="529" name="テキスト ボックス 528"/>
        <xdr:cNvSpPr txBox="1"/>
      </xdr:nvSpPr>
      <xdr:spPr>
        <a:xfrm>
          <a:off x="14325111" y="587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134239</xdr:rowOff>
    </xdr:from>
    <xdr:to>
      <xdr:col>71</xdr:col>
      <xdr:colOff>177800</xdr:colOff>
      <xdr:row>38</xdr:row>
      <xdr:rowOff>12573</xdr:rowOff>
    </xdr:to>
    <xdr:cxnSp macro="">
      <xdr:nvCxnSpPr>
        <xdr:cNvPr id="530" name="直線コネクタ 529"/>
        <xdr:cNvCxnSpPr/>
      </xdr:nvCxnSpPr>
      <xdr:spPr>
        <a:xfrm flipV="1">
          <a:off x="12814300" y="6477889"/>
          <a:ext cx="889000" cy="49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42418</xdr:rowOff>
    </xdr:from>
    <xdr:to>
      <xdr:col>72</xdr:col>
      <xdr:colOff>38100</xdr:colOff>
      <xdr:row>34</xdr:row>
      <xdr:rowOff>144018</xdr:rowOff>
    </xdr:to>
    <xdr:sp macro="" textlink="">
      <xdr:nvSpPr>
        <xdr:cNvPr id="531" name="フローチャート: 判断 530"/>
        <xdr:cNvSpPr/>
      </xdr:nvSpPr>
      <xdr:spPr>
        <a:xfrm>
          <a:off x="13652500" y="587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160545</xdr:rowOff>
    </xdr:from>
    <xdr:ext cx="534377" cy="259045"/>
    <xdr:sp macro="" textlink="">
      <xdr:nvSpPr>
        <xdr:cNvPr id="532" name="テキスト ボックス 531"/>
        <xdr:cNvSpPr txBox="1"/>
      </xdr:nvSpPr>
      <xdr:spPr>
        <a:xfrm>
          <a:off x="13436111" y="564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126111</xdr:rowOff>
    </xdr:from>
    <xdr:to>
      <xdr:col>67</xdr:col>
      <xdr:colOff>101600</xdr:colOff>
      <xdr:row>35</xdr:row>
      <xdr:rowOff>56261</xdr:rowOff>
    </xdr:to>
    <xdr:sp macro="" textlink="">
      <xdr:nvSpPr>
        <xdr:cNvPr id="533" name="フローチャート: 判断 532"/>
        <xdr:cNvSpPr/>
      </xdr:nvSpPr>
      <xdr:spPr>
        <a:xfrm>
          <a:off x="12763500" y="5955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72788</xdr:rowOff>
    </xdr:from>
    <xdr:ext cx="534377" cy="259045"/>
    <xdr:sp macro="" textlink="">
      <xdr:nvSpPr>
        <xdr:cNvPr id="534" name="テキスト ボックス 533"/>
        <xdr:cNvSpPr txBox="1"/>
      </xdr:nvSpPr>
      <xdr:spPr>
        <a:xfrm>
          <a:off x="12547111" y="5730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35433</xdr:rowOff>
    </xdr:from>
    <xdr:to>
      <xdr:col>85</xdr:col>
      <xdr:colOff>177800</xdr:colOff>
      <xdr:row>37</xdr:row>
      <xdr:rowOff>137033</xdr:rowOff>
    </xdr:to>
    <xdr:sp macro="" textlink="">
      <xdr:nvSpPr>
        <xdr:cNvPr id="540" name="楕円 539"/>
        <xdr:cNvSpPr/>
      </xdr:nvSpPr>
      <xdr:spPr>
        <a:xfrm>
          <a:off x="16268700" y="6379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13860</xdr:rowOff>
    </xdr:from>
    <xdr:ext cx="534377" cy="259045"/>
    <xdr:sp macro="" textlink="">
      <xdr:nvSpPr>
        <xdr:cNvPr id="541" name="消防費該当値テキスト"/>
        <xdr:cNvSpPr txBox="1"/>
      </xdr:nvSpPr>
      <xdr:spPr>
        <a:xfrm>
          <a:off x="16370300" y="6357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40894</xdr:rowOff>
    </xdr:from>
    <xdr:to>
      <xdr:col>81</xdr:col>
      <xdr:colOff>101600</xdr:colOff>
      <xdr:row>37</xdr:row>
      <xdr:rowOff>142494</xdr:rowOff>
    </xdr:to>
    <xdr:sp macro="" textlink="">
      <xdr:nvSpPr>
        <xdr:cNvPr id="542" name="楕円 541"/>
        <xdr:cNvSpPr/>
      </xdr:nvSpPr>
      <xdr:spPr>
        <a:xfrm>
          <a:off x="15430500" y="6384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133621</xdr:rowOff>
    </xdr:from>
    <xdr:ext cx="534377" cy="259045"/>
    <xdr:sp macro="" textlink="">
      <xdr:nvSpPr>
        <xdr:cNvPr id="543" name="テキスト ボックス 542"/>
        <xdr:cNvSpPr txBox="1"/>
      </xdr:nvSpPr>
      <xdr:spPr>
        <a:xfrm>
          <a:off x="15214111" y="6477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101600</xdr:rowOff>
    </xdr:from>
    <xdr:to>
      <xdr:col>76</xdr:col>
      <xdr:colOff>165100</xdr:colOff>
      <xdr:row>38</xdr:row>
      <xdr:rowOff>31750</xdr:rowOff>
    </xdr:to>
    <xdr:sp macro="" textlink="">
      <xdr:nvSpPr>
        <xdr:cNvPr id="544" name="楕円 543"/>
        <xdr:cNvSpPr/>
      </xdr:nvSpPr>
      <xdr:spPr>
        <a:xfrm>
          <a:off x="14541500" y="644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22877</xdr:rowOff>
    </xdr:from>
    <xdr:ext cx="534377" cy="259045"/>
    <xdr:sp macro="" textlink="">
      <xdr:nvSpPr>
        <xdr:cNvPr id="545" name="テキスト ボックス 544"/>
        <xdr:cNvSpPr txBox="1"/>
      </xdr:nvSpPr>
      <xdr:spPr>
        <a:xfrm>
          <a:off x="14325111" y="6537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83439</xdr:rowOff>
    </xdr:from>
    <xdr:to>
      <xdr:col>72</xdr:col>
      <xdr:colOff>38100</xdr:colOff>
      <xdr:row>38</xdr:row>
      <xdr:rowOff>13589</xdr:rowOff>
    </xdr:to>
    <xdr:sp macro="" textlink="">
      <xdr:nvSpPr>
        <xdr:cNvPr id="546" name="楕円 545"/>
        <xdr:cNvSpPr/>
      </xdr:nvSpPr>
      <xdr:spPr>
        <a:xfrm>
          <a:off x="13652500" y="642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4716</xdr:rowOff>
    </xdr:from>
    <xdr:ext cx="534377" cy="259045"/>
    <xdr:sp macro="" textlink="">
      <xdr:nvSpPr>
        <xdr:cNvPr id="547" name="テキスト ボックス 546"/>
        <xdr:cNvSpPr txBox="1"/>
      </xdr:nvSpPr>
      <xdr:spPr>
        <a:xfrm>
          <a:off x="13436111" y="6519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133223</xdr:rowOff>
    </xdr:from>
    <xdr:to>
      <xdr:col>67</xdr:col>
      <xdr:colOff>101600</xdr:colOff>
      <xdr:row>38</xdr:row>
      <xdr:rowOff>63373</xdr:rowOff>
    </xdr:to>
    <xdr:sp macro="" textlink="">
      <xdr:nvSpPr>
        <xdr:cNvPr id="548" name="楕円 547"/>
        <xdr:cNvSpPr/>
      </xdr:nvSpPr>
      <xdr:spPr>
        <a:xfrm>
          <a:off x="12763500" y="6476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54500</xdr:rowOff>
    </xdr:from>
    <xdr:ext cx="534377" cy="259045"/>
    <xdr:sp macro="" textlink="">
      <xdr:nvSpPr>
        <xdr:cNvPr id="549" name="テキスト ボックス 548"/>
        <xdr:cNvSpPr txBox="1"/>
      </xdr:nvSpPr>
      <xdr:spPr>
        <a:xfrm>
          <a:off x="12547111" y="6569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8" name="テキスト ボックス 567"/>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100076</xdr:rowOff>
    </xdr:from>
    <xdr:to>
      <xdr:col>85</xdr:col>
      <xdr:colOff>126364</xdr:colOff>
      <xdr:row>58</xdr:row>
      <xdr:rowOff>153550</xdr:rowOff>
    </xdr:to>
    <xdr:cxnSp macro="">
      <xdr:nvCxnSpPr>
        <xdr:cNvPr id="574" name="直線コネクタ 573"/>
        <xdr:cNvCxnSpPr/>
      </xdr:nvCxnSpPr>
      <xdr:spPr>
        <a:xfrm flipV="1">
          <a:off x="16317595" y="8672576"/>
          <a:ext cx="1269" cy="1425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157377</xdr:rowOff>
    </xdr:from>
    <xdr:ext cx="534377" cy="259045"/>
    <xdr:sp macro="" textlink="">
      <xdr:nvSpPr>
        <xdr:cNvPr id="575" name="教育費最小値テキスト"/>
        <xdr:cNvSpPr txBox="1"/>
      </xdr:nvSpPr>
      <xdr:spPr>
        <a:xfrm>
          <a:off x="16370300" y="1010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153550</xdr:rowOff>
    </xdr:from>
    <xdr:to>
      <xdr:col>86</xdr:col>
      <xdr:colOff>25400</xdr:colOff>
      <xdr:row>58</xdr:row>
      <xdr:rowOff>153550</xdr:rowOff>
    </xdr:to>
    <xdr:cxnSp macro="">
      <xdr:nvCxnSpPr>
        <xdr:cNvPr id="576" name="直線コネクタ 575"/>
        <xdr:cNvCxnSpPr/>
      </xdr:nvCxnSpPr>
      <xdr:spPr>
        <a:xfrm>
          <a:off x="16230600" y="1009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46753</xdr:rowOff>
    </xdr:from>
    <xdr:ext cx="534377" cy="259045"/>
    <xdr:sp macro="" textlink="">
      <xdr:nvSpPr>
        <xdr:cNvPr id="577" name="教育費最大値テキスト"/>
        <xdr:cNvSpPr txBox="1"/>
      </xdr:nvSpPr>
      <xdr:spPr>
        <a:xfrm>
          <a:off x="16370300" y="8447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98,080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100076</xdr:rowOff>
    </xdr:from>
    <xdr:to>
      <xdr:col>86</xdr:col>
      <xdr:colOff>25400</xdr:colOff>
      <xdr:row>50</xdr:row>
      <xdr:rowOff>100076</xdr:rowOff>
    </xdr:to>
    <xdr:cxnSp macro="">
      <xdr:nvCxnSpPr>
        <xdr:cNvPr id="578" name="直線コネクタ 577"/>
        <xdr:cNvCxnSpPr/>
      </xdr:nvCxnSpPr>
      <xdr:spPr>
        <a:xfrm>
          <a:off x="16230600" y="8672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18428</xdr:rowOff>
    </xdr:from>
    <xdr:to>
      <xdr:col>85</xdr:col>
      <xdr:colOff>127000</xdr:colOff>
      <xdr:row>58</xdr:row>
      <xdr:rowOff>71463</xdr:rowOff>
    </xdr:to>
    <xdr:cxnSp macro="">
      <xdr:nvCxnSpPr>
        <xdr:cNvPr id="579" name="直線コネクタ 578"/>
        <xdr:cNvCxnSpPr/>
      </xdr:nvCxnSpPr>
      <xdr:spPr>
        <a:xfrm flipV="1">
          <a:off x="15481300" y="9962528"/>
          <a:ext cx="838200" cy="53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155097</xdr:rowOff>
    </xdr:from>
    <xdr:ext cx="534377" cy="259045"/>
    <xdr:sp macro="" textlink="">
      <xdr:nvSpPr>
        <xdr:cNvPr id="580" name="教育費平均値テキスト"/>
        <xdr:cNvSpPr txBox="1"/>
      </xdr:nvSpPr>
      <xdr:spPr>
        <a:xfrm>
          <a:off x="16370300" y="95848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132220</xdr:rowOff>
    </xdr:from>
    <xdr:to>
      <xdr:col>85</xdr:col>
      <xdr:colOff>177800</xdr:colOff>
      <xdr:row>57</xdr:row>
      <xdr:rowOff>62370</xdr:rowOff>
    </xdr:to>
    <xdr:sp macro="" textlink="">
      <xdr:nvSpPr>
        <xdr:cNvPr id="581" name="フローチャート: 判断 580"/>
        <xdr:cNvSpPr/>
      </xdr:nvSpPr>
      <xdr:spPr>
        <a:xfrm>
          <a:off x="16268700" y="973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59881</xdr:rowOff>
    </xdr:from>
    <xdr:to>
      <xdr:col>81</xdr:col>
      <xdr:colOff>50800</xdr:colOff>
      <xdr:row>58</xdr:row>
      <xdr:rowOff>71463</xdr:rowOff>
    </xdr:to>
    <xdr:cxnSp macro="">
      <xdr:nvCxnSpPr>
        <xdr:cNvPr id="582" name="直線コネクタ 581"/>
        <xdr:cNvCxnSpPr/>
      </xdr:nvCxnSpPr>
      <xdr:spPr>
        <a:xfrm>
          <a:off x="14592300" y="10003981"/>
          <a:ext cx="889000" cy="1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119037</xdr:rowOff>
    </xdr:from>
    <xdr:to>
      <xdr:col>81</xdr:col>
      <xdr:colOff>101600</xdr:colOff>
      <xdr:row>57</xdr:row>
      <xdr:rowOff>49187</xdr:rowOff>
    </xdr:to>
    <xdr:sp macro="" textlink="">
      <xdr:nvSpPr>
        <xdr:cNvPr id="583" name="フローチャート: 判断 582"/>
        <xdr:cNvSpPr/>
      </xdr:nvSpPr>
      <xdr:spPr>
        <a:xfrm>
          <a:off x="15430500" y="972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65714</xdr:rowOff>
    </xdr:from>
    <xdr:ext cx="534377" cy="259045"/>
    <xdr:sp macro="" textlink="">
      <xdr:nvSpPr>
        <xdr:cNvPr id="584" name="テキスト ボックス 583"/>
        <xdr:cNvSpPr txBox="1"/>
      </xdr:nvSpPr>
      <xdr:spPr>
        <a:xfrm>
          <a:off x="15214111" y="9495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7627</xdr:rowOff>
    </xdr:from>
    <xdr:to>
      <xdr:col>76</xdr:col>
      <xdr:colOff>114300</xdr:colOff>
      <xdr:row>58</xdr:row>
      <xdr:rowOff>59881</xdr:rowOff>
    </xdr:to>
    <xdr:cxnSp macro="">
      <xdr:nvCxnSpPr>
        <xdr:cNvPr id="585" name="直線コネクタ 584"/>
        <xdr:cNvCxnSpPr/>
      </xdr:nvCxnSpPr>
      <xdr:spPr>
        <a:xfrm>
          <a:off x="13703300" y="9951727"/>
          <a:ext cx="889000" cy="52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151746</xdr:rowOff>
    </xdr:from>
    <xdr:to>
      <xdr:col>76</xdr:col>
      <xdr:colOff>165100</xdr:colOff>
      <xdr:row>57</xdr:row>
      <xdr:rowOff>81896</xdr:rowOff>
    </xdr:to>
    <xdr:sp macro="" textlink="">
      <xdr:nvSpPr>
        <xdr:cNvPr id="586" name="フローチャート: 判断 585"/>
        <xdr:cNvSpPr/>
      </xdr:nvSpPr>
      <xdr:spPr>
        <a:xfrm>
          <a:off x="14541500" y="975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98423</xdr:rowOff>
    </xdr:from>
    <xdr:ext cx="534377" cy="259045"/>
    <xdr:sp macro="" textlink="">
      <xdr:nvSpPr>
        <xdr:cNvPr id="587" name="テキスト ボックス 586"/>
        <xdr:cNvSpPr txBox="1"/>
      </xdr:nvSpPr>
      <xdr:spPr>
        <a:xfrm>
          <a:off x="14325111" y="952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7627</xdr:rowOff>
    </xdr:from>
    <xdr:to>
      <xdr:col>71</xdr:col>
      <xdr:colOff>177800</xdr:colOff>
      <xdr:row>58</xdr:row>
      <xdr:rowOff>64091</xdr:rowOff>
    </xdr:to>
    <xdr:cxnSp macro="">
      <xdr:nvCxnSpPr>
        <xdr:cNvPr id="588" name="直線コネクタ 587"/>
        <xdr:cNvCxnSpPr/>
      </xdr:nvCxnSpPr>
      <xdr:spPr>
        <a:xfrm flipV="1">
          <a:off x="12814300" y="9951727"/>
          <a:ext cx="889000" cy="56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88367</xdr:rowOff>
    </xdr:from>
    <xdr:to>
      <xdr:col>72</xdr:col>
      <xdr:colOff>38100</xdr:colOff>
      <xdr:row>57</xdr:row>
      <xdr:rowOff>18517</xdr:rowOff>
    </xdr:to>
    <xdr:sp macro="" textlink="">
      <xdr:nvSpPr>
        <xdr:cNvPr id="589" name="フローチャート: 判断 588"/>
        <xdr:cNvSpPr/>
      </xdr:nvSpPr>
      <xdr:spPr>
        <a:xfrm>
          <a:off x="13652500" y="9689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35044</xdr:rowOff>
    </xdr:from>
    <xdr:ext cx="534377" cy="259045"/>
    <xdr:sp macro="" textlink="">
      <xdr:nvSpPr>
        <xdr:cNvPr id="590" name="テキスト ボックス 589"/>
        <xdr:cNvSpPr txBox="1"/>
      </xdr:nvSpPr>
      <xdr:spPr>
        <a:xfrm>
          <a:off x="13436111" y="9464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23825</xdr:rowOff>
    </xdr:from>
    <xdr:to>
      <xdr:col>67</xdr:col>
      <xdr:colOff>101600</xdr:colOff>
      <xdr:row>56</xdr:row>
      <xdr:rowOff>125425</xdr:rowOff>
    </xdr:to>
    <xdr:sp macro="" textlink="">
      <xdr:nvSpPr>
        <xdr:cNvPr id="591" name="フローチャート: 判断 590"/>
        <xdr:cNvSpPr/>
      </xdr:nvSpPr>
      <xdr:spPr>
        <a:xfrm>
          <a:off x="12763500" y="96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141952</xdr:rowOff>
    </xdr:from>
    <xdr:ext cx="534377" cy="259045"/>
    <xdr:sp macro="" textlink="">
      <xdr:nvSpPr>
        <xdr:cNvPr id="592" name="テキスト ボックス 591"/>
        <xdr:cNvSpPr txBox="1"/>
      </xdr:nvSpPr>
      <xdr:spPr>
        <a:xfrm>
          <a:off x="12547111" y="9400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139078</xdr:rowOff>
    </xdr:from>
    <xdr:to>
      <xdr:col>85</xdr:col>
      <xdr:colOff>177800</xdr:colOff>
      <xdr:row>58</xdr:row>
      <xdr:rowOff>69228</xdr:rowOff>
    </xdr:to>
    <xdr:sp macro="" textlink="">
      <xdr:nvSpPr>
        <xdr:cNvPr id="598" name="楕円 597"/>
        <xdr:cNvSpPr/>
      </xdr:nvSpPr>
      <xdr:spPr>
        <a:xfrm>
          <a:off x="16268700" y="991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117505</xdr:rowOff>
    </xdr:from>
    <xdr:ext cx="534377" cy="259045"/>
    <xdr:sp macro="" textlink="">
      <xdr:nvSpPr>
        <xdr:cNvPr id="599" name="教育費該当値テキスト"/>
        <xdr:cNvSpPr txBox="1"/>
      </xdr:nvSpPr>
      <xdr:spPr>
        <a:xfrm>
          <a:off x="16370300" y="9890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20663</xdr:rowOff>
    </xdr:from>
    <xdr:to>
      <xdr:col>81</xdr:col>
      <xdr:colOff>101600</xdr:colOff>
      <xdr:row>58</xdr:row>
      <xdr:rowOff>122263</xdr:rowOff>
    </xdr:to>
    <xdr:sp macro="" textlink="">
      <xdr:nvSpPr>
        <xdr:cNvPr id="600" name="楕円 599"/>
        <xdr:cNvSpPr/>
      </xdr:nvSpPr>
      <xdr:spPr>
        <a:xfrm>
          <a:off x="15430500" y="9964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113390</xdr:rowOff>
    </xdr:from>
    <xdr:ext cx="534377" cy="259045"/>
    <xdr:sp macro="" textlink="">
      <xdr:nvSpPr>
        <xdr:cNvPr id="601" name="テキスト ボックス 600"/>
        <xdr:cNvSpPr txBox="1"/>
      </xdr:nvSpPr>
      <xdr:spPr>
        <a:xfrm>
          <a:off x="15214111" y="10057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9081</xdr:rowOff>
    </xdr:from>
    <xdr:to>
      <xdr:col>76</xdr:col>
      <xdr:colOff>165100</xdr:colOff>
      <xdr:row>58</xdr:row>
      <xdr:rowOff>110681</xdr:rowOff>
    </xdr:to>
    <xdr:sp macro="" textlink="">
      <xdr:nvSpPr>
        <xdr:cNvPr id="602" name="楕円 601"/>
        <xdr:cNvSpPr/>
      </xdr:nvSpPr>
      <xdr:spPr>
        <a:xfrm>
          <a:off x="14541500" y="9953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101808</xdr:rowOff>
    </xdr:from>
    <xdr:ext cx="534377" cy="259045"/>
    <xdr:sp macro="" textlink="">
      <xdr:nvSpPr>
        <xdr:cNvPr id="603" name="テキスト ボックス 602"/>
        <xdr:cNvSpPr txBox="1"/>
      </xdr:nvSpPr>
      <xdr:spPr>
        <a:xfrm>
          <a:off x="14325111" y="10045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128277</xdr:rowOff>
    </xdr:from>
    <xdr:to>
      <xdr:col>72</xdr:col>
      <xdr:colOff>38100</xdr:colOff>
      <xdr:row>58</xdr:row>
      <xdr:rowOff>58427</xdr:rowOff>
    </xdr:to>
    <xdr:sp macro="" textlink="">
      <xdr:nvSpPr>
        <xdr:cNvPr id="604" name="楕円 603"/>
        <xdr:cNvSpPr/>
      </xdr:nvSpPr>
      <xdr:spPr>
        <a:xfrm>
          <a:off x="13652500" y="990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49554</xdr:rowOff>
    </xdr:from>
    <xdr:ext cx="534377" cy="259045"/>
    <xdr:sp macro="" textlink="">
      <xdr:nvSpPr>
        <xdr:cNvPr id="605" name="テキスト ボックス 604"/>
        <xdr:cNvSpPr txBox="1"/>
      </xdr:nvSpPr>
      <xdr:spPr>
        <a:xfrm>
          <a:off x="13436111" y="999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13291</xdr:rowOff>
    </xdr:from>
    <xdr:to>
      <xdr:col>67</xdr:col>
      <xdr:colOff>101600</xdr:colOff>
      <xdr:row>58</xdr:row>
      <xdr:rowOff>114891</xdr:rowOff>
    </xdr:to>
    <xdr:sp macro="" textlink="">
      <xdr:nvSpPr>
        <xdr:cNvPr id="606" name="楕円 605"/>
        <xdr:cNvSpPr/>
      </xdr:nvSpPr>
      <xdr:spPr>
        <a:xfrm>
          <a:off x="12763500" y="995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106018</xdr:rowOff>
    </xdr:from>
    <xdr:ext cx="534377" cy="259045"/>
    <xdr:sp macro="" textlink="">
      <xdr:nvSpPr>
        <xdr:cNvPr id="607" name="テキスト ボックス 606"/>
        <xdr:cNvSpPr txBox="1"/>
      </xdr:nvSpPr>
      <xdr:spPr>
        <a:xfrm>
          <a:off x="12547111" y="1005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1" name="テキスト ボックス 620"/>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7" name="テキスト ボックス 626"/>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110058</xdr:rowOff>
    </xdr:from>
    <xdr:to>
      <xdr:col>85</xdr:col>
      <xdr:colOff>126364</xdr:colOff>
      <xdr:row>79</xdr:row>
      <xdr:rowOff>44450</xdr:rowOff>
    </xdr:to>
    <xdr:cxnSp macro="">
      <xdr:nvCxnSpPr>
        <xdr:cNvPr id="631" name="直線コネクタ 630"/>
        <xdr:cNvCxnSpPr/>
      </xdr:nvCxnSpPr>
      <xdr:spPr>
        <a:xfrm flipV="1">
          <a:off x="16317595" y="12111558"/>
          <a:ext cx="1269" cy="1477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56735</xdr:rowOff>
    </xdr:from>
    <xdr:ext cx="534377" cy="259045"/>
    <xdr:sp macro="" textlink="">
      <xdr:nvSpPr>
        <xdr:cNvPr id="634" name="災害復旧費最大値テキスト"/>
        <xdr:cNvSpPr txBox="1"/>
      </xdr:nvSpPr>
      <xdr:spPr>
        <a:xfrm>
          <a:off x="16370300" y="11886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110058</xdr:rowOff>
    </xdr:from>
    <xdr:to>
      <xdr:col>86</xdr:col>
      <xdr:colOff>25400</xdr:colOff>
      <xdr:row>70</xdr:row>
      <xdr:rowOff>110058</xdr:rowOff>
    </xdr:to>
    <xdr:cxnSp macro="">
      <xdr:nvCxnSpPr>
        <xdr:cNvPr id="635" name="直線コネクタ 634"/>
        <xdr:cNvCxnSpPr/>
      </xdr:nvCxnSpPr>
      <xdr:spPr>
        <a:xfrm>
          <a:off x="16230600" y="12111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7035</xdr:rowOff>
    </xdr:from>
    <xdr:to>
      <xdr:col>85</xdr:col>
      <xdr:colOff>127000</xdr:colOff>
      <xdr:row>79</xdr:row>
      <xdr:rowOff>21210</xdr:rowOff>
    </xdr:to>
    <xdr:cxnSp macro="">
      <xdr:nvCxnSpPr>
        <xdr:cNvPr id="636" name="直線コネクタ 635"/>
        <xdr:cNvCxnSpPr/>
      </xdr:nvCxnSpPr>
      <xdr:spPr>
        <a:xfrm>
          <a:off x="15481300" y="13551585"/>
          <a:ext cx="838200" cy="14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80687</xdr:rowOff>
    </xdr:from>
    <xdr:ext cx="469744" cy="259045"/>
    <xdr:sp macro="" textlink="">
      <xdr:nvSpPr>
        <xdr:cNvPr id="637" name="災害復旧費平均値テキスト"/>
        <xdr:cNvSpPr txBox="1"/>
      </xdr:nvSpPr>
      <xdr:spPr>
        <a:xfrm>
          <a:off x="16370300" y="13282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57810</xdr:rowOff>
    </xdr:from>
    <xdr:to>
      <xdr:col>85</xdr:col>
      <xdr:colOff>177800</xdr:colOff>
      <xdr:row>78</xdr:row>
      <xdr:rowOff>159410</xdr:rowOff>
    </xdr:to>
    <xdr:sp macro="" textlink="">
      <xdr:nvSpPr>
        <xdr:cNvPr id="638" name="フローチャート: 判断 637"/>
        <xdr:cNvSpPr/>
      </xdr:nvSpPr>
      <xdr:spPr>
        <a:xfrm>
          <a:off x="16268700" y="1343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7035</xdr:rowOff>
    </xdr:from>
    <xdr:to>
      <xdr:col>81</xdr:col>
      <xdr:colOff>50800</xdr:colOff>
      <xdr:row>79</xdr:row>
      <xdr:rowOff>44450</xdr:rowOff>
    </xdr:to>
    <xdr:cxnSp macro="">
      <xdr:nvCxnSpPr>
        <xdr:cNvPr id="639" name="直線コネクタ 638"/>
        <xdr:cNvCxnSpPr/>
      </xdr:nvCxnSpPr>
      <xdr:spPr>
        <a:xfrm flipV="1">
          <a:off x="14592300" y="13551585"/>
          <a:ext cx="889000" cy="37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127991</xdr:rowOff>
    </xdr:from>
    <xdr:to>
      <xdr:col>81</xdr:col>
      <xdr:colOff>101600</xdr:colOff>
      <xdr:row>79</xdr:row>
      <xdr:rowOff>58141</xdr:rowOff>
    </xdr:to>
    <xdr:sp macro="" textlink="">
      <xdr:nvSpPr>
        <xdr:cNvPr id="640" name="フローチャート: 判断 639"/>
        <xdr:cNvSpPr/>
      </xdr:nvSpPr>
      <xdr:spPr>
        <a:xfrm>
          <a:off x="15430500" y="13501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49268</xdr:rowOff>
    </xdr:from>
    <xdr:ext cx="378565" cy="259045"/>
    <xdr:sp macro="" textlink="">
      <xdr:nvSpPr>
        <xdr:cNvPr id="641" name="テキスト ボックス 640"/>
        <xdr:cNvSpPr txBox="1"/>
      </xdr:nvSpPr>
      <xdr:spPr>
        <a:xfrm>
          <a:off x="15292017" y="13593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2" name="直線コネクタ 641"/>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123037</xdr:rowOff>
    </xdr:from>
    <xdr:to>
      <xdr:col>76</xdr:col>
      <xdr:colOff>165100</xdr:colOff>
      <xdr:row>79</xdr:row>
      <xdr:rowOff>53187</xdr:rowOff>
    </xdr:to>
    <xdr:sp macro="" textlink="">
      <xdr:nvSpPr>
        <xdr:cNvPr id="643" name="フローチャート: 判断 642"/>
        <xdr:cNvSpPr/>
      </xdr:nvSpPr>
      <xdr:spPr>
        <a:xfrm>
          <a:off x="14541500" y="13496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69714</xdr:rowOff>
    </xdr:from>
    <xdr:ext cx="378565" cy="259045"/>
    <xdr:sp macro="" textlink="">
      <xdr:nvSpPr>
        <xdr:cNvPr id="644" name="テキスト ボックス 643"/>
        <xdr:cNvSpPr txBox="1"/>
      </xdr:nvSpPr>
      <xdr:spPr>
        <a:xfrm>
          <a:off x="14403017" y="13271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5" name="直線コネクタ 644"/>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128752</xdr:rowOff>
    </xdr:from>
    <xdr:to>
      <xdr:col>72</xdr:col>
      <xdr:colOff>38100</xdr:colOff>
      <xdr:row>79</xdr:row>
      <xdr:rowOff>58902</xdr:rowOff>
    </xdr:to>
    <xdr:sp macro="" textlink="">
      <xdr:nvSpPr>
        <xdr:cNvPr id="646" name="フローチャート: 判断 645"/>
        <xdr:cNvSpPr/>
      </xdr:nvSpPr>
      <xdr:spPr>
        <a:xfrm>
          <a:off x="13652500" y="1350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75429</xdr:rowOff>
    </xdr:from>
    <xdr:ext cx="378565" cy="259045"/>
    <xdr:sp macro="" textlink="">
      <xdr:nvSpPr>
        <xdr:cNvPr id="647" name="テキスト ボックス 646"/>
        <xdr:cNvSpPr txBox="1"/>
      </xdr:nvSpPr>
      <xdr:spPr>
        <a:xfrm>
          <a:off x="13514017" y="132770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112751</xdr:rowOff>
    </xdr:from>
    <xdr:to>
      <xdr:col>67</xdr:col>
      <xdr:colOff>101600</xdr:colOff>
      <xdr:row>79</xdr:row>
      <xdr:rowOff>42901</xdr:rowOff>
    </xdr:to>
    <xdr:sp macro="" textlink="">
      <xdr:nvSpPr>
        <xdr:cNvPr id="648" name="フローチャート: 判断 647"/>
        <xdr:cNvSpPr/>
      </xdr:nvSpPr>
      <xdr:spPr>
        <a:xfrm>
          <a:off x="12763500" y="1348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59428</xdr:rowOff>
    </xdr:from>
    <xdr:ext cx="378565" cy="259045"/>
    <xdr:sp macro="" textlink="">
      <xdr:nvSpPr>
        <xdr:cNvPr id="649" name="テキスト ボックス 648"/>
        <xdr:cNvSpPr txBox="1"/>
      </xdr:nvSpPr>
      <xdr:spPr>
        <a:xfrm>
          <a:off x="12625017" y="132610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141860</xdr:rowOff>
    </xdr:from>
    <xdr:to>
      <xdr:col>85</xdr:col>
      <xdr:colOff>177800</xdr:colOff>
      <xdr:row>79</xdr:row>
      <xdr:rowOff>72010</xdr:rowOff>
    </xdr:to>
    <xdr:sp macro="" textlink="">
      <xdr:nvSpPr>
        <xdr:cNvPr id="655" name="楕円 654"/>
        <xdr:cNvSpPr/>
      </xdr:nvSpPr>
      <xdr:spPr>
        <a:xfrm>
          <a:off x="16268700" y="1351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56787</xdr:rowOff>
    </xdr:from>
    <xdr:ext cx="378565" cy="259045"/>
    <xdr:sp macro="" textlink="">
      <xdr:nvSpPr>
        <xdr:cNvPr id="656" name="災害復旧費該当値テキスト"/>
        <xdr:cNvSpPr txBox="1"/>
      </xdr:nvSpPr>
      <xdr:spPr>
        <a:xfrm>
          <a:off x="16370300" y="13429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127685</xdr:rowOff>
    </xdr:from>
    <xdr:to>
      <xdr:col>81</xdr:col>
      <xdr:colOff>101600</xdr:colOff>
      <xdr:row>79</xdr:row>
      <xdr:rowOff>57835</xdr:rowOff>
    </xdr:to>
    <xdr:sp macro="" textlink="">
      <xdr:nvSpPr>
        <xdr:cNvPr id="657" name="楕円 656"/>
        <xdr:cNvSpPr/>
      </xdr:nvSpPr>
      <xdr:spPr>
        <a:xfrm>
          <a:off x="15430500" y="1350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74362</xdr:rowOff>
    </xdr:from>
    <xdr:ext cx="378565" cy="259045"/>
    <xdr:sp macro="" textlink="">
      <xdr:nvSpPr>
        <xdr:cNvPr id="658" name="テキスト ボックス 657"/>
        <xdr:cNvSpPr txBox="1"/>
      </xdr:nvSpPr>
      <xdr:spPr>
        <a:xfrm>
          <a:off x="15292017" y="132760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9" name="楕円 658"/>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0" name="テキスト ボックス 659"/>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1" name="楕円 660"/>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2" name="テキスト ボックス 661"/>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3" name="楕円 662"/>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4" name="テキスト ボックス 663"/>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4" name="テキスト ボックス 683"/>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96095</xdr:rowOff>
    </xdr:from>
    <xdr:to>
      <xdr:col>85</xdr:col>
      <xdr:colOff>126364</xdr:colOff>
      <xdr:row>97</xdr:row>
      <xdr:rowOff>147358</xdr:rowOff>
    </xdr:to>
    <xdr:cxnSp macro="">
      <xdr:nvCxnSpPr>
        <xdr:cNvPr id="688" name="直線コネクタ 687"/>
        <xdr:cNvCxnSpPr/>
      </xdr:nvCxnSpPr>
      <xdr:spPr>
        <a:xfrm flipV="1">
          <a:off x="16317595" y="15526595"/>
          <a:ext cx="1269" cy="1251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151185</xdr:rowOff>
    </xdr:from>
    <xdr:ext cx="534377" cy="259045"/>
    <xdr:sp macro="" textlink="">
      <xdr:nvSpPr>
        <xdr:cNvPr id="689" name="公債費最小値テキスト"/>
        <xdr:cNvSpPr txBox="1"/>
      </xdr:nvSpPr>
      <xdr:spPr>
        <a:xfrm>
          <a:off x="16370300" y="1678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147358</xdr:rowOff>
    </xdr:from>
    <xdr:to>
      <xdr:col>86</xdr:col>
      <xdr:colOff>25400</xdr:colOff>
      <xdr:row>97</xdr:row>
      <xdr:rowOff>147358</xdr:rowOff>
    </xdr:to>
    <xdr:cxnSp macro="">
      <xdr:nvCxnSpPr>
        <xdr:cNvPr id="690" name="直線コネクタ 689"/>
        <xdr:cNvCxnSpPr/>
      </xdr:nvCxnSpPr>
      <xdr:spPr>
        <a:xfrm>
          <a:off x="16230600" y="16778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42772</xdr:rowOff>
    </xdr:from>
    <xdr:ext cx="534377" cy="259045"/>
    <xdr:sp macro="" textlink="">
      <xdr:nvSpPr>
        <xdr:cNvPr id="691" name="公債費最大値テキスト"/>
        <xdr:cNvSpPr txBox="1"/>
      </xdr:nvSpPr>
      <xdr:spPr>
        <a:xfrm>
          <a:off x="16370300" y="1530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78,289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96095</xdr:rowOff>
    </xdr:from>
    <xdr:to>
      <xdr:col>86</xdr:col>
      <xdr:colOff>25400</xdr:colOff>
      <xdr:row>90</xdr:row>
      <xdr:rowOff>96095</xdr:rowOff>
    </xdr:to>
    <xdr:cxnSp macro="">
      <xdr:nvCxnSpPr>
        <xdr:cNvPr id="692" name="直線コネクタ 691"/>
        <xdr:cNvCxnSpPr/>
      </xdr:nvCxnSpPr>
      <xdr:spPr>
        <a:xfrm>
          <a:off x="16230600" y="15526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62681</xdr:rowOff>
    </xdr:from>
    <xdr:to>
      <xdr:col>85</xdr:col>
      <xdr:colOff>127000</xdr:colOff>
      <xdr:row>95</xdr:row>
      <xdr:rowOff>123813</xdr:rowOff>
    </xdr:to>
    <xdr:cxnSp macro="">
      <xdr:nvCxnSpPr>
        <xdr:cNvPr id="693" name="直線コネクタ 692"/>
        <xdr:cNvCxnSpPr/>
      </xdr:nvCxnSpPr>
      <xdr:spPr>
        <a:xfrm>
          <a:off x="15481300" y="16350431"/>
          <a:ext cx="838200" cy="61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78173</xdr:rowOff>
    </xdr:from>
    <xdr:ext cx="534377" cy="259045"/>
    <xdr:sp macro="" textlink="">
      <xdr:nvSpPr>
        <xdr:cNvPr id="694" name="公債費平均値テキスト"/>
        <xdr:cNvSpPr txBox="1"/>
      </xdr:nvSpPr>
      <xdr:spPr>
        <a:xfrm>
          <a:off x="16370300" y="161944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55296</xdr:rowOff>
    </xdr:from>
    <xdr:to>
      <xdr:col>85</xdr:col>
      <xdr:colOff>177800</xdr:colOff>
      <xdr:row>95</xdr:row>
      <xdr:rowOff>156896</xdr:rowOff>
    </xdr:to>
    <xdr:sp macro="" textlink="">
      <xdr:nvSpPr>
        <xdr:cNvPr id="695" name="フローチャート: 判断 694"/>
        <xdr:cNvSpPr/>
      </xdr:nvSpPr>
      <xdr:spPr>
        <a:xfrm>
          <a:off x="16268700" y="1634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28087</xdr:rowOff>
    </xdr:from>
    <xdr:to>
      <xdr:col>81</xdr:col>
      <xdr:colOff>50800</xdr:colOff>
      <xdr:row>95</xdr:row>
      <xdr:rowOff>62681</xdr:rowOff>
    </xdr:to>
    <xdr:cxnSp macro="">
      <xdr:nvCxnSpPr>
        <xdr:cNvPr id="696" name="直線コネクタ 695"/>
        <xdr:cNvCxnSpPr/>
      </xdr:nvCxnSpPr>
      <xdr:spPr>
        <a:xfrm>
          <a:off x="14592300" y="16315837"/>
          <a:ext cx="889000" cy="34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41370</xdr:rowOff>
    </xdr:from>
    <xdr:to>
      <xdr:col>81</xdr:col>
      <xdr:colOff>101600</xdr:colOff>
      <xdr:row>95</xdr:row>
      <xdr:rowOff>142970</xdr:rowOff>
    </xdr:to>
    <xdr:sp macro="" textlink="">
      <xdr:nvSpPr>
        <xdr:cNvPr id="697" name="フローチャート: 判断 696"/>
        <xdr:cNvSpPr/>
      </xdr:nvSpPr>
      <xdr:spPr>
        <a:xfrm>
          <a:off x="15430500" y="1632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134097</xdr:rowOff>
    </xdr:from>
    <xdr:ext cx="534377" cy="259045"/>
    <xdr:sp macro="" textlink="">
      <xdr:nvSpPr>
        <xdr:cNvPr id="698" name="テキスト ボックス 697"/>
        <xdr:cNvSpPr txBox="1"/>
      </xdr:nvSpPr>
      <xdr:spPr>
        <a:xfrm>
          <a:off x="15214111" y="16421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28087</xdr:rowOff>
    </xdr:from>
    <xdr:to>
      <xdr:col>76</xdr:col>
      <xdr:colOff>114300</xdr:colOff>
      <xdr:row>95</xdr:row>
      <xdr:rowOff>41269</xdr:rowOff>
    </xdr:to>
    <xdr:cxnSp macro="">
      <xdr:nvCxnSpPr>
        <xdr:cNvPr id="699" name="直線コネクタ 698"/>
        <xdr:cNvCxnSpPr/>
      </xdr:nvCxnSpPr>
      <xdr:spPr>
        <a:xfrm flipV="1">
          <a:off x="13703300" y="16315837"/>
          <a:ext cx="889000" cy="13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15844</xdr:rowOff>
    </xdr:from>
    <xdr:to>
      <xdr:col>76</xdr:col>
      <xdr:colOff>165100</xdr:colOff>
      <xdr:row>95</xdr:row>
      <xdr:rowOff>117444</xdr:rowOff>
    </xdr:to>
    <xdr:sp macro="" textlink="">
      <xdr:nvSpPr>
        <xdr:cNvPr id="700" name="フローチャート: 判断 699"/>
        <xdr:cNvSpPr/>
      </xdr:nvSpPr>
      <xdr:spPr>
        <a:xfrm>
          <a:off x="14541500" y="163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108571</xdr:rowOff>
    </xdr:from>
    <xdr:ext cx="534377" cy="259045"/>
    <xdr:sp macro="" textlink="">
      <xdr:nvSpPr>
        <xdr:cNvPr id="701" name="テキスト ボックス 700"/>
        <xdr:cNvSpPr txBox="1"/>
      </xdr:nvSpPr>
      <xdr:spPr>
        <a:xfrm>
          <a:off x="14325111" y="16396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120211</xdr:rowOff>
    </xdr:from>
    <xdr:to>
      <xdr:col>71</xdr:col>
      <xdr:colOff>177800</xdr:colOff>
      <xdr:row>95</xdr:row>
      <xdr:rowOff>41269</xdr:rowOff>
    </xdr:to>
    <xdr:cxnSp macro="">
      <xdr:nvCxnSpPr>
        <xdr:cNvPr id="702" name="直線コネクタ 701"/>
        <xdr:cNvCxnSpPr/>
      </xdr:nvCxnSpPr>
      <xdr:spPr>
        <a:xfrm>
          <a:off x="12814300" y="16236511"/>
          <a:ext cx="889000" cy="92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61658</xdr:rowOff>
    </xdr:from>
    <xdr:to>
      <xdr:col>72</xdr:col>
      <xdr:colOff>38100</xdr:colOff>
      <xdr:row>95</xdr:row>
      <xdr:rowOff>163258</xdr:rowOff>
    </xdr:to>
    <xdr:sp macro="" textlink="">
      <xdr:nvSpPr>
        <xdr:cNvPr id="703" name="フローチャート: 判断 702"/>
        <xdr:cNvSpPr/>
      </xdr:nvSpPr>
      <xdr:spPr>
        <a:xfrm>
          <a:off x="13652500" y="16349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154385</xdr:rowOff>
    </xdr:from>
    <xdr:ext cx="534377" cy="259045"/>
    <xdr:sp macro="" textlink="">
      <xdr:nvSpPr>
        <xdr:cNvPr id="704" name="テキスト ボックス 703"/>
        <xdr:cNvSpPr txBox="1"/>
      </xdr:nvSpPr>
      <xdr:spPr>
        <a:xfrm>
          <a:off x="13436111" y="16442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116618</xdr:rowOff>
    </xdr:from>
    <xdr:to>
      <xdr:col>67</xdr:col>
      <xdr:colOff>101600</xdr:colOff>
      <xdr:row>95</xdr:row>
      <xdr:rowOff>46768</xdr:rowOff>
    </xdr:to>
    <xdr:sp macro="" textlink="">
      <xdr:nvSpPr>
        <xdr:cNvPr id="705" name="フローチャート: 判断 704"/>
        <xdr:cNvSpPr/>
      </xdr:nvSpPr>
      <xdr:spPr>
        <a:xfrm>
          <a:off x="12763500" y="16232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37895</xdr:rowOff>
    </xdr:from>
    <xdr:ext cx="534377" cy="259045"/>
    <xdr:sp macro="" textlink="">
      <xdr:nvSpPr>
        <xdr:cNvPr id="706" name="テキスト ボックス 705"/>
        <xdr:cNvSpPr txBox="1"/>
      </xdr:nvSpPr>
      <xdr:spPr>
        <a:xfrm>
          <a:off x="12547111" y="16325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73013</xdr:rowOff>
    </xdr:from>
    <xdr:to>
      <xdr:col>85</xdr:col>
      <xdr:colOff>177800</xdr:colOff>
      <xdr:row>96</xdr:row>
      <xdr:rowOff>3163</xdr:rowOff>
    </xdr:to>
    <xdr:sp macro="" textlink="">
      <xdr:nvSpPr>
        <xdr:cNvPr id="712" name="楕円 711"/>
        <xdr:cNvSpPr/>
      </xdr:nvSpPr>
      <xdr:spPr>
        <a:xfrm>
          <a:off x="16268700" y="1636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51440</xdr:rowOff>
    </xdr:from>
    <xdr:ext cx="534377" cy="259045"/>
    <xdr:sp macro="" textlink="">
      <xdr:nvSpPr>
        <xdr:cNvPr id="713" name="公債費該当値テキスト"/>
        <xdr:cNvSpPr txBox="1"/>
      </xdr:nvSpPr>
      <xdr:spPr>
        <a:xfrm>
          <a:off x="16370300" y="16339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11881</xdr:rowOff>
    </xdr:from>
    <xdr:to>
      <xdr:col>81</xdr:col>
      <xdr:colOff>101600</xdr:colOff>
      <xdr:row>95</xdr:row>
      <xdr:rowOff>113481</xdr:rowOff>
    </xdr:to>
    <xdr:sp macro="" textlink="">
      <xdr:nvSpPr>
        <xdr:cNvPr id="714" name="楕円 713"/>
        <xdr:cNvSpPr/>
      </xdr:nvSpPr>
      <xdr:spPr>
        <a:xfrm>
          <a:off x="15430500" y="1629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130008</xdr:rowOff>
    </xdr:from>
    <xdr:ext cx="534377" cy="259045"/>
    <xdr:sp macro="" textlink="">
      <xdr:nvSpPr>
        <xdr:cNvPr id="715" name="テキスト ボックス 714"/>
        <xdr:cNvSpPr txBox="1"/>
      </xdr:nvSpPr>
      <xdr:spPr>
        <a:xfrm>
          <a:off x="15214111" y="16074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148737</xdr:rowOff>
    </xdr:from>
    <xdr:to>
      <xdr:col>76</xdr:col>
      <xdr:colOff>165100</xdr:colOff>
      <xdr:row>95</xdr:row>
      <xdr:rowOff>78887</xdr:rowOff>
    </xdr:to>
    <xdr:sp macro="" textlink="">
      <xdr:nvSpPr>
        <xdr:cNvPr id="716" name="楕円 715"/>
        <xdr:cNvSpPr/>
      </xdr:nvSpPr>
      <xdr:spPr>
        <a:xfrm>
          <a:off x="14541500" y="1626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95414</xdr:rowOff>
    </xdr:from>
    <xdr:ext cx="534377" cy="259045"/>
    <xdr:sp macro="" textlink="">
      <xdr:nvSpPr>
        <xdr:cNvPr id="717" name="テキスト ボックス 716"/>
        <xdr:cNvSpPr txBox="1"/>
      </xdr:nvSpPr>
      <xdr:spPr>
        <a:xfrm>
          <a:off x="14325111" y="16040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161919</xdr:rowOff>
    </xdr:from>
    <xdr:to>
      <xdr:col>72</xdr:col>
      <xdr:colOff>38100</xdr:colOff>
      <xdr:row>95</xdr:row>
      <xdr:rowOff>92069</xdr:rowOff>
    </xdr:to>
    <xdr:sp macro="" textlink="">
      <xdr:nvSpPr>
        <xdr:cNvPr id="718" name="楕円 717"/>
        <xdr:cNvSpPr/>
      </xdr:nvSpPr>
      <xdr:spPr>
        <a:xfrm>
          <a:off x="13652500" y="1627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108596</xdr:rowOff>
    </xdr:from>
    <xdr:ext cx="534377" cy="259045"/>
    <xdr:sp macro="" textlink="">
      <xdr:nvSpPr>
        <xdr:cNvPr id="719" name="テキスト ボックス 718"/>
        <xdr:cNvSpPr txBox="1"/>
      </xdr:nvSpPr>
      <xdr:spPr>
        <a:xfrm>
          <a:off x="13436111" y="1605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69411</xdr:rowOff>
    </xdr:from>
    <xdr:to>
      <xdr:col>67</xdr:col>
      <xdr:colOff>101600</xdr:colOff>
      <xdr:row>94</xdr:row>
      <xdr:rowOff>171011</xdr:rowOff>
    </xdr:to>
    <xdr:sp macro="" textlink="">
      <xdr:nvSpPr>
        <xdr:cNvPr id="720" name="楕円 719"/>
        <xdr:cNvSpPr/>
      </xdr:nvSpPr>
      <xdr:spPr>
        <a:xfrm>
          <a:off x="12763500" y="1618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16088</xdr:rowOff>
    </xdr:from>
    <xdr:ext cx="534377" cy="259045"/>
    <xdr:sp macro="" textlink="">
      <xdr:nvSpPr>
        <xdr:cNvPr id="721" name="テキスト ボックス 720"/>
        <xdr:cNvSpPr txBox="1"/>
      </xdr:nvSpPr>
      <xdr:spPr>
        <a:xfrm>
          <a:off x="12547111" y="1596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2" name="直線コネクタ 731"/>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3" name="テキスト ボックス 732"/>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6" name="直線コネクタ 735"/>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37" name="テキスト ボックス 736"/>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9" name="テキスト ボックス 73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104839</xdr:rowOff>
    </xdr:from>
    <xdr:to>
      <xdr:col>116</xdr:col>
      <xdr:colOff>62864</xdr:colOff>
      <xdr:row>38</xdr:row>
      <xdr:rowOff>25400</xdr:rowOff>
    </xdr:to>
    <xdr:cxnSp macro="">
      <xdr:nvCxnSpPr>
        <xdr:cNvPr id="741" name="直線コネクタ 740"/>
        <xdr:cNvCxnSpPr/>
      </xdr:nvCxnSpPr>
      <xdr:spPr>
        <a:xfrm flipV="1">
          <a:off x="22159595" y="5248339"/>
          <a:ext cx="1269" cy="1292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43451</xdr:rowOff>
    </xdr:from>
    <xdr:ext cx="249299" cy="259045"/>
    <xdr:sp macro="" textlink="">
      <xdr:nvSpPr>
        <xdr:cNvPr id="742" name="諸支出金最小値テキスト"/>
        <xdr:cNvSpPr txBox="1"/>
      </xdr:nvSpPr>
      <xdr:spPr>
        <a:xfrm>
          <a:off x="22212300" y="65585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3" name="直線コネクタ 742"/>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51516</xdr:rowOff>
    </xdr:from>
    <xdr:ext cx="469744" cy="259045"/>
    <xdr:sp macro="" textlink="">
      <xdr:nvSpPr>
        <xdr:cNvPr id="744" name="諸支出金最大値テキスト"/>
        <xdr:cNvSpPr txBox="1"/>
      </xdr:nvSpPr>
      <xdr:spPr>
        <a:xfrm>
          <a:off x="22212300" y="502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104839</xdr:rowOff>
    </xdr:from>
    <xdr:to>
      <xdr:col>116</xdr:col>
      <xdr:colOff>152400</xdr:colOff>
      <xdr:row>30</xdr:row>
      <xdr:rowOff>104839</xdr:rowOff>
    </xdr:to>
    <xdr:cxnSp macro="">
      <xdr:nvCxnSpPr>
        <xdr:cNvPr id="745" name="直線コネクタ 744"/>
        <xdr:cNvCxnSpPr/>
      </xdr:nvCxnSpPr>
      <xdr:spPr>
        <a:xfrm>
          <a:off x="22072600" y="524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6" name="直線コネクタ 745"/>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132351</xdr:rowOff>
    </xdr:from>
    <xdr:ext cx="313932" cy="259045"/>
    <xdr:sp macro="" textlink="">
      <xdr:nvSpPr>
        <xdr:cNvPr id="747" name="諸支出金平均値テキスト"/>
        <xdr:cNvSpPr txBox="1"/>
      </xdr:nvSpPr>
      <xdr:spPr>
        <a:xfrm>
          <a:off x="22212300" y="630455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109474</xdr:rowOff>
    </xdr:from>
    <xdr:to>
      <xdr:col>116</xdr:col>
      <xdr:colOff>114300</xdr:colOff>
      <xdr:row>38</xdr:row>
      <xdr:rowOff>39624</xdr:rowOff>
    </xdr:to>
    <xdr:sp macro="" textlink="">
      <xdr:nvSpPr>
        <xdr:cNvPr id="748" name="フローチャート: 判断 747"/>
        <xdr:cNvSpPr/>
      </xdr:nvSpPr>
      <xdr:spPr>
        <a:xfrm>
          <a:off x="22110700" y="64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9" name="直線コネクタ 748"/>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47752</xdr:rowOff>
    </xdr:from>
    <xdr:to>
      <xdr:col>112</xdr:col>
      <xdr:colOff>38100</xdr:colOff>
      <xdr:row>37</xdr:row>
      <xdr:rowOff>149352</xdr:rowOff>
    </xdr:to>
    <xdr:sp macro="" textlink="">
      <xdr:nvSpPr>
        <xdr:cNvPr id="750" name="フローチャート: 判断 749"/>
        <xdr:cNvSpPr/>
      </xdr:nvSpPr>
      <xdr:spPr>
        <a:xfrm>
          <a:off x="21272500" y="639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35</xdr:row>
      <xdr:rowOff>165879</xdr:rowOff>
    </xdr:from>
    <xdr:ext cx="378565" cy="259045"/>
    <xdr:sp macro="" textlink="">
      <xdr:nvSpPr>
        <xdr:cNvPr id="751" name="テキスト ボックス 750"/>
        <xdr:cNvSpPr txBox="1"/>
      </xdr:nvSpPr>
      <xdr:spPr>
        <a:xfrm>
          <a:off x="21134017" y="61666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52" name="直線コネクタ 751"/>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58610</xdr:rowOff>
    </xdr:from>
    <xdr:to>
      <xdr:col>107</xdr:col>
      <xdr:colOff>101600</xdr:colOff>
      <xdr:row>37</xdr:row>
      <xdr:rowOff>160210</xdr:rowOff>
    </xdr:to>
    <xdr:sp macro="" textlink="">
      <xdr:nvSpPr>
        <xdr:cNvPr id="753" name="フローチャート: 判断 752"/>
        <xdr:cNvSpPr/>
      </xdr:nvSpPr>
      <xdr:spPr>
        <a:xfrm>
          <a:off x="20383500" y="640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5287</xdr:rowOff>
    </xdr:from>
    <xdr:ext cx="378565" cy="259045"/>
    <xdr:sp macro="" textlink="">
      <xdr:nvSpPr>
        <xdr:cNvPr id="754" name="テキスト ボックス 753"/>
        <xdr:cNvSpPr txBox="1"/>
      </xdr:nvSpPr>
      <xdr:spPr>
        <a:xfrm>
          <a:off x="20245017" y="6177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5" name="直線コネクタ 754"/>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14034</xdr:rowOff>
    </xdr:from>
    <xdr:to>
      <xdr:col>102</xdr:col>
      <xdr:colOff>165100</xdr:colOff>
      <xdr:row>37</xdr:row>
      <xdr:rowOff>115634</xdr:rowOff>
    </xdr:to>
    <xdr:sp macro="" textlink="">
      <xdr:nvSpPr>
        <xdr:cNvPr id="756" name="フローチャート: 判断 755"/>
        <xdr:cNvSpPr/>
      </xdr:nvSpPr>
      <xdr:spPr>
        <a:xfrm>
          <a:off x="19494500" y="6357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132161</xdr:rowOff>
    </xdr:from>
    <xdr:ext cx="378565" cy="259045"/>
    <xdr:sp macro="" textlink="">
      <xdr:nvSpPr>
        <xdr:cNvPr id="757" name="テキスト ボックス 756"/>
        <xdr:cNvSpPr txBox="1"/>
      </xdr:nvSpPr>
      <xdr:spPr>
        <a:xfrm>
          <a:off x="19356017" y="6132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29464</xdr:rowOff>
    </xdr:from>
    <xdr:to>
      <xdr:col>98</xdr:col>
      <xdr:colOff>38100</xdr:colOff>
      <xdr:row>37</xdr:row>
      <xdr:rowOff>131064</xdr:rowOff>
    </xdr:to>
    <xdr:sp macro="" textlink="">
      <xdr:nvSpPr>
        <xdr:cNvPr id="758" name="フローチャート: 判断 757"/>
        <xdr:cNvSpPr/>
      </xdr:nvSpPr>
      <xdr:spPr>
        <a:xfrm>
          <a:off x="18605500" y="637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147591</xdr:rowOff>
    </xdr:from>
    <xdr:ext cx="378565" cy="259045"/>
    <xdr:sp macro="" textlink="">
      <xdr:nvSpPr>
        <xdr:cNvPr id="759" name="テキスト ボックス 758"/>
        <xdr:cNvSpPr txBox="1"/>
      </xdr:nvSpPr>
      <xdr:spPr>
        <a:xfrm>
          <a:off x="18467017" y="61483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5" name="楕円 764"/>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87901</xdr:rowOff>
    </xdr:from>
    <xdr:ext cx="249299" cy="259045"/>
    <xdr:sp macro="" textlink="">
      <xdr:nvSpPr>
        <xdr:cNvPr id="766" name="諸支出金該当値テキスト"/>
        <xdr:cNvSpPr txBox="1"/>
      </xdr:nvSpPr>
      <xdr:spPr>
        <a:xfrm>
          <a:off x="22212300" y="64315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7" name="楕円 766"/>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8" name="テキスト ボックス 767"/>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9" name="楕円 768"/>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70" name="テキスト ボックス 769"/>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71" name="楕円 770"/>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72" name="テキスト ボックス 771"/>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3" name="楕円 772"/>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74" name="テキスト ボックス 773"/>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目的別の住民一人当たりのコストについては、民生費が一番高く、</a:t>
          </a:r>
          <a:r>
            <a:rPr kumimoji="1" lang="en-US" altLang="ja-JP" sz="1300">
              <a:latin typeface="ＭＳ Ｐゴシック" panose="020B0600070205080204" pitchFamily="50" charset="-128"/>
              <a:ea typeface="ＭＳ Ｐゴシック" panose="020B0600070205080204" pitchFamily="50" charset="-128"/>
            </a:rPr>
            <a:t>140,735</a:t>
          </a:r>
          <a:r>
            <a:rPr kumimoji="1" lang="ja-JP" altLang="en-US" sz="1300">
              <a:latin typeface="ＭＳ Ｐゴシック" panose="020B0600070205080204" pitchFamily="50" charset="-128"/>
              <a:ea typeface="ＭＳ Ｐゴシック" panose="020B0600070205080204" pitchFamily="50" charset="-128"/>
            </a:rPr>
            <a:t>円であった。前年度（</a:t>
          </a:r>
          <a:r>
            <a:rPr kumimoji="1" lang="en-US" altLang="ja-JP" sz="1300">
              <a:latin typeface="ＭＳ Ｐゴシック" panose="020B0600070205080204" pitchFamily="50" charset="-128"/>
              <a:ea typeface="ＭＳ Ｐゴシック" panose="020B0600070205080204" pitchFamily="50" charset="-128"/>
            </a:rPr>
            <a:t>139,258</a:t>
          </a:r>
          <a:r>
            <a:rPr kumimoji="1" lang="ja-JP" altLang="en-US" sz="1300">
              <a:latin typeface="ＭＳ Ｐゴシック" panose="020B0600070205080204" pitchFamily="50" charset="-128"/>
              <a:ea typeface="ＭＳ Ｐゴシック" panose="020B0600070205080204" pitchFamily="50" charset="-128"/>
            </a:rPr>
            <a:t>円）と比較しても</a:t>
          </a:r>
          <a:r>
            <a:rPr kumimoji="1" lang="en-US" altLang="ja-JP" sz="1300">
              <a:latin typeface="ＭＳ Ｐゴシック" panose="020B0600070205080204" pitchFamily="50" charset="-128"/>
              <a:ea typeface="ＭＳ Ｐゴシック" panose="020B0600070205080204" pitchFamily="50" charset="-128"/>
            </a:rPr>
            <a:t>1,477</a:t>
          </a:r>
          <a:r>
            <a:rPr kumimoji="1" lang="ja-JP" altLang="en-US" sz="1300">
              <a:latin typeface="ＭＳ Ｐゴシック" panose="020B0600070205080204" pitchFamily="50" charset="-128"/>
              <a:ea typeface="ＭＳ Ｐゴシック" panose="020B0600070205080204" pitchFamily="50" charset="-128"/>
            </a:rPr>
            <a:t>円増加しており、介護・訓練等給付費の増、療養給付費負担金の増等、全体として扶助費の増加が原因であった。今後も扶助費については増加傾向であることが予想されるため、給付の適正化に努める必要がある。また、教育費についてはＩＣＴ環境整備事業として、小中学生用のパソコン・</a:t>
          </a:r>
          <a:r>
            <a:rPr kumimoji="1" lang="en-US" altLang="ja-JP" sz="1300">
              <a:latin typeface="ＭＳ Ｐゴシック" panose="020B0600070205080204" pitchFamily="50" charset="-128"/>
              <a:ea typeface="ＭＳ Ｐゴシック" panose="020B0600070205080204" pitchFamily="50" charset="-128"/>
            </a:rPr>
            <a:t>LAN</a:t>
          </a:r>
          <a:r>
            <a:rPr kumimoji="1" lang="ja-JP" altLang="en-US" sz="1300">
              <a:latin typeface="ＭＳ Ｐゴシック" panose="020B0600070205080204" pitchFamily="50" charset="-128"/>
              <a:ea typeface="ＭＳ Ｐゴシック" panose="020B0600070205080204" pitchFamily="50" charset="-128"/>
            </a:rPr>
            <a:t>整備、教師用のパソコン整備等も今後予定されているため、より増大していくことが考えられる。よって、各事業について、ゼロベースでの見直しを図り、スクラップアンドビルドを進めることで、歳出総額の抑制を図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奈良県橿原市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財政調整基金残高は、前年度と比較すると</a:t>
          </a:r>
          <a:r>
            <a:rPr kumimoji="1" lang="en-US" altLang="ja-JP" sz="1200">
              <a:latin typeface="ＭＳ ゴシック" pitchFamily="49" charset="-128"/>
              <a:ea typeface="ＭＳ ゴシック" pitchFamily="49" charset="-128"/>
            </a:rPr>
            <a:t>1.28</a:t>
          </a:r>
          <a:r>
            <a:rPr kumimoji="1" lang="ja-JP" altLang="en-US" sz="1200">
              <a:latin typeface="ＭＳ ゴシック" pitchFamily="49" charset="-128"/>
              <a:ea typeface="ＭＳ ゴシック" pitchFamily="49" charset="-128"/>
            </a:rPr>
            <a:t>ポイント減少し、実質収支額は</a:t>
          </a:r>
          <a:r>
            <a:rPr kumimoji="1" lang="en-US" altLang="ja-JP" sz="1200">
              <a:latin typeface="ＭＳ ゴシック" pitchFamily="49" charset="-128"/>
              <a:ea typeface="ＭＳ ゴシック" pitchFamily="49" charset="-128"/>
            </a:rPr>
            <a:t>0.51</a:t>
          </a:r>
          <a:r>
            <a:rPr kumimoji="1" lang="ja-JP" altLang="en-US" sz="1200">
              <a:latin typeface="ＭＳ ゴシック" pitchFamily="49" charset="-128"/>
              <a:ea typeface="ＭＳ ゴシック" pitchFamily="49" charset="-128"/>
            </a:rPr>
            <a:t>ポイント増加している。これは平成</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年度に財政調整基金を取崩したためである。財政調整基金残高と実質収支額を合計した標準財政規模比を前年度と比較すると、</a:t>
          </a:r>
          <a:r>
            <a:rPr kumimoji="1" lang="en-US" altLang="ja-JP" sz="1200">
              <a:latin typeface="ＭＳ ゴシック" pitchFamily="49" charset="-128"/>
              <a:ea typeface="ＭＳ ゴシック" pitchFamily="49" charset="-128"/>
            </a:rPr>
            <a:t>0.77</a:t>
          </a:r>
          <a:r>
            <a:rPr kumimoji="1" lang="ja-JP" altLang="en-US" sz="1200">
              <a:latin typeface="ＭＳ ゴシック" pitchFamily="49" charset="-128"/>
              <a:ea typeface="ＭＳ ゴシック" pitchFamily="49" charset="-128"/>
            </a:rPr>
            <a:t>ポイントの減少していることから、今後は適切な経費の削減を行っていく必要がある。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奈良県橿原市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連結実質赤字比率は黒字となっている。</a:t>
          </a:r>
        </a:p>
        <a:p>
          <a:r>
            <a:rPr kumimoji="1" lang="ja-JP" altLang="en-US" sz="1400">
              <a:latin typeface="ＭＳ ゴシック" pitchFamily="49" charset="-128"/>
              <a:ea typeface="ＭＳ ゴシック" pitchFamily="49" charset="-128"/>
            </a:rPr>
            <a:t>著しく減少した平成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年度に比べて黒字額は増加しているものの、微増であり、今後は予算の一律削減だけではなく、各事業についてゼロベースでの見直しが必要である。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c r="A1" s="185"/>
      <c r="B1" s="644" t="s">
        <v>80</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75" thickBot="1">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c r="A3" s="186"/>
      <c r="B3" s="645" t="s">
        <v>82</v>
      </c>
      <c r="C3" s="646"/>
      <c r="D3" s="646"/>
      <c r="E3" s="647"/>
      <c r="F3" s="647"/>
      <c r="G3" s="647"/>
      <c r="H3" s="647"/>
      <c r="I3" s="647"/>
      <c r="J3" s="647"/>
      <c r="K3" s="647"/>
      <c r="L3" s="647" t="s">
        <v>83</v>
      </c>
      <c r="M3" s="647"/>
      <c r="N3" s="647"/>
      <c r="O3" s="647"/>
      <c r="P3" s="647"/>
      <c r="Q3" s="647"/>
      <c r="R3" s="650"/>
      <c r="S3" s="650"/>
      <c r="T3" s="650"/>
      <c r="U3" s="650"/>
      <c r="V3" s="651"/>
      <c r="W3" s="544" t="s">
        <v>84</v>
      </c>
      <c r="X3" s="545"/>
      <c r="Y3" s="545"/>
      <c r="Z3" s="545"/>
      <c r="AA3" s="545"/>
      <c r="AB3" s="646"/>
      <c r="AC3" s="650" t="s">
        <v>85</v>
      </c>
      <c r="AD3" s="545"/>
      <c r="AE3" s="545"/>
      <c r="AF3" s="545"/>
      <c r="AG3" s="545"/>
      <c r="AH3" s="545"/>
      <c r="AI3" s="545"/>
      <c r="AJ3" s="545"/>
      <c r="AK3" s="545"/>
      <c r="AL3" s="612"/>
      <c r="AM3" s="544" t="s">
        <v>86</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87</v>
      </c>
      <c r="BO3" s="545"/>
      <c r="BP3" s="545"/>
      <c r="BQ3" s="545"/>
      <c r="BR3" s="545"/>
      <c r="BS3" s="545"/>
      <c r="BT3" s="545"/>
      <c r="BU3" s="612"/>
      <c r="BV3" s="544" t="s">
        <v>88</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89</v>
      </c>
      <c r="CU3" s="545"/>
      <c r="CV3" s="545"/>
      <c r="CW3" s="545"/>
      <c r="CX3" s="545"/>
      <c r="CY3" s="545"/>
      <c r="CZ3" s="545"/>
      <c r="DA3" s="612"/>
      <c r="DB3" s="544" t="s">
        <v>90</v>
      </c>
      <c r="DC3" s="545"/>
      <c r="DD3" s="545"/>
      <c r="DE3" s="545"/>
      <c r="DF3" s="545"/>
      <c r="DG3" s="545"/>
      <c r="DH3" s="545"/>
      <c r="DI3" s="612"/>
      <c r="DJ3" s="185"/>
      <c r="DK3" s="185"/>
      <c r="DL3" s="185"/>
      <c r="DM3" s="185"/>
      <c r="DN3" s="185"/>
      <c r="DO3" s="185"/>
    </row>
    <row r="4" spans="1:119" ht="18.75" customHeight="1">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91</v>
      </c>
      <c r="AZ4" s="458"/>
      <c r="BA4" s="458"/>
      <c r="BB4" s="458"/>
      <c r="BC4" s="458"/>
      <c r="BD4" s="458"/>
      <c r="BE4" s="458"/>
      <c r="BF4" s="458"/>
      <c r="BG4" s="458"/>
      <c r="BH4" s="458"/>
      <c r="BI4" s="458"/>
      <c r="BJ4" s="458"/>
      <c r="BK4" s="458"/>
      <c r="BL4" s="458"/>
      <c r="BM4" s="459"/>
      <c r="BN4" s="460">
        <v>41578752</v>
      </c>
      <c r="BO4" s="461"/>
      <c r="BP4" s="461"/>
      <c r="BQ4" s="461"/>
      <c r="BR4" s="461"/>
      <c r="BS4" s="461"/>
      <c r="BT4" s="461"/>
      <c r="BU4" s="462"/>
      <c r="BV4" s="460">
        <v>44351353</v>
      </c>
      <c r="BW4" s="461"/>
      <c r="BX4" s="461"/>
      <c r="BY4" s="461"/>
      <c r="BZ4" s="461"/>
      <c r="CA4" s="461"/>
      <c r="CB4" s="461"/>
      <c r="CC4" s="462"/>
      <c r="CD4" s="638" t="s">
        <v>92</v>
      </c>
      <c r="CE4" s="639"/>
      <c r="CF4" s="639"/>
      <c r="CG4" s="639"/>
      <c r="CH4" s="639"/>
      <c r="CI4" s="639"/>
      <c r="CJ4" s="639"/>
      <c r="CK4" s="639"/>
      <c r="CL4" s="639"/>
      <c r="CM4" s="639"/>
      <c r="CN4" s="639"/>
      <c r="CO4" s="639"/>
      <c r="CP4" s="639"/>
      <c r="CQ4" s="639"/>
      <c r="CR4" s="639"/>
      <c r="CS4" s="640"/>
      <c r="CT4" s="641">
        <v>1.1000000000000001</v>
      </c>
      <c r="CU4" s="642"/>
      <c r="CV4" s="642"/>
      <c r="CW4" s="642"/>
      <c r="CX4" s="642"/>
      <c r="CY4" s="642"/>
      <c r="CZ4" s="642"/>
      <c r="DA4" s="643"/>
      <c r="DB4" s="641">
        <v>0.6</v>
      </c>
      <c r="DC4" s="642"/>
      <c r="DD4" s="642"/>
      <c r="DE4" s="642"/>
      <c r="DF4" s="642"/>
      <c r="DG4" s="642"/>
      <c r="DH4" s="642"/>
      <c r="DI4" s="643"/>
      <c r="DJ4" s="185"/>
      <c r="DK4" s="185"/>
      <c r="DL4" s="185"/>
      <c r="DM4" s="185"/>
      <c r="DN4" s="185"/>
      <c r="DO4" s="185"/>
    </row>
    <row r="5" spans="1:119" ht="18.75" customHeight="1">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93</v>
      </c>
      <c r="AN5" s="439"/>
      <c r="AO5" s="439"/>
      <c r="AP5" s="439"/>
      <c r="AQ5" s="439"/>
      <c r="AR5" s="439"/>
      <c r="AS5" s="439"/>
      <c r="AT5" s="440"/>
      <c r="AU5" s="522" t="s">
        <v>94</v>
      </c>
      <c r="AV5" s="523"/>
      <c r="AW5" s="523"/>
      <c r="AX5" s="523"/>
      <c r="AY5" s="445" t="s">
        <v>95</v>
      </c>
      <c r="AZ5" s="446"/>
      <c r="BA5" s="446"/>
      <c r="BB5" s="446"/>
      <c r="BC5" s="446"/>
      <c r="BD5" s="446"/>
      <c r="BE5" s="446"/>
      <c r="BF5" s="446"/>
      <c r="BG5" s="446"/>
      <c r="BH5" s="446"/>
      <c r="BI5" s="446"/>
      <c r="BJ5" s="446"/>
      <c r="BK5" s="446"/>
      <c r="BL5" s="446"/>
      <c r="BM5" s="447"/>
      <c r="BN5" s="465">
        <v>41129035</v>
      </c>
      <c r="BO5" s="466"/>
      <c r="BP5" s="466"/>
      <c r="BQ5" s="466"/>
      <c r="BR5" s="466"/>
      <c r="BS5" s="466"/>
      <c r="BT5" s="466"/>
      <c r="BU5" s="467"/>
      <c r="BV5" s="465">
        <v>43865735</v>
      </c>
      <c r="BW5" s="466"/>
      <c r="BX5" s="466"/>
      <c r="BY5" s="466"/>
      <c r="BZ5" s="466"/>
      <c r="CA5" s="466"/>
      <c r="CB5" s="466"/>
      <c r="CC5" s="467"/>
      <c r="CD5" s="474" t="s">
        <v>96</v>
      </c>
      <c r="CE5" s="475"/>
      <c r="CF5" s="475"/>
      <c r="CG5" s="475"/>
      <c r="CH5" s="475"/>
      <c r="CI5" s="475"/>
      <c r="CJ5" s="475"/>
      <c r="CK5" s="475"/>
      <c r="CL5" s="475"/>
      <c r="CM5" s="475"/>
      <c r="CN5" s="475"/>
      <c r="CO5" s="475"/>
      <c r="CP5" s="475"/>
      <c r="CQ5" s="475"/>
      <c r="CR5" s="475"/>
      <c r="CS5" s="476"/>
      <c r="CT5" s="435">
        <v>97.4</v>
      </c>
      <c r="CU5" s="436"/>
      <c r="CV5" s="436"/>
      <c r="CW5" s="436"/>
      <c r="CX5" s="436"/>
      <c r="CY5" s="436"/>
      <c r="CZ5" s="436"/>
      <c r="DA5" s="437"/>
      <c r="DB5" s="435">
        <v>97.8</v>
      </c>
      <c r="DC5" s="436"/>
      <c r="DD5" s="436"/>
      <c r="DE5" s="436"/>
      <c r="DF5" s="436"/>
      <c r="DG5" s="436"/>
      <c r="DH5" s="436"/>
      <c r="DI5" s="437"/>
      <c r="DJ5" s="185"/>
      <c r="DK5" s="185"/>
      <c r="DL5" s="185"/>
      <c r="DM5" s="185"/>
      <c r="DN5" s="185"/>
      <c r="DO5" s="185"/>
    </row>
    <row r="6" spans="1:119" ht="18.75" customHeight="1">
      <c r="A6" s="186"/>
      <c r="B6" s="618" t="s">
        <v>97</v>
      </c>
      <c r="C6" s="479"/>
      <c r="D6" s="479"/>
      <c r="E6" s="619"/>
      <c r="F6" s="619"/>
      <c r="G6" s="619"/>
      <c r="H6" s="619"/>
      <c r="I6" s="619"/>
      <c r="J6" s="619"/>
      <c r="K6" s="619"/>
      <c r="L6" s="619" t="s">
        <v>98</v>
      </c>
      <c r="M6" s="619"/>
      <c r="N6" s="619"/>
      <c r="O6" s="619"/>
      <c r="P6" s="619"/>
      <c r="Q6" s="619"/>
      <c r="R6" s="503"/>
      <c r="S6" s="503"/>
      <c r="T6" s="503"/>
      <c r="U6" s="503"/>
      <c r="V6" s="625"/>
      <c r="W6" s="556" t="s">
        <v>99</v>
      </c>
      <c r="X6" s="478"/>
      <c r="Y6" s="478"/>
      <c r="Z6" s="478"/>
      <c r="AA6" s="478"/>
      <c r="AB6" s="479"/>
      <c r="AC6" s="630" t="s">
        <v>100</v>
      </c>
      <c r="AD6" s="631"/>
      <c r="AE6" s="631"/>
      <c r="AF6" s="631"/>
      <c r="AG6" s="631"/>
      <c r="AH6" s="631"/>
      <c r="AI6" s="631"/>
      <c r="AJ6" s="631"/>
      <c r="AK6" s="631"/>
      <c r="AL6" s="632"/>
      <c r="AM6" s="534" t="s">
        <v>101</v>
      </c>
      <c r="AN6" s="439"/>
      <c r="AO6" s="439"/>
      <c r="AP6" s="439"/>
      <c r="AQ6" s="439"/>
      <c r="AR6" s="439"/>
      <c r="AS6" s="439"/>
      <c r="AT6" s="440"/>
      <c r="AU6" s="522" t="s">
        <v>94</v>
      </c>
      <c r="AV6" s="523"/>
      <c r="AW6" s="523"/>
      <c r="AX6" s="523"/>
      <c r="AY6" s="445" t="s">
        <v>102</v>
      </c>
      <c r="AZ6" s="446"/>
      <c r="BA6" s="446"/>
      <c r="BB6" s="446"/>
      <c r="BC6" s="446"/>
      <c r="BD6" s="446"/>
      <c r="BE6" s="446"/>
      <c r="BF6" s="446"/>
      <c r="BG6" s="446"/>
      <c r="BH6" s="446"/>
      <c r="BI6" s="446"/>
      <c r="BJ6" s="446"/>
      <c r="BK6" s="446"/>
      <c r="BL6" s="446"/>
      <c r="BM6" s="447"/>
      <c r="BN6" s="465">
        <v>449717</v>
      </c>
      <c r="BO6" s="466"/>
      <c r="BP6" s="466"/>
      <c r="BQ6" s="466"/>
      <c r="BR6" s="466"/>
      <c r="BS6" s="466"/>
      <c r="BT6" s="466"/>
      <c r="BU6" s="467"/>
      <c r="BV6" s="465">
        <v>485618</v>
      </c>
      <c r="BW6" s="466"/>
      <c r="BX6" s="466"/>
      <c r="BY6" s="466"/>
      <c r="BZ6" s="466"/>
      <c r="CA6" s="466"/>
      <c r="CB6" s="466"/>
      <c r="CC6" s="467"/>
      <c r="CD6" s="474" t="s">
        <v>103</v>
      </c>
      <c r="CE6" s="475"/>
      <c r="CF6" s="475"/>
      <c r="CG6" s="475"/>
      <c r="CH6" s="475"/>
      <c r="CI6" s="475"/>
      <c r="CJ6" s="475"/>
      <c r="CK6" s="475"/>
      <c r="CL6" s="475"/>
      <c r="CM6" s="475"/>
      <c r="CN6" s="475"/>
      <c r="CO6" s="475"/>
      <c r="CP6" s="475"/>
      <c r="CQ6" s="475"/>
      <c r="CR6" s="475"/>
      <c r="CS6" s="476"/>
      <c r="CT6" s="615">
        <v>104.1</v>
      </c>
      <c r="CU6" s="616"/>
      <c r="CV6" s="616"/>
      <c r="CW6" s="616"/>
      <c r="CX6" s="616"/>
      <c r="CY6" s="616"/>
      <c r="CZ6" s="616"/>
      <c r="DA6" s="617"/>
      <c r="DB6" s="615">
        <v>104.7</v>
      </c>
      <c r="DC6" s="616"/>
      <c r="DD6" s="616"/>
      <c r="DE6" s="616"/>
      <c r="DF6" s="616"/>
      <c r="DG6" s="616"/>
      <c r="DH6" s="616"/>
      <c r="DI6" s="617"/>
      <c r="DJ6" s="185"/>
      <c r="DK6" s="185"/>
      <c r="DL6" s="185"/>
      <c r="DM6" s="185"/>
      <c r="DN6" s="185"/>
      <c r="DO6" s="185"/>
    </row>
    <row r="7" spans="1:119" ht="18.75" customHeight="1">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104</v>
      </c>
      <c r="AN7" s="439"/>
      <c r="AO7" s="439"/>
      <c r="AP7" s="439"/>
      <c r="AQ7" s="439"/>
      <c r="AR7" s="439"/>
      <c r="AS7" s="439"/>
      <c r="AT7" s="440"/>
      <c r="AU7" s="522" t="s">
        <v>105</v>
      </c>
      <c r="AV7" s="523"/>
      <c r="AW7" s="523"/>
      <c r="AX7" s="523"/>
      <c r="AY7" s="445" t="s">
        <v>106</v>
      </c>
      <c r="AZ7" s="446"/>
      <c r="BA7" s="446"/>
      <c r="BB7" s="446"/>
      <c r="BC7" s="446"/>
      <c r="BD7" s="446"/>
      <c r="BE7" s="446"/>
      <c r="BF7" s="446"/>
      <c r="BG7" s="446"/>
      <c r="BH7" s="446"/>
      <c r="BI7" s="446"/>
      <c r="BJ7" s="446"/>
      <c r="BK7" s="446"/>
      <c r="BL7" s="446"/>
      <c r="BM7" s="447"/>
      <c r="BN7" s="465">
        <v>191913</v>
      </c>
      <c r="BO7" s="466"/>
      <c r="BP7" s="466"/>
      <c r="BQ7" s="466"/>
      <c r="BR7" s="466"/>
      <c r="BS7" s="466"/>
      <c r="BT7" s="466"/>
      <c r="BU7" s="467"/>
      <c r="BV7" s="465">
        <v>349444</v>
      </c>
      <c r="BW7" s="466"/>
      <c r="BX7" s="466"/>
      <c r="BY7" s="466"/>
      <c r="BZ7" s="466"/>
      <c r="CA7" s="466"/>
      <c r="CB7" s="466"/>
      <c r="CC7" s="467"/>
      <c r="CD7" s="474" t="s">
        <v>107</v>
      </c>
      <c r="CE7" s="475"/>
      <c r="CF7" s="475"/>
      <c r="CG7" s="475"/>
      <c r="CH7" s="475"/>
      <c r="CI7" s="475"/>
      <c r="CJ7" s="475"/>
      <c r="CK7" s="475"/>
      <c r="CL7" s="475"/>
      <c r="CM7" s="475"/>
      <c r="CN7" s="475"/>
      <c r="CO7" s="475"/>
      <c r="CP7" s="475"/>
      <c r="CQ7" s="475"/>
      <c r="CR7" s="475"/>
      <c r="CS7" s="476"/>
      <c r="CT7" s="465">
        <v>23823040</v>
      </c>
      <c r="CU7" s="466"/>
      <c r="CV7" s="466"/>
      <c r="CW7" s="466"/>
      <c r="CX7" s="466"/>
      <c r="CY7" s="466"/>
      <c r="CZ7" s="466"/>
      <c r="DA7" s="467"/>
      <c r="DB7" s="465">
        <v>23779684</v>
      </c>
      <c r="DC7" s="466"/>
      <c r="DD7" s="466"/>
      <c r="DE7" s="466"/>
      <c r="DF7" s="466"/>
      <c r="DG7" s="466"/>
      <c r="DH7" s="466"/>
      <c r="DI7" s="467"/>
      <c r="DJ7" s="185"/>
      <c r="DK7" s="185"/>
      <c r="DL7" s="185"/>
      <c r="DM7" s="185"/>
      <c r="DN7" s="185"/>
      <c r="DO7" s="185"/>
    </row>
    <row r="8" spans="1:119" ht="18.75" customHeight="1" thickBot="1">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108</v>
      </c>
      <c r="AN8" s="439"/>
      <c r="AO8" s="439"/>
      <c r="AP8" s="439"/>
      <c r="AQ8" s="439"/>
      <c r="AR8" s="439"/>
      <c r="AS8" s="439"/>
      <c r="AT8" s="440"/>
      <c r="AU8" s="522" t="s">
        <v>109</v>
      </c>
      <c r="AV8" s="523"/>
      <c r="AW8" s="523"/>
      <c r="AX8" s="523"/>
      <c r="AY8" s="445" t="s">
        <v>110</v>
      </c>
      <c r="AZ8" s="446"/>
      <c r="BA8" s="446"/>
      <c r="BB8" s="446"/>
      <c r="BC8" s="446"/>
      <c r="BD8" s="446"/>
      <c r="BE8" s="446"/>
      <c r="BF8" s="446"/>
      <c r="BG8" s="446"/>
      <c r="BH8" s="446"/>
      <c r="BI8" s="446"/>
      <c r="BJ8" s="446"/>
      <c r="BK8" s="446"/>
      <c r="BL8" s="446"/>
      <c r="BM8" s="447"/>
      <c r="BN8" s="465">
        <v>257804</v>
      </c>
      <c r="BO8" s="466"/>
      <c r="BP8" s="466"/>
      <c r="BQ8" s="466"/>
      <c r="BR8" s="466"/>
      <c r="BS8" s="466"/>
      <c r="BT8" s="466"/>
      <c r="BU8" s="467"/>
      <c r="BV8" s="465">
        <v>136174</v>
      </c>
      <c r="BW8" s="466"/>
      <c r="BX8" s="466"/>
      <c r="BY8" s="466"/>
      <c r="BZ8" s="466"/>
      <c r="CA8" s="466"/>
      <c r="CB8" s="466"/>
      <c r="CC8" s="467"/>
      <c r="CD8" s="474" t="s">
        <v>111</v>
      </c>
      <c r="CE8" s="475"/>
      <c r="CF8" s="475"/>
      <c r="CG8" s="475"/>
      <c r="CH8" s="475"/>
      <c r="CI8" s="475"/>
      <c r="CJ8" s="475"/>
      <c r="CK8" s="475"/>
      <c r="CL8" s="475"/>
      <c r="CM8" s="475"/>
      <c r="CN8" s="475"/>
      <c r="CO8" s="475"/>
      <c r="CP8" s="475"/>
      <c r="CQ8" s="475"/>
      <c r="CR8" s="475"/>
      <c r="CS8" s="476"/>
      <c r="CT8" s="578">
        <v>0.72</v>
      </c>
      <c r="CU8" s="579"/>
      <c r="CV8" s="579"/>
      <c r="CW8" s="579"/>
      <c r="CX8" s="579"/>
      <c r="CY8" s="579"/>
      <c r="CZ8" s="579"/>
      <c r="DA8" s="580"/>
      <c r="DB8" s="578">
        <v>0.71</v>
      </c>
      <c r="DC8" s="579"/>
      <c r="DD8" s="579"/>
      <c r="DE8" s="579"/>
      <c r="DF8" s="579"/>
      <c r="DG8" s="579"/>
      <c r="DH8" s="579"/>
      <c r="DI8" s="580"/>
      <c r="DJ8" s="185"/>
      <c r="DK8" s="185"/>
      <c r="DL8" s="185"/>
      <c r="DM8" s="185"/>
      <c r="DN8" s="185"/>
      <c r="DO8" s="185"/>
    </row>
    <row r="9" spans="1:119" ht="18.75" customHeight="1" thickBot="1">
      <c r="A9" s="186"/>
      <c r="B9" s="604" t="s">
        <v>112</v>
      </c>
      <c r="C9" s="605"/>
      <c r="D9" s="605"/>
      <c r="E9" s="605"/>
      <c r="F9" s="605"/>
      <c r="G9" s="605"/>
      <c r="H9" s="605"/>
      <c r="I9" s="605"/>
      <c r="J9" s="605"/>
      <c r="K9" s="528"/>
      <c r="L9" s="606" t="s">
        <v>113</v>
      </c>
      <c r="M9" s="607"/>
      <c r="N9" s="607"/>
      <c r="O9" s="607"/>
      <c r="P9" s="607"/>
      <c r="Q9" s="608"/>
      <c r="R9" s="609">
        <v>124111</v>
      </c>
      <c r="S9" s="610"/>
      <c r="T9" s="610"/>
      <c r="U9" s="610"/>
      <c r="V9" s="611"/>
      <c r="W9" s="544" t="s">
        <v>114</v>
      </c>
      <c r="X9" s="545"/>
      <c r="Y9" s="545"/>
      <c r="Z9" s="545"/>
      <c r="AA9" s="545"/>
      <c r="AB9" s="545"/>
      <c r="AC9" s="545"/>
      <c r="AD9" s="545"/>
      <c r="AE9" s="545"/>
      <c r="AF9" s="545"/>
      <c r="AG9" s="545"/>
      <c r="AH9" s="545"/>
      <c r="AI9" s="545"/>
      <c r="AJ9" s="545"/>
      <c r="AK9" s="545"/>
      <c r="AL9" s="612"/>
      <c r="AM9" s="534" t="s">
        <v>115</v>
      </c>
      <c r="AN9" s="439"/>
      <c r="AO9" s="439"/>
      <c r="AP9" s="439"/>
      <c r="AQ9" s="439"/>
      <c r="AR9" s="439"/>
      <c r="AS9" s="439"/>
      <c r="AT9" s="440"/>
      <c r="AU9" s="522" t="s">
        <v>94</v>
      </c>
      <c r="AV9" s="523"/>
      <c r="AW9" s="523"/>
      <c r="AX9" s="523"/>
      <c r="AY9" s="445" t="s">
        <v>116</v>
      </c>
      <c r="AZ9" s="446"/>
      <c r="BA9" s="446"/>
      <c r="BB9" s="446"/>
      <c r="BC9" s="446"/>
      <c r="BD9" s="446"/>
      <c r="BE9" s="446"/>
      <c r="BF9" s="446"/>
      <c r="BG9" s="446"/>
      <c r="BH9" s="446"/>
      <c r="BI9" s="446"/>
      <c r="BJ9" s="446"/>
      <c r="BK9" s="446"/>
      <c r="BL9" s="446"/>
      <c r="BM9" s="447"/>
      <c r="BN9" s="465">
        <v>121630</v>
      </c>
      <c r="BO9" s="466"/>
      <c r="BP9" s="466"/>
      <c r="BQ9" s="466"/>
      <c r="BR9" s="466"/>
      <c r="BS9" s="466"/>
      <c r="BT9" s="466"/>
      <c r="BU9" s="467"/>
      <c r="BV9" s="465">
        <v>-790925</v>
      </c>
      <c r="BW9" s="466"/>
      <c r="BX9" s="466"/>
      <c r="BY9" s="466"/>
      <c r="BZ9" s="466"/>
      <c r="CA9" s="466"/>
      <c r="CB9" s="466"/>
      <c r="CC9" s="467"/>
      <c r="CD9" s="474" t="s">
        <v>117</v>
      </c>
      <c r="CE9" s="475"/>
      <c r="CF9" s="475"/>
      <c r="CG9" s="475"/>
      <c r="CH9" s="475"/>
      <c r="CI9" s="475"/>
      <c r="CJ9" s="475"/>
      <c r="CK9" s="475"/>
      <c r="CL9" s="475"/>
      <c r="CM9" s="475"/>
      <c r="CN9" s="475"/>
      <c r="CO9" s="475"/>
      <c r="CP9" s="475"/>
      <c r="CQ9" s="475"/>
      <c r="CR9" s="475"/>
      <c r="CS9" s="476"/>
      <c r="CT9" s="435">
        <v>14</v>
      </c>
      <c r="CU9" s="436"/>
      <c r="CV9" s="436"/>
      <c r="CW9" s="436"/>
      <c r="CX9" s="436"/>
      <c r="CY9" s="436"/>
      <c r="CZ9" s="436"/>
      <c r="DA9" s="437"/>
      <c r="DB9" s="435">
        <v>15.1</v>
      </c>
      <c r="DC9" s="436"/>
      <c r="DD9" s="436"/>
      <c r="DE9" s="436"/>
      <c r="DF9" s="436"/>
      <c r="DG9" s="436"/>
      <c r="DH9" s="436"/>
      <c r="DI9" s="437"/>
      <c r="DJ9" s="185"/>
      <c r="DK9" s="185"/>
      <c r="DL9" s="185"/>
      <c r="DM9" s="185"/>
      <c r="DN9" s="185"/>
      <c r="DO9" s="185"/>
    </row>
    <row r="10" spans="1:119" ht="18.75" customHeight="1" thickBot="1">
      <c r="A10" s="186"/>
      <c r="B10" s="604"/>
      <c r="C10" s="605"/>
      <c r="D10" s="605"/>
      <c r="E10" s="605"/>
      <c r="F10" s="605"/>
      <c r="G10" s="605"/>
      <c r="H10" s="605"/>
      <c r="I10" s="605"/>
      <c r="J10" s="605"/>
      <c r="K10" s="528"/>
      <c r="L10" s="438" t="s">
        <v>118</v>
      </c>
      <c r="M10" s="439"/>
      <c r="N10" s="439"/>
      <c r="O10" s="439"/>
      <c r="P10" s="439"/>
      <c r="Q10" s="440"/>
      <c r="R10" s="441">
        <v>125605</v>
      </c>
      <c r="S10" s="442"/>
      <c r="T10" s="442"/>
      <c r="U10" s="442"/>
      <c r="V10" s="444"/>
      <c r="W10" s="613"/>
      <c r="X10" s="427"/>
      <c r="Y10" s="427"/>
      <c r="Z10" s="427"/>
      <c r="AA10" s="427"/>
      <c r="AB10" s="427"/>
      <c r="AC10" s="427"/>
      <c r="AD10" s="427"/>
      <c r="AE10" s="427"/>
      <c r="AF10" s="427"/>
      <c r="AG10" s="427"/>
      <c r="AH10" s="427"/>
      <c r="AI10" s="427"/>
      <c r="AJ10" s="427"/>
      <c r="AK10" s="427"/>
      <c r="AL10" s="614"/>
      <c r="AM10" s="534" t="s">
        <v>119</v>
      </c>
      <c r="AN10" s="439"/>
      <c r="AO10" s="439"/>
      <c r="AP10" s="439"/>
      <c r="AQ10" s="439"/>
      <c r="AR10" s="439"/>
      <c r="AS10" s="439"/>
      <c r="AT10" s="440"/>
      <c r="AU10" s="522" t="s">
        <v>120</v>
      </c>
      <c r="AV10" s="523"/>
      <c r="AW10" s="523"/>
      <c r="AX10" s="523"/>
      <c r="AY10" s="445" t="s">
        <v>121</v>
      </c>
      <c r="AZ10" s="446"/>
      <c r="BA10" s="446"/>
      <c r="BB10" s="446"/>
      <c r="BC10" s="446"/>
      <c r="BD10" s="446"/>
      <c r="BE10" s="446"/>
      <c r="BF10" s="446"/>
      <c r="BG10" s="446"/>
      <c r="BH10" s="446"/>
      <c r="BI10" s="446"/>
      <c r="BJ10" s="446"/>
      <c r="BK10" s="446"/>
      <c r="BL10" s="446"/>
      <c r="BM10" s="447"/>
      <c r="BN10" s="465">
        <v>902</v>
      </c>
      <c r="BO10" s="466"/>
      <c r="BP10" s="466"/>
      <c r="BQ10" s="466"/>
      <c r="BR10" s="466"/>
      <c r="BS10" s="466"/>
      <c r="BT10" s="466"/>
      <c r="BU10" s="467"/>
      <c r="BV10" s="465">
        <v>301333</v>
      </c>
      <c r="BW10" s="466"/>
      <c r="BX10" s="466"/>
      <c r="BY10" s="466"/>
      <c r="BZ10" s="466"/>
      <c r="CA10" s="466"/>
      <c r="CB10" s="466"/>
      <c r="CC10" s="467"/>
      <c r="CD10" s="190" t="s">
        <v>122</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c r="A11" s="186"/>
      <c r="B11" s="604"/>
      <c r="C11" s="605"/>
      <c r="D11" s="605"/>
      <c r="E11" s="605"/>
      <c r="F11" s="605"/>
      <c r="G11" s="605"/>
      <c r="H11" s="605"/>
      <c r="I11" s="605"/>
      <c r="J11" s="605"/>
      <c r="K11" s="528"/>
      <c r="L11" s="511" t="s">
        <v>123</v>
      </c>
      <c r="M11" s="512"/>
      <c r="N11" s="512"/>
      <c r="O11" s="512"/>
      <c r="P11" s="512"/>
      <c r="Q11" s="513"/>
      <c r="R11" s="601" t="s">
        <v>124</v>
      </c>
      <c r="S11" s="602"/>
      <c r="T11" s="602"/>
      <c r="U11" s="602"/>
      <c r="V11" s="603"/>
      <c r="W11" s="613"/>
      <c r="X11" s="427"/>
      <c r="Y11" s="427"/>
      <c r="Z11" s="427"/>
      <c r="AA11" s="427"/>
      <c r="AB11" s="427"/>
      <c r="AC11" s="427"/>
      <c r="AD11" s="427"/>
      <c r="AE11" s="427"/>
      <c r="AF11" s="427"/>
      <c r="AG11" s="427"/>
      <c r="AH11" s="427"/>
      <c r="AI11" s="427"/>
      <c r="AJ11" s="427"/>
      <c r="AK11" s="427"/>
      <c r="AL11" s="614"/>
      <c r="AM11" s="534" t="s">
        <v>125</v>
      </c>
      <c r="AN11" s="439"/>
      <c r="AO11" s="439"/>
      <c r="AP11" s="439"/>
      <c r="AQ11" s="439"/>
      <c r="AR11" s="439"/>
      <c r="AS11" s="439"/>
      <c r="AT11" s="440"/>
      <c r="AU11" s="522" t="s">
        <v>120</v>
      </c>
      <c r="AV11" s="523"/>
      <c r="AW11" s="523"/>
      <c r="AX11" s="523"/>
      <c r="AY11" s="445" t="s">
        <v>126</v>
      </c>
      <c r="AZ11" s="446"/>
      <c r="BA11" s="446"/>
      <c r="BB11" s="446"/>
      <c r="BC11" s="446"/>
      <c r="BD11" s="446"/>
      <c r="BE11" s="446"/>
      <c r="BF11" s="446"/>
      <c r="BG11" s="446"/>
      <c r="BH11" s="446"/>
      <c r="BI11" s="446"/>
      <c r="BJ11" s="446"/>
      <c r="BK11" s="446"/>
      <c r="BL11" s="446"/>
      <c r="BM11" s="447"/>
      <c r="BN11" s="465">
        <v>0</v>
      </c>
      <c r="BO11" s="466"/>
      <c r="BP11" s="466"/>
      <c r="BQ11" s="466"/>
      <c r="BR11" s="466"/>
      <c r="BS11" s="466"/>
      <c r="BT11" s="466"/>
      <c r="BU11" s="467"/>
      <c r="BV11" s="465">
        <v>0</v>
      </c>
      <c r="BW11" s="466"/>
      <c r="BX11" s="466"/>
      <c r="BY11" s="466"/>
      <c r="BZ11" s="466"/>
      <c r="CA11" s="466"/>
      <c r="CB11" s="466"/>
      <c r="CC11" s="467"/>
      <c r="CD11" s="474" t="s">
        <v>127</v>
      </c>
      <c r="CE11" s="475"/>
      <c r="CF11" s="475"/>
      <c r="CG11" s="475"/>
      <c r="CH11" s="475"/>
      <c r="CI11" s="475"/>
      <c r="CJ11" s="475"/>
      <c r="CK11" s="475"/>
      <c r="CL11" s="475"/>
      <c r="CM11" s="475"/>
      <c r="CN11" s="475"/>
      <c r="CO11" s="475"/>
      <c r="CP11" s="475"/>
      <c r="CQ11" s="475"/>
      <c r="CR11" s="475"/>
      <c r="CS11" s="476"/>
      <c r="CT11" s="578" t="s">
        <v>128</v>
      </c>
      <c r="CU11" s="579"/>
      <c r="CV11" s="579"/>
      <c r="CW11" s="579"/>
      <c r="CX11" s="579"/>
      <c r="CY11" s="579"/>
      <c r="CZ11" s="579"/>
      <c r="DA11" s="580"/>
      <c r="DB11" s="578" t="s">
        <v>129</v>
      </c>
      <c r="DC11" s="579"/>
      <c r="DD11" s="579"/>
      <c r="DE11" s="579"/>
      <c r="DF11" s="579"/>
      <c r="DG11" s="579"/>
      <c r="DH11" s="579"/>
      <c r="DI11" s="580"/>
      <c r="DJ11" s="185"/>
      <c r="DK11" s="185"/>
      <c r="DL11" s="185"/>
      <c r="DM11" s="185"/>
      <c r="DN11" s="185"/>
      <c r="DO11" s="185"/>
    </row>
    <row r="12" spans="1:119" ht="18.75" customHeight="1">
      <c r="A12" s="186"/>
      <c r="B12" s="581" t="s">
        <v>130</v>
      </c>
      <c r="C12" s="582"/>
      <c r="D12" s="582"/>
      <c r="E12" s="582"/>
      <c r="F12" s="582"/>
      <c r="G12" s="582"/>
      <c r="H12" s="582"/>
      <c r="I12" s="582"/>
      <c r="J12" s="582"/>
      <c r="K12" s="583"/>
      <c r="L12" s="590" t="s">
        <v>131</v>
      </c>
      <c r="M12" s="591"/>
      <c r="N12" s="591"/>
      <c r="O12" s="591"/>
      <c r="P12" s="591"/>
      <c r="Q12" s="592"/>
      <c r="R12" s="593">
        <v>122242</v>
      </c>
      <c r="S12" s="594"/>
      <c r="T12" s="594"/>
      <c r="U12" s="594"/>
      <c r="V12" s="595"/>
      <c r="W12" s="596" t="s">
        <v>1</v>
      </c>
      <c r="X12" s="523"/>
      <c r="Y12" s="523"/>
      <c r="Z12" s="523"/>
      <c r="AA12" s="523"/>
      <c r="AB12" s="597"/>
      <c r="AC12" s="522" t="s">
        <v>132</v>
      </c>
      <c r="AD12" s="523"/>
      <c r="AE12" s="523"/>
      <c r="AF12" s="523"/>
      <c r="AG12" s="597"/>
      <c r="AH12" s="522" t="s">
        <v>133</v>
      </c>
      <c r="AI12" s="523"/>
      <c r="AJ12" s="523"/>
      <c r="AK12" s="523"/>
      <c r="AL12" s="598"/>
      <c r="AM12" s="534" t="s">
        <v>134</v>
      </c>
      <c r="AN12" s="439"/>
      <c r="AO12" s="439"/>
      <c r="AP12" s="439"/>
      <c r="AQ12" s="439"/>
      <c r="AR12" s="439"/>
      <c r="AS12" s="439"/>
      <c r="AT12" s="440"/>
      <c r="AU12" s="522" t="s">
        <v>135</v>
      </c>
      <c r="AV12" s="523"/>
      <c r="AW12" s="523"/>
      <c r="AX12" s="523"/>
      <c r="AY12" s="445" t="s">
        <v>136</v>
      </c>
      <c r="AZ12" s="446"/>
      <c r="BA12" s="446"/>
      <c r="BB12" s="446"/>
      <c r="BC12" s="446"/>
      <c r="BD12" s="446"/>
      <c r="BE12" s="446"/>
      <c r="BF12" s="446"/>
      <c r="BG12" s="446"/>
      <c r="BH12" s="446"/>
      <c r="BI12" s="446"/>
      <c r="BJ12" s="446"/>
      <c r="BK12" s="446"/>
      <c r="BL12" s="446"/>
      <c r="BM12" s="447"/>
      <c r="BN12" s="465">
        <v>300000</v>
      </c>
      <c r="BO12" s="466"/>
      <c r="BP12" s="466"/>
      <c r="BQ12" s="466"/>
      <c r="BR12" s="466"/>
      <c r="BS12" s="466"/>
      <c r="BT12" s="466"/>
      <c r="BU12" s="467"/>
      <c r="BV12" s="465">
        <v>0</v>
      </c>
      <c r="BW12" s="466"/>
      <c r="BX12" s="466"/>
      <c r="BY12" s="466"/>
      <c r="BZ12" s="466"/>
      <c r="CA12" s="466"/>
      <c r="CB12" s="466"/>
      <c r="CC12" s="467"/>
      <c r="CD12" s="474" t="s">
        <v>137</v>
      </c>
      <c r="CE12" s="475"/>
      <c r="CF12" s="475"/>
      <c r="CG12" s="475"/>
      <c r="CH12" s="475"/>
      <c r="CI12" s="475"/>
      <c r="CJ12" s="475"/>
      <c r="CK12" s="475"/>
      <c r="CL12" s="475"/>
      <c r="CM12" s="475"/>
      <c r="CN12" s="475"/>
      <c r="CO12" s="475"/>
      <c r="CP12" s="475"/>
      <c r="CQ12" s="475"/>
      <c r="CR12" s="475"/>
      <c r="CS12" s="476"/>
      <c r="CT12" s="578" t="s">
        <v>129</v>
      </c>
      <c r="CU12" s="579"/>
      <c r="CV12" s="579"/>
      <c r="CW12" s="579"/>
      <c r="CX12" s="579"/>
      <c r="CY12" s="579"/>
      <c r="CZ12" s="579"/>
      <c r="DA12" s="580"/>
      <c r="DB12" s="578" t="s">
        <v>138</v>
      </c>
      <c r="DC12" s="579"/>
      <c r="DD12" s="579"/>
      <c r="DE12" s="579"/>
      <c r="DF12" s="579"/>
      <c r="DG12" s="579"/>
      <c r="DH12" s="579"/>
      <c r="DI12" s="580"/>
      <c r="DJ12" s="185"/>
      <c r="DK12" s="185"/>
      <c r="DL12" s="185"/>
      <c r="DM12" s="185"/>
      <c r="DN12" s="185"/>
      <c r="DO12" s="185"/>
    </row>
    <row r="13" spans="1:119" ht="18.75" customHeight="1">
      <c r="A13" s="186"/>
      <c r="B13" s="584"/>
      <c r="C13" s="585"/>
      <c r="D13" s="585"/>
      <c r="E13" s="585"/>
      <c r="F13" s="585"/>
      <c r="G13" s="585"/>
      <c r="H13" s="585"/>
      <c r="I13" s="585"/>
      <c r="J13" s="585"/>
      <c r="K13" s="586"/>
      <c r="L13" s="196"/>
      <c r="M13" s="565" t="s">
        <v>139</v>
      </c>
      <c r="N13" s="566"/>
      <c r="O13" s="566"/>
      <c r="P13" s="566"/>
      <c r="Q13" s="567"/>
      <c r="R13" s="568">
        <v>121148</v>
      </c>
      <c r="S13" s="569"/>
      <c r="T13" s="569"/>
      <c r="U13" s="569"/>
      <c r="V13" s="570"/>
      <c r="W13" s="556" t="s">
        <v>140</v>
      </c>
      <c r="X13" s="478"/>
      <c r="Y13" s="478"/>
      <c r="Z13" s="478"/>
      <c r="AA13" s="478"/>
      <c r="AB13" s="479"/>
      <c r="AC13" s="441">
        <v>741</v>
      </c>
      <c r="AD13" s="442"/>
      <c r="AE13" s="442"/>
      <c r="AF13" s="442"/>
      <c r="AG13" s="443"/>
      <c r="AH13" s="441">
        <v>686</v>
      </c>
      <c r="AI13" s="442"/>
      <c r="AJ13" s="442"/>
      <c r="AK13" s="442"/>
      <c r="AL13" s="444"/>
      <c r="AM13" s="534" t="s">
        <v>141</v>
      </c>
      <c r="AN13" s="439"/>
      <c r="AO13" s="439"/>
      <c r="AP13" s="439"/>
      <c r="AQ13" s="439"/>
      <c r="AR13" s="439"/>
      <c r="AS13" s="439"/>
      <c r="AT13" s="440"/>
      <c r="AU13" s="522" t="s">
        <v>109</v>
      </c>
      <c r="AV13" s="523"/>
      <c r="AW13" s="523"/>
      <c r="AX13" s="523"/>
      <c r="AY13" s="445" t="s">
        <v>142</v>
      </c>
      <c r="AZ13" s="446"/>
      <c r="BA13" s="446"/>
      <c r="BB13" s="446"/>
      <c r="BC13" s="446"/>
      <c r="BD13" s="446"/>
      <c r="BE13" s="446"/>
      <c r="BF13" s="446"/>
      <c r="BG13" s="446"/>
      <c r="BH13" s="446"/>
      <c r="BI13" s="446"/>
      <c r="BJ13" s="446"/>
      <c r="BK13" s="446"/>
      <c r="BL13" s="446"/>
      <c r="BM13" s="447"/>
      <c r="BN13" s="465">
        <v>-177468</v>
      </c>
      <c r="BO13" s="466"/>
      <c r="BP13" s="466"/>
      <c r="BQ13" s="466"/>
      <c r="BR13" s="466"/>
      <c r="BS13" s="466"/>
      <c r="BT13" s="466"/>
      <c r="BU13" s="467"/>
      <c r="BV13" s="465">
        <v>-489592</v>
      </c>
      <c r="BW13" s="466"/>
      <c r="BX13" s="466"/>
      <c r="BY13" s="466"/>
      <c r="BZ13" s="466"/>
      <c r="CA13" s="466"/>
      <c r="CB13" s="466"/>
      <c r="CC13" s="467"/>
      <c r="CD13" s="474" t="s">
        <v>143</v>
      </c>
      <c r="CE13" s="475"/>
      <c r="CF13" s="475"/>
      <c r="CG13" s="475"/>
      <c r="CH13" s="475"/>
      <c r="CI13" s="475"/>
      <c r="CJ13" s="475"/>
      <c r="CK13" s="475"/>
      <c r="CL13" s="475"/>
      <c r="CM13" s="475"/>
      <c r="CN13" s="475"/>
      <c r="CO13" s="475"/>
      <c r="CP13" s="475"/>
      <c r="CQ13" s="475"/>
      <c r="CR13" s="475"/>
      <c r="CS13" s="476"/>
      <c r="CT13" s="435">
        <v>6.9</v>
      </c>
      <c r="CU13" s="436"/>
      <c r="CV13" s="436"/>
      <c r="CW13" s="436"/>
      <c r="CX13" s="436"/>
      <c r="CY13" s="436"/>
      <c r="CZ13" s="436"/>
      <c r="DA13" s="437"/>
      <c r="DB13" s="435">
        <v>7.6</v>
      </c>
      <c r="DC13" s="436"/>
      <c r="DD13" s="436"/>
      <c r="DE13" s="436"/>
      <c r="DF13" s="436"/>
      <c r="DG13" s="436"/>
      <c r="DH13" s="436"/>
      <c r="DI13" s="437"/>
      <c r="DJ13" s="185"/>
      <c r="DK13" s="185"/>
      <c r="DL13" s="185"/>
      <c r="DM13" s="185"/>
      <c r="DN13" s="185"/>
      <c r="DO13" s="185"/>
    </row>
    <row r="14" spans="1:119" ht="18.75" customHeight="1" thickBot="1">
      <c r="A14" s="186"/>
      <c r="B14" s="584"/>
      <c r="C14" s="585"/>
      <c r="D14" s="585"/>
      <c r="E14" s="585"/>
      <c r="F14" s="585"/>
      <c r="G14" s="585"/>
      <c r="H14" s="585"/>
      <c r="I14" s="585"/>
      <c r="J14" s="585"/>
      <c r="K14" s="586"/>
      <c r="L14" s="558" t="s">
        <v>144</v>
      </c>
      <c r="M14" s="599"/>
      <c r="N14" s="599"/>
      <c r="O14" s="599"/>
      <c r="P14" s="599"/>
      <c r="Q14" s="600"/>
      <c r="R14" s="568">
        <v>122945</v>
      </c>
      <c r="S14" s="569"/>
      <c r="T14" s="569"/>
      <c r="U14" s="569"/>
      <c r="V14" s="570"/>
      <c r="W14" s="571"/>
      <c r="X14" s="481"/>
      <c r="Y14" s="481"/>
      <c r="Z14" s="481"/>
      <c r="AA14" s="481"/>
      <c r="AB14" s="482"/>
      <c r="AC14" s="561">
        <v>1.4</v>
      </c>
      <c r="AD14" s="562"/>
      <c r="AE14" s="562"/>
      <c r="AF14" s="562"/>
      <c r="AG14" s="563"/>
      <c r="AH14" s="561">
        <v>1.4</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145</v>
      </c>
      <c r="CE14" s="472"/>
      <c r="CF14" s="472"/>
      <c r="CG14" s="472"/>
      <c r="CH14" s="472"/>
      <c r="CI14" s="472"/>
      <c r="CJ14" s="472"/>
      <c r="CK14" s="472"/>
      <c r="CL14" s="472"/>
      <c r="CM14" s="472"/>
      <c r="CN14" s="472"/>
      <c r="CO14" s="472"/>
      <c r="CP14" s="472"/>
      <c r="CQ14" s="472"/>
      <c r="CR14" s="472"/>
      <c r="CS14" s="473"/>
      <c r="CT14" s="572">
        <v>55</v>
      </c>
      <c r="CU14" s="573"/>
      <c r="CV14" s="573"/>
      <c r="CW14" s="573"/>
      <c r="CX14" s="573"/>
      <c r="CY14" s="573"/>
      <c r="CZ14" s="573"/>
      <c r="DA14" s="574"/>
      <c r="DB14" s="572">
        <v>62.8</v>
      </c>
      <c r="DC14" s="573"/>
      <c r="DD14" s="573"/>
      <c r="DE14" s="573"/>
      <c r="DF14" s="573"/>
      <c r="DG14" s="573"/>
      <c r="DH14" s="573"/>
      <c r="DI14" s="574"/>
      <c r="DJ14" s="185"/>
      <c r="DK14" s="185"/>
      <c r="DL14" s="185"/>
      <c r="DM14" s="185"/>
      <c r="DN14" s="185"/>
      <c r="DO14" s="185"/>
    </row>
    <row r="15" spans="1:119" ht="18.75" customHeight="1">
      <c r="A15" s="186"/>
      <c r="B15" s="584"/>
      <c r="C15" s="585"/>
      <c r="D15" s="585"/>
      <c r="E15" s="585"/>
      <c r="F15" s="585"/>
      <c r="G15" s="585"/>
      <c r="H15" s="585"/>
      <c r="I15" s="585"/>
      <c r="J15" s="585"/>
      <c r="K15" s="586"/>
      <c r="L15" s="196"/>
      <c r="M15" s="565" t="s">
        <v>139</v>
      </c>
      <c r="N15" s="566"/>
      <c r="O15" s="566"/>
      <c r="P15" s="566"/>
      <c r="Q15" s="567"/>
      <c r="R15" s="568">
        <v>121877</v>
      </c>
      <c r="S15" s="569"/>
      <c r="T15" s="569"/>
      <c r="U15" s="569"/>
      <c r="V15" s="570"/>
      <c r="W15" s="556" t="s">
        <v>146</v>
      </c>
      <c r="X15" s="478"/>
      <c r="Y15" s="478"/>
      <c r="Z15" s="478"/>
      <c r="AA15" s="478"/>
      <c r="AB15" s="479"/>
      <c r="AC15" s="441">
        <v>12124</v>
      </c>
      <c r="AD15" s="442"/>
      <c r="AE15" s="442"/>
      <c r="AF15" s="442"/>
      <c r="AG15" s="443"/>
      <c r="AH15" s="441">
        <v>12046</v>
      </c>
      <c r="AI15" s="442"/>
      <c r="AJ15" s="442"/>
      <c r="AK15" s="442"/>
      <c r="AL15" s="444"/>
      <c r="AM15" s="534"/>
      <c r="AN15" s="439"/>
      <c r="AO15" s="439"/>
      <c r="AP15" s="439"/>
      <c r="AQ15" s="439"/>
      <c r="AR15" s="439"/>
      <c r="AS15" s="439"/>
      <c r="AT15" s="440"/>
      <c r="AU15" s="522"/>
      <c r="AV15" s="523"/>
      <c r="AW15" s="523"/>
      <c r="AX15" s="523"/>
      <c r="AY15" s="457" t="s">
        <v>147</v>
      </c>
      <c r="AZ15" s="458"/>
      <c r="BA15" s="458"/>
      <c r="BB15" s="458"/>
      <c r="BC15" s="458"/>
      <c r="BD15" s="458"/>
      <c r="BE15" s="458"/>
      <c r="BF15" s="458"/>
      <c r="BG15" s="458"/>
      <c r="BH15" s="458"/>
      <c r="BI15" s="458"/>
      <c r="BJ15" s="458"/>
      <c r="BK15" s="458"/>
      <c r="BL15" s="458"/>
      <c r="BM15" s="459"/>
      <c r="BN15" s="460">
        <v>13365626</v>
      </c>
      <c r="BO15" s="461"/>
      <c r="BP15" s="461"/>
      <c r="BQ15" s="461"/>
      <c r="BR15" s="461"/>
      <c r="BS15" s="461"/>
      <c r="BT15" s="461"/>
      <c r="BU15" s="462"/>
      <c r="BV15" s="460">
        <v>13125339</v>
      </c>
      <c r="BW15" s="461"/>
      <c r="BX15" s="461"/>
      <c r="BY15" s="461"/>
      <c r="BZ15" s="461"/>
      <c r="CA15" s="461"/>
      <c r="CB15" s="461"/>
      <c r="CC15" s="462"/>
      <c r="CD15" s="575" t="s">
        <v>148</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c r="A16" s="186"/>
      <c r="B16" s="584"/>
      <c r="C16" s="585"/>
      <c r="D16" s="585"/>
      <c r="E16" s="585"/>
      <c r="F16" s="585"/>
      <c r="G16" s="585"/>
      <c r="H16" s="585"/>
      <c r="I16" s="585"/>
      <c r="J16" s="585"/>
      <c r="K16" s="586"/>
      <c r="L16" s="558" t="s">
        <v>149</v>
      </c>
      <c r="M16" s="559"/>
      <c r="N16" s="559"/>
      <c r="O16" s="559"/>
      <c r="P16" s="559"/>
      <c r="Q16" s="560"/>
      <c r="R16" s="553" t="s">
        <v>150</v>
      </c>
      <c r="S16" s="554"/>
      <c r="T16" s="554"/>
      <c r="U16" s="554"/>
      <c r="V16" s="555"/>
      <c r="W16" s="571"/>
      <c r="X16" s="481"/>
      <c r="Y16" s="481"/>
      <c r="Z16" s="481"/>
      <c r="AA16" s="481"/>
      <c r="AB16" s="482"/>
      <c r="AC16" s="561">
        <v>23.6</v>
      </c>
      <c r="AD16" s="562"/>
      <c r="AE16" s="562"/>
      <c r="AF16" s="562"/>
      <c r="AG16" s="563"/>
      <c r="AH16" s="561">
        <v>24.5</v>
      </c>
      <c r="AI16" s="562"/>
      <c r="AJ16" s="562"/>
      <c r="AK16" s="562"/>
      <c r="AL16" s="564"/>
      <c r="AM16" s="534"/>
      <c r="AN16" s="439"/>
      <c r="AO16" s="439"/>
      <c r="AP16" s="439"/>
      <c r="AQ16" s="439"/>
      <c r="AR16" s="439"/>
      <c r="AS16" s="439"/>
      <c r="AT16" s="440"/>
      <c r="AU16" s="522"/>
      <c r="AV16" s="523"/>
      <c r="AW16" s="523"/>
      <c r="AX16" s="523"/>
      <c r="AY16" s="445" t="s">
        <v>151</v>
      </c>
      <c r="AZ16" s="446"/>
      <c r="BA16" s="446"/>
      <c r="BB16" s="446"/>
      <c r="BC16" s="446"/>
      <c r="BD16" s="446"/>
      <c r="BE16" s="446"/>
      <c r="BF16" s="446"/>
      <c r="BG16" s="446"/>
      <c r="BH16" s="446"/>
      <c r="BI16" s="446"/>
      <c r="BJ16" s="446"/>
      <c r="BK16" s="446"/>
      <c r="BL16" s="446"/>
      <c r="BM16" s="447"/>
      <c r="BN16" s="465">
        <v>18398281</v>
      </c>
      <c r="BO16" s="466"/>
      <c r="BP16" s="466"/>
      <c r="BQ16" s="466"/>
      <c r="BR16" s="466"/>
      <c r="BS16" s="466"/>
      <c r="BT16" s="466"/>
      <c r="BU16" s="467"/>
      <c r="BV16" s="465">
        <v>18451742</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c r="A17" s="186"/>
      <c r="B17" s="587"/>
      <c r="C17" s="588"/>
      <c r="D17" s="588"/>
      <c r="E17" s="588"/>
      <c r="F17" s="588"/>
      <c r="G17" s="588"/>
      <c r="H17" s="588"/>
      <c r="I17" s="588"/>
      <c r="J17" s="588"/>
      <c r="K17" s="589"/>
      <c r="L17" s="201"/>
      <c r="M17" s="550" t="s">
        <v>152</v>
      </c>
      <c r="N17" s="551"/>
      <c r="O17" s="551"/>
      <c r="P17" s="551"/>
      <c r="Q17" s="552"/>
      <c r="R17" s="553" t="s">
        <v>153</v>
      </c>
      <c r="S17" s="554"/>
      <c r="T17" s="554"/>
      <c r="U17" s="554"/>
      <c r="V17" s="555"/>
      <c r="W17" s="556" t="s">
        <v>154</v>
      </c>
      <c r="X17" s="478"/>
      <c r="Y17" s="478"/>
      <c r="Z17" s="478"/>
      <c r="AA17" s="478"/>
      <c r="AB17" s="479"/>
      <c r="AC17" s="441">
        <v>38492</v>
      </c>
      <c r="AD17" s="442"/>
      <c r="AE17" s="442"/>
      <c r="AF17" s="442"/>
      <c r="AG17" s="443"/>
      <c r="AH17" s="441">
        <v>36412</v>
      </c>
      <c r="AI17" s="442"/>
      <c r="AJ17" s="442"/>
      <c r="AK17" s="442"/>
      <c r="AL17" s="444"/>
      <c r="AM17" s="534"/>
      <c r="AN17" s="439"/>
      <c r="AO17" s="439"/>
      <c r="AP17" s="439"/>
      <c r="AQ17" s="439"/>
      <c r="AR17" s="439"/>
      <c r="AS17" s="439"/>
      <c r="AT17" s="440"/>
      <c r="AU17" s="522"/>
      <c r="AV17" s="523"/>
      <c r="AW17" s="523"/>
      <c r="AX17" s="523"/>
      <c r="AY17" s="445" t="s">
        <v>155</v>
      </c>
      <c r="AZ17" s="446"/>
      <c r="BA17" s="446"/>
      <c r="BB17" s="446"/>
      <c r="BC17" s="446"/>
      <c r="BD17" s="446"/>
      <c r="BE17" s="446"/>
      <c r="BF17" s="446"/>
      <c r="BG17" s="446"/>
      <c r="BH17" s="446"/>
      <c r="BI17" s="446"/>
      <c r="BJ17" s="446"/>
      <c r="BK17" s="446"/>
      <c r="BL17" s="446"/>
      <c r="BM17" s="447"/>
      <c r="BN17" s="465">
        <v>17134078</v>
      </c>
      <c r="BO17" s="466"/>
      <c r="BP17" s="466"/>
      <c r="BQ17" s="466"/>
      <c r="BR17" s="466"/>
      <c r="BS17" s="466"/>
      <c r="BT17" s="466"/>
      <c r="BU17" s="467"/>
      <c r="BV17" s="465">
        <v>16824010</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c r="A18" s="186"/>
      <c r="B18" s="527" t="s">
        <v>156</v>
      </c>
      <c r="C18" s="528"/>
      <c r="D18" s="528"/>
      <c r="E18" s="529"/>
      <c r="F18" s="529"/>
      <c r="G18" s="529"/>
      <c r="H18" s="529"/>
      <c r="I18" s="529"/>
      <c r="J18" s="529"/>
      <c r="K18" s="529"/>
      <c r="L18" s="530">
        <v>39.56</v>
      </c>
      <c r="M18" s="530"/>
      <c r="N18" s="530"/>
      <c r="O18" s="530"/>
      <c r="P18" s="530"/>
      <c r="Q18" s="530"/>
      <c r="R18" s="531"/>
      <c r="S18" s="531"/>
      <c r="T18" s="531"/>
      <c r="U18" s="531"/>
      <c r="V18" s="532"/>
      <c r="W18" s="546"/>
      <c r="X18" s="547"/>
      <c r="Y18" s="547"/>
      <c r="Z18" s="547"/>
      <c r="AA18" s="547"/>
      <c r="AB18" s="557"/>
      <c r="AC18" s="429">
        <v>74.900000000000006</v>
      </c>
      <c r="AD18" s="430"/>
      <c r="AE18" s="430"/>
      <c r="AF18" s="430"/>
      <c r="AG18" s="533"/>
      <c r="AH18" s="429">
        <v>74.099999999999994</v>
      </c>
      <c r="AI18" s="430"/>
      <c r="AJ18" s="430"/>
      <c r="AK18" s="430"/>
      <c r="AL18" s="431"/>
      <c r="AM18" s="534"/>
      <c r="AN18" s="439"/>
      <c r="AO18" s="439"/>
      <c r="AP18" s="439"/>
      <c r="AQ18" s="439"/>
      <c r="AR18" s="439"/>
      <c r="AS18" s="439"/>
      <c r="AT18" s="440"/>
      <c r="AU18" s="522"/>
      <c r="AV18" s="523"/>
      <c r="AW18" s="523"/>
      <c r="AX18" s="523"/>
      <c r="AY18" s="445" t="s">
        <v>157</v>
      </c>
      <c r="AZ18" s="446"/>
      <c r="BA18" s="446"/>
      <c r="BB18" s="446"/>
      <c r="BC18" s="446"/>
      <c r="BD18" s="446"/>
      <c r="BE18" s="446"/>
      <c r="BF18" s="446"/>
      <c r="BG18" s="446"/>
      <c r="BH18" s="446"/>
      <c r="BI18" s="446"/>
      <c r="BJ18" s="446"/>
      <c r="BK18" s="446"/>
      <c r="BL18" s="446"/>
      <c r="BM18" s="447"/>
      <c r="BN18" s="465">
        <v>23856624</v>
      </c>
      <c r="BO18" s="466"/>
      <c r="BP18" s="466"/>
      <c r="BQ18" s="466"/>
      <c r="BR18" s="466"/>
      <c r="BS18" s="466"/>
      <c r="BT18" s="466"/>
      <c r="BU18" s="467"/>
      <c r="BV18" s="465">
        <v>24200584</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c r="A19" s="186"/>
      <c r="B19" s="527" t="s">
        <v>158</v>
      </c>
      <c r="C19" s="528"/>
      <c r="D19" s="528"/>
      <c r="E19" s="529"/>
      <c r="F19" s="529"/>
      <c r="G19" s="529"/>
      <c r="H19" s="529"/>
      <c r="I19" s="529"/>
      <c r="J19" s="529"/>
      <c r="K19" s="529"/>
      <c r="L19" s="535">
        <v>3137</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159</v>
      </c>
      <c r="AZ19" s="446"/>
      <c r="BA19" s="446"/>
      <c r="BB19" s="446"/>
      <c r="BC19" s="446"/>
      <c r="BD19" s="446"/>
      <c r="BE19" s="446"/>
      <c r="BF19" s="446"/>
      <c r="BG19" s="446"/>
      <c r="BH19" s="446"/>
      <c r="BI19" s="446"/>
      <c r="BJ19" s="446"/>
      <c r="BK19" s="446"/>
      <c r="BL19" s="446"/>
      <c r="BM19" s="447"/>
      <c r="BN19" s="465">
        <v>27256448</v>
      </c>
      <c r="BO19" s="466"/>
      <c r="BP19" s="466"/>
      <c r="BQ19" s="466"/>
      <c r="BR19" s="466"/>
      <c r="BS19" s="466"/>
      <c r="BT19" s="466"/>
      <c r="BU19" s="467"/>
      <c r="BV19" s="465">
        <v>28115791</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c r="A20" s="186"/>
      <c r="B20" s="527" t="s">
        <v>160</v>
      </c>
      <c r="C20" s="528"/>
      <c r="D20" s="528"/>
      <c r="E20" s="529"/>
      <c r="F20" s="529"/>
      <c r="G20" s="529"/>
      <c r="H20" s="529"/>
      <c r="I20" s="529"/>
      <c r="J20" s="529"/>
      <c r="K20" s="529"/>
      <c r="L20" s="535">
        <v>49923</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c r="A21" s="186"/>
      <c r="B21" s="524" t="s">
        <v>161</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c r="A22" s="186"/>
      <c r="B22" s="494" t="s">
        <v>162</v>
      </c>
      <c r="C22" s="495"/>
      <c r="D22" s="496"/>
      <c r="E22" s="503" t="s">
        <v>1</v>
      </c>
      <c r="F22" s="478"/>
      <c r="G22" s="478"/>
      <c r="H22" s="478"/>
      <c r="I22" s="478"/>
      <c r="J22" s="478"/>
      <c r="K22" s="479"/>
      <c r="L22" s="503" t="s">
        <v>163</v>
      </c>
      <c r="M22" s="478"/>
      <c r="N22" s="478"/>
      <c r="O22" s="478"/>
      <c r="P22" s="479"/>
      <c r="Q22" s="488" t="s">
        <v>164</v>
      </c>
      <c r="R22" s="489"/>
      <c r="S22" s="489"/>
      <c r="T22" s="489"/>
      <c r="U22" s="489"/>
      <c r="V22" s="504"/>
      <c r="W22" s="506" t="s">
        <v>165</v>
      </c>
      <c r="X22" s="495"/>
      <c r="Y22" s="496"/>
      <c r="Z22" s="503" t="s">
        <v>1</v>
      </c>
      <c r="AA22" s="478"/>
      <c r="AB22" s="478"/>
      <c r="AC22" s="478"/>
      <c r="AD22" s="478"/>
      <c r="AE22" s="478"/>
      <c r="AF22" s="478"/>
      <c r="AG22" s="479"/>
      <c r="AH22" s="477" t="s">
        <v>166</v>
      </c>
      <c r="AI22" s="478"/>
      <c r="AJ22" s="478"/>
      <c r="AK22" s="478"/>
      <c r="AL22" s="479"/>
      <c r="AM22" s="477" t="s">
        <v>167</v>
      </c>
      <c r="AN22" s="483"/>
      <c r="AO22" s="483"/>
      <c r="AP22" s="483"/>
      <c r="AQ22" s="483"/>
      <c r="AR22" s="484"/>
      <c r="AS22" s="488" t="s">
        <v>164</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168</v>
      </c>
      <c r="AZ23" s="458"/>
      <c r="BA23" s="458"/>
      <c r="BB23" s="458"/>
      <c r="BC23" s="458"/>
      <c r="BD23" s="458"/>
      <c r="BE23" s="458"/>
      <c r="BF23" s="458"/>
      <c r="BG23" s="458"/>
      <c r="BH23" s="458"/>
      <c r="BI23" s="458"/>
      <c r="BJ23" s="458"/>
      <c r="BK23" s="458"/>
      <c r="BL23" s="458"/>
      <c r="BM23" s="459"/>
      <c r="BN23" s="465">
        <v>37367728</v>
      </c>
      <c r="BO23" s="466"/>
      <c r="BP23" s="466"/>
      <c r="BQ23" s="466"/>
      <c r="BR23" s="466"/>
      <c r="BS23" s="466"/>
      <c r="BT23" s="466"/>
      <c r="BU23" s="467"/>
      <c r="BV23" s="465">
        <v>37929498</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c r="A24" s="186"/>
      <c r="B24" s="497"/>
      <c r="C24" s="498"/>
      <c r="D24" s="499"/>
      <c r="E24" s="438" t="s">
        <v>169</v>
      </c>
      <c r="F24" s="439"/>
      <c r="G24" s="439"/>
      <c r="H24" s="439"/>
      <c r="I24" s="439"/>
      <c r="J24" s="439"/>
      <c r="K24" s="440"/>
      <c r="L24" s="441">
        <v>1</v>
      </c>
      <c r="M24" s="442"/>
      <c r="N24" s="442"/>
      <c r="O24" s="442"/>
      <c r="P24" s="443"/>
      <c r="Q24" s="441">
        <v>9063</v>
      </c>
      <c r="R24" s="442"/>
      <c r="S24" s="442"/>
      <c r="T24" s="442"/>
      <c r="U24" s="442"/>
      <c r="V24" s="443"/>
      <c r="W24" s="507"/>
      <c r="X24" s="498"/>
      <c r="Y24" s="499"/>
      <c r="Z24" s="438" t="s">
        <v>170</v>
      </c>
      <c r="AA24" s="439"/>
      <c r="AB24" s="439"/>
      <c r="AC24" s="439"/>
      <c r="AD24" s="439"/>
      <c r="AE24" s="439"/>
      <c r="AF24" s="439"/>
      <c r="AG24" s="440"/>
      <c r="AH24" s="441">
        <v>793</v>
      </c>
      <c r="AI24" s="442"/>
      <c r="AJ24" s="442"/>
      <c r="AK24" s="442"/>
      <c r="AL24" s="443"/>
      <c r="AM24" s="441">
        <v>2474953</v>
      </c>
      <c r="AN24" s="442"/>
      <c r="AO24" s="442"/>
      <c r="AP24" s="442"/>
      <c r="AQ24" s="442"/>
      <c r="AR24" s="443"/>
      <c r="AS24" s="441">
        <v>3121</v>
      </c>
      <c r="AT24" s="442"/>
      <c r="AU24" s="442"/>
      <c r="AV24" s="442"/>
      <c r="AW24" s="442"/>
      <c r="AX24" s="444"/>
      <c r="AY24" s="432" t="s">
        <v>171</v>
      </c>
      <c r="AZ24" s="433"/>
      <c r="BA24" s="433"/>
      <c r="BB24" s="433"/>
      <c r="BC24" s="433"/>
      <c r="BD24" s="433"/>
      <c r="BE24" s="433"/>
      <c r="BF24" s="433"/>
      <c r="BG24" s="433"/>
      <c r="BH24" s="433"/>
      <c r="BI24" s="433"/>
      <c r="BJ24" s="433"/>
      <c r="BK24" s="433"/>
      <c r="BL24" s="433"/>
      <c r="BM24" s="434"/>
      <c r="BN24" s="465">
        <v>26982603</v>
      </c>
      <c r="BO24" s="466"/>
      <c r="BP24" s="466"/>
      <c r="BQ24" s="466"/>
      <c r="BR24" s="466"/>
      <c r="BS24" s="466"/>
      <c r="BT24" s="466"/>
      <c r="BU24" s="467"/>
      <c r="BV24" s="465">
        <v>28118859</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c r="A25" s="186"/>
      <c r="B25" s="497"/>
      <c r="C25" s="498"/>
      <c r="D25" s="499"/>
      <c r="E25" s="438" t="s">
        <v>172</v>
      </c>
      <c r="F25" s="439"/>
      <c r="G25" s="439"/>
      <c r="H25" s="439"/>
      <c r="I25" s="439"/>
      <c r="J25" s="439"/>
      <c r="K25" s="440"/>
      <c r="L25" s="441">
        <v>1</v>
      </c>
      <c r="M25" s="442"/>
      <c r="N25" s="442"/>
      <c r="O25" s="442"/>
      <c r="P25" s="443"/>
      <c r="Q25" s="441">
        <v>7363</v>
      </c>
      <c r="R25" s="442"/>
      <c r="S25" s="442"/>
      <c r="T25" s="442"/>
      <c r="U25" s="442"/>
      <c r="V25" s="443"/>
      <c r="W25" s="507"/>
      <c r="X25" s="498"/>
      <c r="Y25" s="499"/>
      <c r="Z25" s="438" t="s">
        <v>173</v>
      </c>
      <c r="AA25" s="439"/>
      <c r="AB25" s="439"/>
      <c r="AC25" s="439"/>
      <c r="AD25" s="439"/>
      <c r="AE25" s="439"/>
      <c r="AF25" s="439"/>
      <c r="AG25" s="440"/>
      <c r="AH25" s="441" t="s">
        <v>174</v>
      </c>
      <c r="AI25" s="442"/>
      <c r="AJ25" s="442"/>
      <c r="AK25" s="442"/>
      <c r="AL25" s="443"/>
      <c r="AM25" s="441" t="s">
        <v>174</v>
      </c>
      <c r="AN25" s="442"/>
      <c r="AO25" s="442"/>
      <c r="AP25" s="442"/>
      <c r="AQ25" s="442"/>
      <c r="AR25" s="443"/>
      <c r="AS25" s="441" t="s">
        <v>174</v>
      </c>
      <c r="AT25" s="442"/>
      <c r="AU25" s="442"/>
      <c r="AV25" s="442"/>
      <c r="AW25" s="442"/>
      <c r="AX25" s="444"/>
      <c r="AY25" s="457" t="s">
        <v>175</v>
      </c>
      <c r="AZ25" s="458"/>
      <c r="BA25" s="458"/>
      <c r="BB25" s="458"/>
      <c r="BC25" s="458"/>
      <c r="BD25" s="458"/>
      <c r="BE25" s="458"/>
      <c r="BF25" s="458"/>
      <c r="BG25" s="458"/>
      <c r="BH25" s="458"/>
      <c r="BI25" s="458"/>
      <c r="BJ25" s="458"/>
      <c r="BK25" s="458"/>
      <c r="BL25" s="458"/>
      <c r="BM25" s="459"/>
      <c r="BN25" s="460">
        <v>18257431</v>
      </c>
      <c r="BO25" s="461"/>
      <c r="BP25" s="461"/>
      <c r="BQ25" s="461"/>
      <c r="BR25" s="461"/>
      <c r="BS25" s="461"/>
      <c r="BT25" s="461"/>
      <c r="BU25" s="462"/>
      <c r="BV25" s="460">
        <v>15135048</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c r="A26" s="186"/>
      <c r="B26" s="497"/>
      <c r="C26" s="498"/>
      <c r="D26" s="499"/>
      <c r="E26" s="438" t="s">
        <v>176</v>
      </c>
      <c r="F26" s="439"/>
      <c r="G26" s="439"/>
      <c r="H26" s="439"/>
      <c r="I26" s="439"/>
      <c r="J26" s="439"/>
      <c r="K26" s="440"/>
      <c r="L26" s="441">
        <v>1</v>
      </c>
      <c r="M26" s="442"/>
      <c r="N26" s="442"/>
      <c r="O26" s="442"/>
      <c r="P26" s="443"/>
      <c r="Q26" s="441">
        <v>6707</v>
      </c>
      <c r="R26" s="442"/>
      <c r="S26" s="442"/>
      <c r="T26" s="442"/>
      <c r="U26" s="442"/>
      <c r="V26" s="443"/>
      <c r="W26" s="507"/>
      <c r="X26" s="498"/>
      <c r="Y26" s="499"/>
      <c r="Z26" s="438" t="s">
        <v>177</v>
      </c>
      <c r="AA26" s="520"/>
      <c r="AB26" s="520"/>
      <c r="AC26" s="520"/>
      <c r="AD26" s="520"/>
      <c r="AE26" s="520"/>
      <c r="AF26" s="520"/>
      <c r="AG26" s="521"/>
      <c r="AH26" s="441">
        <v>96</v>
      </c>
      <c r="AI26" s="442"/>
      <c r="AJ26" s="442"/>
      <c r="AK26" s="442"/>
      <c r="AL26" s="443"/>
      <c r="AM26" s="441">
        <v>333504</v>
      </c>
      <c r="AN26" s="442"/>
      <c r="AO26" s="442"/>
      <c r="AP26" s="442"/>
      <c r="AQ26" s="442"/>
      <c r="AR26" s="443"/>
      <c r="AS26" s="441">
        <v>3474</v>
      </c>
      <c r="AT26" s="442"/>
      <c r="AU26" s="442"/>
      <c r="AV26" s="442"/>
      <c r="AW26" s="442"/>
      <c r="AX26" s="444"/>
      <c r="AY26" s="474" t="s">
        <v>178</v>
      </c>
      <c r="AZ26" s="475"/>
      <c r="BA26" s="475"/>
      <c r="BB26" s="475"/>
      <c r="BC26" s="475"/>
      <c r="BD26" s="475"/>
      <c r="BE26" s="475"/>
      <c r="BF26" s="475"/>
      <c r="BG26" s="475"/>
      <c r="BH26" s="475"/>
      <c r="BI26" s="475"/>
      <c r="BJ26" s="475"/>
      <c r="BK26" s="475"/>
      <c r="BL26" s="475"/>
      <c r="BM26" s="476"/>
      <c r="BN26" s="465" t="s">
        <v>174</v>
      </c>
      <c r="BO26" s="466"/>
      <c r="BP26" s="466"/>
      <c r="BQ26" s="466"/>
      <c r="BR26" s="466"/>
      <c r="BS26" s="466"/>
      <c r="BT26" s="466"/>
      <c r="BU26" s="467"/>
      <c r="BV26" s="465" t="s">
        <v>174</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c r="A27" s="186"/>
      <c r="B27" s="497"/>
      <c r="C27" s="498"/>
      <c r="D27" s="499"/>
      <c r="E27" s="438" t="s">
        <v>179</v>
      </c>
      <c r="F27" s="439"/>
      <c r="G27" s="439"/>
      <c r="H27" s="439"/>
      <c r="I27" s="439"/>
      <c r="J27" s="439"/>
      <c r="K27" s="440"/>
      <c r="L27" s="441">
        <v>1</v>
      </c>
      <c r="M27" s="442"/>
      <c r="N27" s="442"/>
      <c r="O27" s="442"/>
      <c r="P27" s="443"/>
      <c r="Q27" s="441">
        <v>6220</v>
      </c>
      <c r="R27" s="442"/>
      <c r="S27" s="442"/>
      <c r="T27" s="442"/>
      <c r="U27" s="442"/>
      <c r="V27" s="443"/>
      <c r="W27" s="507"/>
      <c r="X27" s="498"/>
      <c r="Y27" s="499"/>
      <c r="Z27" s="438" t="s">
        <v>180</v>
      </c>
      <c r="AA27" s="439"/>
      <c r="AB27" s="439"/>
      <c r="AC27" s="439"/>
      <c r="AD27" s="439"/>
      <c r="AE27" s="439"/>
      <c r="AF27" s="439"/>
      <c r="AG27" s="440"/>
      <c r="AH27" s="441">
        <v>44</v>
      </c>
      <c r="AI27" s="442"/>
      <c r="AJ27" s="442"/>
      <c r="AK27" s="442"/>
      <c r="AL27" s="443"/>
      <c r="AM27" s="441">
        <v>134518</v>
      </c>
      <c r="AN27" s="442"/>
      <c r="AO27" s="442"/>
      <c r="AP27" s="442"/>
      <c r="AQ27" s="442"/>
      <c r="AR27" s="443"/>
      <c r="AS27" s="441">
        <v>3057</v>
      </c>
      <c r="AT27" s="442"/>
      <c r="AU27" s="442"/>
      <c r="AV27" s="442"/>
      <c r="AW27" s="442"/>
      <c r="AX27" s="444"/>
      <c r="AY27" s="471" t="s">
        <v>181</v>
      </c>
      <c r="AZ27" s="472"/>
      <c r="BA27" s="472"/>
      <c r="BB27" s="472"/>
      <c r="BC27" s="472"/>
      <c r="BD27" s="472"/>
      <c r="BE27" s="472"/>
      <c r="BF27" s="472"/>
      <c r="BG27" s="472"/>
      <c r="BH27" s="472"/>
      <c r="BI27" s="472"/>
      <c r="BJ27" s="472"/>
      <c r="BK27" s="472"/>
      <c r="BL27" s="472"/>
      <c r="BM27" s="473"/>
      <c r="BN27" s="468">
        <v>451728</v>
      </c>
      <c r="BO27" s="469"/>
      <c r="BP27" s="469"/>
      <c r="BQ27" s="469"/>
      <c r="BR27" s="469"/>
      <c r="BS27" s="469"/>
      <c r="BT27" s="469"/>
      <c r="BU27" s="470"/>
      <c r="BV27" s="468">
        <v>451685</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c r="A28" s="186"/>
      <c r="B28" s="497"/>
      <c r="C28" s="498"/>
      <c r="D28" s="499"/>
      <c r="E28" s="438" t="s">
        <v>182</v>
      </c>
      <c r="F28" s="439"/>
      <c r="G28" s="439"/>
      <c r="H28" s="439"/>
      <c r="I28" s="439"/>
      <c r="J28" s="439"/>
      <c r="K28" s="440"/>
      <c r="L28" s="441">
        <v>1</v>
      </c>
      <c r="M28" s="442"/>
      <c r="N28" s="442"/>
      <c r="O28" s="442"/>
      <c r="P28" s="443"/>
      <c r="Q28" s="441">
        <v>5560</v>
      </c>
      <c r="R28" s="442"/>
      <c r="S28" s="442"/>
      <c r="T28" s="442"/>
      <c r="U28" s="442"/>
      <c r="V28" s="443"/>
      <c r="W28" s="507"/>
      <c r="X28" s="498"/>
      <c r="Y28" s="499"/>
      <c r="Z28" s="438" t="s">
        <v>183</v>
      </c>
      <c r="AA28" s="439"/>
      <c r="AB28" s="439"/>
      <c r="AC28" s="439"/>
      <c r="AD28" s="439"/>
      <c r="AE28" s="439"/>
      <c r="AF28" s="439"/>
      <c r="AG28" s="440"/>
      <c r="AH28" s="441" t="s">
        <v>174</v>
      </c>
      <c r="AI28" s="442"/>
      <c r="AJ28" s="442"/>
      <c r="AK28" s="442"/>
      <c r="AL28" s="443"/>
      <c r="AM28" s="441" t="s">
        <v>174</v>
      </c>
      <c r="AN28" s="442"/>
      <c r="AO28" s="442"/>
      <c r="AP28" s="442"/>
      <c r="AQ28" s="442"/>
      <c r="AR28" s="443"/>
      <c r="AS28" s="441" t="s">
        <v>174</v>
      </c>
      <c r="AT28" s="442"/>
      <c r="AU28" s="442"/>
      <c r="AV28" s="442"/>
      <c r="AW28" s="442"/>
      <c r="AX28" s="444"/>
      <c r="AY28" s="448" t="s">
        <v>184</v>
      </c>
      <c r="AZ28" s="449"/>
      <c r="BA28" s="449"/>
      <c r="BB28" s="450"/>
      <c r="BC28" s="457" t="s">
        <v>48</v>
      </c>
      <c r="BD28" s="458"/>
      <c r="BE28" s="458"/>
      <c r="BF28" s="458"/>
      <c r="BG28" s="458"/>
      <c r="BH28" s="458"/>
      <c r="BI28" s="458"/>
      <c r="BJ28" s="458"/>
      <c r="BK28" s="458"/>
      <c r="BL28" s="458"/>
      <c r="BM28" s="459"/>
      <c r="BN28" s="460">
        <v>2414332</v>
      </c>
      <c r="BO28" s="461"/>
      <c r="BP28" s="461"/>
      <c r="BQ28" s="461"/>
      <c r="BR28" s="461"/>
      <c r="BS28" s="461"/>
      <c r="BT28" s="461"/>
      <c r="BU28" s="462"/>
      <c r="BV28" s="460">
        <v>2713430</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c r="A29" s="186"/>
      <c r="B29" s="497"/>
      <c r="C29" s="498"/>
      <c r="D29" s="499"/>
      <c r="E29" s="438" t="s">
        <v>185</v>
      </c>
      <c r="F29" s="439"/>
      <c r="G29" s="439"/>
      <c r="H29" s="439"/>
      <c r="I29" s="439"/>
      <c r="J29" s="439"/>
      <c r="K29" s="440"/>
      <c r="L29" s="441">
        <v>22</v>
      </c>
      <c r="M29" s="442"/>
      <c r="N29" s="442"/>
      <c r="O29" s="442"/>
      <c r="P29" s="443"/>
      <c r="Q29" s="441">
        <v>5090</v>
      </c>
      <c r="R29" s="442"/>
      <c r="S29" s="442"/>
      <c r="T29" s="442"/>
      <c r="U29" s="442"/>
      <c r="V29" s="443"/>
      <c r="W29" s="508"/>
      <c r="X29" s="509"/>
      <c r="Y29" s="510"/>
      <c r="Z29" s="438" t="s">
        <v>186</v>
      </c>
      <c r="AA29" s="439"/>
      <c r="AB29" s="439"/>
      <c r="AC29" s="439"/>
      <c r="AD29" s="439"/>
      <c r="AE29" s="439"/>
      <c r="AF29" s="439"/>
      <c r="AG29" s="440"/>
      <c r="AH29" s="441">
        <v>837</v>
      </c>
      <c r="AI29" s="442"/>
      <c r="AJ29" s="442"/>
      <c r="AK29" s="442"/>
      <c r="AL29" s="443"/>
      <c r="AM29" s="441">
        <v>2609471</v>
      </c>
      <c r="AN29" s="442"/>
      <c r="AO29" s="442"/>
      <c r="AP29" s="442"/>
      <c r="AQ29" s="442"/>
      <c r="AR29" s="443"/>
      <c r="AS29" s="441">
        <v>3118</v>
      </c>
      <c r="AT29" s="442"/>
      <c r="AU29" s="442"/>
      <c r="AV29" s="442"/>
      <c r="AW29" s="442"/>
      <c r="AX29" s="444"/>
      <c r="AY29" s="451"/>
      <c r="AZ29" s="452"/>
      <c r="BA29" s="452"/>
      <c r="BB29" s="453"/>
      <c r="BC29" s="445" t="s">
        <v>187</v>
      </c>
      <c r="BD29" s="446"/>
      <c r="BE29" s="446"/>
      <c r="BF29" s="446"/>
      <c r="BG29" s="446"/>
      <c r="BH29" s="446"/>
      <c r="BI29" s="446"/>
      <c r="BJ29" s="446"/>
      <c r="BK29" s="446"/>
      <c r="BL29" s="446"/>
      <c r="BM29" s="447"/>
      <c r="BN29" s="465">
        <v>14468</v>
      </c>
      <c r="BO29" s="466"/>
      <c r="BP29" s="466"/>
      <c r="BQ29" s="466"/>
      <c r="BR29" s="466"/>
      <c r="BS29" s="466"/>
      <c r="BT29" s="466"/>
      <c r="BU29" s="467"/>
      <c r="BV29" s="465">
        <v>3734</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188</v>
      </c>
      <c r="X30" s="518"/>
      <c r="Y30" s="518"/>
      <c r="Z30" s="518"/>
      <c r="AA30" s="518"/>
      <c r="AB30" s="518"/>
      <c r="AC30" s="518"/>
      <c r="AD30" s="518"/>
      <c r="AE30" s="518"/>
      <c r="AF30" s="518"/>
      <c r="AG30" s="519"/>
      <c r="AH30" s="429">
        <v>99.8</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50</v>
      </c>
      <c r="BD30" s="433"/>
      <c r="BE30" s="433"/>
      <c r="BF30" s="433"/>
      <c r="BG30" s="433"/>
      <c r="BH30" s="433"/>
      <c r="BI30" s="433"/>
      <c r="BJ30" s="433"/>
      <c r="BK30" s="433"/>
      <c r="BL30" s="433"/>
      <c r="BM30" s="434"/>
      <c r="BN30" s="468">
        <v>4188185</v>
      </c>
      <c r="BO30" s="469"/>
      <c r="BP30" s="469"/>
      <c r="BQ30" s="469"/>
      <c r="BR30" s="469"/>
      <c r="BS30" s="469"/>
      <c r="BT30" s="469"/>
      <c r="BU30" s="470"/>
      <c r="BV30" s="468">
        <v>4264046</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c r="A32" s="186"/>
      <c r="B32" s="212"/>
      <c r="C32" s="213" t="s">
        <v>189</v>
      </c>
      <c r="D32" s="213"/>
      <c r="E32" s="213"/>
      <c r="F32" s="210"/>
      <c r="G32" s="210"/>
      <c r="H32" s="210"/>
      <c r="I32" s="210"/>
      <c r="J32" s="210"/>
      <c r="K32" s="210"/>
      <c r="L32" s="210"/>
      <c r="M32" s="210"/>
      <c r="N32" s="210"/>
      <c r="O32" s="210"/>
      <c r="P32" s="210"/>
      <c r="Q32" s="210"/>
      <c r="R32" s="210"/>
      <c r="S32" s="210"/>
      <c r="T32" s="210"/>
      <c r="U32" s="210" t="s">
        <v>190</v>
      </c>
      <c r="V32" s="210"/>
      <c r="W32" s="210"/>
      <c r="X32" s="210"/>
      <c r="Y32" s="210"/>
      <c r="Z32" s="210"/>
      <c r="AA32" s="210"/>
      <c r="AB32" s="210"/>
      <c r="AC32" s="210"/>
      <c r="AD32" s="210"/>
      <c r="AE32" s="210"/>
      <c r="AF32" s="210"/>
      <c r="AG32" s="210"/>
      <c r="AH32" s="210"/>
      <c r="AI32" s="210"/>
      <c r="AJ32" s="210"/>
      <c r="AK32" s="210"/>
      <c r="AL32" s="210"/>
      <c r="AM32" s="214" t="s">
        <v>191</v>
      </c>
      <c r="AN32" s="210"/>
      <c r="AO32" s="210"/>
      <c r="AP32" s="210"/>
      <c r="AQ32" s="210"/>
      <c r="AR32" s="210"/>
      <c r="AS32" s="214"/>
      <c r="AT32" s="214"/>
      <c r="AU32" s="214"/>
      <c r="AV32" s="214"/>
      <c r="AW32" s="214"/>
      <c r="AX32" s="214"/>
      <c r="AY32" s="214"/>
      <c r="AZ32" s="214"/>
      <c r="BA32" s="214"/>
      <c r="BB32" s="210"/>
      <c r="BC32" s="214"/>
      <c r="BD32" s="210"/>
      <c r="BE32" s="214" t="s">
        <v>192</v>
      </c>
      <c r="BF32" s="210"/>
      <c r="BG32" s="210"/>
      <c r="BH32" s="210"/>
      <c r="BI32" s="210"/>
      <c r="BJ32" s="214"/>
      <c r="BK32" s="214"/>
      <c r="BL32" s="214"/>
      <c r="BM32" s="214"/>
      <c r="BN32" s="214"/>
      <c r="BO32" s="214"/>
      <c r="BP32" s="214"/>
      <c r="BQ32" s="214"/>
      <c r="BR32" s="210"/>
      <c r="BS32" s="210"/>
      <c r="BT32" s="210"/>
      <c r="BU32" s="210"/>
      <c r="BV32" s="210"/>
      <c r="BW32" s="210" t="s">
        <v>193</v>
      </c>
      <c r="BX32" s="210"/>
      <c r="BY32" s="210"/>
      <c r="BZ32" s="210"/>
      <c r="CA32" s="210"/>
      <c r="CB32" s="214"/>
      <c r="CC32" s="214"/>
      <c r="CD32" s="214"/>
      <c r="CE32" s="214"/>
      <c r="CF32" s="214"/>
      <c r="CG32" s="214"/>
      <c r="CH32" s="214"/>
      <c r="CI32" s="214"/>
      <c r="CJ32" s="214"/>
      <c r="CK32" s="214"/>
      <c r="CL32" s="214"/>
      <c r="CM32" s="214"/>
      <c r="CN32" s="214"/>
      <c r="CO32" s="214" t="s">
        <v>194</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c r="A33" s="186"/>
      <c r="B33" s="212"/>
      <c r="C33" s="428" t="s">
        <v>195</v>
      </c>
      <c r="D33" s="428"/>
      <c r="E33" s="427" t="s">
        <v>196</v>
      </c>
      <c r="F33" s="427"/>
      <c r="G33" s="427"/>
      <c r="H33" s="427"/>
      <c r="I33" s="427"/>
      <c r="J33" s="427"/>
      <c r="K33" s="427"/>
      <c r="L33" s="427"/>
      <c r="M33" s="427"/>
      <c r="N33" s="427"/>
      <c r="O33" s="427"/>
      <c r="P33" s="427"/>
      <c r="Q33" s="427"/>
      <c r="R33" s="427"/>
      <c r="S33" s="427"/>
      <c r="T33" s="215"/>
      <c r="U33" s="428" t="s">
        <v>195</v>
      </c>
      <c r="V33" s="428"/>
      <c r="W33" s="427" t="s">
        <v>196</v>
      </c>
      <c r="X33" s="427"/>
      <c r="Y33" s="427"/>
      <c r="Z33" s="427"/>
      <c r="AA33" s="427"/>
      <c r="AB33" s="427"/>
      <c r="AC33" s="427"/>
      <c r="AD33" s="427"/>
      <c r="AE33" s="427"/>
      <c r="AF33" s="427"/>
      <c r="AG33" s="427"/>
      <c r="AH33" s="427"/>
      <c r="AI33" s="427"/>
      <c r="AJ33" s="427"/>
      <c r="AK33" s="427"/>
      <c r="AL33" s="215"/>
      <c r="AM33" s="428" t="s">
        <v>195</v>
      </c>
      <c r="AN33" s="428"/>
      <c r="AO33" s="427" t="s">
        <v>196</v>
      </c>
      <c r="AP33" s="427"/>
      <c r="AQ33" s="427"/>
      <c r="AR33" s="427"/>
      <c r="AS33" s="427"/>
      <c r="AT33" s="427"/>
      <c r="AU33" s="427"/>
      <c r="AV33" s="427"/>
      <c r="AW33" s="427"/>
      <c r="AX33" s="427"/>
      <c r="AY33" s="427"/>
      <c r="AZ33" s="427"/>
      <c r="BA33" s="427"/>
      <c r="BB33" s="427"/>
      <c r="BC33" s="427"/>
      <c r="BD33" s="216"/>
      <c r="BE33" s="427" t="s">
        <v>197</v>
      </c>
      <c r="BF33" s="427"/>
      <c r="BG33" s="427" t="s">
        <v>198</v>
      </c>
      <c r="BH33" s="427"/>
      <c r="BI33" s="427"/>
      <c r="BJ33" s="427"/>
      <c r="BK33" s="427"/>
      <c r="BL33" s="427"/>
      <c r="BM33" s="427"/>
      <c r="BN33" s="427"/>
      <c r="BO33" s="427"/>
      <c r="BP33" s="427"/>
      <c r="BQ33" s="427"/>
      <c r="BR33" s="427"/>
      <c r="BS33" s="427"/>
      <c r="BT33" s="427"/>
      <c r="BU33" s="427"/>
      <c r="BV33" s="216"/>
      <c r="BW33" s="428" t="s">
        <v>197</v>
      </c>
      <c r="BX33" s="428"/>
      <c r="BY33" s="427" t="s">
        <v>199</v>
      </c>
      <c r="BZ33" s="427"/>
      <c r="CA33" s="427"/>
      <c r="CB33" s="427"/>
      <c r="CC33" s="427"/>
      <c r="CD33" s="427"/>
      <c r="CE33" s="427"/>
      <c r="CF33" s="427"/>
      <c r="CG33" s="427"/>
      <c r="CH33" s="427"/>
      <c r="CI33" s="427"/>
      <c r="CJ33" s="427"/>
      <c r="CK33" s="427"/>
      <c r="CL33" s="427"/>
      <c r="CM33" s="427"/>
      <c r="CN33" s="215"/>
      <c r="CO33" s="428" t="s">
        <v>195</v>
      </c>
      <c r="CP33" s="428"/>
      <c r="CQ33" s="427" t="s">
        <v>200</v>
      </c>
      <c r="CR33" s="427"/>
      <c r="CS33" s="427"/>
      <c r="CT33" s="427"/>
      <c r="CU33" s="427"/>
      <c r="CV33" s="427"/>
      <c r="CW33" s="427"/>
      <c r="CX33" s="427"/>
      <c r="CY33" s="427"/>
      <c r="CZ33" s="427"/>
      <c r="DA33" s="427"/>
      <c r="DB33" s="427"/>
      <c r="DC33" s="427"/>
      <c r="DD33" s="427"/>
      <c r="DE33" s="427"/>
      <c r="DF33" s="215"/>
      <c r="DG33" s="426" t="s">
        <v>201</v>
      </c>
      <c r="DH33" s="426"/>
      <c r="DI33" s="217"/>
      <c r="DJ33" s="185"/>
      <c r="DK33" s="185"/>
      <c r="DL33" s="185"/>
      <c r="DM33" s="185"/>
      <c r="DN33" s="185"/>
      <c r="DO33" s="185"/>
    </row>
    <row r="34" spans="1:119" ht="32.25" customHeight="1">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3</v>
      </c>
      <c r="V34" s="424"/>
      <c r="W34" s="423" t="str">
        <f>IF('各会計、関係団体の財政状況及び健全化判断比率'!B28="","",'各会計、関係団体の財政状況及び健全化判断比率'!B28)</f>
        <v>国民健康保険</v>
      </c>
      <c r="X34" s="423"/>
      <c r="Y34" s="423"/>
      <c r="Z34" s="423"/>
      <c r="AA34" s="423"/>
      <c r="AB34" s="423"/>
      <c r="AC34" s="423"/>
      <c r="AD34" s="423"/>
      <c r="AE34" s="423"/>
      <c r="AF34" s="423"/>
      <c r="AG34" s="423"/>
      <c r="AH34" s="423"/>
      <c r="AI34" s="423"/>
      <c r="AJ34" s="423"/>
      <c r="AK34" s="423"/>
      <c r="AL34" s="213"/>
      <c r="AM34" s="424">
        <f>IF(AO34="","",MAX(C34:D43,U34:V43)+1)</f>
        <v>7</v>
      </c>
      <c r="AN34" s="424"/>
      <c r="AO34" s="423" t="str">
        <f>IF('各会計、関係団体の財政状況及び健全化判断比率'!B32="","",'各会計、関係団体の財政状況及び健全化判断比率'!B32)</f>
        <v>上水道事業</v>
      </c>
      <c r="AP34" s="423"/>
      <c r="AQ34" s="423"/>
      <c r="AR34" s="423"/>
      <c r="AS34" s="423"/>
      <c r="AT34" s="423"/>
      <c r="AU34" s="423"/>
      <c r="AV34" s="423"/>
      <c r="AW34" s="423"/>
      <c r="AX34" s="423"/>
      <c r="AY34" s="423"/>
      <c r="AZ34" s="423"/>
      <c r="BA34" s="423"/>
      <c r="BB34" s="423"/>
      <c r="BC34" s="423"/>
      <c r="BD34" s="213"/>
      <c r="BE34" s="424" t="str">
        <f>IF(BG34="","",MAX(C34:D43,U34:V43,AM34:AN43)+1)</f>
        <v/>
      </c>
      <c r="BF34" s="424"/>
      <c r="BG34" s="423"/>
      <c r="BH34" s="423"/>
      <c r="BI34" s="423"/>
      <c r="BJ34" s="423"/>
      <c r="BK34" s="423"/>
      <c r="BL34" s="423"/>
      <c r="BM34" s="423"/>
      <c r="BN34" s="423"/>
      <c r="BO34" s="423"/>
      <c r="BP34" s="423"/>
      <c r="BQ34" s="423"/>
      <c r="BR34" s="423"/>
      <c r="BS34" s="423"/>
      <c r="BT34" s="423"/>
      <c r="BU34" s="423"/>
      <c r="BV34" s="213"/>
      <c r="BW34" s="424">
        <f>IF(BY34="","",MAX(C34:D43,U34:V43,AM34:AN43,BE34:BF43)+1)</f>
        <v>9</v>
      </c>
      <c r="BX34" s="424"/>
      <c r="BY34" s="423" t="str">
        <f>IF('各会計、関係団体の財政状況及び健全化判断比率'!B68="","",'各会計、関係団体の財政状況及び健全化判断比率'!B68)</f>
        <v>奈良県市町村総合事務組合</v>
      </c>
      <c r="BZ34" s="423"/>
      <c r="CA34" s="423"/>
      <c r="CB34" s="423"/>
      <c r="CC34" s="423"/>
      <c r="CD34" s="423"/>
      <c r="CE34" s="423"/>
      <c r="CF34" s="423"/>
      <c r="CG34" s="423"/>
      <c r="CH34" s="423"/>
      <c r="CI34" s="423"/>
      <c r="CJ34" s="423"/>
      <c r="CK34" s="423"/>
      <c r="CL34" s="423"/>
      <c r="CM34" s="423"/>
      <c r="CN34" s="213"/>
      <c r="CO34" s="424">
        <f>IF(CQ34="","",MAX(C34:D43,U34:V43,AM34:AN43,BE34:BF43,BW34:BX43)+1)</f>
        <v>15</v>
      </c>
      <c r="CP34" s="424"/>
      <c r="CQ34" s="423" t="str">
        <f>IF('各会計、関係団体の財政状況及び健全化判断比率'!BS7="","",'各会計、関係団体の財政状況及び健全化判断比率'!BS7)</f>
        <v>橿原市土地開発公社</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
      </c>
      <c r="DH34" s="425"/>
      <c r="DI34" s="217"/>
      <c r="DJ34" s="185"/>
      <c r="DK34" s="185"/>
      <c r="DL34" s="185"/>
      <c r="DM34" s="185"/>
      <c r="DN34" s="185"/>
      <c r="DO34" s="185"/>
    </row>
    <row r="35" spans="1:119" ht="32.25" customHeight="1">
      <c r="A35" s="186"/>
      <c r="B35" s="212"/>
      <c r="C35" s="424">
        <f>IF(E35="","",C34+1)</f>
        <v>2</v>
      </c>
      <c r="D35" s="424"/>
      <c r="E35" s="423" t="str">
        <f>IF('各会計、関係団体の財政状況及び健全化判断比率'!B8="","",'各会計、関係団体の財政状況及び健全化判断比率'!B8)</f>
        <v>墓園事業</v>
      </c>
      <c r="F35" s="423"/>
      <c r="G35" s="423"/>
      <c r="H35" s="423"/>
      <c r="I35" s="423"/>
      <c r="J35" s="423"/>
      <c r="K35" s="423"/>
      <c r="L35" s="423"/>
      <c r="M35" s="423"/>
      <c r="N35" s="423"/>
      <c r="O35" s="423"/>
      <c r="P35" s="423"/>
      <c r="Q35" s="423"/>
      <c r="R35" s="423"/>
      <c r="S35" s="423"/>
      <c r="T35" s="213"/>
      <c r="U35" s="424">
        <f>IF(W35="","",U34+1)</f>
        <v>4</v>
      </c>
      <c r="V35" s="424"/>
      <c r="W35" s="423" t="str">
        <f>IF('各会計、関係団体の財政状況及び健全化判断比率'!B29="","",'各会計、関係団体の財政状況及び健全化判断比率'!B29)</f>
        <v>後期高齢者医療</v>
      </c>
      <c r="X35" s="423"/>
      <c r="Y35" s="423"/>
      <c r="Z35" s="423"/>
      <c r="AA35" s="423"/>
      <c r="AB35" s="423"/>
      <c r="AC35" s="423"/>
      <c r="AD35" s="423"/>
      <c r="AE35" s="423"/>
      <c r="AF35" s="423"/>
      <c r="AG35" s="423"/>
      <c r="AH35" s="423"/>
      <c r="AI35" s="423"/>
      <c r="AJ35" s="423"/>
      <c r="AK35" s="423"/>
      <c r="AL35" s="213"/>
      <c r="AM35" s="424">
        <f t="shared" ref="AM35:AM43" si="0">IF(AO35="","",AM34+1)</f>
        <v>8</v>
      </c>
      <c r="AN35" s="424"/>
      <c r="AO35" s="423" t="str">
        <f>IF('各会計、関係団体の財政状況及び健全化判断比率'!B33="","",'各会計、関係団体の財政状況及び健全化判断比率'!B33)</f>
        <v>下水道事業</v>
      </c>
      <c r="AP35" s="423"/>
      <c r="AQ35" s="423"/>
      <c r="AR35" s="423"/>
      <c r="AS35" s="423"/>
      <c r="AT35" s="423"/>
      <c r="AU35" s="423"/>
      <c r="AV35" s="423"/>
      <c r="AW35" s="423"/>
      <c r="AX35" s="423"/>
      <c r="AY35" s="423"/>
      <c r="AZ35" s="423"/>
      <c r="BA35" s="423"/>
      <c r="BB35" s="423"/>
      <c r="BC35" s="423"/>
      <c r="BD35" s="213"/>
      <c r="BE35" s="424" t="str">
        <f t="shared" ref="BE35:BE43" si="1">IF(BG35="","",BE34+1)</f>
        <v/>
      </c>
      <c r="BF35" s="424"/>
      <c r="BG35" s="423"/>
      <c r="BH35" s="423"/>
      <c r="BI35" s="423"/>
      <c r="BJ35" s="423"/>
      <c r="BK35" s="423"/>
      <c r="BL35" s="423"/>
      <c r="BM35" s="423"/>
      <c r="BN35" s="423"/>
      <c r="BO35" s="423"/>
      <c r="BP35" s="423"/>
      <c r="BQ35" s="423"/>
      <c r="BR35" s="423"/>
      <c r="BS35" s="423"/>
      <c r="BT35" s="423"/>
      <c r="BU35" s="423"/>
      <c r="BV35" s="213"/>
      <c r="BW35" s="424">
        <f t="shared" ref="BW35:BW43" si="2">IF(BY35="","",BW34+1)</f>
        <v>10</v>
      </c>
      <c r="BX35" s="424"/>
      <c r="BY35" s="423" t="str">
        <f>IF('各会計、関係団体の財政状況及び健全化判断比率'!B69="","",'各会計、関係団体の財政状況及び健全化判断比率'!B69)</f>
        <v>奈良広域水質検査センター組合</v>
      </c>
      <c r="BZ35" s="423"/>
      <c r="CA35" s="423"/>
      <c r="CB35" s="423"/>
      <c r="CC35" s="423"/>
      <c r="CD35" s="423"/>
      <c r="CE35" s="423"/>
      <c r="CF35" s="423"/>
      <c r="CG35" s="423"/>
      <c r="CH35" s="423"/>
      <c r="CI35" s="423"/>
      <c r="CJ35" s="423"/>
      <c r="CK35" s="423"/>
      <c r="CL35" s="423"/>
      <c r="CM35" s="423"/>
      <c r="CN35" s="213"/>
      <c r="CO35" s="424" t="str">
        <f t="shared" ref="CO35:CO43" si="3">IF(CQ35="","",CO34+1)</f>
        <v/>
      </c>
      <c r="CP35" s="424"/>
      <c r="CQ35" s="423" t="str">
        <f>IF('各会計、関係団体の財政状況及び健全化判断比率'!BS8="","",'各会計、関係団体の財政状況及び健全化判断比率'!BS8)</f>
        <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
      </c>
      <c r="DH35" s="425"/>
      <c r="DI35" s="217"/>
      <c r="DJ35" s="185"/>
      <c r="DK35" s="185"/>
      <c r="DL35" s="185"/>
      <c r="DM35" s="185"/>
      <c r="DN35" s="185"/>
      <c r="DO35" s="185"/>
    </row>
    <row r="36" spans="1:119" ht="32.25" customHeight="1">
      <c r="A36" s="186"/>
      <c r="B36" s="212"/>
      <c r="C36" s="424" t="str">
        <f>IF(E36="","",C35+1)</f>
        <v/>
      </c>
      <c r="D36" s="424"/>
      <c r="E36" s="423" t="str">
        <f>IF('各会計、関係団体の財政状況及び健全化判断比率'!B9="","",'各会計、関係団体の財政状況及び健全化判断比率'!B9)</f>
        <v/>
      </c>
      <c r="F36" s="423"/>
      <c r="G36" s="423"/>
      <c r="H36" s="423"/>
      <c r="I36" s="423"/>
      <c r="J36" s="423"/>
      <c r="K36" s="423"/>
      <c r="L36" s="423"/>
      <c r="M36" s="423"/>
      <c r="N36" s="423"/>
      <c r="O36" s="423"/>
      <c r="P36" s="423"/>
      <c r="Q36" s="423"/>
      <c r="R36" s="423"/>
      <c r="S36" s="423"/>
      <c r="T36" s="213"/>
      <c r="U36" s="424">
        <f t="shared" ref="U36:U43" si="4">IF(W36="","",U35+1)</f>
        <v>5</v>
      </c>
      <c r="V36" s="424"/>
      <c r="W36" s="423" t="str">
        <f>IF('各会計、関係団体の財政状況及び健全化判断比率'!B30="","",'各会計、関係団体の財政状況及び健全化判断比率'!B30)</f>
        <v>介護保険</v>
      </c>
      <c r="X36" s="423"/>
      <c r="Y36" s="423"/>
      <c r="Z36" s="423"/>
      <c r="AA36" s="423"/>
      <c r="AB36" s="423"/>
      <c r="AC36" s="423"/>
      <c r="AD36" s="423"/>
      <c r="AE36" s="423"/>
      <c r="AF36" s="423"/>
      <c r="AG36" s="423"/>
      <c r="AH36" s="423"/>
      <c r="AI36" s="423"/>
      <c r="AJ36" s="423"/>
      <c r="AK36" s="423"/>
      <c r="AL36" s="213"/>
      <c r="AM36" s="424" t="str">
        <f t="shared" si="0"/>
        <v/>
      </c>
      <c r="AN36" s="424"/>
      <c r="AO36" s="423"/>
      <c r="AP36" s="423"/>
      <c r="AQ36" s="423"/>
      <c r="AR36" s="423"/>
      <c r="AS36" s="423"/>
      <c r="AT36" s="423"/>
      <c r="AU36" s="423"/>
      <c r="AV36" s="423"/>
      <c r="AW36" s="423"/>
      <c r="AX36" s="423"/>
      <c r="AY36" s="423"/>
      <c r="AZ36" s="423"/>
      <c r="BA36" s="423"/>
      <c r="BB36" s="423"/>
      <c r="BC36" s="423"/>
      <c r="BD36" s="213"/>
      <c r="BE36" s="424" t="str">
        <f t="shared" si="1"/>
        <v/>
      </c>
      <c r="BF36" s="424"/>
      <c r="BG36" s="423"/>
      <c r="BH36" s="423"/>
      <c r="BI36" s="423"/>
      <c r="BJ36" s="423"/>
      <c r="BK36" s="423"/>
      <c r="BL36" s="423"/>
      <c r="BM36" s="423"/>
      <c r="BN36" s="423"/>
      <c r="BO36" s="423"/>
      <c r="BP36" s="423"/>
      <c r="BQ36" s="423"/>
      <c r="BR36" s="423"/>
      <c r="BS36" s="423"/>
      <c r="BT36" s="423"/>
      <c r="BU36" s="423"/>
      <c r="BV36" s="213"/>
      <c r="BW36" s="424">
        <f t="shared" si="2"/>
        <v>11</v>
      </c>
      <c r="BX36" s="424"/>
      <c r="BY36" s="423" t="str">
        <f>IF('各会計、関係団体の財政状況及び健全化判断比率'!B70="","",'各会計、関係団体の財政状況及び健全化判断比率'!B70)</f>
        <v>飛鳥広域行政事務組合</v>
      </c>
      <c r="BZ36" s="423"/>
      <c r="CA36" s="423"/>
      <c r="CB36" s="423"/>
      <c r="CC36" s="423"/>
      <c r="CD36" s="423"/>
      <c r="CE36" s="423"/>
      <c r="CF36" s="423"/>
      <c r="CG36" s="423"/>
      <c r="CH36" s="423"/>
      <c r="CI36" s="423"/>
      <c r="CJ36" s="423"/>
      <c r="CK36" s="423"/>
      <c r="CL36" s="423"/>
      <c r="CM36" s="423"/>
      <c r="CN36" s="213"/>
      <c r="CO36" s="424" t="str">
        <f t="shared" si="3"/>
        <v/>
      </c>
      <c r="CP36" s="424"/>
      <c r="CQ36" s="423" t="str">
        <f>IF('各会計、関係団体の財政状況及び健全化判断比率'!BS9="","",'各会計、関係団体の財政状況及び健全化判断比率'!BS9)</f>
        <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c r="A37" s="186"/>
      <c r="B37" s="212"/>
      <c r="C37" s="424" t="str">
        <f>IF(E37="","",C36+1)</f>
        <v/>
      </c>
      <c r="D37" s="424"/>
      <c r="E37" s="423" t="str">
        <f>IF('各会計、関係団体の財政状況及び健全化判断比率'!B10="","",'各会計、関係団体の財政状況及び健全化判断比率'!B10)</f>
        <v/>
      </c>
      <c r="F37" s="423"/>
      <c r="G37" s="423"/>
      <c r="H37" s="423"/>
      <c r="I37" s="423"/>
      <c r="J37" s="423"/>
      <c r="K37" s="423"/>
      <c r="L37" s="423"/>
      <c r="M37" s="423"/>
      <c r="N37" s="423"/>
      <c r="O37" s="423"/>
      <c r="P37" s="423"/>
      <c r="Q37" s="423"/>
      <c r="R37" s="423"/>
      <c r="S37" s="423"/>
      <c r="T37" s="213"/>
      <c r="U37" s="424">
        <f t="shared" si="4"/>
        <v>6</v>
      </c>
      <c r="V37" s="424"/>
      <c r="W37" s="423" t="str">
        <f>IF('各会計、関係団体の財政状況及び健全化判断比率'!B31="","",'各会計、関係団体の財政状況及び健全化判断比率'!B31)</f>
        <v>駐車場事業</v>
      </c>
      <c r="X37" s="423"/>
      <c r="Y37" s="423"/>
      <c r="Z37" s="423"/>
      <c r="AA37" s="423"/>
      <c r="AB37" s="423"/>
      <c r="AC37" s="423"/>
      <c r="AD37" s="423"/>
      <c r="AE37" s="423"/>
      <c r="AF37" s="423"/>
      <c r="AG37" s="423"/>
      <c r="AH37" s="423"/>
      <c r="AI37" s="423"/>
      <c r="AJ37" s="423"/>
      <c r="AK37" s="423"/>
      <c r="AL37" s="213"/>
      <c r="AM37" s="424" t="str">
        <f t="shared" si="0"/>
        <v/>
      </c>
      <c r="AN37" s="424"/>
      <c r="AO37" s="423"/>
      <c r="AP37" s="423"/>
      <c r="AQ37" s="423"/>
      <c r="AR37" s="423"/>
      <c r="AS37" s="423"/>
      <c r="AT37" s="423"/>
      <c r="AU37" s="423"/>
      <c r="AV37" s="423"/>
      <c r="AW37" s="423"/>
      <c r="AX37" s="423"/>
      <c r="AY37" s="423"/>
      <c r="AZ37" s="423"/>
      <c r="BA37" s="423"/>
      <c r="BB37" s="423"/>
      <c r="BC37" s="423"/>
      <c r="BD37" s="213"/>
      <c r="BE37" s="424" t="str">
        <f t="shared" si="1"/>
        <v/>
      </c>
      <c r="BF37" s="424"/>
      <c r="BG37" s="423"/>
      <c r="BH37" s="423"/>
      <c r="BI37" s="423"/>
      <c r="BJ37" s="423"/>
      <c r="BK37" s="423"/>
      <c r="BL37" s="423"/>
      <c r="BM37" s="423"/>
      <c r="BN37" s="423"/>
      <c r="BO37" s="423"/>
      <c r="BP37" s="423"/>
      <c r="BQ37" s="423"/>
      <c r="BR37" s="423"/>
      <c r="BS37" s="423"/>
      <c r="BT37" s="423"/>
      <c r="BU37" s="423"/>
      <c r="BV37" s="213"/>
      <c r="BW37" s="424">
        <f t="shared" si="2"/>
        <v>12</v>
      </c>
      <c r="BX37" s="424"/>
      <c r="BY37" s="423" t="str">
        <f>IF('各会計、関係団体の財政状況及び健全化判断比率'!B71="","",'各会計、関係団体の財政状況及び健全化判断比率'!B71)</f>
        <v>奈良県住宅新築資金等貸付金回収管理組合</v>
      </c>
      <c r="BZ37" s="423"/>
      <c r="CA37" s="423"/>
      <c r="CB37" s="423"/>
      <c r="CC37" s="423"/>
      <c r="CD37" s="423"/>
      <c r="CE37" s="423"/>
      <c r="CF37" s="423"/>
      <c r="CG37" s="423"/>
      <c r="CH37" s="423"/>
      <c r="CI37" s="423"/>
      <c r="CJ37" s="423"/>
      <c r="CK37" s="423"/>
      <c r="CL37" s="423"/>
      <c r="CM37" s="423"/>
      <c r="CN37" s="213"/>
      <c r="CO37" s="424" t="str">
        <f t="shared" si="3"/>
        <v/>
      </c>
      <c r="CP37" s="424"/>
      <c r="CQ37" s="423" t="str">
        <f>IF('各会計、関係団体の財政状況及び健全化判断比率'!BS10="","",'各会計、関係団体の財政状況及び健全化判断比率'!BS10)</f>
        <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c r="A38" s="186"/>
      <c r="B38" s="212"/>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3"/>
      <c r="U38" s="424" t="str">
        <f t="shared" si="4"/>
        <v/>
      </c>
      <c r="V38" s="424"/>
      <c r="W38" s="423"/>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t="str">
        <f t="shared" si="1"/>
        <v/>
      </c>
      <c r="BF38" s="424"/>
      <c r="BG38" s="423"/>
      <c r="BH38" s="423"/>
      <c r="BI38" s="423"/>
      <c r="BJ38" s="423"/>
      <c r="BK38" s="423"/>
      <c r="BL38" s="423"/>
      <c r="BM38" s="423"/>
      <c r="BN38" s="423"/>
      <c r="BO38" s="423"/>
      <c r="BP38" s="423"/>
      <c r="BQ38" s="423"/>
      <c r="BR38" s="423"/>
      <c r="BS38" s="423"/>
      <c r="BT38" s="423"/>
      <c r="BU38" s="423"/>
      <c r="BV38" s="213"/>
      <c r="BW38" s="424">
        <f t="shared" si="2"/>
        <v>13</v>
      </c>
      <c r="BX38" s="424"/>
      <c r="BY38" s="423" t="str">
        <f>IF('各会計、関係団体の財政状況及び健全化判断比率'!B72="","",'各会計、関係団体の財政状況及び健全化判断比率'!B72)</f>
        <v>奈良県後期高齢者医療広域連合</v>
      </c>
      <c r="BZ38" s="423"/>
      <c r="CA38" s="423"/>
      <c r="CB38" s="423"/>
      <c r="CC38" s="423"/>
      <c r="CD38" s="423"/>
      <c r="CE38" s="423"/>
      <c r="CF38" s="423"/>
      <c r="CG38" s="423"/>
      <c r="CH38" s="423"/>
      <c r="CI38" s="423"/>
      <c r="CJ38" s="423"/>
      <c r="CK38" s="423"/>
      <c r="CL38" s="423"/>
      <c r="CM38" s="423"/>
      <c r="CN38" s="213"/>
      <c r="CO38" s="424" t="str">
        <f t="shared" si="3"/>
        <v/>
      </c>
      <c r="CP38" s="424"/>
      <c r="CQ38" s="423" t="str">
        <f>IF('各会計、関係団体の財政状況及び健全化判断比率'!BS11="","",'各会計、関係団体の財政状況及び健全化判断比率'!BS11)</f>
        <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f t="shared" si="2"/>
        <v>14</v>
      </c>
      <c r="BX39" s="424"/>
      <c r="BY39" s="423" t="str">
        <f>IF('各会計、関係団体の財政状況及び健全化判断比率'!B73="","",'各会計、関係団体の財政状況及び健全化判断比率'!B73)</f>
        <v>奈良県広域消防組合</v>
      </c>
      <c r="BZ39" s="423"/>
      <c r="CA39" s="423"/>
      <c r="CB39" s="423"/>
      <c r="CC39" s="423"/>
      <c r="CD39" s="423"/>
      <c r="CE39" s="423"/>
      <c r="CF39" s="423"/>
      <c r="CG39" s="423"/>
      <c r="CH39" s="423"/>
      <c r="CI39" s="423"/>
      <c r="CJ39" s="423"/>
      <c r="CK39" s="423"/>
      <c r="CL39" s="423"/>
      <c r="CM39" s="423"/>
      <c r="CN39" s="213"/>
      <c r="CO39" s="424" t="str">
        <f t="shared" si="3"/>
        <v/>
      </c>
      <c r="CP39" s="424"/>
      <c r="CQ39" s="423" t="str">
        <f>IF('各会計、関係団体の財政状況及び健全化判断比率'!BS12="","",'各会計、関係団体の財政状況及び健全化判断比率'!BS12)</f>
        <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t="str">
        <f t="shared" si="2"/>
        <v/>
      </c>
      <c r="BX40" s="424"/>
      <c r="BY40" s="423" t="str">
        <f>IF('各会計、関係団体の財政状況及び健全化判断比率'!B74="","",'各会計、関係団体の財政状況及び健全化判断比率'!B74)</f>
        <v/>
      </c>
      <c r="BZ40" s="423"/>
      <c r="CA40" s="423"/>
      <c r="CB40" s="423"/>
      <c r="CC40" s="423"/>
      <c r="CD40" s="423"/>
      <c r="CE40" s="423"/>
      <c r="CF40" s="423"/>
      <c r="CG40" s="423"/>
      <c r="CH40" s="423"/>
      <c r="CI40" s="423"/>
      <c r="CJ40" s="423"/>
      <c r="CK40" s="423"/>
      <c r="CL40" s="423"/>
      <c r="CM40" s="423"/>
      <c r="CN40" s="213"/>
      <c r="CO40" s="424" t="str">
        <f t="shared" si="3"/>
        <v/>
      </c>
      <c r="CP40" s="424"/>
      <c r="CQ40" s="423" t="str">
        <f>IF('各会計、関係団体の財政状況及び健全化判断比率'!BS13="","",'各会計、関係団体の財政状況及び健全化判断比率'!BS13)</f>
        <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t="str">
        <f t="shared" si="2"/>
        <v/>
      </c>
      <c r="BX41" s="424"/>
      <c r="BY41" s="423" t="str">
        <f>IF('各会計、関係団体の財政状況及び健全化判断比率'!B75="","",'各会計、関係団体の財政状況及び健全化判断比率'!B75)</f>
        <v/>
      </c>
      <c r="BZ41" s="423"/>
      <c r="CA41" s="423"/>
      <c r="CB41" s="423"/>
      <c r="CC41" s="423"/>
      <c r="CD41" s="423"/>
      <c r="CE41" s="423"/>
      <c r="CF41" s="423"/>
      <c r="CG41" s="423"/>
      <c r="CH41" s="423"/>
      <c r="CI41" s="423"/>
      <c r="CJ41" s="423"/>
      <c r="CK41" s="423"/>
      <c r="CL41" s="423"/>
      <c r="CM41" s="423"/>
      <c r="CN41" s="213"/>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t="str">
        <f t="shared" si="2"/>
        <v/>
      </c>
      <c r="BX42" s="424"/>
      <c r="BY42" s="423" t="str">
        <f>IF('各会計、関係団体の財政状況及び健全化判断比率'!B76="","",'各会計、関係団体の財政状況及び健全化判断比率'!B76)</f>
        <v/>
      </c>
      <c r="BZ42" s="423"/>
      <c r="CA42" s="423"/>
      <c r="CB42" s="423"/>
      <c r="CC42" s="423"/>
      <c r="CD42" s="423"/>
      <c r="CE42" s="423"/>
      <c r="CF42" s="423"/>
      <c r="CG42" s="423"/>
      <c r="CH42" s="423"/>
      <c r="CI42" s="423"/>
      <c r="CJ42" s="423"/>
      <c r="CK42" s="423"/>
      <c r="CL42" s="423"/>
      <c r="CM42" s="423"/>
      <c r="CN42" s="213"/>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t="str">
        <f t="shared" si="2"/>
        <v/>
      </c>
      <c r="BX43" s="424"/>
      <c r="BY43" s="423" t="str">
        <f>IF('各会計、関係団体の財政状況及び健全化判断比率'!B77="","",'各会計、関係団体の財政状況及び健全化判断比率'!B77)</f>
        <v/>
      </c>
      <c r="BZ43" s="423"/>
      <c r="CA43" s="423"/>
      <c r="CB43" s="423"/>
      <c r="CC43" s="423"/>
      <c r="CD43" s="423"/>
      <c r="CE43" s="423"/>
      <c r="CF43" s="423"/>
      <c r="CG43" s="423"/>
      <c r="CH43" s="423"/>
      <c r="CI43" s="423"/>
      <c r="CJ43" s="423"/>
      <c r="CK43" s="423"/>
      <c r="CL43" s="423"/>
      <c r="CM43" s="423"/>
      <c r="CN43" s="213"/>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c r="B46" s="185" t="s">
        <v>202</v>
      </c>
      <c r="C46" s="185"/>
      <c r="D46" s="185"/>
      <c r="E46" s="185" t="s">
        <v>203</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c r="B47" s="185"/>
      <c r="C47" s="185"/>
      <c r="D47" s="185"/>
      <c r="E47" s="185" t="s">
        <v>204</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c r="B48" s="185"/>
      <c r="C48" s="185"/>
      <c r="D48" s="185"/>
      <c r="E48" s="185" t="s">
        <v>205</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c r="E49" s="221" t="s">
        <v>206</v>
      </c>
    </row>
    <row r="50" spans="5:5">
      <c r="E50" s="187" t="s">
        <v>207</v>
      </c>
    </row>
    <row r="51" spans="5:5">
      <c r="E51" s="187" t="s">
        <v>208</v>
      </c>
    </row>
    <row r="52" spans="5:5">
      <c r="E52" s="187" t="s">
        <v>209</v>
      </c>
    </row>
    <row r="53" spans="5:5"/>
    <row r="54" spans="5:5"/>
    <row r="55" spans="5:5"/>
    <row r="56" spans="5:5"/>
    <row r="57" spans="5:5" hidden="1"/>
    <row r="58" spans="5:5" hidden="1"/>
    <row r="59" spans="5:5" hidden="1"/>
  </sheetData>
  <sheetProtection algorithmName="SHA-512" hashValue="2sGHzPS52zypwwZNa9xr/aywOhvzTt0xtWIESVw5lAOH2Q+mw/FF9QVItYuH7ASYCOn3fwTWFZf6VoD7dcjoQw==" saltValue="7l/8W00aWh2ODasyjm0nV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540</v>
      </c>
      <c r="G33" s="29" t="s">
        <v>541</v>
      </c>
      <c r="H33" s="29" t="s">
        <v>542</v>
      </c>
      <c r="I33" s="29" t="s">
        <v>543</v>
      </c>
      <c r="J33" s="30" t="s">
        <v>544</v>
      </c>
      <c r="K33" s="22"/>
      <c r="L33" s="22"/>
      <c r="M33" s="22"/>
      <c r="N33" s="22"/>
      <c r="O33" s="22"/>
      <c r="P33" s="22"/>
    </row>
    <row r="34" spans="1:16" ht="39" customHeight="1">
      <c r="A34" s="22"/>
      <c r="B34" s="31"/>
      <c r="C34" s="1244" t="s">
        <v>548</v>
      </c>
      <c r="D34" s="1244"/>
      <c r="E34" s="1245"/>
      <c r="F34" s="32">
        <v>10.8</v>
      </c>
      <c r="G34" s="33">
        <v>12.31</v>
      </c>
      <c r="H34" s="33">
        <v>14.7</v>
      </c>
      <c r="I34" s="33">
        <v>13.36</v>
      </c>
      <c r="J34" s="34">
        <v>12.73</v>
      </c>
      <c r="K34" s="22"/>
      <c r="L34" s="22"/>
      <c r="M34" s="22"/>
      <c r="N34" s="22"/>
      <c r="O34" s="22"/>
      <c r="P34" s="22"/>
    </row>
    <row r="35" spans="1:16" ht="39" customHeight="1">
      <c r="A35" s="22"/>
      <c r="B35" s="35"/>
      <c r="C35" s="1238" t="s">
        <v>549</v>
      </c>
      <c r="D35" s="1239"/>
      <c r="E35" s="1240"/>
      <c r="F35" s="36" t="s">
        <v>498</v>
      </c>
      <c r="G35" s="37" t="s">
        <v>498</v>
      </c>
      <c r="H35" s="37">
        <v>1.23</v>
      </c>
      <c r="I35" s="37">
        <v>1.89</v>
      </c>
      <c r="J35" s="38">
        <v>3.03</v>
      </c>
      <c r="K35" s="22"/>
      <c r="L35" s="22"/>
      <c r="M35" s="22"/>
      <c r="N35" s="22"/>
      <c r="O35" s="22"/>
      <c r="P35" s="22"/>
    </row>
    <row r="36" spans="1:16" ht="39" customHeight="1">
      <c r="A36" s="22"/>
      <c r="B36" s="35"/>
      <c r="C36" s="1238" t="s">
        <v>550</v>
      </c>
      <c r="D36" s="1239"/>
      <c r="E36" s="1240"/>
      <c r="F36" s="36">
        <v>6.62</v>
      </c>
      <c r="G36" s="37">
        <v>5.98</v>
      </c>
      <c r="H36" s="37">
        <v>4.08</v>
      </c>
      <c r="I36" s="37">
        <v>0.54</v>
      </c>
      <c r="J36" s="38">
        <v>1.08</v>
      </c>
      <c r="K36" s="22"/>
      <c r="L36" s="22"/>
      <c r="M36" s="22"/>
      <c r="N36" s="22"/>
      <c r="O36" s="22"/>
      <c r="P36" s="22"/>
    </row>
    <row r="37" spans="1:16" ht="39" customHeight="1">
      <c r="A37" s="22"/>
      <c r="B37" s="35"/>
      <c r="C37" s="1238" t="s">
        <v>551</v>
      </c>
      <c r="D37" s="1239"/>
      <c r="E37" s="1240"/>
      <c r="F37" s="36">
        <v>0.8</v>
      </c>
      <c r="G37" s="37">
        <v>0.48</v>
      </c>
      <c r="H37" s="37">
        <v>0.52</v>
      </c>
      <c r="I37" s="37">
        <v>0.57999999999999996</v>
      </c>
      <c r="J37" s="38">
        <v>0.71</v>
      </c>
      <c r="K37" s="22"/>
      <c r="L37" s="22"/>
      <c r="M37" s="22"/>
      <c r="N37" s="22"/>
      <c r="O37" s="22"/>
      <c r="P37" s="22"/>
    </row>
    <row r="38" spans="1:16" ht="39" customHeight="1">
      <c r="A38" s="22"/>
      <c r="B38" s="35"/>
      <c r="C38" s="1238" t="s">
        <v>552</v>
      </c>
      <c r="D38" s="1239"/>
      <c r="E38" s="1240"/>
      <c r="F38" s="36">
        <v>0.76</v>
      </c>
      <c r="G38" s="37">
        <v>1.49</v>
      </c>
      <c r="H38" s="37">
        <v>0.98</v>
      </c>
      <c r="I38" s="37">
        <v>0.76</v>
      </c>
      <c r="J38" s="38">
        <v>0.3</v>
      </c>
      <c r="K38" s="22"/>
      <c r="L38" s="22"/>
      <c r="M38" s="22"/>
      <c r="N38" s="22"/>
      <c r="O38" s="22"/>
      <c r="P38" s="22"/>
    </row>
    <row r="39" spans="1:16" ht="39" customHeight="1">
      <c r="A39" s="22"/>
      <c r="B39" s="35"/>
      <c r="C39" s="1238" t="s">
        <v>553</v>
      </c>
      <c r="D39" s="1239"/>
      <c r="E39" s="1240"/>
      <c r="F39" s="36">
        <v>0.01</v>
      </c>
      <c r="G39" s="37">
        <v>0.01</v>
      </c>
      <c r="H39" s="37">
        <v>0.01</v>
      </c>
      <c r="I39" s="37">
        <v>0.01</v>
      </c>
      <c r="J39" s="38">
        <v>0.01</v>
      </c>
      <c r="K39" s="22"/>
      <c r="L39" s="22"/>
      <c r="M39" s="22"/>
      <c r="N39" s="22"/>
      <c r="O39" s="22"/>
      <c r="P39" s="22"/>
    </row>
    <row r="40" spans="1:16" ht="39" customHeight="1">
      <c r="A40" s="22"/>
      <c r="B40" s="35"/>
      <c r="C40" s="1238" t="s">
        <v>554</v>
      </c>
      <c r="D40" s="1239"/>
      <c r="E40" s="1240"/>
      <c r="F40" s="36">
        <v>0.05</v>
      </c>
      <c r="G40" s="37">
        <v>0.01</v>
      </c>
      <c r="H40" s="37">
        <v>0.01</v>
      </c>
      <c r="I40" s="37">
        <v>0.03</v>
      </c>
      <c r="J40" s="38">
        <v>0</v>
      </c>
      <c r="K40" s="22"/>
      <c r="L40" s="22"/>
      <c r="M40" s="22"/>
      <c r="N40" s="22"/>
      <c r="O40" s="22"/>
      <c r="P40" s="22"/>
    </row>
    <row r="41" spans="1:16" ht="39" customHeight="1">
      <c r="A41" s="22"/>
      <c r="B41" s="35"/>
      <c r="C41" s="1238" t="s">
        <v>555</v>
      </c>
      <c r="D41" s="1239"/>
      <c r="E41" s="1240"/>
      <c r="F41" s="36">
        <v>0.04</v>
      </c>
      <c r="G41" s="37">
        <v>0.04</v>
      </c>
      <c r="H41" s="37">
        <v>0.04</v>
      </c>
      <c r="I41" s="37">
        <v>0.05</v>
      </c>
      <c r="J41" s="38">
        <v>0</v>
      </c>
      <c r="K41" s="22"/>
      <c r="L41" s="22"/>
      <c r="M41" s="22"/>
      <c r="N41" s="22"/>
      <c r="O41" s="22"/>
      <c r="P41" s="22"/>
    </row>
    <row r="42" spans="1:16" ht="39" customHeight="1">
      <c r="A42" s="22"/>
      <c r="B42" s="39"/>
      <c r="C42" s="1238" t="s">
        <v>556</v>
      </c>
      <c r="D42" s="1239"/>
      <c r="E42" s="1240"/>
      <c r="F42" s="36" t="s">
        <v>557</v>
      </c>
      <c r="G42" s="37" t="s">
        <v>558</v>
      </c>
      <c r="H42" s="37" t="s">
        <v>559</v>
      </c>
      <c r="I42" s="37" t="s">
        <v>498</v>
      </c>
      <c r="J42" s="38" t="s">
        <v>498</v>
      </c>
      <c r="K42" s="22"/>
      <c r="L42" s="22"/>
      <c r="M42" s="22"/>
      <c r="N42" s="22"/>
      <c r="O42" s="22"/>
      <c r="P42" s="22"/>
    </row>
    <row r="43" spans="1:16" ht="39" customHeight="1" thickBot="1">
      <c r="A43" s="22"/>
      <c r="B43" s="40"/>
      <c r="C43" s="1241" t="s">
        <v>560</v>
      </c>
      <c r="D43" s="1242"/>
      <c r="E43" s="1243"/>
      <c r="F43" s="41">
        <v>0</v>
      </c>
      <c r="G43" s="42" t="s">
        <v>498</v>
      </c>
      <c r="H43" s="42" t="s">
        <v>498</v>
      </c>
      <c r="I43" s="42">
        <v>0</v>
      </c>
      <c r="J43" s="43" t="s">
        <v>498</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IaX8d8HTFMcILabOUE/Elffx1iKVmMOfTm2yWu2vAfjmoOQT3S7D+CxjLX2wQFhJwXaSdivr+yfI9HVBJuFwQQ==" saltValue="IJuwyZvOhJmO+LWqJ7j10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43" zoomScale="90" zoomScaleNormal="9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540</v>
      </c>
      <c r="L44" s="56" t="s">
        <v>541</v>
      </c>
      <c r="M44" s="56" t="s">
        <v>542</v>
      </c>
      <c r="N44" s="56" t="s">
        <v>543</v>
      </c>
      <c r="O44" s="57" t="s">
        <v>544</v>
      </c>
      <c r="P44" s="48"/>
      <c r="Q44" s="48"/>
      <c r="R44" s="48"/>
      <c r="S44" s="48"/>
      <c r="T44" s="48"/>
      <c r="U44" s="48"/>
    </row>
    <row r="45" spans="1:21" ht="30.75" customHeight="1">
      <c r="A45" s="48"/>
      <c r="B45" s="1264" t="s">
        <v>11</v>
      </c>
      <c r="C45" s="1265"/>
      <c r="D45" s="58"/>
      <c r="E45" s="1270" t="s">
        <v>12</v>
      </c>
      <c r="F45" s="1270"/>
      <c r="G45" s="1270"/>
      <c r="H45" s="1270"/>
      <c r="I45" s="1270"/>
      <c r="J45" s="1271"/>
      <c r="K45" s="59">
        <v>5040</v>
      </c>
      <c r="L45" s="60">
        <v>4489</v>
      </c>
      <c r="M45" s="60">
        <v>4552</v>
      </c>
      <c r="N45" s="60">
        <v>4308</v>
      </c>
      <c r="O45" s="61">
        <v>3892</v>
      </c>
      <c r="P45" s="48"/>
      <c r="Q45" s="48"/>
      <c r="R45" s="48"/>
      <c r="S45" s="48"/>
      <c r="T45" s="48"/>
      <c r="U45" s="48"/>
    </row>
    <row r="46" spans="1:21" ht="30.75" customHeight="1">
      <c r="A46" s="48"/>
      <c r="B46" s="1266"/>
      <c r="C46" s="1267"/>
      <c r="D46" s="62"/>
      <c r="E46" s="1248" t="s">
        <v>13</v>
      </c>
      <c r="F46" s="1248"/>
      <c r="G46" s="1248"/>
      <c r="H46" s="1248"/>
      <c r="I46" s="1248"/>
      <c r="J46" s="1249"/>
      <c r="K46" s="63" t="s">
        <v>498</v>
      </c>
      <c r="L46" s="64" t="s">
        <v>498</v>
      </c>
      <c r="M46" s="64" t="s">
        <v>498</v>
      </c>
      <c r="N46" s="64" t="s">
        <v>498</v>
      </c>
      <c r="O46" s="65" t="s">
        <v>498</v>
      </c>
      <c r="P46" s="48"/>
      <c r="Q46" s="48"/>
      <c r="R46" s="48"/>
      <c r="S46" s="48"/>
      <c r="T46" s="48"/>
      <c r="U46" s="48"/>
    </row>
    <row r="47" spans="1:21" ht="30.75" customHeight="1">
      <c r="A47" s="48"/>
      <c r="B47" s="1266"/>
      <c r="C47" s="1267"/>
      <c r="D47" s="62"/>
      <c r="E47" s="1248" t="s">
        <v>14</v>
      </c>
      <c r="F47" s="1248"/>
      <c r="G47" s="1248"/>
      <c r="H47" s="1248"/>
      <c r="I47" s="1248"/>
      <c r="J47" s="1249"/>
      <c r="K47" s="63" t="s">
        <v>498</v>
      </c>
      <c r="L47" s="64" t="s">
        <v>498</v>
      </c>
      <c r="M47" s="64" t="s">
        <v>498</v>
      </c>
      <c r="N47" s="64" t="s">
        <v>498</v>
      </c>
      <c r="O47" s="65" t="s">
        <v>498</v>
      </c>
      <c r="P47" s="48"/>
      <c r="Q47" s="48"/>
      <c r="R47" s="48"/>
      <c r="S47" s="48"/>
      <c r="T47" s="48"/>
      <c r="U47" s="48"/>
    </row>
    <row r="48" spans="1:21" ht="30.75" customHeight="1">
      <c r="A48" s="48"/>
      <c r="B48" s="1266"/>
      <c r="C48" s="1267"/>
      <c r="D48" s="62"/>
      <c r="E48" s="1248" t="s">
        <v>15</v>
      </c>
      <c r="F48" s="1248"/>
      <c r="G48" s="1248"/>
      <c r="H48" s="1248"/>
      <c r="I48" s="1248"/>
      <c r="J48" s="1249"/>
      <c r="K48" s="63">
        <v>704</v>
      </c>
      <c r="L48" s="64">
        <v>718</v>
      </c>
      <c r="M48" s="64">
        <v>879</v>
      </c>
      <c r="N48" s="64">
        <v>777</v>
      </c>
      <c r="O48" s="65">
        <v>812</v>
      </c>
      <c r="P48" s="48"/>
      <c r="Q48" s="48"/>
      <c r="R48" s="48"/>
      <c r="S48" s="48"/>
      <c r="T48" s="48"/>
      <c r="U48" s="48"/>
    </row>
    <row r="49" spans="1:21" ht="30.75" customHeight="1">
      <c r="A49" s="48"/>
      <c r="B49" s="1266"/>
      <c r="C49" s="1267"/>
      <c r="D49" s="62"/>
      <c r="E49" s="1248" t="s">
        <v>16</v>
      </c>
      <c r="F49" s="1248"/>
      <c r="G49" s="1248"/>
      <c r="H49" s="1248"/>
      <c r="I49" s="1248"/>
      <c r="J49" s="1249"/>
      <c r="K49" s="63">
        <v>48</v>
      </c>
      <c r="L49" s="64">
        <v>39</v>
      </c>
      <c r="M49" s="64">
        <v>50</v>
      </c>
      <c r="N49" s="64">
        <v>77</v>
      </c>
      <c r="O49" s="65">
        <v>91</v>
      </c>
      <c r="P49" s="48"/>
      <c r="Q49" s="48"/>
      <c r="R49" s="48"/>
      <c r="S49" s="48"/>
      <c r="T49" s="48"/>
      <c r="U49" s="48"/>
    </row>
    <row r="50" spans="1:21" ht="30.75" customHeight="1">
      <c r="A50" s="48"/>
      <c r="B50" s="1266"/>
      <c r="C50" s="1267"/>
      <c r="D50" s="62"/>
      <c r="E50" s="1248" t="s">
        <v>17</v>
      </c>
      <c r="F50" s="1248"/>
      <c r="G50" s="1248"/>
      <c r="H50" s="1248"/>
      <c r="I50" s="1248"/>
      <c r="J50" s="1249"/>
      <c r="K50" s="63">
        <v>400</v>
      </c>
      <c r="L50" s="64">
        <v>400</v>
      </c>
      <c r="M50" s="64">
        <v>400</v>
      </c>
      <c r="N50" s="64">
        <v>400</v>
      </c>
      <c r="O50" s="65">
        <v>593</v>
      </c>
      <c r="P50" s="48"/>
      <c r="Q50" s="48"/>
      <c r="R50" s="48"/>
      <c r="S50" s="48"/>
      <c r="T50" s="48"/>
      <c r="U50" s="48"/>
    </row>
    <row r="51" spans="1:21" ht="30.75" customHeight="1">
      <c r="A51" s="48"/>
      <c r="B51" s="1268"/>
      <c r="C51" s="1269"/>
      <c r="D51" s="66"/>
      <c r="E51" s="1248" t="s">
        <v>18</v>
      </c>
      <c r="F51" s="1248"/>
      <c r="G51" s="1248"/>
      <c r="H51" s="1248"/>
      <c r="I51" s="1248"/>
      <c r="J51" s="1249"/>
      <c r="K51" s="63" t="s">
        <v>498</v>
      </c>
      <c r="L51" s="64" t="s">
        <v>498</v>
      </c>
      <c r="M51" s="64" t="s">
        <v>498</v>
      </c>
      <c r="N51" s="64" t="s">
        <v>498</v>
      </c>
      <c r="O51" s="65" t="s">
        <v>498</v>
      </c>
      <c r="P51" s="48"/>
      <c r="Q51" s="48"/>
      <c r="R51" s="48"/>
      <c r="S51" s="48"/>
      <c r="T51" s="48"/>
      <c r="U51" s="48"/>
    </row>
    <row r="52" spans="1:21" ht="30.75" customHeight="1">
      <c r="A52" s="48"/>
      <c r="B52" s="1246" t="s">
        <v>19</v>
      </c>
      <c r="C52" s="1247"/>
      <c r="D52" s="66"/>
      <c r="E52" s="1248" t="s">
        <v>20</v>
      </c>
      <c r="F52" s="1248"/>
      <c r="G52" s="1248"/>
      <c r="H52" s="1248"/>
      <c r="I52" s="1248"/>
      <c r="J52" s="1249"/>
      <c r="K52" s="63">
        <v>4414</v>
      </c>
      <c r="L52" s="64">
        <v>3863</v>
      </c>
      <c r="M52" s="64">
        <v>4344</v>
      </c>
      <c r="N52" s="64">
        <v>4184</v>
      </c>
      <c r="O52" s="65">
        <v>4054</v>
      </c>
      <c r="P52" s="48"/>
      <c r="Q52" s="48"/>
      <c r="R52" s="48"/>
      <c r="S52" s="48"/>
      <c r="T52" s="48"/>
      <c r="U52" s="48"/>
    </row>
    <row r="53" spans="1:21" ht="30.75" customHeight="1" thickBot="1">
      <c r="A53" s="48"/>
      <c r="B53" s="1250" t="s">
        <v>21</v>
      </c>
      <c r="C53" s="1251"/>
      <c r="D53" s="67"/>
      <c r="E53" s="1252" t="s">
        <v>22</v>
      </c>
      <c r="F53" s="1252"/>
      <c r="G53" s="1252"/>
      <c r="H53" s="1252"/>
      <c r="I53" s="1252"/>
      <c r="J53" s="1253"/>
      <c r="K53" s="68">
        <v>1778</v>
      </c>
      <c r="L53" s="69">
        <v>1783</v>
      </c>
      <c r="M53" s="69">
        <v>1537</v>
      </c>
      <c r="N53" s="69">
        <v>1378</v>
      </c>
      <c r="O53" s="70">
        <v>1334</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c r="A56" s="48"/>
      <c r="B56" s="75"/>
      <c r="C56" s="76"/>
      <c r="D56" s="76"/>
      <c r="E56" s="77"/>
      <c r="F56" s="77"/>
      <c r="G56" s="77"/>
      <c r="H56" s="77"/>
      <c r="I56" s="77"/>
      <c r="J56" s="78" t="s">
        <v>2</v>
      </c>
      <c r="K56" s="79" t="s">
        <v>561</v>
      </c>
      <c r="L56" s="80" t="s">
        <v>562</v>
      </c>
      <c r="M56" s="80" t="s">
        <v>563</v>
      </c>
      <c r="N56" s="80" t="s">
        <v>564</v>
      </c>
      <c r="O56" s="81" t="s">
        <v>565</v>
      </c>
      <c r="P56" s="48"/>
      <c r="Q56" s="48"/>
      <c r="R56" s="48"/>
      <c r="S56" s="48"/>
      <c r="T56" s="48"/>
      <c r="U56" s="48"/>
    </row>
    <row r="57" spans="1:21" ht="31.5" customHeight="1">
      <c r="B57" s="1254" t="s">
        <v>25</v>
      </c>
      <c r="C57" s="1255"/>
      <c r="D57" s="1258" t="s">
        <v>26</v>
      </c>
      <c r="E57" s="1259"/>
      <c r="F57" s="1259"/>
      <c r="G57" s="1259"/>
      <c r="H57" s="1259"/>
      <c r="I57" s="1259"/>
      <c r="J57" s="1260"/>
      <c r="K57" s="82" t="s">
        <v>583</v>
      </c>
      <c r="L57" s="83" t="s">
        <v>498</v>
      </c>
      <c r="M57" s="83" t="s">
        <v>498</v>
      </c>
      <c r="N57" s="83" t="s">
        <v>498</v>
      </c>
      <c r="O57" s="84" t="s">
        <v>498</v>
      </c>
    </row>
    <row r="58" spans="1:21" ht="31.5" customHeight="1" thickBot="1">
      <c r="B58" s="1256"/>
      <c r="C58" s="1257"/>
      <c r="D58" s="1261" t="s">
        <v>27</v>
      </c>
      <c r="E58" s="1262"/>
      <c r="F58" s="1262"/>
      <c r="G58" s="1262"/>
      <c r="H58" s="1262"/>
      <c r="I58" s="1262"/>
      <c r="J58" s="1263"/>
      <c r="K58" s="85" t="s">
        <v>498</v>
      </c>
      <c r="L58" s="86" t="s">
        <v>498</v>
      </c>
      <c r="M58" s="86" t="s">
        <v>498</v>
      </c>
      <c r="N58" s="86" t="s">
        <v>498</v>
      </c>
      <c r="O58" s="87" t="s">
        <v>498</v>
      </c>
    </row>
    <row r="59" spans="1:21" ht="24" customHeight="1">
      <c r="B59" s="88"/>
      <c r="C59" s="88"/>
      <c r="D59" s="89" t="s">
        <v>28</v>
      </c>
      <c r="E59" s="90"/>
      <c r="F59" s="90"/>
      <c r="G59" s="90"/>
      <c r="H59" s="90"/>
      <c r="I59" s="90"/>
      <c r="J59" s="90"/>
      <c r="K59" s="90"/>
      <c r="L59" s="90"/>
      <c r="M59" s="90"/>
      <c r="N59" s="90"/>
      <c r="O59" s="90"/>
    </row>
    <row r="60" spans="1:21" ht="24" customHeight="1">
      <c r="B60" s="91"/>
      <c r="C60" s="91"/>
      <c r="D60" s="89" t="s">
        <v>29</v>
      </c>
      <c r="E60" s="90"/>
      <c r="F60" s="90"/>
      <c r="G60" s="90"/>
      <c r="H60" s="90"/>
      <c r="I60" s="90"/>
      <c r="J60" s="90"/>
      <c r="K60" s="90"/>
      <c r="L60" s="90"/>
      <c r="M60" s="90"/>
      <c r="N60" s="90"/>
      <c r="O60" s="90"/>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Cva0uen4ZM1BSdNXIro4c5v+TkPSjQEAiJH+lT+1r57s4JF3oSZroQu47yDO0lN6LW6vIzA/lBty+6idmQP0SQ==" saltValue="M9g3GyzUbtY4gSZSnqPD0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3" t="s">
        <v>9</v>
      </c>
    </row>
    <row r="40" spans="2:13" ht="27.75" customHeight="1" thickBot="1">
      <c r="B40" s="94" t="s">
        <v>10</v>
      </c>
      <c r="C40" s="95"/>
      <c r="D40" s="95"/>
      <c r="E40" s="96"/>
      <c r="F40" s="96"/>
      <c r="G40" s="96"/>
      <c r="H40" s="97" t="s">
        <v>2</v>
      </c>
      <c r="I40" s="98" t="s">
        <v>540</v>
      </c>
      <c r="J40" s="99" t="s">
        <v>541</v>
      </c>
      <c r="K40" s="99" t="s">
        <v>542</v>
      </c>
      <c r="L40" s="99" t="s">
        <v>543</v>
      </c>
      <c r="M40" s="100" t="s">
        <v>544</v>
      </c>
    </row>
    <row r="41" spans="2:13" ht="27.75" customHeight="1">
      <c r="B41" s="1284" t="s">
        <v>30</v>
      </c>
      <c r="C41" s="1285"/>
      <c r="D41" s="101"/>
      <c r="E41" s="1286" t="s">
        <v>31</v>
      </c>
      <c r="F41" s="1286"/>
      <c r="G41" s="1286"/>
      <c r="H41" s="1287"/>
      <c r="I41" s="102">
        <v>39442</v>
      </c>
      <c r="J41" s="103">
        <v>38645</v>
      </c>
      <c r="K41" s="103">
        <v>36888</v>
      </c>
      <c r="L41" s="103">
        <v>37929</v>
      </c>
      <c r="M41" s="104">
        <v>37368</v>
      </c>
    </row>
    <row r="42" spans="2:13" ht="27.75" customHeight="1">
      <c r="B42" s="1274"/>
      <c r="C42" s="1275"/>
      <c r="D42" s="105"/>
      <c r="E42" s="1278" t="s">
        <v>32</v>
      </c>
      <c r="F42" s="1278"/>
      <c r="G42" s="1278"/>
      <c r="H42" s="1279"/>
      <c r="I42" s="106">
        <v>1997</v>
      </c>
      <c r="J42" s="107">
        <v>1482</v>
      </c>
      <c r="K42" s="107">
        <v>1076</v>
      </c>
      <c r="L42" s="107">
        <v>5297</v>
      </c>
      <c r="M42" s="108">
        <v>4390</v>
      </c>
    </row>
    <row r="43" spans="2:13" ht="27.75" customHeight="1">
      <c r="B43" s="1274"/>
      <c r="C43" s="1275"/>
      <c r="D43" s="105"/>
      <c r="E43" s="1278" t="s">
        <v>33</v>
      </c>
      <c r="F43" s="1278"/>
      <c r="G43" s="1278"/>
      <c r="H43" s="1279"/>
      <c r="I43" s="106">
        <v>12939</v>
      </c>
      <c r="J43" s="107">
        <v>12995</v>
      </c>
      <c r="K43" s="107">
        <v>12635</v>
      </c>
      <c r="L43" s="107">
        <v>11788</v>
      </c>
      <c r="M43" s="108">
        <v>11141</v>
      </c>
    </row>
    <row r="44" spans="2:13" ht="27.75" customHeight="1">
      <c r="B44" s="1274"/>
      <c r="C44" s="1275"/>
      <c r="D44" s="105"/>
      <c r="E44" s="1278" t="s">
        <v>34</v>
      </c>
      <c r="F44" s="1278"/>
      <c r="G44" s="1278"/>
      <c r="H44" s="1279"/>
      <c r="I44" s="106">
        <v>260</v>
      </c>
      <c r="J44" s="107">
        <v>463</v>
      </c>
      <c r="K44" s="107">
        <v>510</v>
      </c>
      <c r="L44" s="107">
        <v>492</v>
      </c>
      <c r="M44" s="108">
        <v>438</v>
      </c>
    </row>
    <row r="45" spans="2:13" ht="27.75" customHeight="1">
      <c r="B45" s="1274"/>
      <c r="C45" s="1275"/>
      <c r="D45" s="105"/>
      <c r="E45" s="1278" t="s">
        <v>35</v>
      </c>
      <c r="F45" s="1278"/>
      <c r="G45" s="1278"/>
      <c r="H45" s="1279"/>
      <c r="I45" s="106">
        <v>5384</v>
      </c>
      <c r="J45" s="107">
        <v>4892</v>
      </c>
      <c r="K45" s="107">
        <v>5038</v>
      </c>
      <c r="L45" s="107">
        <v>5008</v>
      </c>
      <c r="M45" s="108">
        <v>5221</v>
      </c>
    </row>
    <row r="46" spans="2:13" ht="27.75" customHeight="1">
      <c r="B46" s="1274"/>
      <c r="C46" s="1275"/>
      <c r="D46" s="109"/>
      <c r="E46" s="1278" t="s">
        <v>36</v>
      </c>
      <c r="F46" s="1278"/>
      <c r="G46" s="1278"/>
      <c r="H46" s="1279"/>
      <c r="I46" s="106">
        <v>3938</v>
      </c>
      <c r="J46" s="107">
        <v>3811</v>
      </c>
      <c r="K46" s="107">
        <v>3500</v>
      </c>
      <c r="L46" s="107">
        <v>3302</v>
      </c>
      <c r="M46" s="108">
        <v>3477</v>
      </c>
    </row>
    <row r="47" spans="2:13" ht="27.75" customHeight="1">
      <c r="B47" s="1274"/>
      <c r="C47" s="1275"/>
      <c r="D47" s="110"/>
      <c r="E47" s="1288" t="s">
        <v>37</v>
      </c>
      <c r="F47" s="1289"/>
      <c r="G47" s="1289"/>
      <c r="H47" s="1290"/>
      <c r="I47" s="106" t="s">
        <v>498</v>
      </c>
      <c r="J47" s="107" t="s">
        <v>498</v>
      </c>
      <c r="K47" s="107" t="s">
        <v>498</v>
      </c>
      <c r="L47" s="107" t="s">
        <v>498</v>
      </c>
      <c r="M47" s="108" t="s">
        <v>498</v>
      </c>
    </row>
    <row r="48" spans="2:13" ht="27.75" customHeight="1">
      <c r="B48" s="1274"/>
      <c r="C48" s="1275"/>
      <c r="D48" s="105"/>
      <c r="E48" s="1278" t="s">
        <v>38</v>
      </c>
      <c r="F48" s="1278"/>
      <c r="G48" s="1278"/>
      <c r="H48" s="1279"/>
      <c r="I48" s="106" t="s">
        <v>498</v>
      </c>
      <c r="J48" s="107" t="s">
        <v>498</v>
      </c>
      <c r="K48" s="107" t="s">
        <v>498</v>
      </c>
      <c r="L48" s="107" t="s">
        <v>498</v>
      </c>
      <c r="M48" s="108" t="s">
        <v>498</v>
      </c>
    </row>
    <row r="49" spans="2:13" ht="27.75" customHeight="1">
      <c r="B49" s="1276"/>
      <c r="C49" s="1277"/>
      <c r="D49" s="105"/>
      <c r="E49" s="1278" t="s">
        <v>39</v>
      </c>
      <c r="F49" s="1278"/>
      <c r="G49" s="1278"/>
      <c r="H49" s="1279"/>
      <c r="I49" s="106" t="s">
        <v>498</v>
      </c>
      <c r="J49" s="107" t="s">
        <v>498</v>
      </c>
      <c r="K49" s="107" t="s">
        <v>498</v>
      </c>
      <c r="L49" s="107" t="s">
        <v>498</v>
      </c>
      <c r="M49" s="108" t="s">
        <v>498</v>
      </c>
    </row>
    <row r="50" spans="2:13" ht="27.75" customHeight="1">
      <c r="B50" s="1272" t="s">
        <v>40</v>
      </c>
      <c r="C50" s="1273"/>
      <c r="D50" s="111"/>
      <c r="E50" s="1278" t="s">
        <v>41</v>
      </c>
      <c r="F50" s="1278"/>
      <c r="G50" s="1278"/>
      <c r="H50" s="1279"/>
      <c r="I50" s="106">
        <v>5073</v>
      </c>
      <c r="J50" s="107">
        <v>5839</v>
      </c>
      <c r="K50" s="107">
        <v>6413</v>
      </c>
      <c r="L50" s="107">
        <v>7186</v>
      </c>
      <c r="M50" s="108">
        <v>6934</v>
      </c>
    </row>
    <row r="51" spans="2:13" ht="27.75" customHeight="1">
      <c r="B51" s="1274"/>
      <c r="C51" s="1275"/>
      <c r="D51" s="105"/>
      <c r="E51" s="1278" t="s">
        <v>42</v>
      </c>
      <c r="F51" s="1278"/>
      <c r="G51" s="1278"/>
      <c r="H51" s="1279"/>
      <c r="I51" s="106">
        <v>4706</v>
      </c>
      <c r="J51" s="107">
        <v>3636</v>
      </c>
      <c r="K51" s="107">
        <v>8634</v>
      </c>
      <c r="L51" s="107">
        <v>8353</v>
      </c>
      <c r="M51" s="108">
        <v>8945</v>
      </c>
    </row>
    <row r="52" spans="2:13" ht="27.75" customHeight="1">
      <c r="B52" s="1276"/>
      <c r="C52" s="1277"/>
      <c r="D52" s="105"/>
      <c r="E52" s="1278" t="s">
        <v>43</v>
      </c>
      <c r="F52" s="1278"/>
      <c r="G52" s="1278"/>
      <c r="H52" s="1279"/>
      <c r="I52" s="106">
        <v>37444</v>
      </c>
      <c r="J52" s="107">
        <v>37344</v>
      </c>
      <c r="K52" s="107">
        <v>36279</v>
      </c>
      <c r="L52" s="107">
        <v>35386</v>
      </c>
      <c r="M52" s="108">
        <v>34795</v>
      </c>
    </row>
    <row r="53" spans="2:13" ht="27.75" customHeight="1" thickBot="1">
      <c r="B53" s="1280" t="s">
        <v>44</v>
      </c>
      <c r="C53" s="1281"/>
      <c r="D53" s="112"/>
      <c r="E53" s="1282" t="s">
        <v>45</v>
      </c>
      <c r="F53" s="1282"/>
      <c r="G53" s="1282"/>
      <c r="H53" s="1283"/>
      <c r="I53" s="113">
        <v>16736</v>
      </c>
      <c r="J53" s="114">
        <v>15469</v>
      </c>
      <c r="K53" s="114">
        <v>8321</v>
      </c>
      <c r="L53" s="114">
        <v>12892</v>
      </c>
      <c r="M53" s="115">
        <v>11361</v>
      </c>
    </row>
    <row r="54" spans="2:13" ht="27.75" customHeight="1">
      <c r="B54" s="116" t="s">
        <v>46</v>
      </c>
      <c r="C54" s="117"/>
      <c r="D54" s="117"/>
      <c r="E54" s="118"/>
      <c r="F54" s="118"/>
      <c r="G54" s="118"/>
      <c r="H54" s="118"/>
      <c r="I54" s="119"/>
      <c r="J54" s="119"/>
      <c r="K54" s="119"/>
      <c r="L54" s="119"/>
      <c r="M54" s="11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frYnlywS6qwaVpeCF6sdzAnMdfioFpdq/CKKEFJ0wkwV8Yo7zZWdJ745VSg3gvSfub2bwxEakm8Asdqfc7qDUw==" saltValue="/OZg1FEZ5eXEUZIWfPHbK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0" t="s">
        <v>47</v>
      </c>
    </row>
    <row r="54" spans="2:8" ht="29.25" customHeight="1" thickBot="1">
      <c r="B54" s="121" t="s">
        <v>1</v>
      </c>
      <c r="C54" s="122"/>
      <c r="D54" s="122"/>
      <c r="E54" s="123" t="s">
        <v>2</v>
      </c>
      <c r="F54" s="124" t="s">
        <v>542</v>
      </c>
      <c r="G54" s="124" t="s">
        <v>543</v>
      </c>
      <c r="H54" s="125" t="s">
        <v>544</v>
      </c>
    </row>
    <row r="55" spans="2:8" ht="52.5" customHeight="1">
      <c r="B55" s="126"/>
      <c r="C55" s="1299" t="s">
        <v>48</v>
      </c>
      <c r="D55" s="1299"/>
      <c r="E55" s="1300"/>
      <c r="F55" s="127">
        <v>2412</v>
      </c>
      <c r="G55" s="127">
        <v>2713</v>
      </c>
      <c r="H55" s="128">
        <v>2414</v>
      </c>
    </row>
    <row r="56" spans="2:8" ht="52.5" customHeight="1">
      <c r="B56" s="129"/>
      <c r="C56" s="1301" t="s">
        <v>49</v>
      </c>
      <c r="D56" s="1301"/>
      <c r="E56" s="1302"/>
      <c r="F56" s="130">
        <v>65</v>
      </c>
      <c r="G56" s="130">
        <v>4</v>
      </c>
      <c r="H56" s="131">
        <v>14</v>
      </c>
    </row>
    <row r="57" spans="2:8" ht="53.25" customHeight="1">
      <c r="B57" s="129"/>
      <c r="C57" s="1303" t="s">
        <v>50</v>
      </c>
      <c r="D57" s="1303"/>
      <c r="E57" s="1304"/>
      <c r="F57" s="132">
        <v>3931</v>
      </c>
      <c r="G57" s="132">
        <v>4264</v>
      </c>
      <c r="H57" s="133">
        <v>4188</v>
      </c>
    </row>
    <row r="58" spans="2:8" ht="45.75" customHeight="1">
      <c r="B58" s="134"/>
      <c r="C58" s="1291" t="s">
        <v>573</v>
      </c>
      <c r="D58" s="1292"/>
      <c r="E58" s="1293"/>
      <c r="F58" s="135">
        <v>3059</v>
      </c>
      <c r="G58" s="135">
        <v>3361</v>
      </c>
      <c r="H58" s="136">
        <v>3335</v>
      </c>
    </row>
    <row r="59" spans="2:8" ht="45.75" customHeight="1">
      <c r="B59" s="134"/>
      <c r="C59" s="1291" t="s">
        <v>574</v>
      </c>
      <c r="D59" s="1292"/>
      <c r="E59" s="1293"/>
      <c r="F59" s="135">
        <v>635</v>
      </c>
      <c r="G59" s="135">
        <v>735</v>
      </c>
      <c r="H59" s="136">
        <v>737</v>
      </c>
    </row>
    <row r="60" spans="2:8" ht="45.75" customHeight="1">
      <c r="B60" s="134"/>
      <c r="C60" s="1291" t="s">
        <v>575</v>
      </c>
      <c r="D60" s="1292"/>
      <c r="E60" s="1293"/>
      <c r="F60" s="135">
        <v>200</v>
      </c>
      <c r="G60" s="135">
        <v>101</v>
      </c>
      <c r="H60" s="136">
        <v>51</v>
      </c>
    </row>
    <row r="61" spans="2:8" ht="45.75" customHeight="1">
      <c r="B61" s="134"/>
      <c r="C61" s="1291" t="s">
        <v>576</v>
      </c>
      <c r="D61" s="1292"/>
      <c r="E61" s="1293"/>
      <c r="F61" s="135">
        <v>37</v>
      </c>
      <c r="G61" s="135">
        <v>37</v>
      </c>
      <c r="H61" s="136">
        <v>37</v>
      </c>
    </row>
    <row r="62" spans="2:8" ht="45.75" customHeight="1" thickBot="1">
      <c r="B62" s="137"/>
      <c r="C62" s="1294" t="s">
        <v>577</v>
      </c>
      <c r="D62" s="1295"/>
      <c r="E62" s="1296"/>
      <c r="F62" s="138" t="s">
        <v>498</v>
      </c>
      <c r="G62" s="138">
        <v>30</v>
      </c>
      <c r="H62" s="139">
        <v>28</v>
      </c>
    </row>
    <row r="63" spans="2:8" ht="52.5" customHeight="1" thickBot="1">
      <c r="B63" s="140"/>
      <c r="C63" s="1297" t="s">
        <v>51</v>
      </c>
      <c r="D63" s="1297"/>
      <c r="E63" s="1298"/>
      <c r="F63" s="141">
        <v>6408</v>
      </c>
      <c r="G63" s="141">
        <v>6981</v>
      </c>
      <c r="H63" s="142">
        <v>6617</v>
      </c>
    </row>
    <row r="64" spans="2:8" ht="15" customHeight="1"/>
    <row r="65" ht="0" hidden="1" customHeight="1"/>
    <row r="66" ht="0" hidden="1" customHeight="1"/>
  </sheetData>
  <sheetProtection algorithmName="SHA-512" hashValue="0WDKlkhM/VmyaSFyi5/+X/yrsqhFQBJecjBrrp7Dv/b89FL1sd2d61Ri1aP1hNLrYa0lsCGUDO8LTdagpXNUgw==" saltValue="RQb6NdD/a4eC5H9MEi2Z+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election activeCell="AN43" sqref="AN43:DC47"/>
    </sheetView>
  </sheetViews>
  <sheetFormatPr defaultColWidth="0" defaultRowHeight="13.5" customHeight="1" zeroHeight="1"/>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c r="A1" s="385"/>
      <c r="B1" s="386"/>
      <c r="DD1" s="387"/>
      <c r="DE1" s="387"/>
    </row>
    <row r="2" spans="1:143" ht="25.5" customHeight="1">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584</v>
      </c>
    </row>
    <row r="11" spans="1:143" s="290" customFormat="1">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584</v>
      </c>
    </row>
    <row r="13" spans="1:143" s="290" customFormat="1">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c r="DD19" s="387"/>
      <c r="DE19" s="387"/>
    </row>
    <row r="20" spans="1:351">
      <c r="DD20" s="387"/>
      <c r="DE20" s="387"/>
    </row>
    <row r="21" spans="1:351" ht="17.2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c r="B22" s="394"/>
      <c r="MM22" s="393"/>
    </row>
    <row r="23" spans="1:351">
      <c r="B23" s="394"/>
    </row>
    <row r="24" spans="1:351">
      <c r="B24" s="394"/>
    </row>
    <row r="25" spans="1:351">
      <c r="B25" s="394"/>
    </row>
    <row r="26" spans="1:351">
      <c r="B26" s="394"/>
    </row>
    <row r="27" spans="1:351">
      <c r="B27" s="394"/>
    </row>
    <row r="28" spans="1:351">
      <c r="B28" s="394"/>
    </row>
    <row r="29" spans="1:351">
      <c r="B29" s="394"/>
    </row>
    <row r="30" spans="1:351">
      <c r="B30" s="394"/>
    </row>
    <row r="31" spans="1:351">
      <c r="B31" s="394"/>
    </row>
    <row r="32" spans="1:351">
      <c r="B32" s="394"/>
    </row>
    <row r="33" spans="2:109">
      <c r="B33" s="394"/>
    </row>
    <row r="34" spans="2:109">
      <c r="B34" s="394"/>
    </row>
    <row r="35" spans="2:109">
      <c r="B35" s="394"/>
    </row>
    <row r="36" spans="2:109">
      <c r="B36" s="394"/>
    </row>
    <row r="37" spans="2:109">
      <c r="B37" s="394"/>
    </row>
    <row r="38" spans="2:109">
      <c r="B38" s="394"/>
    </row>
    <row r="39" spans="2:109">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c r="B40" s="399"/>
      <c r="DD40" s="399"/>
      <c r="DE40" s="387"/>
    </row>
    <row r="41" spans="2:109" ht="17.25">
      <c r="B41" s="400" t="s">
        <v>585</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c r="B42" s="394"/>
      <c r="G42" s="401"/>
      <c r="I42" s="402"/>
      <c r="J42" s="402"/>
      <c r="K42" s="402"/>
      <c r="AM42" s="401"/>
      <c r="AN42" s="401" t="s">
        <v>586</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c r="B43" s="394"/>
      <c r="AN43" s="1318" t="s">
        <v>587</v>
      </c>
      <c r="AO43" s="1319"/>
      <c r="AP43" s="1319"/>
      <c r="AQ43" s="1319"/>
      <c r="AR43" s="1319"/>
      <c r="AS43" s="1319"/>
      <c r="AT43" s="1319"/>
      <c r="AU43" s="1319"/>
      <c r="AV43" s="1319"/>
      <c r="AW43" s="1319"/>
      <c r="AX43" s="1319"/>
      <c r="AY43" s="1319"/>
      <c r="AZ43" s="1319"/>
      <c r="BA43" s="1319"/>
      <c r="BB43" s="1319"/>
      <c r="BC43" s="1319"/>
      <c r="BD43" s="1319"/>
      <c r="BE43" s="1319"/>
      <c r="BF43" s="1319"/>
      <c r="BG43" s="1319"/>
      <c r="BH43" s="1319"/>
      <c r="BI43" s="1319"/>
      <c r="BJ43" s="1319"/>
      <c r="BK43" s="1319"/>
      <c r="BL43" s="1319"/>
      <c r="BM43" s="1319"/>
      <c r="BN43" s="1319"/>
      <c r="BO43" s="1319"/>
      <c r="BP43" s="1319"/>
      <c r="BQ43" s="1319"/>
      <c r="BR43" s="1319"/>
      <c r="BS43" s="1319"/>
      <c r="BT43" s="1319"/>
      <c r="BU43" s="1319"/>
      <c r="BV43" s="1319"/>
      <c r="BW43" s="1319"/>
      <c r="BX43" s="1319"/>
      <c r="BY43" s="1319"/>
      <c r="BZ43" s="1319"/>
      <c r="CA43" s="1319"/>
      <c r="CB43" s="1319"/>
      <c r="CC43" s="1319"/>
      <c r="CD43" s="1319"/>
      <c r="CE43" s="1319"/>
      <c r="CF43" s="1319"/>
      <c r="CG43" s="1319"/>
      <c r="CH43" s="1319"/>
      <c r="CI43" s="1319"/>
      <c r="CJ43" s="1319"/>
      <c r="CK43" s="1319"/>
      <c r="CL43" s="1319"/>
      <c r="CM43" s="1319"/>
      <c r="CN43" s="1319"/>
      <c r="CO43" s="1319"/>
      <c r="CP43" s="1319"/>
      <c r="CQ43" s="1319"/>
      <c r="CR43" s="1319"/>
      <c r="CS43" s="1319"/>
      <c r="CT43" s="1319"/>
      <c r="CU43" s="1319"/>
      <c r="CV43" s="1319"/>
      <c r="CW43" s="1319"/>
      <c r="CX43" s="1319"/>
      <c r="CY43" s="1319"/>
      <c r="CZ43" s="1319"/>
      <c r="DA43" s="1319"/>
      <c r="DB43" s="1319"/>
      <c r="DC43" s="1320"/>
    </row>
    <row r="44" spans="2:109">
      <c r="B44" s="394"/>
      <c r="AN44" s="1321"/>
      <c r="AO44" s="1322"/>
      <c r="AP44" s="1322"/>
      <c r="AQ44" s="1322"/>
      <c r="AR44" s="1322"/>
      <c r="AS44" s="1322"/>
      <c r="AT44" s="1322"/>
      <c r="AU44" s="1322"/>
      <c r="AV44" s="1322"/>
      <c r="AW44" s="1322"/>
      <c r="AX44" s="1322"/>
      <c r="AY44" s="1322"/>
      <c r="AZ44" s="1322"/>
      <c r="BA44" s="1322"/>
      <c r="BB44" s="1322"/>
      <c r="BC44" s="1322"/>
      <c r="BD44" s="1322"/>
      <c r="BE44" s="1322"/>
      <c r="BF44" s="1322"/>
      <c r="BG44" s="1322"/>
      <c r="BH44" s="1322"/>
      <c r="BI44" s="1322"/>
      <c r="BJ44" s="1322"/>
      <c r="BK44" s="1322"/>
      <c r="BL44" s="1322"/>
      <c r="BM44" s="1322"/>
      <c r="BN44" s="1322"/>
      <c r="BO44" s="1322"/>
      <c r="BP44" s="1322"/>
      <c r="BQ44" s="1322"/>
      <c r="BR44" s="1322"/>
      <c r="BS44" s="1322"/>
      <c r="BT44" s="1322"/>
      <c r="BU44" s="1322"/>
      <c r="BV44" s="1322"/>
      <c r="BW44" s="1322"/>
      <c r="BX44" s="1322"/>
      <c r="BY44" s="1322"/>
      <c r="BZ44" s="1322"/>
      <c r="CA44" s="1322"/>
      <c r="CB44" s="1322"/>
      <c r="CC44" s="1322"/>
      <c r="CD44" s="1322"/>
      <c r="CE44" s="1322"/>
      <c r="CF44" s="1322"/>
      <c r="CG44" s="1322"/>
      <c r="CH44" s="1322"/>
      <c r="CI44" s="1322"/>
      <c r="CJ44" s="1322"/>
      <c r="CK44" s="1322"/>
      <c r="CL44" s="1322"/>
      <c r="CM44" s="1322"/>
      <c r="CN44" s="1322"/>
      <c r="CO44" s="1322"/>
      <c r="CP44" s="1322"/>
      <c r="CQ44" s="1322"/>
      <c r="CR44" s="1322"/>
      <c r="CS44" s="1322"/>
      <c r="CT44" s="1322"/>
      <c r="CU44" s="1322"/>
      <c r="CV44" s="1322"/>
      <c r="CW44" s="1322"/>
      <c r="CX44" s="1322"/>
      <c r="CY44" s="1322"/>
      <c r="CZ44" s="1322"/>
      <c r="DA44" s="1322"/>
      <c r="DB44" s="1322"/>
      <c r="DC44" s="1323"/>
    </row>
    <row r="45" spans="2:109">
      <c r="B45" s="394"/>
      <c r="AN45" s="1321"/>
      <c r="AO45" s="1322"/>
      <c r="AP45" s="1322"/>
      <c r="AQ45" s="1322"/>
      <c r="AR45" s="1322"/>
      <c r="AS45" s="1322"/>
      <c r="AT45" s="1322"/>
      <c r="AU45" s="1322"/>
      <c r="AV45" s="1322"/>
      <c r="AW45" s="1322"/>
      <c r="AX45" s="1322"/>
      <c r="AY45" s="1322"/>
      <c r="AZ45" s="1322"/>
      <c r="BA45" s="1322"/>
      <c r="BB45" s="1322"/>
      <c r="BC45" s="1322"/>
      <c r="BD45" s="1322"/>
      <c r="BE45" s="1322"/>
      <c r="BF45" s="1322"/>
      <c r="BG45" s="1322"/>
      <c r="BH45" s="1322"/>
      <c r="BI45" s="1322"/>
      <c r="BJ45" s="1322"/>
      <c r="BK45" s="1322"/>
      <c r="BL45" s="1322"/>
      <c r="BM45" s="1322"/>
      <c r="BN45" s="1322"/>
      <c r="BO45" s="1322"/>
      <c r="BP45" s="1322"/>
      <c r="BQ45" s="1322"/>
      <c r="BR45" s="1322"/>
      <c r="BS45" s="1322"/>
      <c r="BT45" s="1322"/>
      <c r="BU45" s="1322"/>
      <c r="BV45" s="1322"/>
      <c r="BW45" s="1322"/>
      <c r="BX45" s="1322"/>
      <c r="BY45" s="1322"/>
      <c r="BZ45" s="1322"/>
      <c r="CA45" s="1322"/>
      <c r="CB45" s="1322"/>
      <c r="CC45" s="1322"/>
      <c r="CD45" s="1322"/>
      <c r="CE45" s="1322"/>
      <c r="CF45" s="1322"/>
      <c r="CG45" s="1322"/>
      <c r="CH45" s="1322"/>
      <c r="CI45" s="1322"/>
      <c r="CJ45" s="1322"/>
      <c r="CK45" s="1322"/>
      <c r="CL45" s="1322"/>
      <c r="CM45" s="1322"/>
      <c r="CN45" s="1322"/>
      <c r="CO45" s="1322"/>
      <c r="CP45" s="1322"/>
      <c r="CQ45" s="1322"/>
      <c r="CR45" s="1322"/>
      <c r="CS45" s="1322"/>
      <c r="CT45" s="1322"/>
      <c r="CU45" s="1322"/>
      <c r="CV45" s="1322"/>
      <c r="CW45" s="1322"/>
      <c r="CX45" s="1322"/>
      <c r="CY45" s="1322"/>
      <c r="CZ45" s="1322"/>
      <c r="DA45" s="1322"/>
      <c r="DB45" s="1322"/>
      <c r="DC45" s="1323"/>
    </row>
    <row r="46" spans="2:109">
      <c r="B46" s="394"/>
      <c r="AN46" s="1321"/>
      <c r="AO46" s="1322"/>
      <c r="AP46" s="1322"/>
      <c r="AQ46" s="1322"/>
      <c r="AR46" s="1322"/>
      <c r="AS46" s="1322"/>
      <c r="AT46" s="1322"/>
      <c r="AU46" s="1322"/>
      <c r="AV46" s="1322"/>
      <c r="AW46" s="1322"/>
      <c r="AX46" s="1322"/>
      <c r="AY46" s="1322"/>
      <c r="AZ46" s="1322"/>
      <c r="BA46" s="1322"/>
      <c r="BB46" s="1322"/>
      <c r="BC46" s="1322"/>
      <c r="BD46" s="1322"/>
      <c r="BE46" s="1322"/>
      <c r="BF46" s="1322"/>
      <c r="BG46" s="1322"/>
      <c r="BH46" s="1322"/>
      <c r="BI46" s="1322"/>
      <c r="BJ46" s="1322"/>
      <c r="BK46" s="1322"/>
      <c r="BL46" s="1322"/>
      <c r="BM46" s="1322"/>
      <c r="BN46" s="1322"/>
      <c r="BO46" s="1322"/>
      <c r="BP46" s="1322"/>
      <c r="BQ46" s="1322"/>
      <c r="BR46" s="1322"/>
      <c r="BS46" s="1322"/>
      <c r="BT46" s="1322"/>
      <c r="BU46" s="1322"/>
      <c r="BV46" s="1322"/>
      <c r="BW46" s="1322"/>
      <c r="BX46" s="1322"/>
      <c r="BY46" s="1322"/>
      <c r="BZ46" s="1322"/>
      <c r="CA46" s="1322"/>
      <c r="CB46" s="1322"/>
      <c r="CC46" s="1322"/>
      <c r="CD46" s="1322"/>
      <c r="CE46" s="1322"/>
      <c r="CF46" s="1322"/>
      <c r="CG46" s="1322"/>
      <c r="CH46" s="1322"/>
      <c r="CI46" s="1322"/>
      <c r="CJ46" s="1322"/>
      <c r="CK46" s="1322"/>
      <c r="CL46" s="1322"/>
      <c r="CM46" s="1322"/>
      <c r="CN46" s="1322"/>
      <c r="CO46" s="1322"/>
      <c r="CP46" s="1322"/>
      <c r="CQ46" s="1322"/>
      <c r="CR46" s="1322"/>
      <c r="CS46" s="1322"/>
      <c r="CT46" s="1322"/>
      <c r="CU46" s="1322"/>
      <c r="CV46" s="1322"/>
      <c r="CW46" s="1322"/>
      <c r="CX46" s="1322"/>
      <c r="CY46" s="1322"/>
      <c r="CZ46" s="1322"/>
      <c r="DA46" s="1322"/>
      <c r="DB46" s="1322"/>
      <c r="DC46" s="1323"/>
    </row>
    <row r="47" spans="2:109">
      <c r="B47" s="394"/>
      <c r="AN47" s="1324"/>
      <c r="AO47" s="1325"/>
      <c r="AP47" s="1325"/>
      <c r="AQ47" s="1325"/>
      <c r="AR47" s="1325"/>
      <c r="AS47" s="1325"/>
      <c r="AT47" s="1325"/>
      <c r="AU47" s="1325"/>
      <c r="AV47" s="1325"/>
      <c r="AW47" s="1325"/>
      <c r="AX47" s="1325"/>
      <c r="AY47" s="1325"/>
      <c r="AZ47" s="1325"/>
      <c r="BA47" s="1325"/>
      <c r="BB47" s="1325"/>
      <c r="BC47" s="1325"/>
      <c r="BD47" s="1325"/>
      <c r="BE47" s="1325"/>
      <c r="BF47" s="1325"/>
      <c r="BG47" s="1325"/>
      <c r="BH47" s="1325"/>
      <c r="BI47" s="1325"/>
      <c r="BJ47" s="1325"/>
      <c r="BK47" s="1325"/>
      <c r="BL47" s="1325"/>
      <c r="BM47" s="1325"/>
      <c r="BN47" s="1325"/>
      <c r="BO47" s="1325"/>
      <c r="BP47" s="1325"/>
      <c r="BQ47" s="1325"/>
      <c r="BR47" s="1325"/>
      <c r="BS47" s="1325"/>
      <c r="BT47" s="1325"/>
      <c r="BU47" s="1325"/>
      <c r="BV47" s="1325"/>
      <c r="BW47" s="1325"/>
      <c r="BX47" s="1325"/>
      <c r="BY47" s="1325"/>
      <c r="BZ47" s="1325"/>
      <c r="CA47" s="1325"/>
      <c r="CB47" s="1325"/>
      <c r="CC47" s="1325"/>
      <c r="CD47" s="1325"/>
      <c r="CE47" s="1325"/>
      <c r="CF47" s="1325"/>
      <c r="CG47" s="1325"/>
      <c r="CH47" s="1325"/>
      <c r="CI47" s="1325"/>
      <c r="CJ47" s="1325"/>
      <c r="CK47" s="1325"/>
      <c r="CL47" s="1325"/>
      <c r="CM47" s="1325"/>
      <c r="CN47" s="1325"/>
      <c r="CO47" s="1325"/>
      <c r="CP47" s="1325"/>
      <c r="CQ47" s="1325"/>
      <c r="CR47" s="1325"/>
      <c r="CS47" s="1325"/>
      <c r="CT47" s="1325"/>
      <c r="CU47" s="1325"/>
      <c r="CV47" s="1325"/>
      <c r="CW47" s="1325"/>
      <c r="CX47" s="1325"/>
      <c r="CY47" s="1325"/>
      <c r="CZ47" s="1325"/>
      <c r="DA47" s="1325"/>
      <c r="DB47" s="1325"/>
      <c r="DC47" s="1326"/>
    </row>
    <row r="48" spans="2:109">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c r="B49" s="394"/>
      <c r="AN49" s="387" t="s">
        <v>588</v>
      </c>
    </row>
    <row r="50" spans="1:109">
      <c r="B50" s="394"/>
      <c r="G50" s="1311"/>
      <c r="H50" s="1311"/>
      <c r="I50" s="1311"/>
      <c r="J50" s="1311"/>
      <c r="K50" s="404"/>
      <c r="L50" s="404"/>
      <c r="M50" s="405"/>
      <c r="N50" s="405"/>
      <c r="AN50" s="1314"/>
      <c r="AO50" s="1315"/>
      <c r="AP50" s="1315"/>
      <c r="AQ50" s="1315"/>
      <c r="AR50" s="1315"/>
      <c r="AS50" s="1315"/>
      <c r="AT50" s="1315"/>
      <c r="AU50" s="1315"/>
      <c r="AV50" s="1315"/>
      <c r="AW50" s="1315"/>
      <c r="AX50" s="1315"/>
      <c r="AY50" s="1315"/>
      <c r="AZ50" s="1315"/>
      <c r="BA50" s="1315"/>
      <c r="BB50" s="1315"/>
      <c r="BC50" s="1315"/>
      <c r="BD50" s="1315"/>
      <c r="BE50" s="1315"/>
      <c r="BF50" s="1315"/>
      <c r="BG50" s="1315"/>
      <c r="BH50" s="1315"/>
      <c r="BI50" s="1315"/>
      <c r="BJ50" s="1315"/>
      <c r="BK50" s="1315"/>
      <c r="BL50" s="1315"/>
      <c r="BM50" s="1315"/>
      <c r="BN50" s="1315"/>
      <c r="BO50" s="1316"/>
      <c r="BP50" s="1310" t="s">
        <v>540</v>
      </c>
      <c r="BQ50" s="1310"/>
      <c r="BR50" s="1310"/>
      <c r="BS50" s="1310"/>
      <c r="BT50" s="1310"/>
      <c r="BU50" s="1310"/>
      <c r="BV50" s="1310"/>
      <c r="BW50" s="1310"/>
      <c r="BX50" s="1310" t="s">
        <v>541</v>
      </c>
      <c r="BY50" s="1310"/>
      <c r="BZ50" s="1310"/>
      <c r="CA50" s="1310"/>
      <c r="CB50" s="1310"/>
      <c r="CC50" s="1310"/>
      <c r="CD50" s="1310"/>
      <c r="CE50" s="1310"/>
      <c r="CF50" s="1310" t="s">
        <v>542</v>
      </c>
      <c r="CG50" s="1310"/>
      <c r="CH50" s="1310"/>
      <c r="CI50" s="1310"/>
      <c r="CJ50" s="1310"/>
      <c r="CK50" s="1310"/>
      <c r="CL50" s="1310"/>
      <c r="CM50" s="1310"/>
      <c r="CN50" s="1310" t="s">
        <v>543</v>
      </c>
      <c r="CO50" s="1310"/>
      <c r="CP50" s="1310"/>
      <c r="CQ50" s="1310"/>
      <c r="CR50" s="1310"/>
      <c r="CS50" s="1310"/>
      <c r="CT50" s="1310"/>
      <c r="CU50" s="1310"/>
      <c r="CV50" s="1310" t="s">
        <v>544</v>
      </c>
      <c r="CW50" s="1310"/>
      <c r="CX50" s="1310"/>
      <c r="CY50" s="1310"/>
      <c r="CZ50" s="1310"/>
      <c r="DA50" s="1310"/>
      <c r="DB50" s="1310"/>
      <c r="DC50" s="1310"/>
    </row>
    <row r="51" spans="1:109" ht="13.5" customHeight="1">
      <c r="B51" s="394"/>
      <c r="G51" s="1313"/>
      <c r="H51" s="1313"/>
      <c r="I51" s="1327"/>
      <c r="J51" s="1327"/>
      <c r="K51" s="1312"/>
      <c r="L51" s="1312"/>
      <c r="M51" s="1312"/>
      <c r="N51" s="1312"/>
      <c r="AM51" s="403"/>
      <c r="AN51" s="1308" t="s">
        <v>589</v>
      </c>
      <c r="AO51" s="1308"/>
      <c r="AP51" s="1308"/>
      <c r="AQ51" s="1308"/>
      <c r="AR51" s="1308"/>
      <c r="AS51" s="1308"/>
      <c r="AT51" s="1308"/>
      <c r="AU51" s="1308"/>
      <c r="AV51" s="1308"/>
      <c r="AW51" s="1308"/>
      <c r="AX51" s="1308"/>
      <c r="AY51" s="1308"/>
      <c r="AZ51" s="1308"/>
      <c r="BA51" s="1308"/>
      <c r="BB51" s="1308" t="s">
        <v>590</v>
      </c>
      <c r="BC51" s="1308"/>
      <c r="BD51" s="1308"/>
      <c r="BE51" s="1308"/>
      <c r="BF51" s="1308"/>
      <c r="BG51" s="1308"/>
      <c r="BH51" s="1308"/>
      <c r="BI51" s="1308"/>
      <c r="BJ51" s="1308"/>
      <c r="BK51" s="1308"/>
      <c r="BL51" s="1308"/>
      <c r="BM51" s="1308"/>
      <c r="BN51" s="1308"/>
      <c r="BO51" s="1308"/>
      <c r="BP51" s="1317"/>
      <c r="BQ51" s="1305"/>
      <c r="BR51" s="1305"/>
      <c r="BS51" s="1305"/>
      <c r="BT51" s="1305"/>
      <c r="BU51" s="1305"/>
      <c r="BV51" s="1305"/>
      <c r="BW51" s="1305"/>
      <c r="BX51" s="1305">
        <v>75.900000000000006</v>
      </c>
      <c r="BY51" s="1305"/>
      <c r="BZ51" s="1305"/>
      <c r="CA51" s="1305"/>
      <c r="CB51" s="1305"/>
      <c r="CC51" s="1305"/>
      <c r="CD51" s="1305"/>
      <c r="CE51" s="1305"/>
      <c r="CF51" s="1305">
        <v>40.9</v>
      </c>
      <c r="CG51" s="1305"/>
      <c r="CH51" s="1305"/>
      <c r="CI51" s="1305"/>
      <c r="CJ51" s="1305"/>
      <c r="CK51" s="1305"/>
      <c r="CL51" s="1305"/>
      <c r="CM51" s="1305"/>
      <c r="CN51" s="1305">
        <v>62.8</v>
      </c>
      <c r="CO51" s="1305"/>
      <c r="CP51" s="1305"/>
      <c r="CQ51" s="1305"/>
      <c r="CR51" s="1305"/>
      <c r="CS51" s="1305"/>
      <c r="CT51" s="1305"/>
      <c r="CU51" s="1305"/>
      <c r="CV51" s="1305">
        <v>55</v>
      </c>
      <c r="CW51" s="1305"/>
      <c r="CX51" s="1305"/>
      <c r="CY51" s="1305"/>
      <c r="CZ51" s="1305"/>
      <c r="DA51" s="1305"/>
      <c r="DB51" s="1305"/>
      <c r="DC51" s="1305"/>
    </row>
    <row r="52" spans="1:109">
      <c r="B52" s="394"/>
      <c r="G52" s="1313"/>
      <c r="H52" s="1313"/>
      <c r="I52" s="1327"/>
      <c r="J52" s="1327"/>
      <c r="K52" s="1312"/>
      <c r="L52" s="1312"/>
      <c r="M52" s="1312"/>
      <c r="N52" s="1312"/>
      <c r="AM52" s="403"/>
      <c r="AN52" s="1308"/>
      <c r="AO52" s="1308"/>
      <c r="AP52" s="1308"/>
      <c r="AQ52" s="1308"/>
      <c r="AR52" s="1308"/>
      <c r="AS52" s="1308"/>
      <c r="AT52" s="1308"/>
      <c r="AU52" s="1308"/>
      <c r="AV52" s="1308"/>
      <c r="AW52" s="1308"/>
      <c r="AX52" s="1308"/>
      <c r="AY52" s="1308"/>
      <c r="AZ52" s="1308"/>
      <c r="BA52" s="1308"/>
      <c r="BB52" s="1308"/>
      <c r="BC52" s="1308"/>
      <c r="BD52" s="1308"/>
      <c r="BE52" s="1308"/>
      <c r="BF52" s="1308"/>
      <c r="BG52" s="1308"/>
      <c r="BH52" s="1308"/>
      <c r="BI52" s="1308"/>
      <c r="BJ52" s="1308"/>
      <c r="BK52" s="1308"/>
      <c r="BL52" s="1308"/>
      <c r="BM52" s="1308"/>
      <c r="BN52" s="1308"/>
      <c r="BO52" s="1308"/>
      <c r="BP52" s="1305"/>
      <c r="BQ52" s="1305"/>
      <c r="BR52" s="1305"/>
      <c r="BS52" s="1305"/>
      <c r="BT52" s="1305"/>
      <c r="BU52" s="1305"/>
      <c r="BV52" s="1305"/>
      <c r="BW52" s="1305"/>
      <c r="BX52" s="1305"/>
      <c r="BY52" s="1305"/>
      <c r="BZ52" s="1305"/>
      <c r="CA52" s="1305"/>
      <c r="CB52" s="1305"/>
      <c r="CC52" s="1305"/>
      <c r="CD52" s="1305"/>
      <c r="CE52" s="1305"/>
      <c r="CF52" s="1305"/>
      <c r="CG52" s="1305"/>
      <c r="CH52" s="1305"/>
      <c r="CI52" s="1305"/>
      <c r="CJ52" s="1305"/>
      <c r="CK52" s="1305"/>
      <c r="CL52" s="1305"/>
      <c r="CM52" s="1305"/>
      <c r="CN52" s="1305"/>
      <c r="CO52" s="1305"/>
      <c r="CP52" s="1305"/>
      <c r="CQ52" s="1305"/>
      <c r="CR52" s="1305"/>
      <c r="CS52" s="1305"/>
      <c r="CT52" s="1305"/>
      <c r="CU52" s="1305"/>
      <c r="CV52" s="1305"/>
      <c r="CW52" s="1305"/>
      <c r="CX52" s="1305"/>
      <c r="CY52" s="1305"/>
      <c r="CZ52" s="1305"/>
      <c r="DA52" s="1305"/>
      <c r="DB52" s="1305"/>
      <c r="DC52" s="1305"/>
    </row>
    <row r="53" spans="1:109">
      <c r="A53" s="402"/>
      <c r="B53" s="394"/>
      <c r="G53" s="1313"/>
      <c r="H53" s="1313"/>
      <c r="I53" s="1311"/>
      <c r="J53" s="1311"/>
      <c r="K53" s="1312"/>
      <c r="L53" s="1312"/>
      <c r="M53" s="1312"/>
      <c r="N53" s="1312"/>
      <c r="AM53" s="403"/>
      <c r="AN53" s="1308"/>
      <c r="AO53" s="1308"/>
      <c r="AP53" s="1308"/>
      <c r="AQ53" s="1308"/>
      <c r="AR53" s="1308"/>
      <c r="AS53" s="1308"/>
      <c r="AT53" s="1308"/>
      <c r="AU53" s="1308"/>
      <c r="AV53" s="1308"/>
      <c r="AW53" s="1308"/>
      <c r="AX53" s="1308"/>
      <c r="AY53" s="1308"/>
      <c r="AZ53" s="1308"/>
      <c r="BA53" s="1308"/>
      <c r="BB53" s="1308" t="s">
        <v>591</v>
      </c>
      <c r="BC53" s="1308"/>
      <c r="BD53" s="1308"/>
      <c r="BE53" s="1308"/>
      <c r="BF53" s="1308"/>
      <c r="BG53" s="1308"/>
      <c r="BH53" s="1308"/>
      <c r="BI53" s="1308"/>
      <c r="BJ53" s="1308"/>
      <c r="BK53" s="1308"/>
      <c r="BL53" s="1308"/>
      <c r="BM53" s="1308"/>
      <c r="BN53" s="1308"/>
      <c r="BO53" s="1308"/>
      <c r="BP53" s="1317"/>
      <c r="BQ53" s="1305"/>
      <c r="BR53" s="1305"/>
      <c r="BS53" s="1305"/>
      <c r="BT53" s="1305"/>
      <c r="BU53" s="1305"/>
      <c r="BV53" s="1305"/>
      <c r="BW53" s="1305"/>
      <c r="BX53" s="1305">
        <v>57.8</v>
      </c>
      <c r="BY53" s="1305"/>
      <c r="BZ53" s="1305"/>
      <c r="CA53" s="1305"/>
      <c r="CB53" s="1305"/>
      <c r="CC53" s="1305"/>
      <c r="CD53" s="1305"/>
      <c r="CE53" s="1305"/>
      <c r="CF53" s="1305">
        <v>61.4</v>
      </c>
      <c r="CG53" s="1305"/>
      <c r="CH53" s="1305"/>
      <c r="CI53" s="1305"/>
      <c r="CJ53" s="1305"/>
      <c r="CK53" s="1305"/>
      <c r="CL53" s="1305"/>
      <c r="CM53" s="1305"/>
      <c r="CN53" s="1305">
        <v>60.7</v>
      </c>
      <c r="CO53" s="1305"/>
      <c r="CP53" s="1305"/>
      <c r="CQ53" s="1305"/>
      <c r="CR53" s="1305"/>
      <c r="CS53" s="1305"/>
      <c r="CT53" s="1305"/>
      <c r="CU53" s="1305"/>
      <c r="CV53" s="1305">
        <v>62.3</v>
      </c>
      <c r="CW53" s="1305"/>
      <c r="CX53" s="1305"/>
      <c r="CY53" s="1305"/>
      <c r="CZ53" s="1305"/>
      <c r="DA53" s="1305"/>
      <c r="DB53" s="1305"/>
      <c r="DC53" s="1305"/>
    </row>
    <row r="54" spans="1:109">
      <c r="A54" s="402"/>
      <c r="B54" s="394"/>
      <c r="G54" s="1313"/>
      <c r="H54" s="1313"/>
      <c r="I54" s="1311"/>
      <c r="J54" s="1311"/>
      <c r="K54" s="1312"/>
      <c r="L54" s="1312"/>
      <c r="M54" s="1312"/>
      <c r="N54" s="1312"/>
      <c r="AM54" s="403"/>
      <c r="AN54" s="1308"/>
      <c r="AO54" s="1308"/>
      <c r="AP54" s="1308"/>
      <c r="AQ54" s="1308"/>
      <c r="AR54" s="1308"/>
      <c r="AS54" s="1308"/>
      <c r="AT54" s="1308"/>
      <c r="AU54" s="1308"/>
      <c r="AV54" s="1308"/>
      <c r="AW54" s="1308"/>
      <c r="AX54" s="1308"/>
      <c r="AY54" s="1308"/>
      <c r="AZ54" s="1308"/>
      <c r="BA54" s="1308"/>
      <c r="BB54" s="1308"/>
      <c r="BC54" s="1308"/>
      <c r="BD54" s="1308"/>
      <c r="BE54" s="1308"/>
      <c r="BF54" s="1308"/>
      <c r="BG54" s="1308"/>
      <c r="BH54" s="1308"/>
      <c r="BI54" s="1308"/>
      <c r="BJ54" s="1308"/>
      <c r="BK54" s="1308"/>
      <c r="BL54" s="1308"/>
      <c r="BM54" s="1308"/>
      <c r="BN54" s="1308"/>
      <c r="BO54" s="1308"/>
      <c r="BP54" s="1305"/>
      <c r="BQ54" s="1305"/>
      <c r="BR54" s="1305"/>
      <c r="BS54" s="1305"/>
      <c r="BT54" s="1305"/>
      <c r="BU54" s="1305"/>
      <c r="BV54" s="1305"/>
      <c r="BW54" s="1305"/>
      <c r="BX54" s="1305"/>
      <c r="BY54" s="1305"/>
      <c r="BZ54" s="1305"/>
      <c r="CA54" s="1305"/>
      <c r="CB54" s="1305"/>
      <c r="CC54" s="1305"/>
      <c r="CD54" s="1305"/>
      <c r="CE54" s="1305"/>
      <c r="CF54" s="1305"/>
      <c r="CG54" s="1305"/>
      <c r="CH54" s="1305"/>
      <c r="CI54" s="1305"/>
      <c r="CJ54" s="1305"/>
      <c r="CK54" s="1305"/>
      <c r="CL54" s="1305"/>
      <c r="CM54" s="1305"/>
      <c r="CN54" s="1305"/>
      <c r="CO54" s="1305"/>
      <c r="CP54" s="1305"/>
      <c r="CQ54" s="1305"/>
      <c r="CR54" s="1305"/>
      <c r="CS54" s="1305"/>
      <c r="CT54" s="1305"/>
      <c r="CU54" s="1305"/>
      <c r="CV54" s="1305"/>
      <c r="CW54" s="1305"/>
      <c r="CX54" s="1305"/>
      <c r="CY54" s="1305"/>
      <c r="CZ54" s="1305"/>
      <c r="DA54" s="1305"/>
      <c r="DB54" s="1305"/>
      <c r="DC54" s="1305"/>
    </row>
    <row r="55" spans="1:109">
      <c r="A55" s="402"/>
      <c r="B55" s="394"/>
      <c r="G55" s="1311"/>
      <c r="H55" s="1311"/>
      <c r="I55" s="1311"/>
      <c r="J55" s="1311"/>
      <c r="K55" s="1312"/>
      <c r="L55" s="1312"/>
      <c r="M55" s="1312"/>
      <c r="N55" s="1312"/>
      <c r="AN55" s="1310" t="s">
        <v>592</v>
      </c>
      <c r="AO55" s="1310"/>
      <c r="AP55" s="1310"/>
      <c r="AQ55" s="1310"/>
      <c r="AR55" s="1310"/>
      <c r="AS55" s="1310"/>
      <c r="AT55" s="1310"/>
      <c r="AU55" s="1310"/>
      <c r="AV55" s="1310"/>
      <c r="AW55" s="1310"/>
      <c r="AX55" s="1310"/>
      <c r="AY55" s="1310"/>
      <c r="AZ55" s="1310"/>
      <c r="BA55" s="1310"/>
      <c r="BB55" s="1308" t="s">
        <v>590</v>
      </c>
      <c r="BC55" s="1308"/>
      <c r="BD55" s="1308"/>
      <c r="BE55" s="1308"/>
      <c r="BF55" s="1308"/>
      <c r="BG55" s="1308"/>
      <c r="BH55" s="1308"/>
      <c r="BI55" s="1308"/>
      <c r="BJ55" s="1308"/>
      <c r="BK55" s="1308"/>
      <c r="BL55" s="1308"/>
      <c r="BM55" s="1308"/>
      <c r="BN55" s="1308"/>
      <c r="BO55" s="1308"/>
      <c r="BP55" s="1317"/>
      <c r="BQ55" s="1305"/>
      <c r="BR55" s="1305"/>
      <c r="BS55" s="1305"/>
      <c r="BT55" s="1305"/>
      <c r="BU55" s="1305"/>
      <c r="BV55" s="1305"/>
      <c r="BW55" s="1305"/>
      <c r="BX55" s="1305">
        <v>17.8</v>
      </c>
      <c r="BY55" s="1305"/>
      <c r="BZ55" s="1305"/>
      <c r="CA55" s="1305"/>
      <c r="CB55" s="1305"/>
      <c r="CC55" s="1305"/>
      <c r="CD55" s="1305"/>
      <c r="CE55" s="1305"/>
      <c r="CF55" s="1305">
        <v>15</v>
      </c>
      <c r="CG55" s="1305"/>
      <c r="CH55" s="1305"/>
      <c r="CI55" s="1305"/>
      <c r="CJ55" s="1305"/>
      <c r="CK55" s="1305"/>
      <c r="CL55" s="1305"/>
      <c r="CM55" s="1305"/>
      <c r="CN55" s="1305">
        <v>12.2</v>
      </c>
      <c r="CO55" s="1305"/>
      <c r="CP55" s="1305"/>
      <c r="CQ55" s="1305"/>
      <c r="CR55" s="1305"/>
      <c r="CS55" s="1305"/>
      <c r="CT55" s="1305"/>
      <c r="CU55" s="1305"/>
      <c r="CV55" s="1305">
        <v>5</v>
      </c>
      <c r="CW55" s="1305"/>
      <c r="CX55" s="1305"/>
      <c r="CY55" s="1305"/>
      <c r="CZ55" s="1305"/>
      <c r="DA55" s="1305"/>
      <c r="DB55" s="1305"/>
      <c r="DC55" s="1305"/>
    </row>
    <row r="56" spans="1:109">
      <c r="A56" s="402"/>
      <c r="B56" s="394"/>
      <c r="G56" s="1311"/>
      <c r="H56" s="1311"/>
      <c r="I56" s="1311"/>
      <c r="J56" s="1311"/>
      <c r="K56" s="1312"/>
      <c r="L56" s="1312"/>
      <c r="M56" s="1312"/>
      <c r="N56" s="1312"/>
      <c r="AN56" s="1310"/>
      <c r="AO56" s="1310"/>
      <c r="AP56" s="1310"/>
      <c r="AQ56" s="1310"/>
      <c r="AR56" s="1310"/>
      <c r="AS56" s="1310"/>
      <c r="AT56" s="1310"/>
      <c r="AU56" s="1310"/>
      <c r="AV56" s="1310"/>
      <c r="AW56" s="1310"/>
      <c r="AX56" s="1310"/>
      <c r="AY56" s="1310"/>
      <c r="AZ56" s="1310"/>
      <c r="BA56" s="1310"/>
      <c r="BB56" s="1308"/>
      <c r="BC56" s="1308"/>
      <c r="BD56" s="1308"/>
      <c r="BE56" s="1308"/>
      <c r="BF56" s="1308"/>
      <c r="BG56" s="1308"/>
      <c r="BH56" s="1308"/>
      <c r="BI56" s="1308"/>
      <c r="BJ56" s="1308"/>
      <c r="BK56" s="1308"/>
      <c r="BL56" s="1308"/>
      <c r="BM56" s="1308"/>
      <c r="BN56" s="1308"/>
      <c r="BO56" s="1308"/>
      <c r="BP56" s="1305"/>
      <c r="BQ56" s="1305"/>
      <c r="BR56" s="1305"/>
      <c r="BS56" s="1305"/>
      <c r="BT56" s="1305"/>
      <c r="BU56" s="1305"/>
      <c r="BV56" s="1305"/>
      <c r="BW56" s="1305"/>
      <c r="BX56" s="1305"/>
      <c r="BY56" s="1305"/>
      <c r="BZ56" s="1305"/>
      <c r="CA56" s="1305"/>
      <c r="CB56" s="1305"/>
      <c r="CC56" s="1305"/>
      <c r="CD56" s="1305"/>
      <c r="CE56" s="1305"/>
      <c r="CF56" s="1305"/>
      <c r="CG56" s="1305"/>
      <c r="CH56" s="1305"/>
      <c r="CI56" s="1305"/>
      <c r="CJ56" s="1305"/>
      <c r="CK56" s="1305"/>
      <c r="CL56" s="1305"/>
      <c r="CM56" s="1305"/>
      <c r="CN56" s="1305"/>
      <c r="CO56" s="1305"/>
      <c r="CP56" s="1305"/>
      <c r="CQ56" s="1305"/>
      <c r="CR56" s="1305"/>
      <c r="CS56" s="1305"/>
      <c r="CT56" s="1305"/>
      <c r="CU56" s="1305"/>
      <c r="CV56" s="1305"/>
      <c r="CW56" s="1305"/>
      <c r="CX56" s="1305"/>
      <c r="CY56" s="1305"/>
      <c r="CZ56" s="1305"/>
      <c r="DA56" s="1305"/>
      <c r="DB56" s="1305"/>
      <c r="DC56" s="1305"/>
    </row>
    <row r="57" spans="1:109" s="402" customFormat="1">
      <c r="B57" s="406"/>
      <c r="G57" s="1311"/>
      <c r="H57" s="1311"/>
      <c r="I57" s="1306"/>
      <c r="J57" s="1306"/>
      <c r="K57" s="1312"/>
      <c r="L57" s="1312"/>
      <c r="M57" s="1312"/>
      <c r="N57" s="1312"/>
      <c r="AM57" s="387"/>
      <c r="AN57" s="1310"/>
      <c r="AO57" s="1310"/>
      <c r="AP57" s="1310"/>
      <c r="AQ57" s="1310"/>
      <c r="AR57" s="1310"/>
      <c r="AS57" s="1310"/>
      <c r="AT57" s="1310"/>
      <c r="AU57" s="1310"/>
      <c r="AV57" s="1310"/>
      <c r="AW57" s="1310"/>
      <c r="AX57" s="1310"/>
      <c r="AY57" s="1310"/>
      <c r="AZ57" s="1310"/>
      <c r="BA57" s="1310"/>
      <c r="BB57" s="1308" t="s">
        <v>591</v>
      </c>
      <c r="BC57" s="1308"/>
      <c r="BD57" s="1308"/>
      <c r="BE57" s="1308"/>
      <c r="BF57" s="1308"/>
      <c r="BG57" s="1308"/>
      <c r="BH57" s="1308"/>
      <c r="BI57" s="1308"/>
      <c r="BJ57" s="1308"/>
      <c r="BK57" s="1308"/>
      <c r="BL57" s="1308"/>
      <c r="BM57" s="1308"/>
      <c r="BN57" s="1308"/>
      <c r="BO57" s="1308"/>
      <c r="BP57" s="1317"/>
      <c r="BQ57" s="1305"/>
      <c r="BR57" s="1305"/>
      <c r="BS57" s="1305"/>
      <c r="BT57" s="1305"/>
      <c r="BU57" s="1305"/>
      <c r="BV57" s="1305"/>
      <c r="BW57" s="1305"/>
      <c r="BX57" s="1305">
        <v>56.2</v>
      </c>
      <c r="BY57" s="1305"/>
      <c r="BZ57" s="1305"/>
      <c r="CA57" s="1305"/>
      <c r="CB57" s="1305"/>
      <c r="CC57" s="1305"/>
      <c r="CD57" s="1305"/>
      <c r="CE57" s="1305"/>
      <c r="CF57" s="1305">
        <v>60.1</v>
      </c>
      <c r="CG57" s="1305"/>
      <c r="CH57" s="1305"/>
      <c r="CI57" s="1305"/>
      <c r="CJ57" s="1305"/>
      <c r="CK57" s="1305"/>
      <c r="CL57" s="1305"/>
      <c r="CM57" s="1305"/>
      <c r="CN57" s="1305">
        <v>61.2</v>
      </c>
      <c r="CO57" s="1305"/>
      <c r="CP57" s="1305"/>
      <c r="CQ57" s="1305"/>
      <c r="CR57" s="1305"/>
      <c r="CS57" s="1305"/>
      <c r="CT57" s="1305"/>
      <c r="CU57" s="1305"/>
      <c r="CV57" s="1305">
        <v>61.7</v>
      </c>
      <c r="CW57" s="1305"/>
      <c r="CX57" s="1305"/>
      <c r="CY57" s="1305"/>
      <c r="CZ57" s="1305"/>
      <c r="DA57" s="1305"/>
      <c r="DB57" s="1305"/>
      <c r="DC57" s="1305"/>
      <c r="DD57" s="407"/>
      <c r="DE57" s="406"/>
    </row>
    <row r="58" spans="1:109" s="402" customFormat="1">
      <c r="A58" s="387"/>
      <c r="B58" s="406"/>
      <c r="G58" s="1311"/>
      <c r="H58" s="1311"/>
      <c r="I58" s="1306"/>
      <c r="J58" s="1306"/>
      <c r="K58" s="1312"/>
      <c r="L58" s="1312"/>
      <c r="M58" s="1312"/>
      <c r="N58" s="1312"/>
      <c r="AM58" s="387"/>
      <c r="AN58" s="1310"/>
      <c r="AO58" s="1310"/>
      <c r="AP58" s="1310"/>
      <c r="AQ58" s="1310"/>
      <c r="AR58" s="1310"/>
      <c r="AS58" s="1310"/>
      <c r="AT58" s="1310"/>
      <c r="AU58" s="1310"/>
      <c r="AV58" s="1310"/>
      <c r="AW58" s="1310"/>
      <c r="AX58" s="1310"/>
      <c r="AY58" s="1310"/>
      <c r="AZ58" s="1310"/>
      <c r="BA58" s="1310"/>
      <c r="BB58" s="1308"/>
      <c r="BC58" s="1308"/>
      <c r="BD58" s="1308"/>
      <c r="BE58" s="1308"/>
      <c r="BF58" s="1308"/>
      <c r="BG58" s="1308"/>
      <c r="BH58" s="1308"/>
      <c r="BI58" s="1308"/>
      <c r="BJ58" s="1308"/>
      <c r="BK58" s="1308"/>
      <c r="BL58" s="1308"/>
      <c r="BM58" s="1308"/>
      <c r="BN58" s="1308"/>
      <c r="BO58" s="1308"/>
      <c r="BP58" s="1305"/>
      <c r="BQ58" s="1305"/>
      <c r="BR58" s="1305"/>
      <c r="BS58" s="1305"/>
      <c r="BT58" s="1305"/>
      <c r="BU58" s="1305"/>
      <c r="BV58" s="1305"/>
      <c r="BW58" s="1305"/>
      <c r="BX58" s="1305"/>
      <c r="BY58" s="1305"/>
      <c r="BZ58" s="1305"/>
      <c r="CA58" s="1305"/>
      <c r="CB58" s="1305"/>
      <c r="CC58" s="1305"/>
      <c r="CD58" s="1305"/>
      <c r="CE58" s="1305"/>
      <c r="CF58" s="1305"/>
      <c r="CG58" s="1305"/>
      <c r="CH58" s="1305"/>
      <c r="CI58" s="1305"/>
      <c r="CJ58" s="1305"/>
      <c r="CK58" s="1305"/>
      <c r="CL58" s="1305"/>
      <c r="CM58" s="1305"/>
      <c r="CN58" s="1305"/>
      <c r="CO58" s="1305"/>
      <c r="CP58" s="1305"/>
      <c r="CQ58" s="1305"/>
      <c r="CR58" s="1305"/>
      <c r="CS58" s="1305"/>
      <c r="CT58" s="1305"/>
      <c r="CU58" s="1305"/>
      <c r="CV58" s="1305"/>
      <c r="CW58" s="1305"/>
      <c r="CX58" s="1305"/>
      <c r="CY58" s="1305"/>
      <c r="CZ58" s="1305"/>
      <c r="DA58" s="1305"/>
      <c r="DB58" s="1305"/>
      <c r="DC58" s="1305"/>
      <c r="DD58" s="407"/>
      <c r="DE58" s="406"/>
    </row>
    <row r="59" spans="1:109" s="402" customFormat="1">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c r="B63" s="413" t="s">
        <v>593</v>
      </c>
    </row>
    <row r="64" spans="1:109">
      <c r="B64" s="394"/>
      <c r="G64" s="401"/>
      <c r="I64" s="414"/>
      <c r="J64" s="414"/>
      <c r="K64" s="414"/>
      <c r="L64" s="414"/>
      <c r="M64" s="414"/>
      <c r="N64" s="415"/>
      <c r="AM64" s="401"/>
      <c r="AN64" s="401" t="s">
        <v>586</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c r="B65" s="394"/>
      <c r="AN65" s="1318" t="s">
        <v>594</v>
      </c>
      <c r="AO65" s="1319"/>
      <c r="AP65" s="1319"/>
      <c r="AQ65" s="1319"/>
      <c r="AR65" s="1319"/>
      <c r="AS65" s="1319"/>
      <c r="AT65" s="1319"/>
      <c r="AU65" s="1319"/>
      <c r="AV65" s="1319"/>
      <c r="AW65" s="1319"/>
      <c r="AX65" s="1319"/>
      <c r="AY65" s="1319"/>
      <c r="AZ65" s="1319"/>
      <c r="BA65" s="1319"/>
      <c r="BB65" s="1319"/>
      <c r="BC65" s="1319"/>
      <c r="BD65" s="1319"/>
      <c r="BE65" s="1319"/>
      <c r="BF65" s="1319"/>
      <c r="BG65" s="1319"/>
      <c r="BH65" s="1319"/>
      <c r="BI65" s="1319"/>
      <c r="BJ65" s="1319"/>
      <c r="BK65" s="1319"/>
      <c r="BL65" s="1319"/>
      <c r="BM65" s="1319"/>
      <c r="BN65" s="1319"/>
      <c r="BO65" s="1319"/>
      <c r="BP65" s="1319"/>
      <c r="BQ65" s="1319"/>
      <c r="BR65" s="1319"/>
      <c r="BS65" s="1319"/>
      <c r="BT65" s="1319"/>
      <c r="BU65" s="1319"/>
      <c r="BV65" s="1319"/>
      <c r="BW65" s="1319"/>
      <c r="BX65" s="1319"/>
      <c r="BY65" s="1319"/>
      <c r="BZ65" s="1319"/>
      <c r="CA65" s="1319"/>
      <c r="CB65" s="1319"/>
      <c r="CC65" s="1319"/>
      <c r="CD65" s="1319"/>
      <c r="CE65" s="1319"/>
      <c r="CF65" s="1319"/>
      <c r="CG65" s="1319"/>
      <c r="CH65" s="1319"/>
      <c r="CI65" s="1319"/>
      <c r="CJ65" s="1319"/>
      <c r="CK65" s="1319"/>
      <c r="CL65" s="1319"/>
      <c r="CM65" s="1319"/>
      <c r="CN65" s="1319"/>
      <c r="CO65" s="1319"/>
      <c r="CP65" s="1319"/>
      <c r="CQ65" s="1319"/>
      <c r="CR65" s="1319"/>
      <c r="CS65" s="1319"/>
      <c r="CT65" s="1319"/>
      <c r="CU65" s="1319"/>
      <c r="CV65" s="1319"/>
      <c r="CW65" s="1319"/>
      <c r="CX65" s="1319"/>
      <c r="CY65" s="1319"/>
      <c r="CZ65" s="1319"/>
      <c r="DA65" s="1319"/>
      <c r="DB65" s="1319"/>
      <c r="DC65" s="1320"/>
    </row>
    <row r="66" spans="2:107">
      <c r="B66" s="394"/>
      <c r="AN66" s="1321"/>
      <c r="AO66" s="1322"/>
      <c r="AP66" s="1322"/>
      <c r="AQ66" s="1322"/>
      <c r="AR66" s="1322"/>
      <c r="AS66" s="1322"/>
      <c r="AT66" s="1322"/>
      <c r="AU66" s="1322"/>
      <c r="AV66" s="1322"/>
      <c r="AW66" s="1322"/>
      <c r="AX66" s="1322"/>
      <c r="AY66" s="1322"/>
      <c r="AZ66" s="1322"/>
      <c r="BA66" s="1322"/>
      <c r="BB66" s="1322"/>
      <c r="BC66" s="1322"/>
      <c r="BD66" s="1322"/>
      <c r="BE66" s="1322"/>
      <c r="BF66" s="1322"/>
      <c r="BG66" s="1322"/>
      <c r="BH66" s="1322"/>
      <c r="BI66" s="1322"/>
      <c r="BJ66" s="1322"/>
      <c r="BK66" s="1322"/>
      <c r="BL66" s="1322"/>
      <c r="BM66" s="1322"/>
      <c r="BN66" s="1322"/>
      <c r="BO66" s="1322"/>
      <c r="BP66" s="1322"/>
      <c r="BQ66" s="1322"/>
      <c r="BR66" s="1322"/>
      <c r="BS66" s="1322"/>
      <c r="BT66" s="1322"/>
      <c r="BU66" s="1322"/>
      <c r="BV66" s="1322"/>
      <c r="BW66" s="1322"/>
      <c r="BX66" s="1322"/>
      <c r="BY66" s="1322"/>
      <c r="BZ66" s="1322"/>
      <c r="CA66" s="1322"/>
      <c r="CB66" s="1322"/>
      <c r="CC66" s="1322"/>
      <c r="CD66" s="1322"/>
      <c r="CE66" s="1322"/>
      <c r="CF66" s="1322"/>
      <c r="CG66" s="1322"/>
      <c r="CH66" s="1322"/>
      <c r="CI66" s="1322"/>
      <c r="CJ66" s="1322"/>
      <c r="CK66" s="1322"/>
      <c r="CL66" s="1322"/>
      <c r="CM66" s="1322"/>
      <c r="CN66" s="1322"/>
      <c r="CO66" s="1322"/>
      <c r="CP66" s="1322"/>
      <c r="CQ66" s="1322"/>
      <c r="CR66" s="1322"/>
      <c r="CS66" s="1322"/>
      <c r="CT66" s="1322"/>
      <c r="CU66" s="1322"/>
      <c r="CV66" s="1322"/>
      <c r="CW66" s="1322"/>
      <c r="CX66" s="1322"/>
      <c r="CY66" s="1322"/>
      <c r="CZ66" s="1322"/>
      <c r="DA66" s="1322"/>
      <c r="DB66" s="1322"/>
      <c r="DC66" s="1323"/>
    </row>
    <row r="67" spans="2:107">
      <c r="B67" s="394"/>
      <c r="AN67" s="1321"/>
      <c r="AO67" s="1322"/>
      <c r="AP67" s="1322"/>
      <c r="AQ67" s="1322"/>
      <c r="AR67" s="1322"/>
      <c r="AS67" s="1322"/>
      <c r="AT67" s="1322"/>
      <c r="AU67" s="1322"/>
      <c r="AV67" s="1322"/>
      <c r="AW67" s="1322"/>
      <c r="AX67" s="1322"/>
      <c r="AY67" s="1322"/>
      <c r="AZ67" s="1322"/>
      <c r="BA67" s="1322"/>
      <c r="BB67" s="1322"/>
      <c r="BC67" s="1322"/>
      <c r="BD67" s="1322"/>
      <c r="BE67" s="1322"/>
      <c r="BF67" s="1322"/>
      <c r="BG67" s="1322"/>
      <c r="BH67" s="1322"/>
      <c r="BI67" s="1322"/>
      <c r="BJ67" s="1322"/>
      <c r="BK67" s="1322"/>
      <c r="BL67" s="1322"/>
      <c r="BM67" s="1322"/>
      <c r="BN67" s="1322"/>
      <c r="BO67" s="1322"/>
      <c r="BP67" s="1322"/>
      <c r="BQ67" s="1322"/>
      <c r="BR67" s="1322"/>
      <c r="BS67" s="1322"/>
      <c r="BT67" s="1322"/>
      <c r="BU67" s="1322"/>
      <c r="BV67" s="1322"/>
      <c r="BW67" s="1322"/>
      <c r="BX67" s="1322"/>
      <c r="BY67" s="1322"/>
      <c r="BZ67" s="1322"/>
      <c r="CA67" s="1322"/>
      <c r="CB67" s="1322"/>
      <c r="CC67" s="1322"/>
      <c r="CD67" s="1322"/>
      <c r="CE67" s="1322"/>
      <c r="CF67" s="1322"/>
      <c r="CG67" s="1322"/>
      <c r="CH67" s="1322"/>
      <c r="CI67" s="1322"/>
      <c r="CJ67" s="1322"/>
      <c r="CK67" s="1322"/>
      <c r="CL67" s="1322"/>
      <c r="CM67" s="1322"/>
      <c r="CN67" s="1322"/>
      <c r="CO67" s="1322"/>
      <c r="CP67" s="1322"/>
      <c r="CQ67" s="1322"/>
      <c r="CR67" s="1322"/>
      <c r="CS67" s="1322"/>
      <c r="CT67" s="1322"/>
      <c r="CU67" s="1322"/>
      <c r="CV67" s="1322"/>
      <c r="CW67" s="1322"/>
      <c r="CX67" s="1322"/>
      <c r="CY67" s="1322"/>
      <c r="CZ67" s="1322"/>
      <c r="DA67" s="1322"/>
      <c r="DB67" s="1322"/>
      <c r="DC67" s="1323"/>
    </row>
    <row r="68" spans="2:107">
      <c r="B68" s="394"/>
      <c r="AN68" s="1321"/>
      <c r="AO68" s="1322"/>
      <c r="AP68" s="1322"/>
      <c r="AQ68" s="1322"/>
      <c r="AR68" s="1322"/>
      <c r="AS68" s="1322"/>
      <c r="AT68" s="1322"/>
      <c r="AU68" s="1322"/>
      <c r="AV68" s="1322"/>
      <c r="AW68" s="1322"/>
      <c r="AX68" s="1322"/>
      <c r="AY68" s="1322"/>
      <c r="AZ68" s="1322"/>
      <c r="BA68" s="1322"/>
      <c r="BB68" s="1322"/>
      <c r="BC68" s="1322"/>
      <c r="BD68" s="1322"/>
      <c r="BE68" s="1322"/>
      <c r="BF68" s="1322"/>
      <c r="BG68" s="1322"/>
      <c r="BH68" s="1322"/>
      <c r="BI68" s="1322"/>
      <c r="BJ68" s="1322"/>
      <c r="BK68" s="1322"/>
      <c r="BL68" s="1322"/>
      <c r="BM68" s="1322"/>
      <c r="BN68" s="1322"/>
      <c r="BO68" s="1322"/>
      <c r="BP68" s="1322"/>
      <c r="BQ68" s="1322"/>
      <c r="BR68" s="1322"/>
      <c r="BS68" s="1322"/>
      <c r="BT68" s="1322"/>
      <c r="BU68" s="1322"/>
      <c r="BV68" s="1322"/>
      <c r="BW68" s="1322"/>
      <c r="BX68" s="1322"/>
      <c r="BY68" s="1322"/>
      <c r="BZ68" s="1322"/>
      <c r="CA68" s="1322"/>
      <c r="CB68" s="1322"/>
      <c r="CC68" s="1322"/>
      <c r="CD68" s="1322"/>
      <c r="CE68" s="1322"/>
      <c r="CF68" s="1322"/>
      <c r="CG68" s="1322"/>
      <c r="CH68" s="1322"/>
      <c r="CI68" s="1322"/>
      <c r="CJ68" s="1322"/>
      <c r="CK68" s="1322"/>
      <c r="CL68" s="1322"/>
      <c r="CM68" s="1322"/>
      <c r="CN68" s="1322"/>
      <c r="CO68" s="1322"/>
      <c r="CP68" s="1322"/>
      <c r="CQ68" s="1322"/>
      <c r="CR68" s="1322"/>
      <c r="CS68" s="1322"/>
      <c r="CT68" s="1322"/>
      <c r="CU68" s="1322"/>
      <c r="CV68" s="1322"/>
      <c r="CW68" s="1322"/>
      <c r="CX68" s="1322"/>
      <c r="CY68" s="1322"/>
      <c r="CZ68" s="1322"/>
      <c r="DA68" s="1322"/>
      <c r="DB68" s="1322"/>
      <c r="DC68" s="1323"/>
    </row>
    <row r="69" spans="2:107">
      <c r="B69" s="394"/>
      <c r="AN69" s="1324"/>
      <c r="AO69" s="1325"/>
      <c r="AP69" s="1325"/>
      <c r="AQ69" s="1325"/>
      <c r="AR69" s="1325"/>
      <c r="AS69" s="1325"/>
      <c r="AT69" s="1325"/>
      <c r="AU69" s="1325"/>
      <c r="AV69" s="1325"/>
      <c r="AW69" s="1325"/>
      <c r="AX69" s="1325"/>
      <c r="AY69" s="1325"/>
      <c r="AZ69" s="1325"/>
      <c r="BA69" s="1325"/>
      <c r="BB69" s="1325"/>
      <c r="BC69" s="1325"/>
      <c r="BD69" s="1325"/>
      <c r="BE69" s="1325"/>
      <c r="BF69" s="1325"/>
      <c r="BG69" s="1325"/>
      <c r="BH69" s="1325"/>
      <c r="BI69" s="1325"/>
      <c r="BJ69" s="1325"/>
      <c r="BK69" s="1325"/>
      <c r="BL69" s="1325"/>
      <c r="BM69" s="1325"/>
      <c r="BN69" s="1325"/>
      <c r="BO69" s="1325"/>
      <c r="BP69" s="1325"/>
      <c r="BQ69" s="1325"/>
      <c r="BR69" s="1325"/>
      <c r="BS69" s="1325"/>
      <c r="BT69" s="1325"/>
      <c r="BU69" s="1325"/>
      <c r="BV69" s="1325"/>
      <c r="BW69" s="1325"/>
      <c r="BX69" s="1325"/>
      <c r="BY69" s="1325"/>
      <c r="BZ69" s="1325"/>
      <c r="CA69" s="1325"/>
      <c r="CB69" s="1325"/>
      <c r="CC69" s="1325"/>
      <c r="CD69" s="1325"/>
      <c r="CE69" s="1325"/>
      <c r="CF69" s="1325"/>
      <c r="CG69" s="1325"/>
      <c r="CH69" s="1325"/>
      <c r="CI69" s="1325"/>
      <c r="CJ69" s="1325"/>
      <c r="CK69" s="1325"/>
      <c r="CL69" s="1325"/>
      <c r="CM69" s="1325"/>
      <c r="CN69" s="1325"/>
      <c r="CO69" s="1325"/>
      <c r="CP69" s="1325"/>
      <c r="CQ69" s="1325"/>
      <c r="CR69" s="1325"/>
      <c r="CS69" s="1325"/>
      <c r="CT69" s="1325"/>
      <c r="CU69" s="1325"/>
      <c r="CV69" s="1325"/>
      <c r="CW69" s="1325"/>
      <c r="CX69" s="1325"/>
      <c r="CY69" s="1325"/>
      <c r="CZ69" s="1325"/>
      <c r="DA69" s="1325"/>
      <c r="DB69" s="1325"/>
      <c r="DC69" s="1326"/>
    </row>
    <row r="70" spans="2:107">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c r="B71" s="394"/>
      <c r="G71" s="419"/>
      <c r="I71" s="420"/>
      <c r="J71" s="417"/>
      <c r="K71" s="417"/>
      <c r="L71" s="418"/>
      <c r="M71" s="417"/>
      <c r="N71" s="418"/>
      <c r="AM71" s="419"/>
      <c r="AN71" s="387" t="s">
        <v>588</v>
      </c>
    </row>
    <row r="72" spans="2:107">
      <c r="B72" s="394"/>
      <c r="G72" s="1311"/>
      <c r="H72" s="1311"/>
      <c r="I72" s="1311"/>
      <c r="J72" s="1311"/>
      <c r="K72" s="404"/>
      <c r="L72" s="404"/>
      <c r="M72" s="405"/>
      <c r="N72" s="405"/>
      <c r="AN72" s="1314"/>
      <c r="AO72" s="1315"/>
      <c r="AP72" s="1315"/>
      <c r="AQ72" s="1315"/>
      <c r="AR72" s="1315"/>
      <c r="AS72" s="1315"/>
      <c r="AT72" s="1315"/>
      <c r="AU72" s="1315"/>
      <c r="AV72" s="1315"/>
      <c r="AW72" s="1315"/>
      <c r="AX72" s="1315"/>
      <c r="AY72" s="1315"/>
      <c r="AZ72" s="1315"/>
      <c r="BA72" s="1315"/>
      <c r="BB72" s="1315"/>
      <c r="BC72" s="1315"/>
      <c r="BD72" s="1315"/>
      <c r="BE72" s="1315"/>
      <c r="BF72" s="1315"/>
      <c r="BG72" s="1315"/>
      <c r="BH72" s="1315"/>
      <c r="BI72" s="1315"/>
      <c r="BJ72" s="1315"/>
      <c r="BK72" s="1315"/>
      <c r="BL72" s="1315"/>
      <c r="BM72" s="1315"/>
      <c r="BN72" s="1315"/>
      <c r="BO72" s="1316"/>
      <c r="BP72" s="1310" t="s">
        <v>540</v>
      </c>
      <c r="BQ72" s="1310"/>
      <c r="BR72" s="1310"/>
      <c r="BS72" s="1310"/>
      <c r="BT72" s="1310"/>
      <c r="BU72" s="1310"/>
      <c r="BV72" s="1310"/>
      <c r="BW72" s="1310"/>
      <c r="BX72" s="1310" t="s">
        <v>541</v>
      </c>
      <c r="BY72" s="1310"/>
      <c r="BZ72" s="1310"/>
      <c r="CA72" s="1310"/>
      <c r="CB72" s="1310"/>
      <c r="CC72" s="1310"/>
      <c r="CD72" s="1310"/>
      <c r="CE72" s="1310"/>
      <c r="CF72" s="1310" t="s">
        <v>542</v>
      </c>
      <c r="CG72" s="1310"/>
      <c r="CH72" s="1310"/>
      <c r="CI72" s="1310"/>
      <c r="CJ72" s="1310"/>
      <c r="CK72" s="1310"/>
      <c r="CL72" s="1310"/>
      <c r="CM72" s="1310"/>
      <c r="CN72" s="1310" t="s">
        <v>543</v>
      </c>
      <c r="CO72" s="1310"/>
      <c r="CP72" s="1310"/>
      <c r="CQ72" s="1310"/>
      <c r="CR72" s="1310"/>
      <c r="CS72" s="1310"/>
      <c r="CT72" s="1310"/>
      <c r="CU72" s="1310"/>
      <c r="CV72" s="1310" t="s">
        <v>544</v>
      </c>
      <c r="CW72" s="1310"/>
      <c r="CX72" s="1310"/>
      <c r="CY72" s="1310"/>
      <c r="CZ72" s="1310"/>
      <c r="DA72" s="1310"/>
      <c r="DB72" s="1310"/>
      <c r="DC72" s="1310"/>
    </row>
    <row r="73" spans="2:107">
      <c r="B73" s="394"/>
      <c r="G73" s="1313"/>
      <c r="H73" s="1313"/>
      <c r="I73" s="1313"/>
      <c r="J73" s="1313"/>
      <c r="K73" s="1309"/>
      <c r="L73" s="1309"/>
      <c r="M73" s="1309"/>
      <c r="N73" s="1309"/>
      <c r="AM73" s="403"/>
      <c r="AN73" s="1308" t="s">
        <v>589</v>
      </c>
      <c r="AO73" s="1308"/>
      <c r="AP73" s="1308"/>
      <c r="AQ73" s="1308"/>
      <c r="AR73" s="1308"/>
      <c r="AS73" s="1308"/>
      <c r="AT73" s="1308"/>
      <c r="AU73" s="1308"/>
      <c r="AV73" s="1308"/>
      <c r="AW73" s="1308"/>
      <c r="AX73" s="1308"/>
      <c r="AY73" s="1308"/>
      <c r="AZ73" s="1308"/>
      <c r="BA73" s="1308"/>
      <c r="BB73" s="1308" t="s">
        <v>590</v>
      </c>
      <c r="BC73" s="1308"/>
      <c r="BD73" s="1308"/>
      <c r="BE73" s="1308"/>
      <c r="BF73" s="1308"/>
      <c r="BG73" s="1308"/>
      <c r="BH73" s="1308"/>
      <c r="BI73" s="1308"/>
      <c r="BJ73" s="1308"/>
      <c r="BK73" s="1308"/>
      <c r="BL73" s="1308"/>
      <c r="BM73" s="1308"/>
      <c r="BN73" s="1308"/>
      <c r="BO73" s="1308"/>
      <c r="BP73" s="1305">
        <v>84.5</v>
      </c>
      <c r="BQ73" s="1305"/>
      <c r="BR73" s="1305"/>
      <c r="BS73" s="1305"/>
      <c r="BT73" s="1305"/>
      <c r="BU73" s="1305"/>
      <c r="BV73" s="1305"/>
      <c r="BW73" s="1305"/>
      <c r="BX73" s="1305">
        <v>75.900000000000006</v>
      </c>
      <c r="BY73" s="1305"/>
      <c r="BZ73" s="1305"/>
      <c r="CA73" s="1305"/>
      <c r="CB73" s="1305"/>
      <c r="CC73" s="1305"/>
      <c r="CD73" s="1305"/>
      <c r="CE73" s="1305"/>
      <c r="CF73" s="1305">
        <v>40.9</v>
      </c>
      <c r="CG73" s="1305"/>
      <c r="CH73" s="1305"/>
      <c r="CI73" s="1305"/>
      <c r="CJ73" s="1305"/>
      <c r="CK73" s="1305"/>
      <c r="CL73" s="1305"/>
      <c r="CM73" s="1305"/>
      <c r="CN73" s="1305">
        <v>62.8</v>
      </c>
      <c r="CO73" s="1305"/>
      <c r="CP73" s="1305"/>
      <c r="CQ73" s="1305"/>
      <c r="CR73" s="1305"/>
      <c r="CS73" s="1305"/>
      <c r="CT73" s="1305"/>
      <c r="CU73" s="1305"/>
      <c r="CV73" s="1305">
        <v>55</v>
      </c>
      <c r="CW73" s="1305"/>
      <c r="CX73" s="1305"/>
      <c r="CY73" s="1305"/>
      <c r="CZ73" s="1305"/>
      <c r="DA73" s="1305"/>
      <c r="DB73" s="1305"/>
      <c r="DC73" s="1305"/>
    </row>
    <row r="74" spans="2:107">
      <c r="B74" s="394"/>
      <c r="G74" s="1313"/>
      <c r="H74" s="1313"/>
      <c r="I74" s="1313"/>
      <c r="J74" s="1313"/>
      <c r="K74" s="1309"/>
      <c r="L74" s="1309"/>
      <c r="M74" s="1309"/>
      <c r="N74" s="1309"/>
      <c r="AM74" s="403"/>
      <c r="AN74" s="1308"/>
      <c r="AO74" s="1308"/>
      <c r="AP74" s="1308"/>
      <c r="AQ74" s="1308"/>
      <c r="AR74" s="1308"/>
      <c r="AS74" s="1308"/>
      <c r="AT74" s="1308"/>
      <c r="AU74" s="1308"/>
      <c r="AV74" s="1308"/>
      <c r="AW74" s="1308"/>
      <c r="AX74" s="1308"/>
      <c r="AY74" s="1308"/>
      <c r="AZ74" s="1308"/>
      <c r="BA74" s="1308"/>
      <c r="BB74" s="1308"/>
      <c r="BC74" s="1308"/>
      <c r="BD74" s="1308"/>
      <c r="BE74" s="1308"/>
      <c r="BF74" s="1308"/>
      <c r="BG74" s="1308"/>
      <c r="BH74" s="1308"/>
      <c r="BI74" s="1308"/>
      <c r="BJ74" s="1308"/>
      <c r="BK74" s="1308"/>
      <c r="BL74" s="1308"/>
      <c r="BM74" s="1308"/>
      <c r="BN74" s="1308"/>
      <c r="BO74" s="1308"/>
      <c r="BP74" s="1305"/>
      <c r="BQ74" s="1305"/>
      <c r="BR74" s="1305"/>
      <c r="BS74" s="1305"/>
      <c r="BT74" s="1305"/>
      <c r="BU74" s="1305"/>
      <c r="BV74" s="1305"/>
      <c r="BW74" s="1305"/>
      <c r="BX74" s="1305"/>
      <c r="BY74" s="1305"/>
      <c r="BZ74" s="1305"/>
      <c r="CA74" s="1305"/>
      <c r="CB74" s="1305"/>
      <c r="CC74" s="1305"/>
      <c r="CD74" s="1305"/>
      <c r="CE74" s="1305"/>
      <c r="CF74" s="1305"/>
      <c r="CG74" s="1305"/>
      <c r="CH74" s="1305"/>
      <c r="CI74" s="1305"/>
      <c r="CJ74" s="1305"/>
      <c r="CK74" s="1305"/>
      <c r="CL74" s="1305"/>
      <c r="CM74" s="1305"/>
      <c r="CN74" s="1305"/>
      <c r="CO74" s="1305"/>
      <c r="CP74" s="1305"/>
      <c r="CQ74" s="1305"/>
      <c r="CR74" s="1305"/>
      <c r="CS74" s="1305"/>
      <c r="CT74" s="1305"/>
      <c r="CU74" s="1305"/>
      <c r="CV74" s="1305"/>
      <c r="CW74" s="1305"/>
      <c r="CX74" s="1305"/>
      <c r="CY74" s="1305"/>
      <c r="CZ74" s="1305"/>
      <c r="DA74" s="1305"/>
      <c r="DB74" s="1305"/>
      <c r="DC74" s="1305"/>
    </row>
    <row r="75" spans="2:107">
      <c r="B75" s="394"/>
      <c r="G75" s="1313"/>
      <c r="H75" s="1313"/>
      <c r="I75" s="1311"/>
      <c r="J75" s="1311"/>
      <c r="K75" s="1312"/>
      <c r="L75" s="1312"/>
      <c r="M75" s="1312"/>
      <c r="N75" s="1312"/>
      <c r="AM75" s="403"/>
      <c r="AN75" s="1308"/>
      <c r="AO75" s="1308"/>
      <c r="AP75" s="1308"/>
      <c r="AQ75" s="1308"/>
      <c r="AR75" s="1308"/>
      <c r="AS75" s="1308"/>
      <c r="AT75" s="1308"/>
      <c r="AU75" s="1308"/>
      <c r="AV75" s="1308"/>
      <c r="AW75" s="1308"/>
      <c r="AX75" s="1308"/>
      <c r="AY75" s="1308"/>
      <c r="AZ75" s="1308"/>
      <c r="BA75" s="1308"/>
      <c r="BB75" s="1308" t="s">
        <v>595</v>
      </c>
      <c r="BC75" s="1308"/>
      <c r="BD75" s="1308"/>
      <c r="BE75" s="1308"/>
      <c r="BF75" s="1308"/>
      <c r="BG75" s="1308"/>
      <c r="BH75" s="1308"/>
      <c r="BI75" s="1308"/>
      <c r="BJ75" s="1308"/>
      <c r="BK75" s="1308"/>
      <c r="BL75" s="1308"/>
      <c r="BM75" s="1308"/>
      <c r="BN75" s="1308"/>
      <c r="BO75" s="1308"/>
      <c r="BP75" s="1305">
        <v>9.1999999999999993</v>
      </c>
      <c r="BQ75" s="1305"/>
      <c r="BR75" s="1305"/>
      <c r="BS75" s="1305"/>
      <c r="BT75" s="1305"/>
      <c r="BU75" s="1305"/>
      <c r="BV75" s="1305"/>
      <c r="BW75" s="1305"/>
      <c r="BX75" s="1305">
        <v>8.9</v>
      </c>
      <c r="BY75" s="1305"/>
      <c r="BZ75" s="1305"/>
      <c r="CA75" s="1305"/>
      <c r="CB75" s="1305"/>
      <c r="CC75" s="1305"/>
      <c r="CD75" s="1305"/>
      <c r="CE75" s="1305"/>
      <c r="CF75" s="1305">
        <v>8.4</v>
      </c>
      <c r="CG75" s="1305"/>
      <c r="CH75" s="1305"/>
      <c r="CI75" s="1305"/>
      <c r="CJ75" s="1305"/>
      <c r="CK75" s="1305"/>
      <c r="CL75" s="1305"/>
      <c r="CM75" s="1305"/>
      <c r="CN75" s="1305">
        <v>7.6</v>
      </c>
      <c r="CO75" s="1305"/>
      <c r="CP75" s="1305"/>
      <c r="CQ75" s="1305"/>
      <c r="CR75" s="1305"/>
      <c r="CS75" s="1305"/>
      <c r="CT75" s="1305"/>
      <c r="CU75" s="1305"/>
      <c r="CV75" s="1305">
        <v>6.9</v>
      </c>
      <c r="CW75" s="1305"/>
      <c r="CX75" s="1305"/>
      <c r="CY75" s="1305"/>
      <c r="CZ75" s="1305"/>
      <c r="DA75" s="1305"/>
      <c r="DB75" s="1305"/>
      <c r="DC75" s="1305"/>
    </row>
    <row r="76" spans="2:107">
      <c r="B76" s="394"/>
      <c r="G76" s="1313"/>
      <c r="H76" s="1313"/>
      <c r="I76" s="1311"/>
      <c r="J76" s="1311"/>
      <c r="K76" s="1312"/>
      <c r="L76" s="1312"/>
      <c r="M76" s="1312"/>
      <c r="N76" s="1312"/>
      <c r="AM76" s="403"/>
      <c r="AN76" s="1308"/>
      <c r="AO76" s="1308"/>
      <c r="AP76" s="1308"/>
      <c r="AQ76" s="1308"/>
      <c r="AR76" s="1308"/>
      <c r="AS76" s="1308"/>
      <c r="AT76" s="1308"/>
      <c r="AU76" s="1308"/>
      <c r="AV76" s="1308"/>
      <c r="AW76" s="1308"/>
      <c r="AX76" s="1308"/>
      <c r="AY76" s="1308"/>
      <c r="AZ76" s="1308"/>
      <c r="BA76" s="1308"/>
      <c r="BB76" s="1308"/>
      <c r="BC76" s="1308"/>
      <c r="BD76" s="1308"/>
      <c r="BE76" s="1308"/>
      <c r="BF76" s="1308"/>
      <c r="BG76" s="1308"/>
      <c r="BH76" s="1308"/>
      <c r="BI76" s="1308"/>
      <c r="BJ76" s="1308"/>
      <c r="BK76" s="1308"/>
      <c r="BL76" s="1308"/>
      <c r="BM76" s="1308"/>
      <c r="BN76" s="1308"/>
      <c r="BO76" s="1308"/>
      <c r="BP76" s="1305"/>
      <c r="BQ76" s="1305"/>
      <c r="BR76" s="1305"/>
      <c r="BS76" s="1305"/>
      <c r="BT76" s="1305"/>
      <c r="BU76" s="1305"/>
      <c r="BV76" s="1305"/>
      <c r="BW76" s="1305"/>
      <c r="BX76" s="1305"/>
      <c r="BY76" s="1305"/>
      <c r="BZ76" s="1305"/>
      <c r="CA76" s="1305"/>
      <c r="CB76" s="1305"/>
      <c r="CC76" s="1305"/>
      <c r="CD76" s="1305"/>
      <c r="CE76" s="1305"/>
      <c r="CF76" s="1305"/>
      <c r="CG76" s="1305"/>
      <c r="CH76" s="1305"/>
      <c r="CI76" s="1305"/>
      <c r="CJ76" s="1305"/>
      <c r="CK76" s="1305"/>
      <c r="CL76" s="1305"/>
      <c r="CM76" s="1305"/>
      <c r="CN76" s="1305"/>
      <c r="CO76" s="1305"/>
      <c r="CP76" s="1305"/>
      <c r="CQ76" s="1305"/>
      <c r="CR76" s="1305"/>
      <c r="CS76" s="1305"/>
      <c r="CT76" s="1305"/>
      <c r="CU76" s="1305"/>
      <c r="CV76" s="1305"/>
      <c r="CW76" s="1305"/>
      <c r="CX76" s="1305"/>
      <c r="CY76" s="1305"/>
      <c r="CZ76" s="1305"/>
      <c r="DA76" s="1305"/>
      <c r="DB76" s="1305"/>
      <c r="DC76" s="1305"/>
    </row>
    <row r="77" spans="2:107">
      <c r="B77" s="394"/>
      <c r="G77" s="1311"/>
      <c r="H77" s="1311"/>
      <c r="I77" s="1311"/>
      <c r="J77" s="1311"/>
      <c r="K77" s="1309"/>
      <c r="L77" s="1309"/>
      <c r="M77" s="1309"/>
      <c r="N77" s="1309"/>
      <c r="AN77" s="1310" t="s">
        <v>596</v>
      </c>
      <c r="AO77" s="1310"/>
      <c r="AP77" s="1310"/>
      <c r="AQ77" s="1310"/>
      <c r="AR77" s="1310"/>
      <c r="AS77" s="1310"/>
      <c r="AT77" s="1310"/>
      <c r="AU77" s="1310"/>
      <c r="AV77" s="1310"/>
      <c r="AW77" s="1310"/>
      <c r="AX77" s="1310"/>
      <c r="AY77" s="1310"/>
      <c r="AZ77" s="1310"/>
      <c r="BA77" s="1310"/>
      <c r="BB77" s="1308" t="s">
        <v>590</v>
      </c>
      <c r="BC77" s="1308"/>
      <c r="BD77" s="1308"/>
      <c r="BE77" s="1308"/>
      <c r="BF77" s="1308"/>
      <c r="BG77" s="1308"/>
      <c r="BH77" s="1308"/>
      <c r="BI77" s="1308"/>
      <c r="BJ77" s="1308"/>
      <c r="BK77" s="1308"/>
      <c r="BL77" s="1308"/>
      <c r="BM77" s="1308"/>
      <c r="BN77" s="1308"/>
      <c r="BO77" s="1308"/>
      <c r="BP77" s="1305">
        <v>33.799999999999997</v>
      </c>
      <c r="BQ77" s="1305"/>
      <c r="BR77" s="1305"/>
      <c r="BS77" s="1305"/>
      <c r="BT77" s="1305"/>
      <c r="BU77" s="1305"/>
      <c r="BV77" s="1305"/>
      <c r="BW77" s="1305"/>
      <c r="BX77" s="1305">
        <v>17.8</v>
      </c>
      <c r="BY77" s="1305"/>
      <c r="BZ77" s="1305"/>
      <c r="CA77" s="1305"/>
      <c r="CB77" s="1305"/>
      <c r="CC77" s="1305"/>
      <c r="CD77" s="1305"/>
      <c r="CE77" s="1305"/>
      <c r="CF77" s="1305">
        <v>15</v>
      </c>
      <c r="CG77" s="1305"/>
      <c r="CH77" s="1305"/>
      <c r="CI77" s="1305"/>
      <c r="CJ77" s="1305"/>
      <c r="CK77" s="1305"/>
      <c r="CL77" s="1305"/>
      <c r="CM77" s="1305"/>
      <c r="CN77" s="1305">
        <v>12.2</v>
      </c>
      <c r="CO77" s="1305"/>
      <c r="CP77" s="1305"/>
      <c r="CQ77" s="1305"/>
      <c r="CR77" s="1305"/>
      <c r="CS77" s="1305"/>
      <c r="CT77" s="1305"/>
      <c r="CU77" s="1305"/>
      <c r="CV77" s="1305">
        <v>5</v>
      </c>
      <c r="CW77" s="1305"/>
      <c r="CX77" s="1305"/>
      <c r="CY77" s="1305"/>
      <c r="CZ77" s="1305"/>
      <c r="DA77" s="1305"/>
      <c r="DB77" s="1305"/>
      <c r="DC77" s="1305"/>
    </row>
    <row r="78" spans="2:107">
      <c r="B78" s="394"/>
      <c r="G78" s="1311"/>
      <c r="H78" s="1311"/>
      <c r="I78" s="1311"/>
      <c r="J78" s="1311"/>
      <c r="K78" s="1309"/>
      <c r="L78" s="1309"/>
      <c r="M78" s="1309"/>
      <c r="N78" s="1309"/>
      <c r="AN78" s="1310"/>
      <c r="AO78" s="1310"/>
      <c r="AP78" s="1310"/>
      <c r="AQ78" s="1310"/>
      <c r="AR78" s="1310"/>
      <c r="AS78" s="1310"/>
      <c r="AT78" s="1310"/>
      <c r="AU78" s="1310"/>
      <c r="AV78" s="1310"/>
      <c r="AW78" s="1310"/>
      <c r="AX78" s="1310"/>
      <c r="AY78" s="1310"/>
      <c r="AZ78" s="1310"/>
      <c r="BA78" s="1310"/>
      <c r="BB78" s="1308"/>
      <c r="BC78" s="1308"/>
      <c r="BD78" s="1308"/>
      <c r="BE78" s="1308"/>
      <c r="BF78" s="1308"/>
      <c r="BG78" s="1308"/>
      <c r="BH78" s="1308"/>
      <c r="BI78" s="1308"/>
      <c r="BJ78" s="1308"/>
      <c r="BK78" s="1308"/>
      <c r="BL78" s="1308"/>
      <c r="BM78" s="1308"/>
      <c r="BN78" s="1308"/>
      <c r="BO78" s="1308"/>
      <c r="BP78" s="1305"/>
      <c r="BQ78" s="1305"/>
      <c r="BR78" s="1305"/>
      <c r="BS78" s="1305"/>
      <c r="BT78" s="1305"/>
      <c r="BU78" s="1305"/>
      <c r="BV78" s="1305"/>
      <c r="BW78" s="1305"/>
      <c r="BX78" s="1305"/>
      <c r="BY78" s="1305"/>
      <c r="BZ78" s="1305"/>
      <c r="CA78" s="1305"/>
      <c r="CB78" s="1305"/>
      <c r="CC78" s="1305"/>
      <c r="CD78" s="1305"/>
      <c r="CE78" s="1305"/>
      <c r="CF78" s="1305"/>
      <c r="CG78" s="1305"/>
      <c r="CH78" s="1305"/>
      <c r="CI78" s="1305"/>
      <c r="CJ78" s="1305"/>
      <c r="CK78" s="1305"/>
      <c r="CL78" s="1305"/>
      <c r="CM78" s="1305"/>
      <c r="CN78" s="1305"/>
      <c r="CO78" s="1305"/>
      <c r="CP78" s="1305"/>
      <c r="CQ78" s="1305"/>
      <c r="CR78" s="1305"/>
      <c r="CS78" s="1305"/>
      <c r="CT78" s="1305"/>
      <c r="CU78" s="1305"/>
      <c r="CV78" s="1305"/>
      <c r="CW78" s="1305"/>
      <c r="CX78" s="1305"/>
      <c r="CY78" s="1305"/>
      <c r="CZ78" s="1305"/>
      <c r="DA78" s="1305"/>
      <c r="DB78" s="1305"/>
      <c r="DC78" s="1305"/>
    </row>
    <row r="79" spans="2:107">
      <c r="B79" s="394"/>
      <c r="G79" s="1311"/>
      <c r="H79" s="1311"/>
      <c r="I79" s="1306"/>
      <c r="J79" s="1306"/>
      <c r="K79" s="1307"/>
      <c r="L79" s="1307"/>
      <c r="M79" s="1307"/>
      <c r="N79" s="1307"/>
      <c r="AN79" s="1310"/>
      <c r="AO79" s="1310"/>
      <c r="AP79" s="1310"/>
      <c r="AQ79" s="1310"/>
      <c r="AR79" s="1310"/>
      <c r="AS79" s="1310"/>
      <c r="AT79" s="1310"/>
      <c r="AU79" s="1310"/>
      <c r="AV79" s="1310"/>
      <c r="AW79" s="1310"/>
      <c r="AX79" s="1310"/>
      <c r="AY79" s="1310"/>
      <c r="AZ79" s="1310"/>
      <c r="BA79" s="1310"/>
      <c r="BB79" s="1308" t="s">
        <v>597</v>
      </c>
      <c r="BC79" s="1308"/>
      <c r="BD79" s="1308"/>
      <c r="BE79" s="1308"/>
      <c r="BF79" s="1308"/>
      <c r="BG79" s="1308"/>
      <c r="BH79" s="1308"/>
      <c r="BI79" s="1308"/>
      <c r="BJ79" s="1308"/>
      <c r="BK79" s="1308"/>
      <c r="BL79" s="1308"/>
      <c r="BM79" s="1308"/>
      <c r="BN79" s="1308"/>
      <c r="BO79" s="1308"/>
      <c r="BP79" s="1305">
        <v>7.1</v>
      </c>
      <c r="BQ79" s="1305"/>
      <c r="BR79" s="1305"/>
      <c r="BS79" s="1305"/>
      <c r="BT79" s="1305"/>
      <c r="BU79" s="1305"/>
      <c r="BV79" s="1305"/>
      <c r="BW79" s="1305"/>
      <c r="BX79" s="1305">
        <v>5.3</v>
      </c>
      <c r="BY79" s="1305"/>
      <c r="BZ79" s="1305"/>
      <c r="CA79" s="1305"/>
      <c r="CB79" s="1305"/>
      <c r="CC79" s="1305"/>
      <c r="CD79" s="1305"/>
      <c r="CE79" s="1305"/>
      <c r="CF79" s="1305">
        <v>5</v>
      </c>
      <c r="CG79" s="1305"/>
      <c r="CH79" s="1305"/>
      <c r="CI79" s="1305"/>
      <c r="CJ79" s="1305"/>
      <c r="CK79" s="1305"/>
      <c r="CL79" s="1305"/>
      <c r="CM79" s="1305"/>
      <c r="CN79" s="1305">
        <v>4.8</v>
      </c>
      <c r="CO79" s="1305"/>
      <c r="CP79" s="1305"/>
      <c r="CQ79" s="1305"/>
      <c r="CR79" s="1305"/>
      <c r="CS79" s="1305"/>
      <c r="CT79" s="1305"/>
      <c r="CU79" s="1305"/>
      <c r="CV79" s="1305">
        <v>4.5</v>
      </c>
      <c r="CW79" s="1305"/>
      <c r="CX79" s="1305"/>
      <c r="CY79" s="1305"/>
      <c r="CZ79" s="1305"/>
      <c r="DA79" s="1305"/>
      <c r="DB79" s="1305"/>
      <c r="DC79" s="1305"/>
    </row>
    <row r="80" spans="2:107">
      <c r="B80" s="394"/>
      <c r="G80" s="1311"/>
      <c r="H80" s="1311"/>
      <c r="I80" s="1306"/>
      <c r="J80" s="1306"/>
      <c r="K80" s="1307"/>
      <c r="L80" s="1307"/>
      <c r="M80" s="1307"/>
      <c r="N80" s="1307"/>
      <c r="AN80" s="1310"/>
      <c r="AO80" s="1310"/>
      <c r="AP80" s="1310"/>
      <c r="AQ80" s="1310"/>
      <c r="AR80" s="1310"/>
      <c r="AS80" s="1310"/>
      <c r="AT80" s="1310"/>
      <c r="AU80" s="1310"/>
      <c r="AV80" s="1310"/>
      <c r="AW80" s="1310"/>
      <c r="AX80" s="1310"/>
      <c r="AY80" s="1310"/>
      <c r="AZ80" s="1310"/>
      <c r="BA80" s="1310"/>
      <c r="BB80" s="1308"/>
      <c r="BC80" s="1308"/>
      <c r="BD80" s="1308"/>
      <c r="BE80" s="1308"/>
      <c r="BF80" s="1308"/>
      <c r="BG80" s="1308"/>
      <c r="BH80" s="1308"/>
      <c r="BI80" s="1308"/>
      <c r="BJ80" s="1308"/>
      <c r="BK80" s="1308"/>
      <c r="BL80" s="1308"/>
      <c r="BM80" s="1308"/>
      <c r="BN80" s="1308"/>
      <c r="BO80" s="1308"/>
      <c r="BP80" s="1305"/>
      <c r="BQ80" s="1305"/>
      <c r="BR80" s="1305"/>
      <c r="BS80" s="1305"/>
      <c r="BT80" s="1305"/>
      <c r="BU80" s="1305"/>
      <c r="BV80" s="1305"/>
      <c r="BW80" s="1305"/>
      <c r="BX80" s="1305"/>
      <c r="BY80" s="1305"/>
      <c r="BZ80" s="1305"/>
      <c r="CA80" s="1305"/>
      <c r="CB80" s="1305"/>
      <c r="CC80" s="1305"/>
      <c r="CD80" s="1305"/>
      <c r="CE80" s="1305"/>
      <c r="CF80" s="1305"/>
      <c r="CG80" s="1305"/>
      <c r="CH80" s="1305"/>
      <c r="CI80" s="1305"/>
      <c r="CJ80" s="1305"/>
      <c r="CK80" s="1305"/>
      <c r="CL80" s="1305"/>
      <c r="CM80" s="1305"/>
      <c r="CN80" s="1305"/>
      <c r="CO80" s="1305"/>
      <c r="CP80" s="1305"/>
      <c r="CQ80" s="1305"/>
      <c r="CR80" s="1305"/>
      <c r="CS80" s="1305"/>
      <c r="CT80" s="1305"/>
      <c r="CU80" s="1305"/>
      <c r="CV80" s="1305"/>
      <c r="CW80" s="1305"/>
      <c r="CX80" s="1305"/>
      <c r="CY80" s="1305"/>
      <c r="CZ80" s="1305"/>
      <c r="DA80" s="1305"/>
      <c r="DB80" s="1305"/>
      <c r="DC80" s="1305"/>
    </row>
    <row r="81" spans="2:109">
      <c r="B81" s="394"/>
    </row>
    <row r="82" spans="2:109" ht="17.2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c r="DD84" s="387"/>
      <c r="DE84" s="387"/>
    </row>
    <row r="85" spans="2:109">
      <c r="DD85" s="387"/>
      <c r="DE85" s="387"/>
    </row>
    <row r="86" spans="2:109" hidden="1">
      <c r="DD86" s="387"/>
      <c r="DE86" s="387"/>
    </row>
    <row r="87" spans="2:109" hidden="1">
      <c r="K87" s="422"/>
      <c r="AQ87" s="422"/>
      <c r="BC87" s="422"/>
      <c r="BO87" s="422"/>
      <c r="CA87" s="422"/>
      <c r="CM87" s="422"/>
      <c r="CY87" s="422"/>
      <c r="DD87" s="387"/>
      <c r="DE87" s="387"/>
    </row>
    <row r="88" spans="2:109" hidden="1">
      <c r="DD88" s="387"/>
      <c r="DE88" s="387"/>
    </row>
    <row r="89" spans="2:109" hidden="1">
      <c r="DD89" s="387"/>
      <c r="DE89" s="387"/>
    </row>
    <row r="90" spans="2:109" hidden="1">
      <c r="DD90" s="387"/>
      <c r="DE90" s="387"/>
    </row>
    <row r="91" spans="2:109" hidden="1">
      <c r="DD91" s="387"/>
      <c r="DE91" s="387"/>
    </row>
    <row r="92" spans="2:109" ht="13.5" hidden="1" customHeight="1">
      <c r="DD92" s="387"/>
      <c r="DE92" s="387"/>
    </row>
    <row r="93" spans="2:109" ht="13.5" hidden="1" customHeight="1">
      <c r="DD93" s="387"/>
      <c r="DE93" s="387"/>
    </row>
    <row r="94" spans="2:109" ht="13.5" hidden="1" customHeight="1">
      <c r="DD94" s="387"/>
      <c r="DE94" s="387"/>
    </row>
    <row r="95" spans="2:109" ht="13.5" hidden="1" customHeight="1">
      <c r="DD95" s="387"/>
      <c r="DE95" s="387"/>
    </row>
    <row r="96" spans="2:109" ht="13.5" hidden="1" customHeight="1">
      <c r="DD96" s="387"/>
      <c r="DE96" s="387"/>
    </row>
    <row r="97" spans="108:109" ht="13.5" hidden="1" customHeight="1">
      <c r="DD97" s="387"/>
      <c r="DE97" s="387"/>
    </row>
    <row r="98" spans="108:109" ht="13.5" hidden="1" customHeight="1">
      <c r="DD98" s="387"/>
      <c r="DE98" s="387"/>
    </row>
    <row r="99" spans="108:109" ht="13.5" hidden="1" customHeight="1">
      <c r="DD99" s="387"/>
      <c r="DE99" s="387"/>
    </row>
    <row r="100" spans="108:109" ht="13.5" hidden="1" customHeight="1">
      <c r="DD100" s="387"/>
      <c r="DE100" s="387"/>
    </row>
    <row r="101" spans="108:109" ht="13.5" hidden="1" customHeight="1">
      <c r="DD101" s="387"/>
      <c r="DE101" s="387"/>
    </row>
    <row r="102" spans="108:109" ht="13.5" hidden="1" customHeight="1">
      <c r="DD102" s="387"/>
      <c r="DE102" s="387"/>
    </row>
    <row r="103" spans="108:109" ht="13.5" hidden="1" customHeight="1">
      <c r="DD103" s="387"/>
      <c r="DE103" s="387"/>
    </row>
    <row r="104" spans="108:109" ht="13.5" hidden="1" customHeight="1">
      <c r="DD104" s="387"/>
      <c r="DE104" s="387"/>
    </row>
    <row r="105" spans="108:109" ht="13.5" hidden="1" customHeight="1">
      <c r="DD105" s="387"/>
      <c r="DE105" s="387"/>
    </row>
    <row r="106" spans="108:109" ht="13.5" hidden="1" customHeight="1">
      <c r="DD106" s="387"/>
      <c r="DE106" s="387"/>
    </row>
    <row r="107" spans="108:109" ht="13.5" hidden="1" customHeight="1">
      <c r="DD107" s="387"/>
      <c r="DE107" s="387"/>
    </row>
    <row r="108" spans="108:109" ht="13.5" hidden="1" customHeight="1">
      <c r="DD108" s="387"/>
      <c r="DE108" s="387"/>
    </row>
    <row r="109" spans="108:109" ht="13.5" hidden="1" customHeight="1">
      <c r="DD109" s="387"/>
      <c r="DE109" s="387"/>
    </row>
    <row r="110" spans="108:109" ht="13.5" hidden="1" customHeight="1">
      <c r="DD110" s="387"/>
      <c r="DE110" s="387"/>
    </row>
    <row r="111" spans="108:109" ht="13.5" hidden="1" customHeight="1">
      <c r="DD111" s="387"/>
      <c r="DE111" s="387"/>
    </row>
    <row r="112" spans="108:109" ht="13.5" hidden="1" customHeight="1">
      <c r="DD112" s="387"/>
      <c r="DE112" s="387"/>
    </row>
    <row r="113" spans="108:109" ht="13.5" hidden="1" customHeight="1">
      <c r="DD113" s="387"/>
      <c r="DE113" s="387"/>
    </row>
    <row r="114" spans="108:109" ht="13.5" hidden="1" customHeight="1">
      <c r="DD114" s="387"/>
      <c r="DE114" s="387"/>
    </row>
    <row r="115" spans="108:109" ht="13.5" hidden="1" customHeight="1">
      <c r="DD115" s="387"/>
      <c r="DE115" s="387"/>
    </row>
    <row r="116" spans="108:109" ht="13.5" hidden="1" customHeight="1">
      <c r="DD116" s="387"/>
      <c r="DE116" s="387"/>
    </row>
    <row r="117" spans="108:109" ht="13.5" hidden="1" customHeight="1">
      <c r="DD117" s="387"/>
      <c r="DE117" s="387"/>
    </row>
    <row r="118" spans="108:109" ht="13.5" hidden="1" customHeight="1">
      <c r="DD118" s="387"/>
      <c r="DE118" s="387"/>
    </row>
    <row r="119" spans="108:109" ht="13.5" hidden="1" customHeight="1">
      <c r="DD119" s="387"/>
      <c r="DE119" s="387"/>
    </row>
    <row r="120" spans="108:109" ht="13.5" hidden="1" customHeight="1">
      <c r="DD120" s="387"/>
      <c r="DE120" s="387"/>
    </row>
    <row r="121" spans="108:109" ht="13.5" hidden="1" customHeight="1">
      <c r="DD121" s="387"/>
      <c r="DE121" s="387"/>
    </row>
    <row r="122" spans="108:109" ht="13.5" hidden="1" customHeight="1">
      <c r="DD122" s="387"/>
      <c r="DE122" s="387"/>
    </row>
    <row r="123" spans="108:109" ht="13.5" hidden="1" customHeight="1">
      <c r="DD123" s="387"/>
      <c r="DE123" s="387"/>
    </row>
    <row r="124" spans="108:109" ht="13.5" hidden="1" customHeight="1">
      <c r="DD124" s="387"/>
      <c r="DE124" s="387"/>
    </row>
    <row r="125" spans="108:109" ht="13.5" hidden="1" customHeight="1">
      <c r="DD125" s="387"/>
      <c r="DE125" s="387"/>
    </row>
    <row r="126" spans="108:109" ht="13.5" hidden="1" customHeight="1">
      <c r="DD126" s="387"/>
      <c r="DE126" s="387"/>
    </row>
    <row r="127" spans="108:109" ht="13.5" hidden="1" customHeight="1">
      <c r="DD127" s="387"/>
      <c r="DE127" s="387"/>
    </row>
    <row r="128" spans="108:109" ht="13.5" hidden="1" customHeight="1">
      <c r="DD128" s="387"/>
      <c r="DE128" s="387"/>
    </row>
    <row r="129" spans="108:109" ht="13.5" hidden="1" customHeight="1">
      <c r="DD129" s="387"/>
      <c r="DE129" s="387"/>
    </row>
    <row r="130" spans="108:109" ht="13.5" hidden="1" customHeight="1">
      <c r="DD130" s="387"/>
      <c r="DE130" s="387"/>
    </row>
    <row r="131" spans="108:109" ht="13.5" hidden="1" customHeight="1">
      <c r="DD131" s="387"/>
      <c r="DE131" s="387"/>
    </row>
    <row r="132" spans="108:109" ht="13.5" hidden="1" customHeight="1">
      <c r="DD132" s="387"/>
      <c r="DE132" s="387"/>
    </row>
    <row r="133" spans="108:109" ht="13.5" hidden="1" customHeight="1">
      <c r="DD133" s="387"/>
      <c r="DE133" s="387"/>
    </row>
    <row r="134" spans="108:109" ht="13.5" hidden="1" customHeight="1">
      <c r="DD134" s="387"/>
      <c r="DE134" s="387"/>
    </row>
    <row r="135" spans="108:109" ht="13.5" hidden="1" customHeight="1">
      <c r="DD135" s="387"/>
      <c r="DE135" s="387"/>
    </row>
    <row r="136" spans="108:109" ht="13.5" hidden="1" customHeight="1">
      <c r="DD136" s="387"/>
      <c r="DE136" s="387"/>
    </row>
    <row r="137" spans="108:109" ht="13.5" hidden="1" customHeight="1">
      <c r="DD137" s="387"/>
      <c r="DE137" s="387"/>
    </row>
    <row r="138" spans="108:109" ht="13.5" hidden="1" customHeight="1">
      <c r="DD138" s="387"/>
      <c r="DE138" s="387"/>
    </row>
    <row r="139" spans="108:109" ht="13.5" hidden="1" customHeight="1">
      <c r="DD139" s="387"/>
      <c r="DE139" s="387"/>
    </row>
    <row r="140" spans="108:109" ht="13.5" hidden="1" customHeight="1">
      <c r="DD140" s="387"/>
      <c r="DE140" s="387"/>
    </row>
    <row r="141" spans="108:109" ht="13.5" hidden="1" customHeight="1">
      <c r="DD141" s="387"/>
      <c r="DE141" s="387"/>
    </row>
    <row r="142" spans="108:109" ht="13.5" hidden="1" customHeight="1">
      <c r="DD142" s="387"/>
      <c r="DE142" s="387"/>
    </row>
    <row r="143" spans="108:109" ht="13.5" hidden="1" customHeight="1">
      <c r="DD143" s="387"/>
      <c r="DE143" s="387"/>
    </row>
    <row r="144" spans="108:109" ht="13.5" hidden="1" customHeight="1">
      <c r="DD144" s="387"/>
      <c r="DE144" s="387"/>
    </row>
    <row r="145" spans="108:109" ht="13.5" hidden="1" customHeight="1">
      <c r="DD145" s="387"/>
      <c r="DE145" s="387"/>
    </row>
    <row r="146" spans="108:109" ht="13.5" hidden="1" customHeight="1">
      <c r="DD146" s="387"/>
      <c r="DE146" s="387"/>
    </row>
    <row r="147" spans="108:109" ht="13.5" hidden="1" customHeight="1">
      <c r="DD147" s="387"/>
      <c r="DE147" s="387"/>
    </row>
    <row r="148" spans="108:109" ht="13.5" hidden="1" customHeight="1">
      <c r="DD148" s="387"/>
      <c r="DE148" s="387"/>
    </row>
    <row r="149" spans="108:109" ht="13.5" hidden="1" customHeight="1">
      <c r="DD149" s="387"/>
      <c r="DE149" s="387"/>
    </row>
    <row r="150" spans="108:109" ht="13.5" hidden="1" customHeight="1">
      <c r="DD150" s="387"/>
      <c r="DE150" s="387"/>
    </row>
    <row r="151" spans="108:109" ht="13.5" hidden="1" customHeight="1">
      <c r="DD151" s="387"/>
      <c r="DE151" s="387"/>
    </row>
    <row r="152" spans="108:109" ht="13.5" hidden="1" customHeight="1">
      <c r="DD152" s="387"/>
      <c r="DE152" s="387"/>
    </row>
    <row r="153" spans="108:109" ht="13.5" hidden="1" customHeight="1">
      <c r="DD153" s="387"/>
      <c r="DE153" s="387"/>
    </row>
    <row r="154" spans="108:109" ht="13.5" hidden="1" customHeight="1">
      <c r="DD154" s="387"/>
      <c r="DE154" s="387"/>
    </row>
    <row r="155" spans="108:109" ht="13.5" hidden="1" customHeight="1">
      <c r="DD155" s="387"/>
      <c r="DE155" s="387"/>
    </row>
    <row r="156" spans="108:109" ht="13.5" hidden="1" customHeight="1">
      <c r="DD156" s="387"/>
      <c r="DE156" s="387"/>
    </row>
    <row r="157" spans="108:109" ht="13.5" hidden="1" customHeight="1">
      <c r="DD157" s="387"/>
      <c r="DE157" s="387"/>
    </row>
    <row r="158" spans="108:109" ht="13.5" hidden="1" customHeight="1">
      <c r="DD158" s="387"/>
      <c r="DE158" s="387"/>
    </row>
    <row r="159" spans="108:109" ht="13.5" hidden="1" customHeight="1">
      <c r="DD159" s="387"/>
      <c r="DE159" s="387"/>
    </row>
    <row r="160" spans="108:109" ht="13.5" hidden="1" customHeight="1">
      <c r="DD160" s="387"/>
      <c r="DE160" s="38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65HVsMaocoy4nuYrS2RJV338DdPLhHdE4ODDIcj3d2qc4459oVXksh68RixAqhVztCbsr7MFBeQwFMMGgQyu8Q==" saltValue="hSD37JZLTAuQZHw5z06wL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BF1" zoomScaleNormal="100" zoomScaleSheetLayoutView="70" workbookViewId="0"/>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598</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CcH7kkvXXkUoAfFFyyQUEL5H5nL/eGvir+NuZ+9+GAI/4wuhiQ2bw4mMrcazmpE7qFS+BXnlFCnRwAUGSsFV0A==" saltValue="XYntGd/e7EavJeZ1CS3bG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c r="AG59" s="290"/>
      <c r="AH59" s="290"/>
    </row>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598</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TehgSqIQoLg4y3AjsJe+gWDrmWzf8HVoQtVfmCWPzPyWDDL17t3grRdOBB58Hhlr/oxcQ8rVm9XhcqdvtPwxUw==" saltValue="VYU7nqMTHqeC3XgKGpibB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9" customWidth="1"/>
    <col min="2" max="8" width="13.375" style="149" customWidth="1"/>
    <col min="9" max="16384" width="11.125" style="149"/>
  </cols>
  <sheetData>
    <row r="1" spans="1:8">
      <c r="A1" s="143"/>
      <c r="B1" s="144"/>
      <c r="C1" s="145"/>
      <c r="D1" s="146"/>
      <c r="E1" s="147"/>
      <c r="F1" s="147"/>
      <c r="G1" s="147"/>
      <c r="H1" s="148"/>
    </row>
    <row r="2" spans="1:8">
      <c r="A2" s="150"/>
      <c r="B2" s="151"/>
      <c r="C2" s="152"/>
      <c r="D2" s="153" t="s">
        <v>52</v>
      </c>
      <c r="E2" s="154"/>
      <c r="F2" s="155" t="s">
        <v>537</v>
      </c>
      <c r="G2" s="156"/>
      <c r="H2" s="157"/>
    </row>
    <row r="3" spans="1:8">
      <c r="A3" s="153" t="s">
        <v>530</v>
      </c>
      <c r="B3" s="158"/>
      <c r="C3" s="159"/>
      <c r="D3" s="160">
        <v>24891</v>
      </c>
      <c r="E3" s="161"/>
      <c r="F3" s="162">
        <v>53605</v>
      </c>
      <c r="G3" s="163"/>
      <c r="H3" s="164"/>
    </row>
    <row r="4" spans="1:8">
      <c r="A4" s="165"/>
      <c r="B4" s="166"/>
      <c r="C4" s="167"/>
      <c r="D4" s="168">
        <v>14738</v>
      </c>
      <c r="E4" s="169"/>
      <c r="F4" s="170">
        <v>28343</v>
      </c>
      <c r="G4" s="171"/>
      <c r="H4" s="172"/>
    </row>
    <row r="5" spans="1:8">
      <c r="A5" s="153" t="s">
        <v>532</v>
      </c>
      <c r="B5" s="158"/>
      <c r="C5" s="159"/>
      <c r="D5" s="160">
        <v>31974</v>
      </c>
      <c r="E5" s="161"/>
      <c r="F5" s="162">
        <v>44267</v>
      </c>
      <c r="G5" s="163"/>
      <c r="H5" s="164"/>
    </row>
    <row r="6" spans="1:8">
      <c r="A6" s="165"/>
      <c r="B6" s="166"/>
      <c r="C6" s="167"/>
      <c r="D6" s="168">
        <v>19533</v>
      </c>
      <c r="E6" s="169"/>
      <c r="F6" s="170">
        <v>26161</v>
      </c>
      <c r="G6" s="171"/>
      <c r="H6" s="172"/>
    </row>
    <row r="7" spans="1:8">
      <c r="A7" s="153" t="s">
        <v>533</v>
      </c>
      <c r="B7" s="158"/>
      <c r="C7" s="159"/>
      <c r="D7" s="160">
        <v>26593</v>
      </c>
      <c r="E7" s="161"/>
      <c r="F7" s="162">
        <v>40879</v>
      </c>
      <c r="G7" s="163"/>
      <c r="H7" s="164"/>
    </row>
    <row r="8" spans="1:8">
      <c r="A8" s="165"/>
      <c r="B8" s="166"/>
      <c r="C8" s="167"/>
      <c r="D8" s="168">
        <v>17864</v>
      </c>
      <c r="E8" s="169"/>
      <c r="F8" s="170">
        <v>24087</v>
      </c>
      <c r="G8" s="171"/>
      <c r="H8" s="172"/>
    </row>
    <row r="9" spans="1:8">
      <c r="A9" s="153" t="s">
        <v>534</v>
      </c>
      <c r="B9" s="158"/>
      <c r="C9" s="159"/>
      <c r="D9" s="160">
        <v>47862</v>
      </c>
      <c r="E9" s="161"/>
      <c r="F9" s="162">
        <v>42651</v>
      </c>
      <c r="G9" s="163"/>
      <c r="H9" s="164"/>
    </row>
    <row r="10" spans="1:8">
      <c r="A10" s="165"/>
      <c r="B10" s="166"/>
      <c r="C10" s="167"/>
      <c r="D10" s="168">
        <v>36944</v>
      </c>
      <c r="E10" s="169"/>
      <c r="F10" s="170">
        <v>22675</v>
      </c>
      <c r="G10" s="171"/>
      <c r="H10" s="172"/>
    </row>
    <row r="11" spans="1:8">
      <c r="A11" s="153" t="s">
        <v>535</v>
      </c>
      <c r="B11" s="158"/>
      <c r="C11" s="159"/>
      <c r="D11" s="160">
        <v>31123</v>
      </c>
      <c r="E11" s="161"/>
      <c r="F11" s="162">
        <v>43226</v>
      </c>
      <c r="G11" s="163"/>
      <c r="H11" s="164"/>
    </row>
    <row r="12" spans="1:8">
      <c r="A12" s="165"/>
      <c r="B12" s="166"/>
      <c r="C12" s="173"/>
      <c r="D12" s="168">
        <v>23842</v>
      </c>
      <c r="E12" s="169"/>
      <c r="F12" s="170">
        <v>22622</v>
      </c>
      <c r="G12" s="171"/>
      <c r="H12" s="172"/>
    </row>
    <row r="13" spans="1:8">
      <c r="A13" s="153"/>
      <c r="B13" s="158"/>
      <c r="C13" s="174"/>
      <c r="D13" s="175">
        <v>32489</v>
      </c>
      <c r="E13" s="176"/>
      <c r="F13" s="177">
        <v>44926</v>
      </c>
      <c r="G13" s="178"/>
      <c r="H13" s="164"/>
    </row>
    <row r="14" spans="1:8">
      <c r="A14" s="165"/>
      <c r="B14" s="166"/>
      <c r="C14" s="167"/>
      <c r="D14" s="168">
        <v>22584</v>
      </c>
      <c r="E14" s="169"/>
      <c r="F14" s="170">
        <v>24778</v>
      </c>
      <c r="G14" s="171"/>
      <c r="H14" s="172"/>
    </row>
    <row r="17" spans="1:11">
      <c r="A17" s="149" t="s">
        <v>53</v>
      </c>
    </row>
    <row r="18" spans="1:11">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c r="A19" s="179" t="s">
        <v>54</v>
      </c>
      <c r="B19" s="179">
        <f>ROUND(VALUE(SUBSTITUTE(実質収支比率等に係る経年分析!F$48,"▲","-")),2)</f>
        <v>6.54</v>
      </c>
      <c r="C19" s="179">
        <f>ROUND(VALUE(SUBSTITUTE(実質収支比率等に係る経年分析!G$48,"▲","-")),2)</f>
        <v>5.83</v>
      </c>
      <c r="D19" s="179">
        <f>ROUND(VALUE(SUBSTITUTE(実質収支比率等に係る経年分析!H$48,"▲","-")),2)</f>
        <v>3.91</v>
      </c>
      <c r="E19" s="179">
        <f>ROUND(VALUE(SUBSTITUTE(実質収支比率等に係る経年分析!I$48,"▲","-")),2)</f>
        <v>0.56999999999999995</v>
      </c>
      <c r="F19" s="179">
        <f>ROUND(VALUE(SUBSTITUTE(実質収支比率等に係る経年分析!J$48,"▲","-")),2)</f>
        <v>1.08</v>
      </c>
    </row>
    <row r="20" spans="1:11">
      <c r="A20" s="179" t="s">
        <v>55</v>
      </c>
      <c r="B20" s="179">
        <f>ROUND(VALUE(SUBSTITUTE(実質収支比率等に係る経年分析!F$47,"▲","-")),2)</f>
        <v>6.83</v>
      </c>
      <c r="C20" s="179">
        <f>ROUND(VALUE(SUBSTITUTE(実質収支比率等に係る経年分析!G$47,"▲","-")),2)</f>
        <v>8.92</v>
      </c>
      <c r="D20" s="179">
        <f>ROUND(VALUE(SUBSTITUTE(実質収支比率等に係る経年分析!H$47,"▲","-")),2)</f>
        <v>10.16</v>
      </c>
      <c r="E20" s="179">
        <f>ROUND(VALUE(SUBSTITUTE(実質収支比率等に係る経年分析!I$47,"▲","-")),2)</f>
        <v>11.41</v>
      </c>
      <c r="F20" s="179">
        <f>ROUND(VALUE(SUBSTITUTE(実質収支比率等に係る経年分析!J$47,"▲","-")),2)</f>
        <v>10.130000000000001</v>
      </c>
    </row>
    <row r="21" spans="1:11">
      <c r="A21" s="179" t="s">
        <v>56</v>
      </c>
      <c r="B21" s="179">
        <f>IF(ISNUMBER(VALUE(SUBSTITUTE(実質収支比率等に係る経年分析!F$49,"▲","-"))),ROUND(VALUE(SUBSTITUTE(実質収支比率等に係る経年分析!F$49,"▲","-")),2),NA())</f>
        <v>1.41</v>
      </c>
      <c r="C21" s="179">
        <f>IF(ISNUMBER(VALUE(SUBSTITUTE(実質収支比率等に係る経年分析!G$49,"▲","-"))),ROUND(VALUE(SUBSTITUTE(実質収支比率等に係る経年分析!G$49,"▲","-")),2),NA())</f>
        <v>1.45</v>
      </c>
      <c r="D21" s="179">
        <f>IF(ISNUMBER(VALUE(SUBSTITUTE(実質収支比率等に係る経年分析!H$49,"▲","-"))),ROUND(VALUE(SUBSTITUTE(実質収支比率等に係る経年分析!H$49,"▲","-")),2),NA())</f>
        <v>-0.62</v>
      </c>
      <c r="E21" s="179">
        <f>IF(ISNUMBER(VALUE(SUBSTITUTE(実質収支比率等に係る経年分析!I$49,"▲","-"))),ROUND(VALUE(SUBSTITUTE(実質収支比率等に係る経年分析!I$49,"▲","-")),2),NA())</f>
        <v>-2.06</v>
      </c>
      <c r="F21" s="179">
        <f>IF(ISNUMBER(VALUE(SUBSTITUTE(実質収支比率等に係る経年分析!J$49,"▲","-"))),ROUND(VALUE(SUBSTITUTE(実質収支比率等に係る経年分析!J$49,"▲","-")),2),NA())</f>
        <v>-0.74</v>
      </c>
    </row>
    <row r="24" spans="1:11">
      <c r="A24" s="149" t="s">
        <v>57</v>
      </c>
    </row>
    <row r="25" spans="1:11">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c r="A26" s="180"/>
      <c r="B26" s="180" t="s">
        <v>58</v>
      </c>
      <c r="C26" s="180" t="s">
        <v>59</v>
      </c>
      <c r="D26" s="180" t="s">
        <v>58</v>
      </c>
      <c r="E26" s="180" t="s">
        <v>59</v>
      </c>
      <c r="F26" s="180" t="s">
        <v>58</v>
      </c>
      <c r="G26" s="180" t="s">
        <v>59</v>
      </c>
      <c r="H26" s="180" t="s">
        <v>58</v>
      </c>
      <c r="I26" s="180" t="s">
        <v>59</v>
      </c>
      <c r="J26" s="180" t="s">
        <v>58</v>
      </c>
      <c r="K26" s="180" t="s">
        <v>59</v>
      </c>
    </row>
    <row r="27" spans="1:11">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c r="A28" s="180" t="str">
        <f>IF(連結実質赤字比率に係る赤字・黒字の構成分析!C$42="",NA(),連結実質赤字比率に係る赤字・黒字の構成分析!C$42)</f>
        <v>その他会計（赤字）</v>
      </c>
      <c r="B28" s="180">
        <f>IF(ROUND(VALUE(SUBSTITUTE(連結実質赤字比率に係る赤字・黒字の構成分析!F$42,"▲", "-")), 2) &lt; 0, ABS(ROUND(VALUE(SUBSTITUTE(連結実質赤字比率に係る赤字・黒字の構成分析!F$42,"▲", "-")), 2)), NA())</f>
        <v>0.13</v>
      </c>
      <c r="C28" s="180" t="e">
        <f>IF(ROUND(VALUE(SUBSTITUTE(連結実質赤字比率に係る赤字・黒字の構成分析!F$42,"▲", "-")), 2) &gt;= 0, ABS(ROUND(VALUE(SUBSTITUTE(連結実質赤字比率に係る赤字・黒字の構成分析!F$42,"▲", "-")), 2)), NA())</f>
        <v>#N/A</v>
      </c>
      <c r="D28" s="180">
        <f>IF(ROUND(VALUE(SUBSTITUTE(連結実質赤字比率に係る赤字・黒字の構成分析!G$42,"▲", "-")), 2) &lt; 0, ABS(ROUND(VALUE(SUBSTITUTE(連結実質赤字比率に係る赤字・黒字の構成分析!G$42,"▲", "-")), 2)), NA())</f>
        <v>0.6</v>
      </c>
      <c r="E28" s="180" t="e">
        <f>IF(ROUND(VALUE(SUBSTITUTE(連結実質赤字比率に係る赤字・黒字の構成分析!G$42,"▲", "-")), 2) &gt;= 0, ABS(ROUND(VALUE(SUBSTITUTE(連結実質赤字比率に係る赤字・黒字の構成分析!G$42,"▲", "-")), 2)), NA())</f>
        <v>#N/A</v>
      </c>
      <c r="F28" s="180">
        <f>IF(ROUND(VALUE(SUBSTITUTE(連結実質赤字比率に係る赤字・黒字の構成分析!H$42,"▲", "-")), 2) &lt; 0, ABS(ROUND(VALUE(SUBSTITUTE(連結実質赤字比率に係る赤字・黒字の構成分析!H$42,"▲", "-")), 2)), NA())</f>
        <v>0.19</v>
      </c>
      <c r="G28" s="180" t="e">
        <f>IF(ROUND(VALUE(SUBSTITUTE(連結実質赤字比率に係る赤字・黒字の構成分析!H$42,"▲", "-")), 2) &gt;= 0, ABS(ROUND(VALUE(SUBSTITUTE(連結実質赤字比率に係る赤字・黒字の構成分析!H$42,"▲", "-")), 2)), NA())</f>
        <v>#N/A</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c r="A29" s="180" t="str">
        <f>IF(連結実質赤字比率に係る赤字・黒字の構成分析!C$41="",NA(),連結実質赤字比率に係る赤字・黒字の構成分析!C$41)</f>
        <v>駐車場事業</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0.04</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0.04</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0.04</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0.05</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v>
      </c>
    </row>
    <row r="30" spans="1:11">
      <c r="A30" s="180" t="str">
        <f>IF(連結実質赤字比率に係る赤字・黒字の構成分析!C$40="",NA(),連結実質赤字比率に係る赤字・黒字の構成分析!C$40)</f>
        <v>墓園事業</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0.05</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0.01</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0.01</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0.03</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v>
      </c>
    </row>
    <row r="31" spans="1:11">
      <c r="A31" s="180" t="str">
        <f>IF(連結実質赤字比率に係る赤字・黒字の構成分析!C$39="",NA(),連結実質赤字比率に係る赤字・黒字の構成分析!C$39)</f>
        <v>後期高齢者医療</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0.01</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0.01</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0.01</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0.01</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0.01</v>
      </c>
    </row>
    <row r="32" spans="1:11">
      <c r="A32" s="180" t="str">
        <f>IF(連結実質赤字比率に係る赤字・黒字の構成分析!C$38="",NA(),連結実質赤字比率に係る赤字・黒字の構成分析!C$38)</f>
        <v>介護保険</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0.76</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1.49</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0.98</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0.76</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0.3</v>
      </c>
    </row>
    <row r="33" spans="1:16">
      <c r="A33" s="180" t="str">
        <f>IF(連結実質赤字比率に係る赤字・黒字の構成分析!C$37="",NA(),連結実質赤字比率に係る赤字・黒字の構成分析!C$37)</f>
        <v>国民健康保険</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0.8</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0.48</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0.52</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0.57999999999999996</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0.71</v>
      </c>
    </row>
    <row r="34" spans="1:16">
      <c r="A34" s="180" t="str">
        <f>IF(連結実質赤字比率に係る赤字・黒字の構成分析!C$36="",NA(),連結実質赤字比率に係る赤字・黒字の構成分析!C$36)</f>
        <v>一般会計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6.62</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5.98</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4.08</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0.54</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1.08</v>
      </c>
    </row>
    <row r="35" spans="1:16">
      <c r="A35" s="180" t="str">
        <f>IF(連結実質赤字比率に係る赤字・黒字の構成分析!C$35="",NA(),連結実質赤字比率に係る赤字・黒字の構成分析!C$35)</f>
        <v>下水道事業</v>
      </c>
      <c r="B35" s="180" t="e">
        <f>IF(ROUND(VALUE(SUBSTITUTE(連結実質赤字比率に係る赤字・黒字の構成分析!F$35,"▲", "-")), 2) &lt; 0, ABS(ROUND(VALUE(SUBSTITUTE(連結実質赤字比率に係る赤字・黒字の構成分析!F$35,"▲", "-")), 2)), NA())</f>
        <v>#VALUE!</v>
      </c>
      <c r="C35" s="180" t="e">
        <f>IF(ROUND(VALUE(SUBSTITUTE(連結実質赤字比率に係る赤字・黒字の構成分析!F$35,"▲", "-")), 2) &gt;= 0, ABS(ROUND(VALUE(SUBSTITUTE(連結実質赤字比率に係る赤字・黒字の構成分析!F$35,"▲", "-")), 2)), NA())</f>
        <v>#VALUE!</v>
      </c>
      <c r="D35" s="180" t="e">
        <f>IF(ROUND(VALUE(SUBSTITUTE(連結実質赤字比率に係る赤字・黒字の構成分析!G$35,"▲", "-")), 2) &lt; 0, ABS(ROUND(VALUE(SUBSTITUTE(連結実質赤字比率に係る赤字・黒字の構成分析!G$35,"▲", "-")), 2)), NA())</f>
        <v>#VALUE!</v>
      </c>
      <c r="E35" s="180" t="e">
        <f>IF(ROUND(VALUE(SUBSTITUTE(連結実質赤字比率に係る赤字・黒字の構成分析!G$35,"▲", "-")), 2) &gt;= 0, ABS(ROUND(VALUE(SUBSTITUTE(連結実質赤字比率に係る赤字・黒字の構成分析!G$35,"▲", "-")), 2)), NA())</f>
        <v>#VALUE!</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1.23</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1.89</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3.03</v>
      </c>
    </row>
    <row r="36" spans="1:16">
      <c r="A36" s="180" t="str">
        <f>IF(連結実質赤字比率に係る赤字・黒字の構成分析!C$34="",NA(),連結実質赤字比率に係る赤字・黒字の構成分析!C$34)</f>
        <v>上水道事業</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10.8</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12.31</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14.7</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13.36</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12.73</v>
      </c>
    </row>
    <row r="39" spans="1:16">
      <c r="A39" s="149" t="s">
        <v>60</v>
      </c>
    </row>
    <row r="40" spans="1:16">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c r="A42" s="181" t="s">
        <v>63</v>
      </c>
      <c r="B42" s="181"/>
      <c r="C42" s="181"/>
      <c r="D42" s="181">
        <f>'実質公債費比率（分子）の構造'!K$52</f>
        <v>4414</v>
      </c>
      <c r="E42" s="181"/>
      <c r="F42" s="181"/>
      <c r="G42" s="181">
        <f>'実質公債費比率（分子）の構造'!L$52</f>
        <v>3863</v>
      </c>
      <c r="H42" s="181"/>
      <c r="I42" s="181"/>
      <c r="J42" s="181">
        <f>'実質公債費比率（分子）の構造'!M$52</f>
        <v>4344</v>
      </c>
      <c r="K42" s="181"/>
      <c r="L42" s="181"/>
      <c r="M42" s="181">
        <f>'実質公債費比率（分子）の構造'!N$52</f>
        <v>4184</v>
      </c>
      <c r="N42" s="181"/>
      <c r="O42" s="181"/>
      <c r="P42" s="181">
        <f>'実質公債費比率（分子）の構造'!O$52</f>
        <v>4054</v>
      </c>
    </row>
    <row r="43" spans="1:16">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c r="A44" s="181" t="s">
        <v>65</v>
      </c>
      <c r="B44" s="181">
        <f>'実質公債費比率（分子）の構造'!K$50</f>
        <v>400</v>
      </c>
      <c r="C44" s="181"/>
      <c r="D44" s="181"/>
      <c r="E44" s="181">
        <f>'実質公債費比率（分子）の構造'!L$50</f>
        <v>400</v>
      </c>
      <c r="F44" s="181"/>
      <c r="G44" s="181"/>
      <c r="H44" s="181">
        <f>'実質公債費比率（分子）の構造'!M$50</f>
        <v>400</v>
      </c>
      <c r="I44" s="181"/>
      <c r="J44" s="181"/>
      <c r="K44" s="181">
        <f>'実質公債費比率（分子）の構造'!N$50</f>
        <v>400</v>
      </c>
      <c r="L44" s="181"/>
      <c r="M44" s="181"/>
      <c r="N44" s="181">
        <f>'実質公債費比率（分子）の構造'!O$50</f>
        <v>593</v>
      </c>
      <c r="O44" s="181"/>
      <c r="P44" s="181"/>
    </row>
    <row r="45" spans="1:16">
      <c r="A45" s="181" t="s">
        <v>66</v>
      </c>
      <c r="B45" s="181">
        <f>'実質公債費比率（分子）の構造'!K$49</f>
        <v>48</v>
      </c>
      <c r="C45" s="181"/>
      <c r="D45" s="181"/>
      <c r="E45" s="181">
        <f>'実質公債費比率（分子）の構造'!L$49</f>
        <v>39</v>
      </c>
      <c r="F45" s="181"/>
      <c r="G45" s="181"/>
      <c r="H45" s="181">
        <f>'実質公債費比率（分子）の構造'!M$49</f>
        <v>50</v>
      </c>
      <c r="I45" s="181"/>
      <c r="J45" s="181"/>
      <c r="K45" s="181">
        <f>'実質公債費比率（分子）の構造'!N$49</f>
        <v>77</v>
      </c>
      <c r="L45" s="181"/>
      <c r="M45" s="181"/>
      <c r="N45" s="181">
        <f>'実質公債費比率（分子）の構造'!O$49</f>
        <v>91</v>
      </c>
      <c r="O45" s="181"/>
      <c r="P45" s="181"/>
    </row>
    <row r="46" spans="1:16">
      <c r="A46" s="181" t="s">
        <v>67</v>
      </c>
      <c r="B46" s="181">
        <f>'実質公債費比率（分子）の構造'!K$48</f>
        <v>704</v>
      </c>
      <c r="C46" s="181"/>
      <c r="D46" s="181"/>
      <c r="E46" s="181">
        <f>'実質公債費比率（分子）の構造'!L$48</f>
        <v>718</v>
      </c>
      <c r="F46" s="181"/>
      <c r="G46" s="181"/>
      <c r="H46" s="181">
        <f>'実質公債費比率（分子）の構造'!M$48</f>
        <v>879</v>
      </c>
      <c r="I46" s="181"/>
      <c r="J46" s="181"/>
      <c r="K46" s="181">
        <f>'実質公債費比率（分子）の構造'!N$48</f>
        <v>777</v>
      </c>
      <c r="L46" s="181"/>
      <c r="M46" s="181"/>
      <c r="N46" s="181">
        <f>'実質公債費比率（分子）の構造'!O$48</f>
        <v>812</v>
      </c>
      <c r="O46" s="181"/>
      <c r="P46" s="181"/>
    </row>
    <row r="47" spans="1:16">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c r="A49" s="181" t="s">
        <v>70</v>
      </c>
      <c r="B49" s="181">
        <f>'実質公債費比率（分子）の構造'!K$45</f>
        <v>5040</v>
      </c>
      <c r="C49" s="181"/>
      <c r="D49" s="181"/>
      <c r="E49" s="181">
        <f>'実質公債費比率（分子）の構造'!L$45</f>
        <v>4489</v>
      </c>
      <c r="F49" s="181"/>
      <c r="G49" s="181"/>
      <c r="H49" s="181">
        <f>'実質公債費比率（分子）の構造'!M$45</f>
        <v>4552</v>
      </c>
      <c r="I49" s="181"/>
      <c r="J49" s="181"/>
      <c r="K49" s="181">
        <f>'実質公債費比率（分子）の構造'!N$45</f>
        <v>4308</v>
      </c>
      <c r="L49" s="181"/>
      <c r="M49" s="181"/>
      <c r="N49" s="181">
        <f>'実質公債費比率（分子）の構造'!O$45</f>
        <v>3892</v>
      </c>
      <c r="O49" s="181"/>
      <c r="P49" s="181"/>
    </row>
    <row r="50" spans="1:16">
      <c r="A50" s="181" t="s">
        <v>71</v>
      </c>
      <c r="B50" s="181" t="e">
        <f>NA()</f>
        <v>#N/A</v>
      </c>
      <c r="C50" s="181">
        <f>IF(ISNUMBER('実質公債費比率（分子）の構造'!K$53),'実質公債費比率（分子）の構造'!K$53,NA())</f>
        <v>1778</v>
      </c>
      <c r="D50" s="181" t="e">
        <f>NA()</f>
        <v>#N/A</v>
      </c>
      <c r="E50" s="181" t="e">
        <f>NA()</f>
        <v>#N/A</v>
      </c>
      <c r="F50" s="181">
        <f>IF(ISNUMBER('実質公債費比率（分子）の構造'!L$53),'実質公債費比率（分子）の構造'!L$53,NA())</f>
        <v>1783</v>
      </c>
      <c r="G50" s="181" t="e">
        <f>NA()</f>
        <v>#N/A</v>
      </c>
      <c r="H50" s="181" t="e">
        <f>NA()</f>
        <v>#N/A</v>
      </c>
      <c r="I50" s="181">
        <f>IF(ISNUMBER('実質公債費比率（分子）の構造'!M$53),'実質公債費比率（分子）の構造'!M$53,NA())</f>
        <v>1537</v>
      </c>
      <c r="J50" s="181" t="e">
        <f>NA()</f>
        <v>#N/A</v>
      </c>
      <c r="K50" s="181" t="e">
        <f>NA()</f>
        <v>#N/A</v>
      </c>
      <c r="L50" s="181">
        <f>IF(ISNUMBER('実質公債費比率（分子）の構造'!N$53),'実質公債費比率（分子）の構造'!N$53,NA())</f>
        <v>1378</v>
      </c>
      <c r="M50" s="181" t="e">
        <f>NA()</f>
        <v>#N/A</v>
      </c>
      <c r="N50" s="181" t="e">
        <f>NA()</f>
        <v>#N/A</v>
      </c>
      <c r="O50" s="181">
        <f>IF(ISNUMBER('実質公債費比率（分子）の構造'!O$53),'実質公債費比率（分子）の構造'!O$53,NA())</f>
        <v>1334</v>
      </c>
      <c r="P50" s="181" t="e">
        <f>NA()</f>
        <v>#N/A</v>
      </c>
    </row>
    <row r="53" spans="1:16">
      <c r="A53" s="149" t="s">
        <v>72</v>
      </c>
    </row>
    <row r="54" spans="1:16">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c r="A56" s="180" t="s">
        <v>43</v>
      </c>
      <c r="B56" s="180"/>
      <c r="C56" s="180"/>
      <c r="D56" s="180">
        <f>'将来負担比率（分子）の構造'!I$52</f>
        <v>37444</v>
      </c>
      <c r="E56" s="180"/>
      <c r="F56" s="180"/>
      <c r="G56" s="180">
        <f>'将来負担比率（分子）の構造'!J$52</f>
        <v>37344</v>
      </c>
      <c r="H56" s="180"/>
      <c r="I56" s="180"/>
      <c r="J56" s="180">
        <f>'将来負担比率（分子）の構造'!K$52</f>
        <v>36279</v>
      </c>
      <c r="K56" s="180"/>
      <c r="L56" s="180"/>
      <c r="M56" s="180">
        <f>'将来負担比率（分子）の構造'!L$52</f>
        <v>35386</v>
      </c>
      <c r="N56" s="180"/>
      <c r="O56" s="180"/>
      <c r="P56" s="180">
        <f>'将来負担比率（分子）の構造'!M$52</f>
        <v>34795</v>
      </c>
    </row>
    <row r="57" spans="1:16">
      <c r="A57" s="180" t="s">
        <v>42</v>
      </c>
      <c r="B57" s="180"/>
      <c r="C57" s="180"/>
      <c r="D57" s="180">
        <f>'将来負担比率（分子）の構造'!I$51</f>
        <v>4706</v>
      </c>
      <c r="E57" s="180"/>
      <c r="F57" s="180"/>
      <c r="G57" s="180">
        <f>'将来負担比率（分子）の構造'!J$51</f>
        <v>3636</v>
      </c>
      <c r="H57" s="180"/>
      <c r="I57" s="180"/>
      <c r="J57" s="180">
        <f>'将来負担比率（分子）の構造'!K$51</f>
        <v>8634</v>
      </c>
      <c r="K57" s="180"/>
      <c r="L57" s="180"/>
      <c r="M57" s="180">
        <f>'将来負担比率（分子）の構造'!L$51</f>
        <v>8353</v>
      </c>
      <c r="N57" s="180"/>
      <c r="O57" s="180"/>
      <c r="P57" s="180">
        <f>'将来負担比率（分子）の構造'!M$51</f>
        <v>8945</v>
      </c>
    </row>
    <row r="58" spans="1:16">
      <c r="A58" s="180" t="s">
        <v>41</v>
      </c>
      <c r="B58" s="180"/>
      <c r="C58" s="180"/>
      <c r="D58" s="180">
        <f>'将来負担比率（分子）の構造'!I$50</f>
        <v>5073</v>
      </c>
      <c r="E58" s="180"/>
      <c r="F58" s="180"/>
      <c r="G58" s="180">
        <f>'将来負担比率（分子）の構造'!J$50</f>
        <v>5839</v>
      </c>
      <c r="H58" s="180"/>
      <c r="I58" s="180"/>
      <c r="J58" s="180">
        <f>'将来負担比率（分子）の構造'!K$50</f>
        <v>6413</v>
      </c>
      <c r="K58" s="180"/>
      <c r="L58" s="180"/>
      <c r="M58" s="180">
        <f>'将来負担比率（分子）の構造'!L$50</f>
        <v>7186</v>
      </c>
      <c r="N58" s="180"/>
      <c r="O58" s="180"/>
      <c r="P58" s="180">
        <f>'将来負担比率（分子）の構造'!M$50</f>
        <v>6934</v>
      </c>
    </row>
    <row r="59" spans="1:16">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c r="A61" s="180" t="s">
        <v>36</v>
      </c>
      <c r="B61" s="180">
        <f>'将来負担比率（分子）の構造'!I$46</f>
        <v>3938</v>
      </c>
      <c r="C61" s="180"/>
      <c r="D61" s="180"/>
      <c r="E61" s="180">
        <f>'将来負担比率（分子）の構造'!J$46</f>
        <v>3811</v>
      </c>
      <c r="F61" s="180"/>
      <c r="G61" s="180"/>
      <c r="H61" s="180">
        <f>'将来負担比率（分子）の構造'!K$46</f>
        <v>3500</v>
      </c>
      <c r="I61" s="180"/>
      <c r="J61" s="180"/>
      <c r="K61" s="180">
        <f>'将来負担比率（分子）の構造'!L$46</f>
        <v>3302</v>
      </c>
      <c r="L61" s="180"/>
      <c r="M61" s="180"/>
      <c r="N61" s="180">
        <f>'将来負担比率（分子）の構造'!M$46</f>
        <v>3477</v>
      </c>
      <c r="O61" s="180"/>
      <c r="P61" s="180"/>
    </row>
    <row r="62" spans="1:16">
      <c r="A62" s="180" t="s">
        <v>35</v>
      </c>
      <c r="B62" s="180">
        <f>'将来負担比率（分子）の構造'!I$45</f>
        <v>5384</v>
      </c>
      <c r="C62" s="180"/>
      <c r="D62" s="180"/>
      <c r="E62" s="180">
        <f>'将来負担比率（分子）の構造'!J$45</f>
        <v>4892</v>
      </c>
      <c r="F62" s="180"/>
      <c r="G62" s="180"/>
      <c r="H62" s="180">
        <f>'将来負担比率（分子）の構造'!K$45</f>
        <v>5038</v>
      </c>
      <c r="I62" s="180"/>
      <c r="J62" s="180"/>
      <c r="K62" s="180">
        <f>'将来負担比率（分子）の構造'!L$45</f>
        <v>5008</v>
      </c>
      <c r="L62" s="180"/>
      <c r="M62" s="180"/>
      <c r="N62" s="180">
        <f>'将来負担比率（分子）の構造'!M$45</f>
        <v>5221</v>
      </c>
      <c r="O62" s="180"/>
      <c r="P62" s="180"/>
    </row>
    <row r="63" spans="1:16">
      <c r="A63" s="180" t="s">
        <v>34</v>
      </c>
      <c r="B63" s="180">
        <f>'将来負担比率（分子）の構造'!I$44</f>
        <v>260</v>
      </c>
      <c r="C63" s="180"/>
      <c r="D63" s="180"/>
      <c r="E63" s="180">
        <f>'将来負担比率（分子）の構造'!J$44</f>
        <v>463</v>
      </c>
      <c r="F63" s="180"/>
      <c r="G63" s="180"/>
      <c r="H63" s="180">
        <f>'将来負担比率（分子）の構造'!K$44</f>
        <v>510</v>
      </c>
      <c r="I63" s="180"/>
      <c r="J63" s="180"/>
      <c r="K63" s="180">
        <f>'将来負担比率（分子）の構造'!L$44</f>
        <v>492</v>
      </c>
      <c r="L63" s="180"/>
      <c r="M63" s="180"/>
      <c r="N63" s="180">
        <f>'将来負担比率（分子）の構造'!M$44</f>
        <v>438</v>
      </c>
      <c r="O63" s="180"/>
      <c r="P63" s="180"/>
    </row>
    <row r="64" spans="1:16">
      <c r="A64" s="180" t="s">
        <v>33</v>
      </c>
      <c r="B64" s="180">
        <f>'将来負担比率（分子）の構造'!I$43</f>
        <v>12939</v>
      </c>
      <c r="C64" s="180"/>
      <c r="D64" s="180"/>
      <c r="E64" s="180">
        <f>'将来負担比率（分子）の構造'!J$43</f>
        <v>12995</v>
      </c>
      <c r="F64" s="180"/>
      <c r="G64" s="180"/>
      <c r="H64" s="180">
        <f>'将来負担比率（分子）の構造'!K$43</f>
        <v>12635</v>
      </c>
      <c r="I64" s="180"/>
      <c r="J64" s="180"/>
      <c r="K64" s="180">
        <f>'将来負担比率（分子）の構造'!L$43</f>
        <v>11788</v>
      </c>
      <c r="L64" s="180"/>
      <c r="M64" s="180"/>
      <c r="N64" s="180">
        <f>'将来負担比率（分子）の構造'!M$43</f>
        <v>11141</v>
      </c>
      <c r="O64" s="180"/>
      <c r="P64" s="180"/>
    </row>
    <row r="65" spans="1:16">
      <c r="A65" s="180" t="s">
        <v>32</v>
      </c>
      <c r="B65" s="180">
        <f>'将来負担比率（分子）の構造'!I$42</f>
        <v>1997</v>
      </c>
      <c r="C65" s="180"/>
      <c r="D65" s="180"/>
      <c r="E65" s="180">
        <f>'将来負担比率（分子）の構造'!J$42</f>
        <v>1482</v>
      </c>
      <c r="F65" s="180"/>
      <c r="G65" s="180"/>
      <c r="H65" s="180">
        <f>'将来負担比率（分子）の構造'!K$42</f>
        <v>1076</v>
      </c>
      <c r="I65" s="180"/>
      <c r="J65" s="180"/>
      <c r="K65" s="180">
        <f>'将来負担比率（分子）の構造'!L$42</f>
        <v>5297</v>
      </c>
      <c r="L65" s="180"/>
      <c r="M65" s="180"/>
      <c r="N65" s="180">
        <f>'将来負担比率（分子）の構造'!M$42</f>
        <v>4390</v>
      </c>
      <c r="O65" s="180"/>
      <c r="P65" s="180"/>
    </row>
    <row r="66" spans="1:16">
      <c r="A66" s="180" t="s">
        <v>31</v>
      </c>
      <c r="B66" s="180">
        <f>'将来負担比率（分子）の構造'!I$41</f>
        <v>39442</v>
      </c>
      <c r="C66" s="180"/>
      <c r="D66" s="180"/>
      <c r="E66" s="180">
        <f>'将来負担比率（分子）の構造'!J$41</f>
        <v>38645</v>
      </c>
      <c r="F66" s="180"/>
      <c r="G66" s="180"/>
      <c r="H66" s="180">
        <f>'将来負担比率（分子）の構造'!K$41</f>
        <v>36888</v>
      </c>
      <c r="I66" s="180"/>
      <c r="J66" s="180"/>
      <c r="K66" s="180">
        <f>'将来負担比率（分子）の構造'!L$41</f>
        <v>37929</v>
      </c>
      <c r="L66" s="180"/>
      <c r="M66" s="180"/>
      <c r="N66" s="180">
        <f>'将来負担比率（分子）の構造'!M$41</f>
        <v>37368</v>
      </c>
      <c r="O66" s="180"/>
      <c r="P66" s="180"/>
    </row>
    <row r="67" spans="1:16">
      <c r="A67" s="180" t="s">
        <v>75</v>
      </c>
      <c r="B67" s="180" t="e">
        <f>NA()</f>
        <v>#N/A</v>
      </c>
      <c r="C67" s="180">
        <f>IF(ISNUMBER('将来負担比率（分子）の構造'!I$53), IF('将来負担比率（分子）の構造'!I$53 &lt; 0, 0, '将来負担比率（分子）の構造'!I$53), NA())</f>
        <v>16736</v>
      </c>
      <c r="D67" s="180" t="e">
        <f>NA()</f>
        <v>#N/A</v>
      </c>
      <c r="E67" s="180" t="e">
        <f>NA()</f>
        <v>#N/A</v>
      </c>
      <c r="F67" s="180">
        <f>IF(ISNUMBER('将来負担比率（分子）の構造'!J$53), IF('将来負担比率（分子）の構造'!J$53 &lt; 0, 0, '将来負担比率（分子）の構造'!J$53), NA())</f>
        <v>15469</v>
      </c>
      <c r="G67" s="180" t="e">
        <f>NA()</f>
        <v>#N/A</v>
      </c>
      <c r="H67" s="180" t="e">
        <f>NA()</f>
        <v>#N/A</v>
      </c>
      <c r="I67" s="180">
        <f>IF(ISNUMBER('将来負担比率（分子）の構造'!K$53), IF('将来負担比率（分子）の構造'!K$53 &lt; 0, 0, '将来負担比率（分子）の構造'!K$53), NA())</f>
        <v>8321</v>
      </c>
      <c r="J67" s="180" t="e">
        <f>NA()</f>
        <v>#N/A</v>
      </c>
      <c r="K67" s="180" t="e">
        <f>NA()</f>
        <v>#N/A</v>
      </c>
      <c r="L67" s="180">
        <f>IF(ISNUMBER('将来負担比率（分子）の構造'!L$53), IF('将来負担比率（分子）の構造'!L$53 &lt; 0, 0, '将来負担比率（分子）の構造'!L$53), NA())</f>
        <v>12892</v>
      </c>
      <c r="M67" s="180" t="e">
        <f>NA()</f>
        <v>#N/A</v>
      </c>
      <c r="N67" s="180" t="e">
        <f>NA()</f>
        <v>#N/A</v>
      </c>
      <c r="O67" s="180">
        <f>IF(ISNUMBER('将来負担比率（分子）の構造'!M$53), IF('将来負担比率（分子）の構造'!M$53 &lt; 0, 0, '将来負担比率（分子）の構造'!M$53), NA())</f>
        <v>11361</v>
      </c>
      <c r="P67" s="180" t="e">
        <f>NA()</f>
        <v>#N/A</v>
      </c>
    </row>
    <row r="70" spans="1:16">
      <c r="A70" s="182" t="s">
        <v>76</v>
      </c>
      <c r="B70" s="182"/>
      <c r="C70" s="182"/>
      <c r="D70" s="182"/>
      <c r="E70" s="182"/>
      <c r="F70" s="182"/>
    </row>
    <row r="71" spans="1:16">
      <c r="A71" s="183"/>
      <c r="B71" s="183" t="str">
        <f>基金残高に係る経年分析!F54</f>
        <v>H28</v>
      </c>
      <c r="C71" s="183" t="str">
        <f>基金残高に係る経年分析!G54</f>
        <v>H29</v>
      </c>
      <c r="D71" s="183" t="str">
        <f>基金残高に係る経年分析!H54</f>
        <v>H30</v>
      </c>
    </row>
    <row r="72" spans="1:16">
      <c r="A72" s="183" t="s">
        <v>77</v>
      </c>
      <c r="B72" s="184">
        <f>基金残高に係る経年分析!F55</f>
        <v>2412</v>
      </c>
      <c r="C72" s="184">
        <f>基金残高に係る経年分析!G55</f>
        <v>2713</v>
      </c>
      <c r="D72" s="184">
        <f>基金残高に係る経年分析!H55</f>
        <v>2414</v>
      </c>
    </row>
    <row r="73" spans="1:16">
      <c r="A73" s="183" t="s">
        <v>78</v>
      </c>
      <c r="B73" s="184">
        <f>基金残高に係る経年分析!F56</f>
        <v>65</v>
      </c>
      <c r="C73" s="184">
        <f>基金残高に係る経年分析!G56</f>
        <v>4</v>
      </c>
      <c r="D73" s="184">
        <f>基金残高に係る経年分析!H56</f>
        <v>14</v>
      </c>
    </row>
    <row r="74" spans="1:16">
      <c r="A74" s="183" t="s">
        <v>79</v>
      </c>
      <c r="B74" s="184">
        <f>基金残高に係る経年分析!F57</f>
        <v>3931</v>
      </c>
      <c r="C74" s="184">
        <f>基金残高に係る経年分析!G57</f>
        <v>4264</v>
      </c>
      <c r="D74" s="184">
        <f>基金残高に係る経年分析!H57</f>
        <v>4188</v>
      </c>
    </row>
  </sheetData>
  <sheetProtection algorithmName="SHA-512" hashValue="VGhMMGIxqh6HFso74BZ7lhCtIMzpkcWw6cb8BtXGFojc8KdLxeW0ViRadJmtUint7pdvCra37k4lMooaliYfng==" saltValue="bNc4NO+nztFIFAIJ6o4J+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25" customWidth="1"/>
    <col min="96" max="133" width="1.625" style="241" customWidth="1"/>
    <col min="134" max="143" width="1.625" style="225" customWidth="1"/>
    <col min="144" max="16384" width="0" style="225" hidden="1"/>
  </cols>
  <sheetData>
    <row r="1" spans="2:143" ht="22.5" customHeight="1" thickBot="1">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210</v>
      </c>
      <c r="DI1" s="794"/>
      <c r="DJ1" s="794"/>
      <c r="DK1" s="794"/>
      <c r="DL1" s="794"/>
      <c r="DM1" s="794"/>
      <c r="DN1" s="795"/>
      <c r="DO1" s="225"/>
      <c r="DP1" s="793" t="s">
        <v>211</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c r="B2" s="226" t="s">
        <v>212</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c r="B3" s="735" t="s">
        <v>213</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214</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215</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c r="B4" s="735" t="s">
        <v>1</v>
      </c>
      <c r="C4" s="736"/>
      <c r="D4" s="736"/>
      <c r="E4" s="736"/>
      <c r="F4" s="736"/>
      <c r="G4" s="736"/>
      <c r="H4" s="736"/>
      <c r="I4" s="736"/>
      <c r="J4" s="736"/>
      <c r="K4" s="736"/>
      <c r="L4" s="736"/>
      <c r="M4" s="736"/>
      <c r="N4" s="736"/>
      <c r="O4" s="736"/>
      <c r="P4" s="736"/>
      <c r="Q4" s="737"/>
      <c r="R4" s="735" t="s">
        <v>216</v>
      </c>
      <c r="S4" s="736"/>
      <c r="T4" s="736"/>
      <c r="U4" s="736"/>
      <c r="V4" s="736"/>
      <c r="W4" s="736"/>
      <c r="X4" s="736"/>
      <c r="Y4" s="737"/>
      <c r="Z4" s="735" t="s">
        <v>217</v>
      </c>
      <c r="AA4" s="736"/>
      <c r="AB4" s="736"/>
      <c r="AC4" s="737"/>
      <c r="AD4" s="735" t="s">
        <v>218</v>
      </c>
      <c r="AE4" s="736"/>
      <c r="AF4" s="736"/>
      <c r="AG4" s="736"/>
      <c r="AH4" s="736"/>
      <c r="AI4" s="736"/>
      <c r="AJ4" s="736"/>
      <c r="AK4" s="737"/>
      <c r="AL4" s="735" t="s">
        <v>217</v>
      </c>
      <c r="AM4" s="736"/>
      <c r="AN4" s="736"/>
      <c r="AO4" s="737"/>
      <c r="AP4" s="796" t="s">
        <v>219</v>
      </c>
      <c r="AQ4" s="796"/>
      <c r="AR4" s="796"/>
      <c r="AS4" s="796"/>
      <c r="AT4" s="796"/>
      <c r="AU4" s="796"/>
      <c r="AV4" s="796"/>
      <c r="AW4" s="796"/>
      <c r="AX4" s="796"/>
      <c r="AY4" s="796"/>
      <c r="AZ4" s="796"/>
      <c r="BA4" s="796"/>
      <c r="BB4" s="796"/>
      <c r="BC4" s="796"/>
      <c r="BD4" s="796"/>
      <c r="BE4" s="796"/>
      <c r="BF4" s="796"/>
      <c r="BG4" s="796" t="s">
        <v>220</v>
      </c>
      <c r="BH4" s="796"/>
      <c r="BI4" s="796"/>
      <c r="BJ4" s="796"/>
      <c r="BK4" s="796"/>
      <c r="BL4" s="796"/>
      <c r="BM4" s="796"/>
      <c r="BN4" s="796"/>
      <c r="BO4" s="796" t="s">
        <v>217</v>
      </c>
      <c r="BP4" s="796"/>
      <c r="BQ4" s="796"/>
      <c r="BR4" s="796"/>
      <c r="BS4" s="796" t="s">
        <v>221</v>
      </c>
      <c r="BT4" s="796"/>
      <c r="BU4" s="796"/>
      <c r="BV4" s="796"/>
      <c r="BW4" s="796"/>
      <c r="BX4" s="796"/>
      <c r="BY4" s="796"/>
      <c r="BZ4" s="796"/>
      <c r="CA4" s="796"/>
      <c r="CB4" s="796"/>
      <c r="CD4" s="778" t="s">
        <v>222</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c r="B5" s="760" t="s">
        <v>223</v>
      </c>
      <c r="C5" s="761"/>
      <c r="D5" s="761"/>
      <c r="E5" s="761"/>
      <c r="F5" s="761"/>
      <c r="G5" s="761"/>
      <c r="H5" s="761"/>
      <c r="I5" s="761"/>
      <c r="J5" s="761"/>
      <c r="K5" s="761"/>
      <c r="L5" s="761"/>
      <c r="M5" s="761"/>
      <c r="N5" s="761"/>
      <c r="O5" s="761"/>
      <c r="P5" s="761"/>
      <c r="Q5" s="762"/>
      <c r="R5" s="726">
        <v>15800217</v>
      </c>
      <c r="S5" s="727"/>
      <c r="T5" s="727"/>
      <c r="U5" s="727"/>
      <c r="V5" s="727"/>
      <c r="W5" s="727"/>
      <c r="X5" s="727"/>
      <c r="Y5" s="773"/>
      <c r="Z5" s="791">
        <v>38</v>
      </c>
      <c r="AA5" s="791"/>
      <c r="AB5" s="791"/>
      <c r="AC5" s="791"/>
      <c r="AD5" s="792">
        <v>14562764</v>
      </c>
      <c r="AE5" s="792"/>
      <c r="AF5" s="792"/>
      <c r="AG5" s="792"/>
      <c r="AH5" s="792"/>
      <c r="AI5" s="792"/>
      <c r="AJ5" s="792"/>
      <c r="AK5" s="792"/>
      <c r="AL5" s="774">
        <v>63.5</v>
      </c>
      <c r="AM5" s="743"/>
      <c r="AN5" s="743"/>
      <c r="AO5" s="775"/>
      <c r="AP5" s="760" t="s">
        <v>224</v>
      </c>
      <c r="AQ5" s="761"/>
      <c r="AR5" s="761"/>
      <c r="AS5" s="761"/>
      <c r="AT5" s="761"/>
      <c r="AU5" s="761"/>
      <c r="AV5" s="761"/>
      <c r="AW5" s="761"/>
      <c r="AX5" s="761"/>
      <c r="AY5" s="761"/>
      <c r="AZ5" s="761"/>
      <c r="BA5" s="761"/>
      <c r="BB5" s="761"/>
      <c r="BC5" s="761"/>
      <c r="BD5" s="761"/>
      <c r="BE5" s="761"/>
      <c r="BF5" s="762"/>
      <c r="BG5" s="661">
        <v>14548476</v>
      </c>
      <c r="BH5" s="664"/>
      <c r="BI5" s="664"/>
      <c r="BJ5" s="664"/>
      <c r="BK5" s="664"/>
      <c r="BL5" s="664"/>
      <c r="BM5" s="664"/>
      <c r="BN5" s="665"/>
      <c r="BO5" s="723">
        <v>92.1</v>
      </c>
      <c r="BP5" s="723"/>
      <c r="BQ5" s="723"/>
      <c r="BR5" s="723"/>
      <c r="BS5" s="724">
        <v>142223</v>
      </c>
      <c r="BT5" s="724"/>
      <c r="BU5" s="724"/>
      <c r="BV5" s="724"/>
      <c r="BW5" s="724"/>
      <c r="BX5" s="724"/>
      <c r="BY5" s="724"/>
      <c r="BZ5" s="724"/>
      <c r="CA5" s="724"/>
      <c r="CB5" s="765"/>
      <c r="CD5" s="778" t="s">
        <v>219</v>
      </c>
      <c r="CE5" s="779"/>
      <c r="CF5" s="779"/>
      <c r="CG5" s="779"/>
      <c r="CH5" s="779"/>
      <c r="CI5" s="779"/>
      <c r="CJ5" s="779"/>
      <c r="CK5" s="779"/>
      <c r="CL5" s="779"/>
      <c r="CM5" s="779"/>
      <c r="CN5" s="779"/>
      <c r="CO5" s="779"/>
      <c r="CP5" s="779"/>
      <c r="CQ5" s="780"/>
      <c r="CR5" s="778" t="s">
        <v>225</v>
      </c>
      <c r="CS5" s="779"/>
      <c r="CT5" s="779"/>
      <c r="CU5" s="779"/>
      <c r="CV5" s="779"/>
      <c r="CW5" s="779"/>
      <c r="CX5" s="779"/>
      <c r="CY5" s="780"/>
      <c r="CZ5" s="778" t="s">
        <v>217</v>
      </c>
      <c r="DA5" s="779"/>
      <c r="DB5" s="779"/>
      <c r="DC5" s="780"/>
      <c r="DD5" s="778" t="s">
        <v>226</v>
      </c>
      <c r="DE5" s="779"/>
      <c r="DF5" s="779"/>
      <c r="DG5" s="779"/>
      <c r="DH5" s="779"/>
      <c r="DI5" s="779"/>
      <c r="DJ5" s="779"/>
      <c r="DK5" s="779"/>
      <c r="DL5" s="779"/>
      <c r="DM5" s="779"/>
      <c r="DN5" s="779"/>
      <c r="DO5" s="779"/>
      <c r="DP5" s="780"/>
      <c r="DQ5" s="778" t="s">
        <v>227</v>
      </c>
      <c r="DR5" s="779"/>
      <c r="DS5" s="779"/>
      <c r="DT5" s="779"/>
      <c r="DU5" s="779"/>
      <c r="DV5" s="779"/>
      <c r="DW5" s="779"/>
      <c r="DX5" s="779"/>
      <c r="DY5" s="779"/>
      <c r="DZ5" s="779"/>
      <c r="EA5" s="779"/>
      <c r="EB5" s="779"/>
      <c r="EC5" s="780"/>
    </row>
    <row r="6" spans="2:143" ht="11.25" customHeight="1">
      <c r="B6" s="658" t="s">
        <v>228</v>
      </c>
      <c r="C6" s="659"/>
      <c r="D6" s="659"/>
      <c r="E6" s="659"/>
      <c r="F6" s="659"/>
      <c r="G6" s="659"/>
      <c r="H6" s="659"/>
      <c r="I6" s="659"/>
      <c r="J6" s="659"/>
      <c r="K6" s="659"/>
      <c r="L6" s="659"/>
      <c r="M6" s="659"/>
      <c r="N6" s="659"/>
      <c r="O6" s="659"/>
      <c r="P6" s="659"/>
      <c r="Q6" s="660"/>
      <c r="R6" s="661">
        <v>252068</v>
      </c>
      <c r="S6" s="664"/>
      <c r="T6" s="664"/>
      <c r="U6" s="664"/>
      <c r="V6" s="664"/>
      <c r="W6" s="664"/>
      <c r="X6" s="664"/>
      <c r="Y6" s="665"/>
      <c r="Z6" s="723">
        <v>0.6</v>
      </c>
      <c r="AA6" s="723"/>
      <c r="AB6" s="723"/>
      <c r="AC6" s="723"/>
      <c r="AD6" s="724">
        <v>252068</v>
      </c>
      <c r="AE6" s="724"/>
      <c r="AF6" s="724"/>
      <c r="AG6" s="724"/>
      <c r="AH6" s="724"/>
      <c r="AI6" s="724"/>
      <c r="AJ6" s="724"/>
      <c r="AK6" s="724"/>
      <c r="AL6" s="666">
        <v>1.1000000000000001</v>
      </c>
      <c r="AM6" s="667"/>
      <c r="AN6" s="667"/>
      <c r="AO6" s="725"/>
      <c r="AP6" s="658" t="s">
        <v>229</v>
      </c>
      <c r="AQ6" s="659"/>
      <c r="AR6" s="659"/>
      <c r="AS6" s="659"/>
      <c r="AT6" s="659"/>
      <c r="AU6" s="659"/>
      <c r="AV6" s="659"/>
      <c r="AW6" s="659"/>
      <c r="AX6" s="659"/>
      <c r="AY6" s="659"/>
      <c r="AZ6" s="659"/>
      <c r="BA6" s="659"/>
      <c r="BB6" s="659"/>
      <c r="BC6" s="659"/>
      <c r="BD6" s="659"/>
      <c r="BE6" s="659"/>
      <c r="BF6" s="660"/>
      <c r="BG6" s="661">
        <v>14548476</v>
      </c>
      <c r="BH6" s="664"/>
      <c r="BI6" s="664"/>
      <c r="BJ6" s="664"/>
      <c r="BK6" s="664"/>
      <c r="BL6" s="664"/>
      <c r="BM6" s="664"/>
      <c r="BN6" s="665"/>
      <c r="BO6" s="723">
        <v>92.1</v>
      </c>
      <c r="BP6" s="723"/>
      <c r="BQ6" s="723"/>
      <c r="BR6" s="723"/>
      <c r="BS6" s="724">
        <v>142223</v>
      </c>
      <c r="BT6" s="724"/>
      <c r="BU6" s="724"/>
      <c r="BV6" s="724"/>
      <c r="BW6" s="724"/>
      <c r="BX6" s="724"/>
      <c r="BY6" s="724"/>
      <c r="BZ6" s="724"/>
      <c r="CA6" s="724"/>
      <c r="CB6" s="765"/>
      <c r="CD6" s="732" t="s">
        <v>230</v>
      </c>
      <c r="CE6" s="733"/>
      <c r="CF6" s="733"/>
      <c r="CG6" s="733"/>
      <c r="CH6" s="733"/>
      <c r="CI6" s="733"/>
      <c r="CJ6" s="733"/>
      <c r="CK6" s="733"/>
      <c r="CL6" s="733"/>
      <c r="CM6" s="733"/>
      <c r="CN6" s="733"/>
      <c r="CO6" s="733"/>
      <c r="CP6" s="733"/>
      <c r="CQ6" s="734"/>
      <c r="CR6" s="661">
        <v>343797</v>
      </c>
      <c r="CS6" s="664"/>
      <c r="CT6" s="664"/>
      <c r="CU6" s="664"/>
      <c r="CV6" s="664"/>
      <c r="CW6" s="664"/>
      <c r="CX6" s="664"/>
      <c r="CY6" s="665"/>
      <c r="CZ6" s="774">
        <v>0.8</v>
      </c>
      <c r="DA6" s="743"/>
      <c r="DB6" s="743"/>
      <c r="DC6" s="777"/>
      <c r="DD6" s="669" t="s">
        <v>128</v>
      </c>
      <c r="DE6" s="664"/>
      <c r="DF6" s="664"/>
      <c r="DG6" s="664"/>
      <c r="DH6" s="664"/>
      <c r="DI6" s="664"/>
      <c r="DJ6" s="664"/>
      <c r="DK6" s="664"/>
      <c r="DL6" s="664"/>
      <c r="DM6" s="664"/>
      <c r="DN6" s="664"/>
      <c r="DO6" s="664"/>
      <c r="DP6" s="665"/>
      <c r="DQ6" s="669">
        <v>343797</v>
      </c>
      <c r="DR6" s="664"/>
      <c r="DS6" s="664"/>
      <c r="DT6" s="664"/>
      <c r="DU6" s="664"/>
      <c r="DV6" s="664"/>
      <c r="DW6" s="664"/>
      <c r="DX6" s="664"/>
      <c r="DY6" s="664"/>
      <c r="DZ6" s="664"/>
      <c r="EA6" s="664"/>
      <c r="EB6" s="664"/>
      <c r="EC6" s="704"/>
    </row>
    <row r="7" spans="2:143" ht="11.25" customHeight="1">
      <c r="B7" s="658" t="s">
        <v>231</v>
      </c>
      <c r="C7" s="659"/>
      <c r="D7" s="659"/>
      <c r="E7" s="659"/>
      <c r="F7" s="659"/>
      <c r="G7" s="659"/>
      <c r="H7" s="659"/>
      <c r="I7" s="659"/>
      <c r="J7" s="659"/>
      <c r="K7" s="659"/>
      <c r="L7" s="659"/>
      <c r="M7" s="659"/>
      <c r="N7" s="659"/>
      <c r="O7" s="659"/>
      <c r="P7" s="659"/>
      <c r="Q7" s="660"/>
      <c r="R7" s="661">
        <v>39877</v>
      </c>
      <c r="S7" s="664"/>
      <c r="T7" s="664"/>
      <c r="U7" s="664"/>
      <c r="V7" s="664"/>
      <c r="W7" s="664"/>
      <c r="X7" s="664"/>
      <c r="Y7" s="665"/>
      <c r="Z7" s="723">
        <v>0.1</v>
      </c>
      <c r="AA7" s="723"/>
      <c r="AB7" s="723"/>
      <c r="AC7" s="723"/>
      <c r="AD7" s="724">
        <v>39877</v>
      </c>
      <c r="AE7" s="724"/>
      <c r="AF7" s="724"/>
      <c r="AG7" s="724"/>
      <c r="AH7" s="724"/>
      <c r="AI7" s="724"/>
      <c r="AJ7" s="724"/>
      <c r="AK7" s="724"/>
      <c r="AL7" s="666">
        <v>0.2</v>
      </c>
      <c r="AM7" s="667"/>
      <c r="AN7" s="667"/>
      <c r="AO7" s="725"/>
      <c r="AP7" s="658" t="s">
        <v>232</v>
      </c>
      <c r="AQ7" s="659"/>
      <c r="AR7" s="659"/>
      <c r="AS7" s="659"/>
      <c r="AT7" s="659"/>
      <c r="AU7" s="659"/>
      <c r="AV7" s="659"/>
      <c r="AW7" s="659"/>
      <c r="AX7" s="659"/>
      <c r="AY7" s="659"/>
      <c r="AZ7" s="659"/>
      <c r="BA7" s="659"/>
      <c r="BB7" s="659"/>
      <c r="BC7" s="659"/>
      <c r="BD7" s="659"/>
      <c r="BE7" s="659"/>
      <c r="BF7" s="660"/>
      <c r="BG7" s="661">
        <v>7258811</v>
      </c>
      <c r="BH7" s="664"/>
      <c r="BI7" s="664"/>
      <c r="BJ7" s="664"/>
      <c r="BK7" s="664"/>
      <c r="BL7" s="664"/>
      <c r="BM7" s="664"/>
      <c r="BN7" s="665"/>
      <c r="BO7" s="723">
        <v>45.9</v>
      </c>
      <c r="BP7" s="723"/>
      <c r="BQ7" s="723"/>
      <c r="BR7" s="723"/>
      <c r="BS7" s="724">
        <v>142223</v>
      </c>
      <c r="BT7" s="724"/>
      <c r="BU7" s="724"/>
      <c r="BV7" s="724"/>
      <c r="BW7" s="724"/>
      <c r="BX7" s="724"/>
      <c r="BY7" s="724"/>
      <c r="BZ7" s="724"/>
      <c r="CA7" s="724"/>
      <c r="CB7" s="765"/>
      <c r="CD7" s="705" t="s">
        <v>233</v>
      </c>
      <c r="CE7" s="702"/>
      <c r="CF7" s="702"/>
      <c r="CG7" s="702"/>
      <c r="CH7" s="702"/>
      <c r="CI7" s="702"/>
      <c r="CJ7" s="702"/>
      <c r="CK7" s="702"/>
      <c r="CL7" s="702"/>
      <c r="CM7" s="702"/>
      <c r="CN7" s="702"/>
      <c r="CO7" s="702"/>
      <c r="CP7" s="702"/>
      <c r="CQ7" s="703"/>
      <c r="CR7" s="661">
        <v>4860032</v>
      </c>
      <c r="CS7" s="664"/>
      <c r="CT7" s="664"/>
      <c r="CU7" s="664"/>
      <c r="CV7" s="664"/>
      <c r="CW7" s="664"/>
      <c r="CX7" s="664"/>
      <c r="CY7" s="665"/>
      <c r="CZ7" s="723">
        <v>11.8</v>
      </c>
      <c r="DA7" s="723"/>
      <c r="DB7" s="723"/>
      <c r="DC7" s="723"/>
      <c r="DD7" s="669">
        <v>840724</v>
      </c>
      <c r="DE7" s="664"/>
      <c r="DF7" s="664"/>
      <c r="DG7" s="664"/>
      <c r="DH7" s="664"/>
      <c r="DI7" s="664"/>
      <c r="DJ7" s="664"/>
      <c r="DK7" s="664"/>
      <c r="DL7" s="664"/>
      <c r="DM7" s="664"/>
      <c r="DN7" s="664"/>
      <c r="DO7" s="664"/>
      <c r="DP7" s="665"/>
      <c r="DQ7" s="669">
        <v>4041117</v>
      </c>
      <c r="DR7" s="664"/>
      <c r="DS7" s="664"/>
      <c r="DT7" s="664"/>
      <c r="DU7" s="664"/>
      <c r="DV7" s="664"/>
      <c r="DW7" s="664"/>
      <c r="DX7" s="664"/>
      <c r="DY7" s="664"/>
      <c r="DZ7" s="664"/>
      <c r="EA7" s="664"/>
      <c r="EB7" s="664"/>
      <c r="EC7" s="704"/>
    </row>
    <row r="8" spans="2:143" ht="11.25" customHeight="1">
      <c r="B8" s="658" t="s">
        <v>234</v>
      </c>
      <c r="C8" s="659"/>
      <c r="D8" s="659"/>
      <c r="E8" s="659"/>
      <c r="F8" s="659"/>
      <c r="G8" s="659"/>
      <c r="H8" s="659"/>
      <c r="I8" s="659"/>
      <c r="J8" s="659"/>
      <c r="K8" s="659"/>
      <c r="L8" s="659"/>
      <c r="M8" s="659"/>
      <c r="N8" s="659"/>
      <c r="O8" s="659"/>
      <c r="P8" s="659"/>
      <c r="Q8" s="660"/>
      <c r="R8" s="661">
        <v>125280</v>
      </c>
      <c r="S8" s="664"/>
      <c r="T8" s="664"/>
      <c r="U8" s="664"/>
      <c r="V8" s="664"/>
      <c r="W8" s="664"/>
      <c r="X8" s="664"/>
      <c r="Y8" s="665"/>
      <c r="Z8" s="723">
        <v>0.3</v>
      </c>
      <c r="AA8" s="723"/>
      <c r="AB8" s="723"/>
      <c r="AC8" s="723"/>
      <c r="AD8" s="724">
        <v>125280</v>
      </c>
      <c r="AE8" s="724"/>
      <c r="AF8" s="724"/>
      <c r="AG8" s="724"/>
      <c r="AH8" s="724"/>
      <c r="AI8" s="724"/>
      <c r="AJ8" s="724"/>
      <c r="AK8" s="724"/>
      <c r="AL8" s="666">
        <v>0.5</v>
      </c>
      <c r="AM8" s="667"/>
      <c r="AN8" s="667"/>
      <c r="AO8" s="725"/>
      <c r="AP8" s="658" t="s">
        <v>235</v>
      </c>
      <c r="AQ8" s="659"/>
      <c r="AR8" s="659"/>
      <c r="AS8" s="659"/>
      <c r="AT8" s="659"/>
      <c r="AU8" s="659"/>
      <c r="AV8" s="659"/>
      <c r="AW8" s="659"/>
      <c r="AX8" s="659"/>
      <c r="AY8" s="659"/>
      <c r="AZ8" s="659"/>
      <c r="BA8" s="659"/>
      <c r="BB8" s="659"/>
      <c r="BC8" s="659"/>
      <c r="BD8" s="659"/>
      <c r="BE8" s="659"/>
      <c r="BF8" s="660"/>
      <c r="BG8" s="661">
        <v>196943</v>
      </c>
      <c r="BH8" s="664"/>
      <c r="BI8" s="664"/>
      <c r="BJ8" s="664"/>
      <c r="BK8" s="664"/>
      <c r="BL8" s="664"/>
      <c r="BM8" s="664"/>
      <c r="BN8" s="665"/>
      <c r="BO8" s="723">
        <v>1.2</v>
      </c>
      <c r="BP8" s="723"/>
      <c r="BQ8" s="723"/>
      <c r="BR8" s="723"/>
      <c r="BS8" s="669" t="s">
        <v>236</v>
      </c>
      <c r="BT8" s="664"/>
      <c r="BU8" s="664"/>
      <c r="BV8" s="664"/>
      <c r="BW8" s="664"/>
      <c r="BX8" s="664"/>
      <c r="BY8" s="664"/>
      <c r="BZ8" s="664"/>
      <c r="CA8" s="664"/>
      <c r="CB8" s="704"/>
      <c r="CD8" s="705" t="s">
        <v>237</v>
      </c>
      <c r="CE8" s="702"/>
      <c r="CF8" s="702"/>
      <c r="CG8" s="702"/>
      <c r="CH8" s="702"/>
      <c r="CI8" s="702"/>
      <c r="CJ8" s="702"/>
      <c r="CK8" s="702"/>
      <c r="CL8" s="702"/>
      <c r="CM8" s="702"/>
      <c r="CN8" s="702"/>
      <c r="CO8" s="702"/>
      <c r="CP8" s="702"/>
      <c r="CQ8" s="703"/>
      <c r="CR8" s="661">
        <v>17203753</v>
      </c>
      <c r="CS8" s="664"/>
      <c r="CT8" s="664"/>
      <c r="CU8" s="664"/>
      <c r="CV8" s="664"/>
      <c r="CW8" s="664"/>
      <c r="CX8" s="664"/>
      <c r="CY8" s="665"/>
      <c r="CZ8" s="723">
        <v>41.8</v>
      </c>
      <c r="DA8" s="723"/>
      <c r="DB8" s="723"/>
      <c r="DC8" s="723"/>
      <c r="DD8" s="669">
        <v>233533</v>
      </c>
      <c r="DE8" s="664"/>
      <c r="DF8" s="664"/>
      <c r="DG8" s="664"/>
      <c r="DH8" s="664"/>
      <c r="DI8" s="664"/>
      <c r="DJ8" s="664"/>
      <c r="DK8" s="664"/>
      <c r="DL8" s="664"/>
      <c r="DM8" s="664"/>
      <c r="DN8" s="664"/>
      <c r="DO8" s="664"/>
      <c r="DP8" s="665"/>
      <c r="DQ8" s="669">
        <v>8217228</v>
      </c>
      <c r="DR8" s="664"/>
      <c r="DS8" s="664"/>
      <c r="DT8" s="664"/>
      <c r="DU8" s="664"/>
      <c r="DV8" s="664"/>
      <c r="DW8" s="664"/>
      <c r="DX8" s="664"/>
      <c r="DY8" s="664"/>
      <c r="DZ8" s="664"/>
      <c r="EA8" s="664"/>
      <c r="EB8" s="664"/>
      <c r="EC8" s="704"/>
    </row>
    <row r="9" spans="2:143" ht="11.25" customHeight="1">
      <c r="B9" s="658" t="s">
        <v>238</v>
      </c>
      <c r="C9" s="659"/>
      <c r="D9" s="659"/>
      <c r="E9" s="659"/>
      <c r="F9" s="659"/>
      <c r="G9" s="659"/>
      <c r="H9" s="659"/>
      <c r="I9" s="659"/>
      <c r="J9" s="659"/>
      <c r="K9" s="659"/>
      <c r="L9" s="659"/>
      <c r="M9" s="659"/>
      <c r="N9" s="659"/>
      <c r="O9" s="659"/>
      <c r="P9" s="659"/>
      <c r="Q9" s="660"/>
      <c r="R9" s="661">
        <v>100920</v>
      </c>
      <c r="S9" s="664"/>
      <c r="T9" s="664"/>
      <c r="U9" s="664"/>
      <c r="V9" s="664"/>
      <c r="W9" s="664"/>
      <c r="X9" s="664"/>
      <c r="Y9" s="665"/>
      <c r="Z9" s="723">
        <v>0.2</v>
      </c>
      <c r="AA9" s="723"/>
      <c r="AB9" s="723"/>
      <c r="AC9" s="723"/>
      <c r="AD9" s="724">
        <v>100920</v>
      </c>
      <c r="AE9" s="724"/>
      <c r="AF9" s="724"/>
      <c r="AG9" s="724"/>
      <c r="AH9" s="724"/>
      <c r="AI9" s="724"/>
      <c r="AJ9" s="724"/>
      <c r="AK9" s="724"/>
      <c r="AL9" s="666">
        <v>0.4</v>
      </c>
      <c r="AM9" s="667"/>
      <c r="AN9" s="667"/>
      <c r="AO9" s="725"/>
      <c r="AP9" s="658" t="s">
        <v>239</v>
      </c>
      <c r="AQ9" s="659"/>
      <c r="AR9" s="659"/>
      <c r="AS9" s="659"/>
      <c r="AT9" s="659"/>
      <c r="AU9" s="659"/>
      <c r="AV9" s="659"/>
      <c r="AW9" s="659"/>
      <c r="AX9" s="659"/>
      <c r="AY9" s="659"/>
      <c r="AZ9" s="659"/>
      <c r="BA9" s="659"/>
      <c r="BB9" s="659"/>
      <c r="BC9" s="659"/>
      <c r="BD9" s="659"/>
      <c r="BE9" s="659"/>
      <c r="BF9" s="660"/>
      <c r="BG9" s="661">
        <v>6027242</v>
      </c>
      <c r="BH9" s="664"/>
      <c r="BI9" s="664"/>
      <c r="BJ9" s="664"/>
      <c r="BK9" s="664"/>
      <c r="BL9" s="664"/>
      <c r="BM9" s="664"/>
      <c r="BN9" s="665"/>
      <c r="BO9" s="723">
        <v>38.1</v>
      </c>
      <c r="BP9" s="723"/>
      <c r="BQ9" s="723"/>
      <c r="BR9" s="723"/>
      <c r="BS9" s="669" t="s">
        <v>128</v>
      </c>
      <c r="BT9" s="664"/>
      <c r="BU9" s="664"/>
      <c r="BV9" s="664"/>
      <c r="BW9" s="664"/>
      <c r="BX9" s="664"/>
      <c r="BY9" s="664"/>
      <c r="BZ9" s="664"/>
      <c r="CA9" s="664"/>
      <c r="CB9" s="704"/>
      <c r="CD9" s="705" t="s">
        <v>240</v>
      </c>
      <c r="CE9" s="702"/>
      <c r="CF9" s="702"/>
      <c r="CG9" s="702"/>
      <c r="CH9" s="702"/>
      <c r="CI9" s="702"/>
      <c r="CJ9" s="702"/>
      <c r="CK9" s="702"/>
      <c r="CL9" s="702"/>
      <c r="CM9" s="702"/>
      <c r="CN9" s="702"/>
      <c r="CO9" s="702"/>
      <c r="CP9" s="702"/>
      <c r="CQ9" s="703"/>
      <c r="CR9" s="661">
        <v>3773274</v>
      </c>
      <c r="CS9" s="664"/>
      <c r="CT9" s="664"/>
      <c r="CU9" s="664"/>
      <c r="CV9" s="664"/>
      <c r="CW9" s="664"/>
      <c r="CX9" s="664"/>
      <c r="CY9" s="665"/>
      <c r="CZ9" s="723">
        <v>9.1999999999999993</v>
      </c>
      <c r="DA9" s="723"/>
      <c r="DB9" s="723"/>
      <c r="DC9" s="723"/>
      <c r="DD9" s="669">
        <v>64249</v>
      </c>
      <c r="DE9" s="664"/>
      <c r="DF9" s="664"/>
      <c r="DG9" s="664"/>
      <c r="DH9" s="664"/>
      <c r="DI9" s="664"/>
      <c r="DJ9" s="664"/>
      <c r="DK9" s="664"/>
      <c r="DL9" s="664"/>
      <c r="DM9" s="664"/>
      <c r="DN9" s="664"/>
      <c r="DO9" s="664"/>
      <c r="DP9" s="665"/>
      <c r="DQ9" s="669">
        <v>2623709</v>
      </c>
      <c r="DR9" s="664"/>
      <c r="DS9" s="664"/>
      <c r="DT9" s="664"/>
      <c r="DU9" s="664"/>
      <c r="DV9" s="664"/>
      <c r="DW9" s="664"/>
      <c r="DX9" s="664"/>
      <c r="DY9" s="664"/>
      <c r="DZ9" s="664"/>
      <c r="EA9" s="664"/>
      <c r="EB9" s="664"/>
      <c r="EC9" s="704"/>
    </row>
    <row r="10" spans="2:143" ht="11.25" customHeight="1">
      <c r="B10" s="658" t="s">
        <v>241</v>
      </c>
      <c r="C10" s="659"/>
      <c r="D10" s="659"/>
      <c r="E10" s="659"/>
      <c r="F10" s="659"/>
      <c r="G10" s="659"/>
      <c r="H10" s="659"/>
      <c r="I10" s="659"/>
      <c r="J10" s="659"/>
      <c r="K10" s="659"/>
      <c r="L10" s="659"/>
      <c r="M10" s="659"/>
      <c r="N10" s="659"/>
      <c r="O10" s="659"/>
      <c r="P10" s="659"/>
      <c r="Q10" s="660"/>
      <c r="R10" s="661" t="s">
        <v>128</v>
      </c>
      <c r="S10" s="664"/>
      <c r="T10" s="664"/>
      <c r="U10" s="664"/>
      <c r="V10" s="664"/>
      <c r="W10" s="664"/>
      <c r="X10" s="664"/>
      <c r="Y10" s="665"/>
      <c r="Z10" s="723" t="s">
        <v>128</v>
      </c>
      <c r="AA10" s="723"/>
      <c r="AB10" s="723"/>
      <c r="AC10" s="723"/>
      <c r="AD10" s="724" t="s">
        <v>128</v>
      </c>
      <c r="AE10" s="724"/>
      <c r="AF10" s="724"/>
      <c r="AG10" s="724"/>
      <c r="AH10" s="724"/>
      <c r="AI10" s="724"/>
      <c r="AJ10" s="724"/>
      <c r="AK10" s="724"/>
      <c r="AL10" s="666" t="s">
        <v>128</v>
      </c>
      <c r="AM10" s="667"/>
      <c r="AN10" s="667"/>
      <c r="AO10" s="725"/>
      <c r="AP10" s="658" t="s">
        <v>242</v>
      </c>
      <c r="AQ10" s="659"/>
      <c r="AR10" s="659"/>
      <c r="AS10" s="659"/>
      <c r="AT10" s="659"/>
      <c r="AU10" s="659"/>
      <c r="AV10" s="659"/>
      <c r="AW10" s="659"/>
      <c r="AX10" s="659"/>
      <c r="AY10" s="659"/>
      <c r="AZ10" s="659"/>
      <c r="BA10" s="659"/>
      <c r="BB10" s="659"/>
      <c r="BC10" s="659"/>
      <c r="BD10" s="659"/>
      <c r="BE10" s="659"/>
      <c r="BF10" s="660"/>
      <c r="BG10" s="661">
        <v>317364</v>
      </c>
      <c r="BH10" s="664"/>
      <c r="BI10" s="664"/>
      <c r="BJ10" s="664"/>
      <c r="BK10" s="664"/>
      <c r="BL10" s="664"/>
      <c r="BM10" s="664"/>
      <c r="BN10" s="665"/>
      <c r="BO10" s="723">
        <v>2</v>
      </c>
      <c r="BP10" s="723"/>
      <c r="BQ10" s="723"/>
      <c r="BR10" s="723"/>
      <c r="BS10" s="669" t="s">
        <v>128</v>
      </c>
      <c r="BT10" s="664"/>
      <c r="BU10" s="664"/>
      <c r="BV10" s="664"/>
      <c r="BW10" s="664"/>
      <c r="BX10" s="664"/>
      <c r="BY10" s="664"/>
      <c r="BZ10" s="664"/>
      <c r="CA10" s="664"/>
      <c r="CB10" s="704"/>
      <c r="CD10" s="705" t="s">
        <v>243</v>
      </c>
      <c r="CE10" s="702"/>
      <c r="CF10" s="702"/>
      <c r="CG10" s="702"/>
      <c r="CH10" s="702"/>
      <c r="CI10" s="702"/>
      <c r="CJ10" s="702"/>
      <c r="CK10" s="702"/>
      <c r="CL10" s="702"/>
      <c r="CM10" s="702"/>
      <c r="CN10" s="702"/>
      <c r="CO10" s="702"/>
      <c r="CP10" s="702"/>
      <c r="CQ10" s="703"/>
      <c r="CR10" s="661">
        <v>54435</v>
      </c>
      <c r="CS10" s="664"/>
      <c r="CT10" s="664"/>
      <c r="CU10" s="664"/>
      <c r="CV10" s="664"/>
      <c r="CW10" s="664"/>
      <c r="CX10" s="664"/>
      <c r="CY10" s="665"/>
      <c r="CZ10" s="723">
        <v>0.1</v>
      </c>
      <c r="DA10" s="723"/>
      <c r="DB10" s="723"/>
      <c r="DC10" s="723"/>
      <c r="DD10" s="669" t="s">
        <v>128</v>
      </c>
      <c r="DE10" s="664"/>
      <c r="DF10" s="664"/>
      <c r="DG10" s="664"/>
      <c r="DH10" s="664"/>
      <c r="DI10" s="664"/>
      <c r="DJ10" s="664"/>
      <c r="DK10" s="664"/>
      <c r="DL10" s="664"/>
      <c r="DM10" s="664"/>
      <c r="DN10" s="664"/>
      <c r="DO10" s="664"/>
      <c r="DP10" s="665"/>
      <c r="DQ10" s="669">
        <v>54435</v>
      </c>
      <c r="DR10" s="664"/>
      <c r="DS10" s="664"/>
      <c r="DT10" s="664"/>
      <c r="DU10" s="664"/>
      <c r="DV10" s="664"/>
      <c r="DW10" s="664"/>
      <c r="DX10" s="664"/>
      <c r="DY10" s="664"/>
      <c r="DZ10" s="664"/>
      <c r="EA10" s="664"/>
      <c r="EB10" s="664"/>
      <c r="EC10" s="704"/>
    </row>
    <row r="11" spans="2:143" ht="11.25" customHeight="1">
      <c r="B11" s="658" t="s">
        <v>244</v>
      </c>
      <c r="C11" s="659"/>
      <c r="D11" s="659"/>
      <c r="E11" s="659"/>
      <c r="F11" s="659"/>
      <c r="G11" s="659"/>
      <c r="H11" s="659"/>
      <c r="I11" s="659"/>
      <c r="J11" s="659"/>
      <c r="K11" s="659"/>
      <c r="L11" s="659"/>
      <c r="M11" s="659"/>
      <c r="N11" s="659"/>
      <c r="O11" s="659"/>
      <c r="P11" s="659"/>
      <c r="Q11" s="660"/>
      <c r="R11" s="661" t="s">
        <v>236</v>
      </c>
      <c r="S11" s="664"/>
      <c r="T11" s="664"/>
      <c r="U11" s="664"/>
      <c r="V11" s="664"/>
      <c r="W11" s="664"/>
      <c r="X11" s="664"/>
      <c r="Y11" s="665"/>
      <c r="Z11" s="723" t="s">
        <v>128</v>
      </c>
      <c r="AA11" s="723"/>
      <c r="AB11" s="723"/>
      <c r="AC11" s="723"/>
      <c r="AD11" s="724" t="s">
        <v>128</v>
      </c>
      <c r="AE11" s="724"/>
      <c r="AF11" s="724"/>
      <c r="AG11" s="724"/>
      <c r="AH11" s="724"/>
      <c r="AI11" s="724"/>
      <c r="AJ11" s="724"/>
      <c r="AK11" s="724"/>
      <c r="AL11" s="666" t="s">
        <v>128</v>
      </c>
      <c r="AM11" s="667"/>
      <c r="AN11" s="667"/>
      <c r="AO11" s="725"/>
      <c r="AP11" s="658" t="s">
        <v>245</v>
      </c>
      <c r="AQ11" s="659"/>
      <c r="AR11" s="659"/>
      <c r="AS11" s="659"/>
      <c r="AT11" s="659"/>
      <c r="AU11" s="659"/>
      <c r="AV11" s="659"/>
      <c r="AW11" s="659"/>
      <c r="AX11" s="659"/>
      <c r="AY11" s="659"/>
      <c r="AZ11" s="659"/>
      <c r="BA11" s="659"/>
      <c r="BB11" s="659"/>
      <c r="BC11" s="659"/>
      <c r="BD11" s="659"/>
      <c r="BE11" s="659"/>
      <c r="BF11" s="660"/>
      <c r="BG11" s="661">
        <v>717262</v>
      </c>
      <c r="BH11" s="664"/>
      <c r="BI11" s="664"/>
      <c r="BJ11" s="664"/>
      <c r="BK11" s="664"/>
      <c r="BL11" s="664"/>
      <c r="BM11" s="664"/>
      <c r="BN11" s="665"/>
      <c r="BO11" s="723">
        <v>4.5</v>
      </c>
      <c r="BP11" s="723"/>
      <c r="BQ11" s="723"/>
      <c r="BR11" s="723"/>
      <c r="BS11" s="669">
        <v>142223</v>
      </c>
      <c r="BT11" s="664"/>
      <c r="BU11" s="664"/>
      <c r="BV11" s="664"/>
      <c r="BW11" s="664"/>
      <c r="BX11" s="664"/>
      <c r="BY11" s="664"/>
      <c r="BZ11" s="664"/>
      <c r="CA11" s="664"/>
      <c r="CB11" s="704"/>
      <c r="CD11" s="705" t="s">
        <v>246</v>
      </c>
      <c r="CE11" s="702"/>
      <c r="CF11" s="702"/>
      <c r="CG11" s="702"/>
      <c r="CH11" s="702"/>
      <c r="CI11" s="702"/>
      <c r="CJ11" s="702"/>
      <c r="CK11" s="702"/>
      <c r="CL11" s="702"/>
      <c r="CM11" s="702"/>
      <c r="CN11" s="702"/>
      <c r="CO11" s="702"/>
      <c r="CP11" s="702"/>
      <c r="CQ11" s="703"/>
      <c r="CR11" s="661">
        <v>466806</v>
      </c>
      <c r="CS11" s="664"/>
      <c r="CT11" s="664"/>
      <c r="CU11" s="664"/>
      <c r="CV11" s="664"/>
      <c r="CW11" s="664"/>
      <c r="CX11" s="664"/>
      <c r="CY11" s="665"/>
      <c r="CZ11" s="723">
        <v>1.1000000000000001</v>
      </c>
      <c r="DA11" s="723"/>
      <c r="DB11" s="723"/>
      <c r="DC11" s="723"/>
      <c r="DD11" s="669">
        <v>310801</v>
      </c>
      <c r="DE11" s="664"/>
      <c r="DF11" s="664"/>
      <c r="DG11" s="664"/>
      <c r="DH11" s="664"/>
      <c r="DI11" s="664"/>
      <c r="DJ11" s="664"/>
      <c r="DK11" s="664"/>
      <c r="DL11" s="664"/>
      <c r="DM11" s="664"/>
      <c r="DN11" s="664"/>
      <c r="DO11" s="664"/>
      <c r="DP11" s="665"/>
      <c r="DQ11" s="669">
        <v>158705</v>
      </c>
      <c r="DR11" s="664"/>
      <c r="DS11" s="664"/>
      <c r="DT11" s="664"/>
      <c r="DU11" s="664"/>
      <c r="DV11" s="664"/>
      <c r="DW11" s="664"/>
      <c r="DX11" s="664"/>
      <c r="DY11" s="664"/>
      <c r="DZ11" s="664"/>
      <c r="EA11" s="664"/>
      <c r="EB11" s="664"/>
      <c r="EC11" s="704"/>
    </row>
    <row r="12" spans="2:143" ht="11.25" customHeight="1">
      <c r="B12" s="658" t="s">
        <v>247</v>
      </c>
      <c r="C12" s="659"/>
      <c r="D12" s="659"/>
      <c r="E12" s="659"/>
      <c r="F12" s="659"/>
      <c r="G12" s="659"/>
      <c r="H12" s="659"/>
      <c r="I12" s="659"/>
      <c r="J12" s="659"/>
      <c r="K12" s="659"/>
      <c r="L12" s="659"/>
      <c r="M12" s="659"/>
      <c r="N12" s="659"/>
      <c r="O12" s="659"/>
      <c r="P12" s="659"/>
      <c r="Q12" s="660"/>
      <c r="R12" s="661">
        <v>2114972</v>
      </c>
      <c r="S12" s="664"/>
      <c r="T12" s="664"/>
      <c r="U12" s="664"/>
      <c r="V12" s="664"/>
      <c r="W12" s="664"/>
      <c r="X12" s="664"/>
      <c r="Y12" s="665"/>
      <c r="Z12" s="723">
        <v>5.0999999999999996</v>
      </c>
      <c r="AA12" s="723"/>
      <c r="AB12" s="723"/>
      <c r="AC12" s="723"/>
      <c r="AD12" s="724">
        <v>2114972</v>
      </c>
      <c r="AE12" s="724"/>
      <c r="AF12" s="724"/>
      <c r="AG12" s="724"/>
      <c r="AH12" s="724"/>
      <c r="AI12" s="724"/>
      <c r="AJ12" s="724"/>
      <c r="AK12" s="724"/>
      <c r="AL12" s="666">
        <v>9.1999999999999993</v>
      </c>
      <c r="AM12" s="667"/>
      <c r="AN12" s="667"/>
      <c r="AO12" s="725"/>
      <c r="AP12" s="658" t="s">
        <v>248</v>
      </c>
      <c r="AQ12" s="659"/>
      <c r="AR12" s="659"/>
      <c r="AS12" s="659"/>
      <c r="AT12" s="659"/>
      <c r="AU12" s="659"/>
      <c r="AV12" s="659"/>
      <c r="AW12" s="659"/>
      <c r="AX12" s="659"/>
      <c r="AY12" s="659"/>
      <c r="AZ12" s="659"/>
      <c r="BA12" s="659"/>
      <c r="BB12" s="659"/>
      <c r="BC12" s="659"/>
      <c r="BD12" s="659"/>
      <c r="BE12" s="659"/>
      <c r="BF12" s="660"/>
      <c r="BG12" s="661">
        <v>6259880</v>
      </c>
      <c r="BH12" s="664"/>
      <c r="BI12" s="664"/>
      <c r="BJ12" s="664"/>
      <c r="BK12" s="664"/>
      <c r="BL12" s="664"/>
      <c r="BM12" s="664"/>
      <c r="BN12" s="665"/>
      <c r="BO12" s="723">
        <v>39.6</v>
      </c>
      <c r="BP12" s="723"/>
      <c r="BQ12" s="723"/>
      <c r="BR12" s="723"/>
      <c r="BS12" s="669" t="s">
        <v>128</v>
      </c>
      <c r="BT12" s="664"/>
      <c r="BU12" s="664"/>
      <c r="BV12" s="664"/>
      <c r="BW12" s="664"/>
      <c r="BX12" s="664"/>
      <c r="BY12" s="664"/>
      <c r="BZ12" s="664"/>
      <c r="CA12" s="664"/>
      <c r="CB12" s="704"/>
      <c r="CD12" s="705" t="s">
        <v>249</v>
      </c>
      <c r="CE12" s="702"/>
      <c r="CF12" s="702"/>
      <c r="CG12" s="702"/>
      <c r="CH12" s="702"/>
      <c r="CI12" s="702"/>
      <c r="CJ12" s="702"/>
      <c r="CK12" s="702"/>
      <c r="CL12" s="702"/>
      <c r="CM12" s="702"/>
      <c r="CN12" s="702"/>
      <c r="CO12" s="702"/>
      <c r="CP12" s="702"/>
      <c r="CQ12" s="703"/>
      <c r="CR12" s="661">
        <v>1278925</v>
      </c>
      <c r="CS12" s="664"/>
      <c r="CT12" s="664"/>
      <c r="CU12" s="664"/>
      <c r="CV12" s="664"/>
      <c r="CW12" s="664"/>
      <c r="CX12" s="664"/>
      <c r="CY12" s="665"/>
      <c r="CZ12" s="723">
        <v>3.1</v>
      </c>
      <c r="DA12" s="723"/>
      <c r="DB12" s="723"/>
      <c r="DC12" s="723"/>
      <c r="DD12" s="669">
        <v>19851</v>
      </c>
      <c r="DE12" s="664"/>
      <c r="DF12" s="664"/>
      <c r="DG12" s="664"/>
      <c r="DH12" s="664"/>
      <c r="DI12" s="664"/>
      <c r="DJ12" s="664"/>
      <c r="DK12" s="664"/>
      <c r="DL12" s="664"/>
      <c r="DM12" s="664"/>
      <c r="DN12" s="664"/>
      <c r="DO12" s="664"/>
      <c r="DP12" s="665"/>
      <c r="DQ12" s="669">
        <v>476461</v>
      </c>
      <c r="DR12" s="664"/>
      <c r="DS12" s="664"/>
      <c r="DT12" s="664"/>
      <c r="DU12" s="664"/>
      <c r="DV12" s="664"/>
      <c r="DW12" s="664"/>
      <c r="DX12" s="664"/>
      <c r="DY12" s="664"/>
      <c r="DZ12" s="664"/>
      <c r="EA12" s="664"/>
      <c r="EB12" s="664"/>
      <c r="EC12" s="704"/>
    </row>
    <row r="13" spans="2:143" ht="11.25" customHeight="1">
      <c r="B13" s="658" t="s">
        <v>250</v>
      </c>
      <c r="C13" s="659"/>
      <c r="D13" s="659"/>
      <c r="E13" s="659"/>
      <c r="F13" s="659"/>
      <c r="G13" s="659"/>
      <c r="H13" s="659"/>
      <c r="I13" s="659"/>
      <c r="J13" s="659"/>
      <c r="K13" s="659"/>
      <c r="L13" s="659"/>
      <c r="M13" s="659"/>
      <c r="N13" s="659"/>
      <c r="O13" s="659"/>
      <c r="P13" s="659"/>
      <c r="Q13" s="660"/>
      <c r="R13" s="661" t="s">
        <v>236</v>
      </c>
      <c r="S13" s="664"/>
      <c r="T13" s="664"/>
      <c r="U13" s="664"/>
      <c r="V13" s="664"/>
      <c r="W13" s="664"/>
      <c r="X13" s="664"/>
      <c r="Y13" s="665"/>
      <c r="Z13" s="723" t="s">
        <v>128</v>
      </c>
      <c r="AA13" s="723"/>
      <c r="AB13" s="723"/>
      <c r="AC13" s="723"/>
      <c r="AD13" s="724" t="s">
        <v>236</v>
      </c>
      <c r="AE13" s="724"/>
      <c r="AF13" s="724"/>
      <c r="AG13" s="724"/>
      <c r="AH13" s="724"/>
      <c r="AI13" s="724"/>
      <c r="AJ13" s="724"/>
      <c r="AK13" s="724"/>
      <c r="AL13" s="666" t="s">
        <v>128</v>
      </c>
      <c r="AM13" s="667"/>
      <c r="AN13" s="667"/>
      <c r="AO13" s="725"/>
      <c r="AP13" s="658" t="s">
        <v>251</v>
      </c>
      <c r="AQ13" s="659"/>
      <c r="AR13" s="659"/>
      <c r="AS13" s="659"/>
      <c r="AT13" s="659"/>
      <c r="AU13" s="659"/>
      <c r="AV13" s="659"/>
      <c r="AW13" s="659"/>
      <c r="AX13" s="659"/>
      <c r="AY13" s="659"/>
      <c r="AZ13" s="659"/>
      <c r="BA13" s="659"/>
      <c r="BB13" s="659"/>
      <c r="BC13" s="659"/>
      <c r="BD13" s="659"/>
      <c r="BE13" s="659"/>
      <c r="BF13" s="660"/>
      <c r="BG13" s="661">
        <v>6201622</v>
      </c>
      <c r="BH13" s="664"/>
      <c r="BI13" s="664"/>
      <c r="BJ13" s="664"/>
      <c r="BK13" s="664"/>
      <c r="BL13" s="664"/>
      <c r="BM13" s="664"/>
      <c r="BN13" s="665"/>
      <c r="BO13" s="723">
        <v>39.299999999999997</v>
      </c>
      <c r="BP13" s="723"/>
      <c r="BQ13" s="723"/>
      <c r="BR13" s="723"/>
      <c r="BS13" s="669" t="s">
        <v>128</v>
      </c>
      <c r="BT13" s="664"/>
      <c r="BU13" s="664"/>
      <c r="BV13" s="664"/>
      <c r="BW13" s="664"/>
      <c r="BX13" s="664"/>
      <c r="BY13" s="664"/>
      <c r="BZ13" s="664"/>
      <c r="CA13" s="664"/>
      <c r="CB13" s="704"/>
      <c r="CD13" s="705" t="s">
        <v>252</v>
      </c>
      <c r="CE13" s="702"/>
      <c r="CF13" s="702"/>
      <c r="CG13" s="702"/>
      <c r="CH13" s="702"/>
      <c r="CI13" s="702"/>
      <c r="CJ13" s="702"/>
      <c r="CK13" s="702"/>
      <c r="CL13" s="702"/>
      <c r="CM13" s="702"/>
      <c r="CN13" s="702"/>
      <c r="CO13" s="702"/>
      <c r="CP13" s="702"/>
      <c r="CQ13" s="703"/>
      <c r="CR13" s="661">
        <v>4117156</v>
      </c>
      <c r="CS13" s="664"/>
      <c r="CT13" s="664"/>
      <c r="CU13" s="664"/>
      <c r="CV13" s="664"/>
      <c r="CW13" s="664"/>
      <c r="CX13" s="664"/>
      <c r="CY13" s="665"/>
      <c r="CZ13" s="723">
        <v>10</v>
      </c>
      <c r="DA13" s="723"/>
      <c r="DB13" s="723"/>
      <c r="DC13" s="723"/>
      <c r="DD13" s="669">
        <v>1582854</v>
      </c>
      <c r="DE13" s="664"/>
      <c r="DF13" s="664"/>
      <c r="DG13" s="664"/>
      <c r="DH13" s="664"/>
      <c r="DI13" s="664"/>
      <c r="DJ13" s="664"/>
      <c r="DK13" s="664"/>
      <c r="DL13" s="664"/>
      <c r="DM13" s="664"/>
      <c r="DN13" s="664"/>
      <c r="DO13" s="664"/>
      <c r="DP13" s="665"/>
      <c r="DQ13" s="669">
        <v>2758034</v>
      </c>
      <c r="DR13" s="664"/>
      <c r="DS13" s="664"/>
      <c r="DT13" s="664"/>
      <c r="DU13" s="664"/>
      <c r="DV13" s="664"/>
      <c r="DW13" s="664"/>
      <c r="DX13" s="664"/>
      <c r="DY13" s="664"/>
      <c r="DZ13" s="664"/>
      <c r="EA13" s="664"/>
      <c r="EB13" s="664"/>
      <c r="EC13" s="704"/>
    </row>
    <row r="14" spans="2:143" ht="11.25" customHeight="1">
      <c r="B14" s="658" t="s">
        <v>253</v>
      </c>
      <c r="C14" s="659"/>
      <c r="D14" s="659"/>
      <c r="E14" s="659"/>
      <c r="F14" s="659"/>
      <c r="G14" s="659"/>
      <c r="H14" s="659"/>
      <c r="I14" s="659"/>
      <c r="J14" s="659"/>
      <c r="K14" s="659"/>
      <c r="L14" s="659"/>
      <c r="M14" s="659"/>
      <c r="N14" s="659"/>
      <c r="O14" s="659"/>
      <c r="P14" s="659"/>
      <c r="Q14" s="660"/>
      <c r="R14" s="661" t="s">
        <v>128</v>
      </c>
      <c r="S14" s="664"/>
      <c r="T14" s="664"/>
      <c r="U14" s="664"/>
      <c r="V14" s="664"/>
      <c r="W14" s="664"/>
      <c r="X14" s="664"/>
      <c r="Y14" s="665"/>
      <c r="Z14" s="723" t="s">
        <v>128</v>
      </c>
      <c r="AA14" s="723"/>
      <c r="AB14" s="723"/>
      <c r="AC14" s="723"/>
      <c r="AD14" s="724" t="s">
        <v>128</v>
      </c>
      <c r="AE14" s="724"/>
      <c r="AF14" s="724"/>
      <c r="AG14" s="724"/>
      <c r="AH14" s="724"/>
      <c r="AI14" s="724"/>
      <c r="AJ14" s="724"/>
      <c r="AK14" s="724"/>
      <c r="AL14" s="666" t="s">
        <v>128</v>
      </c>
      <c r="AM14" s="667"/>
      <c r="AN14" s="667"/>
      <c r="AO14" s="725"/>
      <c r="AP14" s="658" t="s">
        <v>254</v>
      </c>
      <c r="AQ14" s="659"/>
      <c r="AR14" s="659"/>
      <c r="AS14" s="659"/>
      <c r="AT14" s="659"/>
      <c r="AU14" s="659"/>
      <c r="AV14" s="659"/>
      <c r="AW14" s="659"/>
      <c r="AX14" s="659"/>
      <c r="AY14" s="659"/>
      <c r="AZ14" s="659"/>
      <c r="BA14" s="659"/>
      <c r="BB14" s="659"/>
      <c r="BC14" s="659"/>
      <c r="BD14" s="659"/>
      <c r="BE14" s="659"/>
      <c r="BF14" s="660"/>
      <c r="BG14" s="661">
        <v>267448</v>
      </c>
      <c r="BH14" s="664"/>
      <c r="BI14" s="664"/>
      <c r="BJ14" s="664"/>
      <c r="BK14" s="664"/>
      <c r="BL14" s="664"/>
      <c r="BM14" s="664"/>
      <c r="BN14" s="665"/>
      <c r="BO14" s="723">
        <v>1.7</v>
      </c>
      <c r="BP14" s="723"/>
      <c r="BQ14" s="723"/>
      <c r="BR14" s="723"/>
      <c r="BS14" s="669" t="s">
        <v>128</v>
      </c>
      <c r="BT14" s="664"/>
      <c r="BU14" s="664"/>
      <c r="BV14" s="664"/>
      <c r="BW14" s="664"/>
      <c r="BX14" s="664"/>
      <c r="BY14" s="664"/>
      <c r="BZ14" s="664"/>
      <c r="CA14" s="664"/>
      <c r="CB14" s="704"/>
      <c r="CD14" s="705" t="s">
        <v>255</v>
      </c>
      <c r="CE14" s="702"/>
      <c r="CF14" s="702"/>
      <c r="CG14" s="702"/>
      <c r="CH14" s="702"/>
      <c r="CI14" s="702"/>
      <c r="CJ14" s="702"/>
      <c r="CK14" s="702"/>
      <c r="CL14" s="702"/>
      <c r="CM14" s="702"/>
      <c r="CN14" s="702"/>
      <c r="CO14" s="702"/>
      <c r="CP14" s="702"/>
      <c r="CQ14" s="703"/>
      <c r="CR14" s="661">
        <v>1390066</v>
      </c>
      <c r="CS14" s="664"/>
      <c r="CT14" s="664"/>
      <c r="CU14" s="664"/>
      <c r="CV14" s="664"/>
      <c r="CW14" s="664"/>
      <c r="CX14" s="664"/>
      <c r="CY14" s="665"/>
      <c r="CZ14" s="723">
        <v>3.4</v>
      </c>
      <c r="DA14" s="723"/>
      <c r="DB14" s="723"/>
      <c r="DC14" s="723"/>
      <c r="DD14" s="669">
        <v>17432</v>
      </c>
      <c r="DE14" s="664"/>
      <c r="DF14" s="664"/>
      <c r="DG14" s="664"/>
      <c r="DH14" s="664"/>
      <c r="DI14" s="664"/>
      <c r="DJ14" s="664"/>
      <c r="DK14" s="664"/>
      <c r="DL14" s="664"/>
      <c r="DM14" s="664"/>
      <c r="DN14" s="664"/>
      <c r="DO14" s="664"/>
      <c r="DP14" s="665"/>
      <c r="DQ14" s="669">
        <v>1370318</v>
      </c>
      <c r="DR14" s="664"/>
      <c r="DS14" s="664"/>
      <c r="DT14" s="664"/>
      <c r="DU14" s="664"/>
      <c r="DV14" s="664"/>
      <c r="DW14" s="664"/>
      <c r="DX14" s="664"/>
      <c r="DY14" s="664"/>
      <c r="DZ14" s="664"/>
      <c r="EA14" s="664"/>
      <c r="EB14" s="664"/>
      <c r="EC14" s="704"/>
    </row>
    <row r="15" spans="2:143" ht="11.25" customHeight="1">
      <c r="B15" s="658" t="s">
        <v>256</v>
      </c>
      <c r="C15" s="659"/>
      <c r="D15" s="659"/>
      <c r="E15" s="659"/>
      <c r="F15" s="659"/>
      <c r="G15" s="659"/>
      <c r="H15" s="659"/>
      <c r="I15" s="659"/>
      <c r="J15" s="659"/>
      <c r="K15" s="659"/>
      <c r="L15" s="659"/>
      <c r="M15" s="659"/>
      <c r="N15" s="659"/>
      <c r="O15" s="659"/>
      <c r="P15" s="659"/>
      <c r="Q15" s="660"/>
      <c r="R15" s="661">
        <v>86085</v>
      </c>
      <c r="S15" s="664"/>
      <c r="T15" s="664"/>
      <c r="U15" s="664"/>
      <c r="V15" s="664"/>
      <c r="W15" s="664"/>
      <c r="X15" s="664"/>
      <c r="Y15" s="665"/>
      <c r="Z15" s="723">
        <v>0.2</v>
      </c>
      <c r="AA15" s="723"/>
      <c r="AB15" s="723"/>
      <c r="AC15" s="723"/>
      <c r="AD15" s="724">
        <v>86085</v>
      </c>
      <c r="AE15" s="724"/>
      <c r="AF15" s="724"/>
      <c r="AG15" s="724"/>
      <c r="AH15" s="724"/>
      <c r="AI15" s="724"/>
      <c r="AJ15" s="724"/>
      <c r="AK15" s="724"/>
      <c r="AL15" s="666">
        <v>0.4</v>
      </c>
      <c r="AM15" s="667"/>
      <c r="AN15" s="667"/>
      <c r="AO15" s="725"/>
      <c r="AP15" s="658" t="s">
        <v>257</v>
      </c>
      <c r="AQ15" s="659"/>
      <c r="AR15" s="659"/>
      <c r="AS15" s="659"/>
      <c r="AT15" s="659"/>
      <c r="AU15" s="659"/>
      <c r="AV15" s="659"/>
      <c r="AW15" s="659"/>
      <c r="AX15" s="659"/>
      <c r="AY15" s="659"/>
      <c r="AZ15" s="659"/>
      <c r="BA15" s="659"/>
      <c r="BB15" s="659"/>
      <c r="BC15" s="659"/>
      <c r="BD15" s="659"/>
      <c r="BE15" s="659"/>
      <c r="BF15" s="660"/>
      <c r="BG15" s="661">
        <v>762337</v>
      </c>
      <c r="BH15" s="664"/>
      <c r="BI15" s="664"/>
      <c r="BJ15" s="664"/>
      <c r="BK15" s="664"/>
      <c r="BL15" s="664"/>
      <c r="BM15" s="664"/>
      <c r="BN15" s="665"/>
      <c r="BO15" s="723">
        <v>4.8</v>
      </c>
      <c r="BP15" s="723"/>
      <c r="BQ15" s="723"/>
      <c r="BR15" s="723"/>
      <c r="BS15" s="669" t="s">
        <v>128</v>
      </c>
      <c r="BT15" s="664"/>
      <c r="BU15" s="664"/>
      <c r="BV15" s="664"/>
      <c r="BW15" s="664"/>
      <c r="BX15" s="664"/>
      <c r="BY15" s="664"/>
      <c r="BZ15" s="664"/>
      <c r="CA15" s="664"/>
      <c r="CB15" s="704"/>
      <c r="CD15" s="705" t="s">
        <v>258</v>
      </c>
      <c r="CE15" s="702"/>
      <c r="CF15" s="702"/>
      <c r="CG15" s="702"/>
      <c r="CH15" s="702"/>
      <c r="CI15" s="702"/>
      <c r="CJ15" s="702"/>
      <c r="CK15" s="702"/>
      <c r="CL15" s="702"/>
      <c r="CM15" s="702"/>
      <c r="CN15" s="702"/>
      <c r="CO15" s="702"/>
      <c r="CP15" s="702"/>
      <c r="CQ15" s="703"/>
      <c r="CR15" s="661">
        <v>3711997</v>
      </c>
      <c r="CS15" s="664"/>
      <c r="CT15" s="664"/>
      <c r="CU15" s="664"/>
      <c r="CV15" s="664"/>
      <c r="CW15" s="664"/>
      <c r="CX15" s="664"/>
      <c r="CY15" s="665"/>
      <c r="CZ15" s="723">
        <v>9</v>
      </c>
      <c r="DA15" s="723"/>
      <c r="DB15" s="723"/>
      <c r="DC15" s="723"/>
      <c r="DD15" s="669">
        <v>735057</v>
      </c>
      <c r="DE15" s="664"/>
      <c r="DF15" s="664"/>
      <c r="DG15" s="664"/>
      <c r="DH15" s="664"/>
      <c r="DI15" s="664"/>
      <c r="DJ15" s="664"/>
      <c r="DK15" s="664"/>
      <c r="DL15" s="664"/>
      <c r="DM15" s="664"/>
      <c r="DN15" s="664"/>
      <c r="DO15" s="664"/>
      <c r="DP15" s="665"/>
      <c r="DQ15" s="669">
        <v>2947053</v>
      </c>
      <c r="DR15" s="664"/>
      <c r="DS15" s="664"/>
      <c r="DT15" s="664"/>
      <c r="DU15" s="664"/>
      <c r="DV15" s="664"/>
      <c r="DW15" s="664"/>
      <c r="DX15" s="664"/>
      <c r="DY15" s="664"/>
      <c r="DZ15" s="664"/>
      <c r="EA15" s="664"/>
      <c r="EB15" s="664"/>
      <c r="EC15" s="704"/>
    </row>
    <row r="16" spans="2:143" ht="11.25" customHeight="1">
      <c r="B16" s="658" t="s">
        <v>259</v>
      </c>
      <c r="C16" s="659"/>
      <c r="D16" s="659"/>
      <c r="E16" s="659"/>
      <c r="F16" s="659"/>
      <c r="G16" s="659"/>
      <c r="H16" s="659"/>
      <c r="I16" s="659"/>
      <c r="J16" s="659"/>
      <c r="K16" s="659"/>
      <c r="L16" s="659"/>
      <c r="M16" s="659"/>
      <c r="N16" s="659"/>
      <c r="O16" s="659"/>
      <c r="P16" s="659"/>
      <c r="Q16" s="660"/>
      <c r="R16" s="661" t="s">
        <v>128</v>
      </c>
      <c r="S16" s="664"/>
      <c r="T16" s="664"/>
      <c r="U16" s="664"/>
      <c r="V16" s="664"/>
      <c r="W16" s="664"/>
      <c r="X16" s="664"/>
      <c r="Y16" s="665"/>
      <c r="Z16" s="723" t="s">
        <v>128</v>
      </c>
      <c r="AA16" s="723"/>
      <c r="AB16" s="723"/>
      <c r="AC16" s="723"/>
      <c r="AD16" s="724" t="s">
        <v>128</v>
      </c>
      <c r="AE16" s="724"/>
      <c r="AF16" s="724"/>
      <c r="AG16" s="724"/>
      <c r="AH16" s="724"/>
      <c r="AI16" s="724"/>
      <c r="AJ16" s="724"/>
      <c r="AK16" s="724"/>
      <c r="AL16" s="666" t="s">
        <v>128</v>
      </c>
      <c r="AM16" s="667"/>
      <c r="AN16" s="667"/>
      <c r="AO16" s="725"/>
      <c r="AP16" s="658" t="s">
        <v>260</v>
      </c>
      <c r="AQ16" s="659"/>
      <c r="AR16" s="659"/>
      <c r="AS16" s="659"/>
      <c r="AT16" s="659"/>
      <c r="AU16" s="659"/>
      <c r="AV16" s="659"/>
      <c r="AW16" s="659"/>
      <c r="AX16" s="659"/>
      <c r="AY16" s="659"/>
      <c r="AZ16" s="659"/>
      <c r="BA16" s="659"/>
      <c r="BB16" s="659"/>
      <c r="BC16" s="659"/>
      <c r="BD16" s="659"/>
      <c r="BE16" s="659"/>
      <c r="BF16" s="660"/>
      <c r="BG16" s="661" t="s">
        <v>236</v>
      </c>
      <c r="BH16" s="664"/>
      <c r="BI16" s="664"/>
      <c r="BJ16" s="664"/>
      <c r="BK16" s="664"/>
      <c r="BL16" s="664"/>
      <c r="BM16" s="664"/>
      <c r="BN16" s="665"/>
      <c r="BO16" s="723" t="s">
        <v>128</v>
      </c>
      <c r="BP16" s="723"/>
      <c r="BQ16" s="723"/>
      <c r="BR16" s="723"/>
      <c r="BS16" s="669" t="s">
        <v>128</v>
      </c>
      <c r="BT16" s="664"/>
      <c r="BU16" s="664"/>
      <c r="BV16" s="664"/>
      <c r="BW16" s="664"/>
      <c r="BX16" s="664"/>
      <c r="BY16" s="664"/>
      <c r="BZ16" s="664"/>
      <c r="CA16" s="664"/>
      <c r="CB16" s="704"/>
      <c r="CD16" s="705" t="s">
        <v>261</v>
      </c>
      <c r="CE16" s="702"/>
      <c r="CF16" s="702"/>
      <c r="CG16" s="702"/>
      <c r="CH16" s="702"/>
      <c r="CI16" s="702"/>
      <c r="CJ16" s="702"/>
      <c r="CK16" s="702"/>
      <c r="CL16" s="702"/>
      <c r="CM16" s="702"/>
      <c r="CN16" s="702"/>
      <c r="CO16" s="702"/>
      <c r="CP16" s="702"/>
      <c r="CQ16" s="703"/>
      <c r="CR16" s="661">
        <v>37290</v>
      </c>
      <c r="CS16" s="664"/>
      <c r="CT16" s="664"/>
      <c r="CU16" s="664"/>
      <c r="CV16" s="664"/>
      <c r="CW16" s="664"/>
      <c r="CX16" s="664"/>
      <c r="CY16" s="665"/>
      <c r="CZ16" s="723">
        <v>0.1</v>
      </c>
      <c r="DA16" s="723"/>
      <c r="DB16" s="723"/>
      <c r="DC16" s="723"/>
      <c r="DD16" s="669" t="s">
        <v>128</v>
      </c>
      <c r="DE16" s="664"/>
      <c r="DF16" s="664"/>
      <c r="DG16" s="664"/>
      <c r="DH16" s="664"/>
      <c r="DI16" s="664"/>
      <c r="DJ16" s="664"/>
      <c r="DK16" s="664"/>
      <c r="DL16" s="664"/>
      <c r="DM16" s="664"/>
      <c r="DN16" s="664"/>
      <c r="DO16" s="664"/>
      <c r="DP16" s="665"/>
      <c r="DQ16" s="669" t="s">
        <v>128</v>
      </c>
      <c r="DR16" s="664"/>
      <c r="DS16" s="664"/>
      <c r="DT16" s="664"/>
      <c r="DU16" s="664"/>
      <c r="DV16" s="664"/>
      <c r="DW16" s="664"/>
      <c r="DX16" s="664"/>
      <c r="DY16" s="664"/>
      <c r="DZ16" s="664"/>
      <c r="EA16" s="664"/>
      <c r="EB16" s="664"/>
      <c r="EC16" s="704"/>
    </row>
    <row r="17" spans="2:133" ht="11.25" customHeight="1">
      <c r="B17" s="658" t="s">
        <v>262</v>
      </c>
      <c r="C17" s="659"/>
      <c r="D17" s="659"/>
      <c r="E17" s="659"/>
      <c r="F17" s="659"/>
      <c r="G17" s="659"/>
      <c r="H17" s="659"/>
      <c r="I17" s="659"/>
      <c r="J17" s="659"/>
      <c r="K17" s="659"/>
      <c r="L17" s="659"/>
      <c r="M17" s="659"/>
      <c r="N17" s="659"/>
      <c r="O17" s="659"/>
      <c r="P17" s="659"/>
      <c r="Q17" s="660"/>
      <c r="R17" s="661">
        <v>89932</v>
      </c>
      <c r="S17" s="664"/>
      <c r="T17" s="664"/>
      <c r="U17" s="664"/>
      <c r="V17" s="664"/>
      <c r="W17" s="664"/>
      <c r="X17" s="664"/>
      <c r="Y17" s="665"/>
      <c r="Z17" s="723">
        <v>0.2</v>
      </c>
      <c r="AA17" s="723"/>
      <c r="AB17" s="723"/>
      <c r="AC17" s="723"/>
      <c r="AD17" s="724">
        <v>89932</v>
      </c>
      <c r="AE17" s="724"/>
      <c r="AF17" s="724"/>
      <c r="AG17" s="724"/>
      <c r="AH17" s="724"/>
      <c r="AI17" s="724"/>
      <c r="AJ17" s="724"/>
      <c r="AK17" s="724"/>
      <c r="AL17" s="666">
        <v>0.4</v>
      </c>
      <c r="AM17" s="667"/>
      <c r="AN17" s="667"/>
      <c r="AO17" s="725"/>
      <c r="AP17" s="658" t="s">
        <v>263</v>
      </c>
      <c r="AQ17" s="659"/>
      <c r="AR17" s="659"/>
      <c r="AS17" s="659"/>
      <c r="AT17" s="659"/>
      <c r="AU17" s="659"/>
      <c r="AV17" s="659"/>
      <c r="AW17" s="659"/>
      <c r="AX17" s="659"/>
      <c r="AY17" s="659"/>
      <c r="AZ17" s="659"/>
      <c r="BA17" s="659"/>
      <c r="BB17" s="659"/>
      <c r="BC17" s="659"/>
      <c r="BD17" s="659"/>
      <c r="BE17" s="659"/>
      <c r="BF17" s="660"/>
      <c r="BG17" s="661" t="s">
        <v>128</v>
      </c>
      <c r="BH17" s="664"/>
      <c r="BI17" s="664"/>
      <c r="BJ17" s="664"/>
      <c r="BK17" s="664"/>
      <c r="BL17" s="664"/>
      <c r="BM17" s="664"/>
      <c r="BN17" s="665"/>
      <c r="BO17" s="723" t="s">
        <v>128</v>
      </c>
      <c r="BP17" s="723"/>
      <c r="BQ17" s="723"/>
      <c r="BR17" s="723"/>
      <c r="BS17" s="669" t="s">
        <v>128</v>
      </c>
      <c r="BT17" s="664"/>
      <c r="BU17" s="664"/>
      <c r="BV17" s="664"/>
      <c r="BW17" s="664"/>
      <c r="BX17" s="664"/>
      <c r="BY17" s="664"/>
      <c r="BZ17" s="664"/>
      <c r="CA17" s="664"/>
      <c r="CB17" s="704"/>
      <c r="CD17" s="705" t="s">
        <v>264</v>
      </c>
      <c r="CE17" s="702"/>
      <c r="CF17" s="702"/>
      <c r="CG17" s="702"/>
      <c r="CH17" s="702"/>
      <c r="CI17" s="702"/>
      <c r="CJ17" s="702"/>
      <c r="CK17" s="702"/>
      <c r="CL17" s="702"/>
      <c r="CM17" s="702"/>
      <c r="CN17" s="702"/>
      <c r="CO17" s="702"/>
      <c r="CP17" s="702"/>
      <c r="CQ17" s="703"/>
      <c r="CR17" s="661">
        <v>3891504</v>
      </c>
      <c r="CS17" s="664"/>
      <c r="CT17" s="664"/>
      <c r="CU17" s="664"/>
      <c r="CV17" s="664"/>
      <c r="CW17" s="664"/>
      <c r="CX17" s="664"/>
      <c r="CY17" s="665"/>
      <c r="CZ17" s="723">
        <v>9.5</v>
      </c>
      <c r="DA17" s="723"/>
      <c r="DB17" s="723"/>
      <c r="DC17" s="723"/>
      <c r="DD17" s="669" t="s">
        <v>128</v>
      </c>
      <c r="DE17" s="664"/>
      <c r="DF17" s="664"/>
      <c r="DG17" s="664"/>
      <c r="DH17" s="664"/>
      <c r="DI17" s="664"/>
      <c r="DJ17" s="664"/>
      <c r="DK17" s="664"/>
      <c r="DL17" s="664"/>
      <c r="DM17" s="664"/>
      <c r="DN17" s="664"/>
      <c r="DO17" s="664"/>
      <c r="DP17" s="665"/>
      <c r="DQ17" s="669">
        <v>3815874</v>
      </c>
      <c r="DR17" s="664"/>
      <c r="DS17" s="664"/>
      <c r="DT17" s="664"/>
      <c r="DU17" s="664"/>
      <c r="DV17" s="664"/>
      <c r="DW17" s="664"/>
      <c r="DX17" s="664"/>
      <c r="DY17" s="664"/>
      <c r="DZ17" s="664"/>
      <c r="EA17" s="664"/>
      <c r="EB17" s="664"/>
      <c r="EC17" s="704"/>
    </row>
    <row r="18" spans="2:133" ht="11.25" customHeight="1">
      <c r="B18" s="658" t="s">
        <v>265</v>
      </c>
      <c r="C18" s="659"/>
      <c r="D18" s="659"/>
      <c r="E18" s="659"/>
      <c r="F18" s="659"/>
      <c r="G18" s="659"/>
      <c r="H18" s="659"/>
      <c r="I18" s="659"/>
      <c r="J18" s="659"/>
      <c r="K18" s="659"/>
      <c r="L18" s="659"/>
      <c r="M18" s="659"/>
      <c r="N18" s="659"/>
      <c r="O18" s="659"/>
      <c r="P18" s="659"/>
      <c r="Q18" s="660"/>
      <c r="R18" s="661">
        <v>5976111</v>
      </c>
      <c r="S18" s="664"/>
      <c r="T18" s="664"/>
      <c r="U18" s="664"/>
      <c r="V18" s="664"/>
      <c r="W18" s="664"/>
      <c r="X18" s="664"/>
      <c r="Y18" s="665"/>
      <c r="Z18" s="723">
        <v>14.4</v>
      </c>
      <c r="AA18" s="723"/>
      <c r="AB18" s="723"/>
      <c r="AC18" s="723"/>
      <c r="AD18" s="724">
        <v>5106572</v>
      </c>
      <c r="AE18" s="724"/>
      <c r="AF18" s="724"/>
      <c r="AG18" s="724"/>
      <c r="AH18" s="724"/>
      <c r="AI18" s="724"/>
      <c r="AJ18" s="724"/>
      <c r="AK18" s="724"/>
      <c r="AL18" s="666">
        <v>22.3</v>
      </c>
      <c r="AM18" s="667"/>
      <c r="AN18" s="667"/>
      <c r="AO18" s="725"/>
      <c r="AP18" s="658" t="s">
        <v>266</v>
      </c>
      <c r="AQ18" s="659"/>
      <c r="AR18" s="659"/>
      <c r="AS18" s="659"/>
      <c r="AT18" s="659"/>
      <c r="AU18" s="659"/>
      <c r="AV18" s="659"/>
      <c r="AW18" s="659"/>
      <c r="AX18" s="659"/>
      <c r="AY18" s="659"/>
      <c r="AZ18" s="659"/>
      <c r="BA18" s="659"/>
      <c r="BB18" s="659"/>
      <c r="BC18" s="659"/>
      <c r="BD18" s="659"/>
      <c r="BE18" s="659"/>
      <c r="BF18" s="660"/>
      <c r="BG18" s="661" t="s">
        <v>128</v>
      </c>
      <c r="BH18" s="664"/>
      <c r="BI18" s="664"/>
      <c r="BJ18" s="664"/>
      <c r="BK18" s="664"/>
      <c r="BL18" s="664"/>
      <c r="BM18" s="664"/>
      <c r="BN18" s="665"/>
      <c r="BO18" s="723" t="s">
        <v>128</v>
      </c>
      <c r="BP18" s="723"/>
      <c r="BQ18" s="723"/>
      <c r="BR18" s="723"/>
      <c r="BS18" s="669" t="s">
        <v>128</v>
      </c>
      <c r="BT18" s="664"/>
      <c r="BU18" s="664"/>
      <c r="BV18" s="664"/>
      <c r="BW18" s="664"/>
      <c r="BX18" s="664"/>
      <c r="BY18" s="664"/>
      <c r="BZ18" s="664"/>
      <c r="CA18" s="664"/>
      <c r="CB18" s="704"/>
      <c r="CD18" s="705" t="s">
        <v>267</v>
      </c>
      <c r="CE18" s="702"/>
      <c r="CF18" s="702"/>
      <c r="CG18" s="702"/>
      <c r="CH18" s="702"/>
      <c r="CI18" s="702"/>
      <c r="CJ18" s="702"/>
      <c r="CK18" s="702"/>
      <c r="CL18" s="702"/>
      <c r="CM18" s="702"/>
      <c r="CN18" s="702"/>
      <c r="CO18" s="702"/>
      <c r="CP18" s="702"/>
      <c r="CQ18" s="703"/>
      <c r="CR18" s="661" t="s">
        <v>128</v>
      </c>
      <c r="CS18" s="664"/>
      <c r="CT18" s="664"/>
      <c r="CU18" s="664"/>
      <c r="CV18" s="664"/>
      <c r="CW18" s="664"/>
      <c r="CX18" s="664"/>
      <c r="CY18" s="665"/>
      <c r="CZ18" s="723" t="s">
        <v>128</v>
      </c>
      <c r="DA18" s="723"/>
      <c r="DB18" s="723"/>
      <c r="DC18" s="723"/>
      <c r="DD18" s="669" t="s">
        <v>128</v>
      </c>
      <c r="DE18" s="664"/>
      <c r="DF18" s="664"/>
      <c r="DG18" s="664"/>
      <c r="DH18" s="664"/>
      <c r="DI18" s="664"/>
      <c r="DJ18" s="664"/>
      <c r="DK18" s="664"/>
      <c r="DL18" s="664"/>
      <c r="DM18" s="664"/>
      <c r="DN18" s="664"/>
      <c r="DO18" s="664"/>
      <c r="DP18" s="665"/>
      <c r="DQ18" s="669" t="s">
        <v>236</v>
      </c>
      <c r="DR18" s="664"/>
      <c r="DS18" s="664"/>
      <c r="DT18" s="664"/>
      <c r="DU18" s="664"/>
      <c r="DV18" s="664"/>
      <c r="DW18" s="664"/>
      <c r="DX18" s="664"/>
      <c r="DY18" s="664"/>
      <c r="DZ18" s="664"/>
      <c r="EA18" s="664"/>
      <c r="EB18" s="664"/>
      <c r="EC18" s="704"/>
    </row>
    <row r="19" spans="2:133" ht="11.25" customHeight="1">
      <c r="B19" s="658" t="s">
        <v>268</v>
      </c>
      <c r="C19" s="659"/>
      <c r="D19" s="659"/>
      <c r="E19" s="659"/>
      <c r="F19" s="659"/>
      <c r="G19" s="659"/>
      <c r="H19" s="659"/>
      <c r="I19" s="659"/>
      <c r="J19" s="659"/>
      <c r="K19" s="659"/>
      <c r="L19" s="659"/>
      <c r="M19" s="659"/>
      <c r="N19" s="659"/>
      <c r="O19" s="659"/>
      <c r="P19" s="659"/>
      <c r="Q19" s="660"/>
      <c r="R19" s="661">
        <v>5106572</v>
      </c>
      <c r="S19" s="664"/>
      <c r="T19" s="664"/>
      <c r="U19" s="664"/>
      <c r="V19" s="664"/>
      <c r="W19" s="664"/>
      <c r="X19" s="664"/>
      <c r="Y19" s="665"/>
      <c r="Z19" s="723">
        <v>12.3</v>
      </c>
      <c r="AA19" s="723"/>
      <c r="AB19" s="723"/>
      <c r="AC19" s="723"/>
      <c r="AD19" s="724">
        <v>5106572</v>
      </c>
      <c r="AE19" s="724"/>
      <c r="AF19" s="724"/>
      <c r="AG19" s="724"/>
      <c r="AH19" s="724"/>
      <c r="AI19" s="724"/>
      <c r="AJ19" s="724"/>
      <c r="AK19" s="724"/>
      <c r="AL19" s="666">
        <v>22.3</v>
      </c>
      <c r="AM19" s="667"/>
      <c r="AN19" s="667"/>
      <c r="AO19" s="725"/>
      <c r="AP19" s="658" t="s">
        <v>269</v>
      </c>
      <c r="AQ19" s="659"/>
      <c r="AR19" s="659"/>
      <c r="AS19" s="659"/>
      <c r="AT19" s="659"/>
      <c r="AU19" s="659"/>
      <c r="AV19" s="659"/>
      <c r="AW19" s="659"/>
      <c r="AX19" s="659"/>
      <c r="AY19" s="659"/>
      <c r="AZ19" s="659"/>
      <c r="BA19" s="659"/>
      <c r="BB19" s="659"/>
      <c r="BC19" s="659"/>
      <c r="BD19" s="659"/>
      <c r="BE19" s="659"/>
      <c r="BF19" s="660"/>
      <c r="BG19" s="661">
        <v>1251741</v>
      </c>
      <c r="BH19" s="664"/>
      <c r="BI19" s="664"/>
      <c r="BJ19" s="664"/>
      <c r="BK19" s="664"/>
      <c r="BL19" s="664"/>
      <c r="BM19" s="664"/>
      <c r="BN19" s="665"/>
      <c r="BO19" s="723">
        <v>7.9</v>
      </c>
      <c r="BP19" s="723"/>
      <c r="BQ19" s="723"/>
      <c r="BR19" s="723"/>
      <c r="BS19" s="669" t="s">
        <v>128</v>
      </c>
      <c r="BT19" s="664"/>
      <c r="BU19" s="664"/>
      <c r="BV19" s="664"/>
      <c r="BW19" s="664"/>
      <c r="BX19" s="664"/>
      <c r="BY19" s="664"/>
      <c r="BZ19" s="664"/>
      <c r="CA19" s="664"/>
      <c r="CB19" s="704"/>
      <c r="CD19" s="705" t="s">
        <v>270</v>
      </c>
      <c r="CE19" s="702"/>
      <c r="CF19" s="702"/>
      <c r="CG19" s="702"/>
      <c r="CH19" s="702"/>
      <c r="CI19" s="702"/>
      <c r="CJ19" s="702"/>
      <c r="CK19" s="702"/>
      <c r="CL19" s="702"/>
      <c r="CM19" s="702"/>
      <c r="CN19" s="702"/>
      <c r="CO19" s="702"/>
      <c r="CP19" s="702"/>
      <c r="CQ19" s="703"/>
      <c r="CR19" s="661" t="s">
        <v>128</v>
      </c>
      <c r="CS19" s="664"/>
      <c r="CT19" s="664"/>
      <c r="CU19" s="664"/>
      <c r="CV19" s="664"/>
      <c r="CW19" s="664"/>
      <c r="CX19" s="664"/>
      <c r="CY19" s="665"/>
      <c r="CZ19" s="723" t="s">
        <v>128</v>
      </c>
      <c r="DA19" s="723"/>
      <c r="DB19" s="723"/>
      <c r="DC19" s="723"/>
      <c r="DD19" s="669" t="s">
        <v>128</v>
      </c>
      <c r="DE19" s="664"/>
      <c r="DF19" s="664"/>
      <c r="DG19" s="664"/>
      <c r="DH19" s="664"/>
      <c r="DI19" s="664"/>
      <c r="DJ19" s="664"/>
      <c r="DK19" s="664"/>
      <c r="DL19" s="664"/>
      <c r="DM19" s="664"/>
      <c r="DN19" s="664"/>
      <c r="DO19" s="664"/>
      <c r="DP19" s="665"/>
      <c r="DQ19" s="669" t="s">
        <v>128</v>
      </c>
      <c r="DR19" s="664"/>
      <c r="DS19" s="664"/>
      <c r="DT19" s="664"/>
      <c r="DU19" s="664"/>
      <c r="DV19" s="664"/>
      <c r="DW19" s="664"/>
      <c r="DX19" s="664"/>
      <c r="DY19" s="664"/>
      <c r="DZ19" s="664"/>
      <c r="EA19" s="664"/>
      <c r="EB19" s="664"/>
      <c r="EC19" s="704"/>
    </row>
    <row r="20" spans="2:133" ht="11.25" customHeight="1">
      <c r="B20" s="658" t="s">
        <v>271</v>
      </c>
      <c r="C20" s="659"/>
      <c r="D20" s="659"/>
      <c r="E20" s="659"/>
      <c r="F20" s="659"/>
      <c r="G20" s="659"/>
      <c r="H20" s="659"/>
      <c r="I20" s="659"/>
      <c r="J20" s="659"/>
      <c r="K20" s="659"/>
      <c r="L20" s="659"/>
      <c r="M20" s="659"/>
      <c r="N20" s="659"/>
      <c r="O20" s="659"/>
      <c r="P20" s="659"/>
      <c r="Q20" s="660"/>
      <c r="R20" s="661">
        <v>869539</v>
      </c>
      <c r="S20" s="664"/>
      <c r="T20" s="664"/>
      <c r="U20" s="664"/>
      <c r="V20" s="664"/>
      <c r="W20" s="664"/>
      <c r="X20" s="664"/>
      <c r="Y20" s="665"/>
      <c r="Z20" s="723">
        <v>2.1</v>
      </c>
      <c r="AA20" s="723"/>
      <c r="AB20" s="723"/>
      <c r="AC20" s="723"/>
      <c r="AD20" s="724" t="s">
        <v>128</v>
      </c>
      <c r="AE20" s="724"/>
      <c r="AF20" s="724"/>
      <c r="AG20" s="724"/>
      <c r="AH20" s="724"/>
      <c r="AI20" s="724"/>
      <c r="AJ20" s="724"/>
      <c r="AK20" s="724"/>
      <c r="AL20" s="666" t="s">
        <v>128</v>
      </c>
      <c r="AM20" s="667"/>
      <c r="AN20" s="667"/>
      <c r="AO20" s="725"/>
      <c r="AP20" s="658" t="s">
        <v>272</v>
      </c>
      <c r="AQ20" s="659"/>
      <c r="AR20" s="659"/>
      <c r="AS20" s="659"/>
      <c r="AT20" s="659"/>
      <c r="AU20" s="659"/>
      <c r="AV20" s="659"/>
      <c r="AW20" s="659"/>
      <c r="AX20" s="659"/>
      <c r="AY20" s="659"/>
      <c r="AZ20" s="659"/>
      <c r="BA20" s="659"/>
      <c r="BB20" s="659"/>
      <c r="BC20" s="659"/>
      <c r="BD20" s="659"/>
      <c r="BE20" s="659"/>
      <c r="BF20" s="660"/>
      <c r="BG20" s="661">
        <v>1251741</v>
      </c>
      <c r="BH20" s="664"/>
      <c r="BI20" s="664"/>
      <c r="BJ20" s="664"/>
      <c r="BK20" s="664"/>
      <c r="BL20" s="664"/>
      <c r="BM20" s="664"/>
      <c r="BN20" s="665"/>
      <c r="BO20" s="723">
        <v>7.9</v>
      </c>
      <c r="BP20" s="723"/>
      <c r="BQ20" s="723"/>
      <c r="BR20" s="723"/>
      <c r="BS20" s="669" t="s">
        <v>128</v>
      </c>
      <c r="BT20" s="664"/>
      <c r="BU20" s="664"/>
      <c r="BV20" s="664"/>
      <c r="BW20" s="664"/>
      <c r="BX20" s="664"/>
      <c r="BY20" s="664"/>
      <c r="BZ20" s="664"/>
      <c r="CA20" s="664"/>
      <c r="CB20" s="704"/>
      <c r="CD20" s="705" t="s">
        <v>273</v>
      </c>
      <c r="CE20" s="702"/>
      <c r="CF20" s="702"/>
      <c r="CG20" s="702"/>
      <c r="CH20" s="702"/>
      <c r="CI20" s="702"/>
      <c r="CJ20" s="702"/>
      <c r="CK20" s="702"/>
      <c r="CL20" s="702"/>
      <c r="CM20" s="702"/>
      <c r="CN20" s="702"/>
      <c r="CO20" s="702"/>
      <c r="CP20" s="702"/>
      <c r="CQ20" s="703"/>
      <c r="CR20" s="661">
        <v>41129035</v>
      </c>
      <c r="CS20" s="664"/>
      <c r="CT20" s="664"/>
      <c r="CU20" s="664"/>
      <c r="CV20" s="664"/>
      <c r="CW20" s="664"/>
      <c r="CX20" s="664"/>
      <c r="CY20" s="665"/>
      <c r="CZ20" s="723">
        <v>100</v>
      </c>
      <c r="DA20" s="723"/>
      <c r="DB20" s="723"/>
      <c r="DC20" s="723"/>
      <c r="DD20" s="669">
        <v>3804501</v>
      </c>
      <c r="DE20" s="664"/>
      <c r="DF20" s="664"/>
      <c r="DG20" s="664"/>
      <c r="DH20" s="664"/>
      <c r="DI20" s="664"/>
      <c r="DJ20" s="664"/>
      <c r="DK20" s="664"/>
      <c r="DL20" s="664"/>
      <c r="DM20" s="664"/>
      <c r="DN20" s="664"/>
      <c r="DO20" s="664"/>
      <c r="DP20" s="665"/>
      <c r="DQ20" s="669">
        <v>26806731</v>
      </c>
      <c r="DR20" s="664"/>
      <c r="DS20" s="664"/>
      <c r="DT20" s="664"/>
      <c r="DU20" s="664"/>
      <c r="DV20" s="664"/>
      <c r="DW20" s="664"/>
      <c r="DX20" s="664"/>
      <c r="DY20" s="664"/>
      <c r="DZ20" s="664"/>
      <c r="EA20" s="664"/>
      <c r="EB20" s="664"/>
      <c r="EC20" s="704"/>
    </row>
    <row r="21" spans="2:133" ht="11.25" customHeight="1">
      <c r="B21" s="658" t="s">
        <v>274</v>
      </c>
      <c r="C21" s="659"/>
      <c r="D21" s="659"/>
      <c r="E21" s="659"/>
      <c r="F21" s="659"/>
      <c r="G21" s="659"/>
      <c r="H21" s="659"/>
      <c r="I21" s="659"/>
      <c r="J21" s="659"/>
      <c r="K21" s="659"/>
      <c r="L21" s="659"/>
      <c r="M21" s="659"/>
      <c r="N21" s="659"/>
      <c r="O21" s="659"/>
      <c r="P21" s="659"/>
      <c r="Q21" s="660"/>
      <c r="R21" s="661" t="s">
        <v>236</v>
      </c>
      <c r="S21" s="664"/>
      <c r="T21" s="664"/>
      <c r="U21" s="664"/>
      <c r="V21" s="664"/>
      <c r="W21" s="664"/>
      <c r="X21" s="664"/>
      <c r="Y21" s="665"/>
      <c r="Z21" s="723" t="s">
        <v>128</v>
      </c>
      <c r="AA21" s="723"/>
      <c r="AB21" s="723"/>
      <c r="AC21" s="723"/>
      <c r="AD21" s="724" t="s">
        <v>128</v>
      </c>
      <c r="AE21" s="724"/>
      <c r="AF21" s="724"/>
      <c r="AG21" s="724"/>
      <c r="AH21" s="724"/>
      <c r="AI21" s="724"/>
      <c r="AJ21" s="724"/>
      <c r="AK21" s="724"/>
      <c r="AL21" s="666" t="s">
        <v>128</v>
      </c>
      <c r="AM21" s="667"/>
      <c r="AN21" s="667"/>
      <c r="AO21" s="725"/>
      <c r="AP21" s="769" t="s">
        <v>275</v>
      </c>
      <c r="AQ21" s="776"/>
      <c r="AR21" s="776"/>
      <c r="AS21" s="776"/>
      <c r="AT21" s="776"/>
      <c r="AU21" s="776"/>
      <c r="AV21" s="776"/>
      <c r="AW21" s="776"/>
      <c r="AX21" s="776"/>
      <c r="AY21" s="776"/>
      <c r="AZ21" s="776"/>
      <c r="BA21" s="776"/>
      <c r="BB21" s="776"/>
      <c r="BC21" s="776"/>
      <c r="BD21" s="776"/>
      <c r="BE21" s="776"/>
      <c r="BF21" s="771"/>
      <c r="BG21" s="661">
        <v>14288</v>
      </c>
      <c r="BH21" s="664"/>
      <c r="BI21" s="664"/>
      <c r="BJ21" s="664"/>
      <c r="BK21" s="664"/>
      <c r="BL21" s="664"/>
      <c r="BM21" s="664"/>
      <c r="BN21" s="665"/>
      <c r="BO21" s="723">
        <v>0.1</v>
      </c>
      <c r="BP21" s="723"/>
      <c r="BQ21" s="723"/>
      <c r="BR21" s="723"/>
      <c r="BS21" s="669" t="s">
        <v>128</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c r="B22" s="658" t="s">
        <v>276</v>
      </c>
      <c r="C22" s="659"/>
      <c r="D22" s="659"/>
      <c r="E22" s="659"/>
      <c r="F22" s="659"/>
      <c r="G22" s="659"/>
      <c r="H22" s="659"/>
      <c r="I22" s="659"/>
      <c r="J22" s="659"/>
      <c r="K22" s="659"/>
      <c r="L22" s="659"/>
      <c r="M22" s="659"/>
      <c r="N22" s="659"/>
      <c r="O22" s="659"/>
      <c r="P22" s="659"/>
      <c r="Q22" s="660"/>
      <c r="R22" s="661">
        <v>24585462</v>
      </c>
      <c r="S22" s="664"/>
      <c r="T22" s="664"/>
      <c r="U22" s="664"/>
      <c r="V22" s="664"/>
      <c r="W22" s="664"/>
      <c r="X22" s="664"/>
      <c r="Y22" s="665"/>
      <c r="Z22" s="723">
        <v>59.1</v>
      </c>
      <c r="AA22" s="723"/>
      <c r="AB22" s="723"/>
      <c r="AC22" s="723"/>
      <c r="AD22" s="724">
        <v>22478470</v>
      </c>
      <c r="AE22" s="724"/>
      <c r="AF22" s="724"/>
      <c r="AG22" s="724"/>
      <c r="AH22" s="724"/>
      <c r="AI22" s="724"/>
      <c r="AJ22" s="724"/>
      <c r="AK22" s="724"/>
      <c r="AL22" s="666">
        <v>98.1</v>
      </c>
      <c r="AM22" s="667"/>
      <c r="AN22" s="667"/>
      <c r="AO22" s="725"/>
      <c r="AP22" s="769" t="s">
        <v>277</v>
      </c>
      <c r="AQ22" s="776"/>
      <c r="AR22" s="776"/>
      <c r="AS22" s="776"/>
      <c r="AT22" s="776"/>
      <c r="AU22" s="776"/>
      <c r="AV22" s="776"/>
      <c r="AW22" s="776"/>
      <c r="AX22" s="776"/>
      <c r="AY22" s="776"/>
      <c r="AZ22" s="776"/>
      <c r="BA22" s="776"/>
      <c r="BB22" s="776"/>
      <c r="BC22" s="776"/>
      <c r="BD22" s="776"/>
      <c r="BE22" s="776"/>
      <c r="BF22" s="771"/>
      <c r="BG22" s="661" t="s">
        <v>128</v>
      </c>
      <c r="BH22" s="664"/>
      <c r="BI22" s="664"/>
      <c r="BJ22" s="664"/>
      <c r="BK22" s="664"/>
      <c r="BL22" s="664"/>
      <c r="BM22" s="664"/>
      <c r="BN22" s="665"/>
      <c r="BO22" s="723" t="s">
        <v>128</v>
      </c>
      <c r="BP22" s="723"/>
      <c r="BQ22" s="723"/>
      <c r="BR22" s="723"/>
      <c r="BS22" s="669" t="s">
        <v>128</v>
      </c>
      <c r="BT22" s="664"/>
      <c r="BU22" s="664"/>
      <c r="BV22" s="664"/>
      <c r="BW22" s="664"/>
      <c r="BX22" s="664"/>
      <c r="BY22" s="664"/>
      <c r="BZ22" s="664"/>
      <c r="CA22" s="664"/>
      <c r="CB22" s="704"/>
      <c r="CD22" s="778" t="s">
        <v>278</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c r="B23" s="658" t="s">
        <v>279</v>
      </c>
      <c r="C23" s="659"/>
      <c r="D23" s="659"/>
      <c r="E23" s="659"/>
      <c r="F23" s="659"/>
      <c r="G23" s="659"/>
      <c r="H23" s="659"/>
      <c r="I23" s="659"/>
      <c r="J23" s="659"/>
      <c r="K23" s="659"/>
      <c r="L23" s="659"/>
      <c r="M23" s="659"/>
      <c r="N23" s="659"/>
      <c r="O23" s="659"/>
      <c r="P23" s="659"/>
      <c r="Q23" s="660"/>
      <c r="R23" s="661">
        <v>15028</v>
      </c>
      <c r="S23" s="664"/>
      <c r="T23" s="664"/>
      <c r="U23" s="664"/>
      <c r="V23" s="664"/>
      <c r="W23" s="664"/>
      <c r="X23" s="664"/>
      <c r="Y23" s="665"/>
      <c r="Z23" s="723">
        <v>0</v>
      </c>
      <c r="AA23" s="723"/>
      <c r="AB23" s="723"/>
      <c r="AC23" s="723"/>
      <c r="AD23" s="724">
        <v>15028</v>
      </c>
      <c r="AE23" s="724"/>
      <c r="AF23" s="724"/>
      <c r="AG23" s="724"/>
      <c r="AH23" s="724"/>
      <c r="AI23" s="724"/>
      <c r="AJ23" s="724"/>
      <c r="AK23" s="724"/>
      <c r="AL23" s="666">
        <v>0.1</v>
      </c>
      <c r="AM23" s="667"/>
      <c r="AN23" s="667"/>
      <c r="AO23" s="725"/>
      <c r="AP23" s="769" t="s">
        <v>280</v>
      </c>
      <c r="AQ23" s="776"/>
      <c r="AR23" s="776"/>
      <c r="AS23" s="776"/>
      <c r="AT23" s="776"/>
      <c r="AU23" s="776"/>
      <c r="AV23" s="776"/>
      <c r="AW23" s="776"/>
      <c r="AX23" s="776"/>
      <c r="AY23" s="776"/>
      <c r="AZ23" s="776"/>
      <c r="BA23" s="776"/>
      <c r="BB23" s="776"/>
      <c r="BC23" s="776"/>
      <c r="BD23" s="776"/>
      <c r="BE23" s="776"/>
      <c r="BF23" s="771"/>
      <c r="BG23" s="661">
        <v>1237453</v>
      </c>
      <c r="BH23" s="664"/>
      <c r="BI23" s="664"/>
      <c r="BJ23" s="664"/>
      <c r="BK23" s="664"/>
      <c r="BL23" s="664"/>
      <c r="BM23" s="664"/>
      <c r="BN23" s="665"/>
      <c r="BO23" s="723">
        <v>7.8</v>
      </c>
      <c r="BP23" s="723"/>
      <c r="BQ23" s="723"/>
      <c r="BR23" s="723"/>
      <c r="BS23" s="669" t="s">
        <v>128</v>
      </c>
      <c r="BT23" s="664"/>
      <c r="BU23" s="664"/>
      <c r="BV23" s="664"/>
      <c r="BW23" s="664"/>
      <c r="BX23" s="664"/>
      <c r="BY23" s="664"/>
      <c r="BZ23" s="664"/>
      <c r="CA23" s="664"/>
      <c r="CB23" s="704"/>
      <c r="CD23" s="778" t="s">
        <v>219</v>
      </c>
      <c r="CE23" s="779"/>
      <c r="CF23" s="779"/>
      <c r="CG23" s="779"/>
      <c r="CH23" s="779"/>
      <c r="CI23" s="779"/>
      <c r="CJ23" s="779"/>
      <c r="CK23" s="779"/>
      <c r="CL23" s="779"/>
      <c r="CM23" s="779"/>
      <c r="CN23" s="779"/>
      <c r="CO23" s="779"/>
      <c r="CP23" s="779"/>
      <c r="CQ23" s="780"/>
      <c r="CR23" s="778" t="s">
        <v>281</v>
      </c>
      <c r="CS23" s="779"/>
      <c r="CT23" s="779"/>
      <c r="CU23" s="779"/>
      <c r="CV23" s="779"/>
      <c r="CW23" s="779"/>
      <c r="CX23" s="779"/>
      <c r="CY23" s="780"/>
      <c r="CZ23" s="778" t="s">
        <v>282</v>
      </c>
      <c r="DA23" s="779"/>
      <c r="DB23" s="779"/>
      <c r="DC23" s="780"/>
      <c r="DD23" s="778" t="s">
        <v>283</v>
      </c>
      <c r="DE23" s="779"/>
      <c r="DF23" s="779"/>
      <c r="DG23" s="779"/>
      <c r="DH23" s="779"/>
      <c r="DI23" s="779"/>
      <c r="DJ23" s="779"/>
      <c r="DK23" s="780"/>
      <c r="DL23" s="787" t="s">
        <v>284</v>
      </c>
      <c r="DM23" s="788"/>
      <c r="DN23" s="788"/>
      <c r="DO23" s="788"/>
      <c r="DP23" s="788"/>
      <c r="DQ23" s="788"/>
      <c r="DR23" s="788"/>
      <c r="DS23" s="788"/>
      <c r="DT23" s="788"/>
      <c r="DU23" s="788"/>
      <c r="DV23" s="789"/>
      <c r="DW23" s="778" t="s">
        <v>285</v>
      </c>
      <c r="DX23" s="779"/>
      <c r="DY23" s="779"/>
      <c r="DZ23" s="779"/>
      <c r="EA23" s="779"/>
      <c r="EB23" s="779"/>
      <c r="EC23" s="780"/>
    </row>
    <row r="24" spans="2:133" ht="11.25" customHeight="1">
      <c r="B24" s="658" t="s">
        <v>286</v>
      </c>
      <c r="C24" s="659"/>
      <c r="D24" s="659"/>
      <c r="E24" s="659"/>
      <c r="F24" s="659"/>
      <c r="G24" s="659"/>
      <c r="H24" s="659"/>
      <c r="I24" s="659"/>
      <c r="J24" s="659"/>
      <c r="K24" s="659"/>
      <c r="L24" s="659"/>
      <c r="M24" s="659"/>
      <c r="N24" s="659"/>
      <c r="O24" s="659"/>
      <c r="P24" s="659"/>
      <c r="Q24" s="660"/>
      <c r="R24" s="661">
        <v>415083</v>
      </c>
      <c r="S24" s="664"/>
      <c r="T24" s="664"/>
      <c r="U24" s="664"/>
      <c r="V24" s="664"/>
      <c r="W24" s="664"/>
      <c r="X24" s="664"/>
      <c r="Y24" s="665"/>
      <c r="Z24" s="723">
        <v>1</v>
      </c>
      <c r="AA24" s="723"/>
      <c r="AB24" s="723"/>
      <c r="AC24" s="723"/>
      <c r="AD24" s="724">
        <v>166</v>
      </c>
      <c r="AE24" s="724"/>
      <c r="AF24" s="724"/>
      <c r="AG24" s="724"/>
      <c r="AH24" s="724"/>
      <c r="AI24" s="724"/>
      <c r="AJ24" s="724"/>
      <c r="AK24" s="724"/>
      <c r="AL24" s="666">
        <v>0</v>
      </c>
      <c r="AM24" s="667"/>
      <c r="AN24" s="667"/>
      <c r="AO24" s="725"/>
      <c r="AP24" s="769" t="s">
        <v>287</v>
      </c>
      <c r="AQ24" s="776"/>
      <c r="AR24" s="776"/>
      <c r="AS24" s="776"/>
      <c r="AT24" s="776"/>
      <c r="AU24" s="776"/>
      <c r="AV24" s="776"/>
      <c r="AW24" s="776"/>
      <c r="AX24" s="776"/>
      <c r="AY24" s="776"/>
      <c r="AZ24" s="776"/>
      <c r="BA24" s="776"/>
      <c r="BB24" s="776"/>
      <c r="BC24" s="776"/>
      <c r="BD24" s="776"/>
      <c r="BE24" s="776"/>
      <c r="BF24" s="771"/>
      <c r="BG24" s="661" t="s">
        <v>128</v>
      </c>
      <c r="BH24" s="664"/>
      <c r="BI24" s="664"/>
      <c r="BJ24" s="664"/>
      <c r="BK24" s="664"/>
      <c r="BL24" s="664"/>
      <c r="BM24" s="664"/>
      <c r="BN24" s="665"/>
      <c r="BO24" s="723" t="s">
        <v>128</v>
      </c>
      <c r="BP24" s="723"/>
      <c r="BQ24" s="723"/>
      <c r="BR24" s="723"/>
      <c r="BS24" s="669" t="s">
        <v>128</v>
      </c>
      <c r="BT24" s="664"/>
      <c r="BU24" s="664"/>
      <c r="BV24" s="664"/>
      <c r="BW24" s="664"/>
      <c r="BX24" s="664"/>
      <c r="BY24" s="664"/>
      <c r="BZ24" s="664"/>
      <c r="CA24" s="664"/>
      <c r="CB24" s="704"/>
      <c r="CD24" s="732" t="s">
        <v>288</v>
      </c>
      <c r="CE24" s="733"/>
      <c r="CF24" s="733"/>
      <c r="CG24" s="733"/>
      <c r="CH24" s="733"/>
      <c r="CI24" s="733"/>
      <c r="CJ24" s="733"/>
      <c r="CK24" s="733"/>
      <c r="CL24" s="733"/>
      <c r="CM24" s="733"/>
      <c r="CN24" s="733"/>
      <c r="CO24" s="733"/>
      <c r="CP24" s="733"/>
      <c r="CQ24" s="734"/>
      <c r="CR24" s="726">
        <v>21343619</v>
      </c>
      <c r="CS24" s="727"/>
      <c r="CT24" s="727"/>
      <c r="CU24" s="727"/>
      <c r="CV24" s="727"/>
      <c r="CW24" s="727"/>
      <c r="CX24" s="727"/>
      <c r="CY24" s="773"/>
      <c r="CZ24" s="774">
        <v>51.9</v>
      </c>
      <c r="DA24" s="743"/>
      <c r="DB24" s="743"/>
      <c r="DC24" s="777"/>
      <c r="DD24" s="772">
        <v>13292857</v>
      </c>
      <c r="DE24" s="727"/>
      <c r="DF24" s="727"/>
      <c r="DG24" s="727"/>
      <c r="DH24" s="727"/>
      <c r="DI24" s="727"/>
      <c r="DJ24" s="727"/>
      <c r="DK24" s="773"/>
      <c r="DL24" s="772">
        <v>13176004</v>
      </c>
      <c r="DM24" s="727"/>
      <c r="DN24" s="727"/>
      <c r="DO24" s="727"/>
      <c r="DP24" s="727"/>
      <c r="DQ24" s="727"/>
      <c r="DR24" s="727"/>
      <c r="DS24" s="727"/>
      <c r="DT24" s="727"/>
      <c r="DU24" s="727"/>
      <c r="DV24" s="773"/>
      <c r="DW24" s="774">
        <v>53.8</v>
      </c>
      <c r="DX24" s="743"/>
      <c r="DY24" s="743"/>
      <c r="DZ24" s="743"/>
      <c r="EA24" s="743"/>
      <c r="EB24" s="743"/>
      <c r="EC24" s="775"/>
    </row>
    <row r="25" spans="2:133" ht="11.25" customHeight="1">
      <c r="B25" s="658" t="s">
        <v>289</v>
      </c>
      <c r="C25" s="659"/>
      <c r="D25" s="659"/>
      <c r="E25" s="659"/>
      <c r="F25" s="659"/>
      <c r="G25" s="659"/>
      <c r="H25" s="659"/>
      <c r="I25" s="659"/>
      <c r="J25" s="659"/>
      <c r="K25" s="659"/>
      <c r="L25" s="659"/>
      <c r="M25" s="659"/>
      <c r="N25" s="659"/>
      <c r="O25" s="659"/>
      <c r="P25" s="659"/>
      <c r="Q25" s="660"/>
      <c r="R25" s="661">
        <v>846838</v>
      </c>
      <c r="S25" s="664"/>
      <c r="T25" s="664"/>
      <c r="U25" s="664"/>
      <c r="V25" s="664"/>
      <c r="W25" s="664"/>
      <c r="X25" s="664"/>
      <c r="Y25" s="665"/>
      <c r="Z25" s="723">
        <v>2</v>
      </c>
      <c r="AA25" s="723"/>
      <c r="AB25" s="723"/>
      <c r="AC25" s="723"/>
      <c r="AD25" s="724">
        <v>49705</v>
      </c>
      <c r="AE25" s="724"/>
      <c r="AF25" s="724"/>
      <c r="AG25" s="724"/>
      <c r="AH25" s="724"/>
      <c r="AI25" s="724"/>
      <c r="AJ25" s="724"/>
      <c r="AK25" s="724"/>
      <c r="AL25" s="666">
        <v>0.2</v>
      </c>
      <c r="AM25" s="667"/>
      <c r="AN25" s="667"/>
      <c r="AO25" s="725"/>
      <c r="AP25" s="769" t="s">
        <v>290</v>
      </c>
      <c r="AQ25" s="776"/>
      <c r="AR25" s="776"/>
      <c r="AS25" s="776"/>
      <c r="AT25" s="776"/>
      <c r="AU25" s="776"/>
      <c r="AV25" s="776"/>
      <c r="AW25" s="776"/>
      <c r="AX25" s="776"/>
      <c r="AY25" s="776"/>
      <c r="AZ25" s="776"/>
      <c r="BA25" s="776"/>
      <c r="BB25" s="776"/>
      <c r="BC25" s="776"/>
      <c r="BD25" s="776"/>
      <c r="BE25" s="776"/>
      <c r="BF25" s="771"/>
      <c r="BG25" s="661" t="s">
        <v>128</v>
      </c>
      <c r="BH25" s="664"/>
      <c r="BI25" s="664"/>
      <c r="BJ25" s="664"/>
      <c r="BK25" s="664"/>
      <c r="BL25" s="664"/>
      <c r="BM25" s="664"/>
      <c r="BN25" s="665"/>
      <c r="BO25" s="723" t="s">
        <v>128</v>
      </c>
      <c r="BP25" s="723"/>
      <c r="BQ25" s="723"/>
      <c r="BR25" s="723"/>
      <c r="BS25" s="669" t="s">
        <v>128</v>
      </c>
      <c r="BT25" s="664"/>
      <c r="BU25" s="664"/>
      <c r="BV25" s="664"/>
      <c r="BW25" s="664"/>
      <c r="BX25" s="664"/>
      <c r="BY25" s="664"/>
      <c r="BZ25" s="664"/>
      <c r="CA25" s="664"/>
      <c r="CB25" s="704"/>
      <c r="CD25" s="705" t="s">
        <v>291</v>
      </c>
      <c r="CE25" s="702"/>
      <c r="CF25" s="702"/>
      <c r="CG25" s="702"/>
      <c r="CH25" s="702"/>
      <c r="CI25" s="702"/>
      <c r="CJ25" s="702"/>
      <c r="CK25" s="702"/>
      <c r="CL25" s="702"/>
      <c r="CM25" s="702"/>
      <c r="CN25" s="702"/>
      <c r="CO25" s="702"/>
      <c r="CP25" s="702"/>
      <c r="CQ25" s="703"/>
      <c r="CR25" s="661">
        <v>6749921</v>
      </c>
      <c r="CS25" s="662"/>
      <c r="CT25" s="662"/>
      <c r="CU25" s="662"/>
      <c r="CV25" s="662"/>
      <c r="CW25" s="662"/>
      <c r="CX25" s="662"/>
      <c r="CY25" s="663"/>
      <c r="CZ25" s="666">
        <v>16.399999999999999</v>
      </c>
      <c r="DA25" s="695"/>
      <c r="DB25" s="695"/>
      <c r="DC25" s="696"/>
      <c r="DD25" s="669">
        <v>6297764</v>
      </c>
      <c r="DE25" s="662"/>
      <c r="DF25" s="662"/>
      <c r="DG25" s="662"/>
      <c r="DH25" s="662"/>
      <c r="DI25" s="662"/>
      <c r="DJ25" s="662"/>
      <c r="DK25" s="663"/>
      <c r="DL25" s="669">
        <v>6190496</v>
      </c>
      <c r="DM25" s="662"/>
      <c r="DN25" s="662"/>
      <c r="DO25" s="662"/>
      <c r="DP25" s="662"/>
      <c r="DQ25" s="662"/>
      <c r="DR25" s="662"/>
      <c r="DS25" s="662"/>
      <c r="DT25" s="662"/>
      <c r="DU25" s="662"/>
      <c r="DV25" s="663"/>
      <c r="DW25" s="666">
        <v>25.3</v>
      </c>
      <c r="DX25" s="695"/>
      <c r="DY25" s="695"/>
      <c r="DZ25" s="695"/>
      <c r="EA25" s="695"/>
      <c r="EB25" s="695"/>
      <c r="EC25" s="697"/>
    </row>
    <row r="26" spans="2:133" ht="11.25" customHeight="1">
      <c r="B26" s="658" t="s">
        <v>292</v>
      </c>
      <c r="C26" s="659"/>
      <c r="D26" s="659"/>
      <c r="E26" s="659"/>
      <c r="F26" s="659"/>
      <c r="G26" s="659"/>
      <c r="H26" s="659"/>
      <c r="I26" s="659"/>
      <c r="J26" s="659"/>
      <c r="K26" s="659"/>
      <c r="L26" s="659"/>
      <c r="M26" s="659"/>
      <c r="N26" s="659"/>
      <c r="O26" s="659"/>
      <c r="P26" s="659"/>
      <c r="Q26" s="660"/>
      <c r="R26" s="661">
        <v>451044</v>
      </c>
      <c r="S26" s="664"/>
      <c r="T26" s="664"/>
      <c r="U26" s="664"/>
      <c r="V26" s="664"/>
      <c r="W26" s="664"/>
      <c r="X26" s="664"/>
      <c r="Y26" s="665"/>
      <c r="Z26" s="723">
        <v>1.1000000000000001</v>
      </c>
      <c r="AA26" s="723"/>
      <c r="AB26" s="723"/>
      <c r="AC26" s="723"/>
      <c r="AD26" s="724">
        <v>6305</v>
      </c>
      <c r="AE26" s="724"/>
      <c r="AF26" s="724"/>
      <c r="AG26" s="724"/>
      <c r="AH26" s="724"/>
      <c r="AI26" s="724"/>
      <c r="AJ26" s="724"/>
      <c r="AK26" s="724"/>
      <c r="AL26" s="666">
        <v>0</v>
      </c>
      <c r="AM26" s="667"/>
      <c r="AN26" s="667"/>
      <c r="AO26" s="725"/>
      <c r="AP26" s="769" t="s">
        <v>293</v>
      </c>
      <c r="AQ26" s="770"/>
      <c r="AR26" s="770"/>
      <c r="AS26" s="770"/>
      <c r="AT26" s="770"/>
      <c r="AU26" s="770"/>
      <c r="AV26" s="770"/>
      <c r="AW26" s="770"/>
      <c r="AX26" s="770"/>
      <c r="AY26" s="770"/>
      <c r="AZ26" s="770"/>
      <c r="BA26" s="770"/>
      <c r="BB26" s="770"/>
      <c r="BC26" s="770"/>
      <c r="BD26" s="770"/>
      <c r="BE26" s="770"/>
      <c r="BF26" s="771"/>
      <c r="BG26" s="661" t="s">
        <v>128</v>
      </c>
      <c r="BH26" s="664"/>
      <c r="BI26" s="664"/>
      <c r="BJ26" s="664"/>
      <c r="BK26" s="664"/>
      <c r="BL26" s="664"/>
      <c r="BM26" s="664"/>
      <c r="BN26" s="665"/>
      <c r="BO26" s="723" t="s">
        <v>128</v>
      </c>
      <c r="BP26" s="723"/>
      <c r="BQ26" s="723"/>
      <c r="BR26" s="723"/>
      <c r="BS26" s="669" t="s">
        <v>128</v>
      </c>
      <c r="BT26" s="664"/>
      <c r="BU26" s="664"/>
      <c r="BV26" s="664"/>
      <c r="BW26" s="664"/>
      <c r="BX26" s="664"/>
      <c r="BY26" s="664"/>
      <c r="BZ26" s="664"/>
      <c r="CA26" s="664"/>
      <c r="CB26" s="704"/>
      <c r="CD26" s="705" t="s">
        <v>294</v>
      </c>
      <c r="CE26" s="702"/>
      <c r="CF26" s="702"/>
      <c r="CG26" s="702"/>
      <c r="CH26" s="702"/>
      <c r="CI26" s="702"/>
      <c r="CJ26" s="702"/>
      <c r="CK26" s="702"/>
      <c r="CL26" s="702"/>
      <c r="CM26" s="702"/>
      <c r="CN26" s="702"/>
      <c r="CO26" s="702"/>
      <c r="CP26" s="702"/>
      <c r="CQ26" s="703"/>
      <c r="CR26" s="661">
        <v>5014736</v>
      </c>
      <c r="CS26" s="664"/>
      <c r="CT26" s="664"/>
      <c r="CU26" s="664"/>
      <c r="CV26" s="664"/>
      <c r="CW26" s="664"/>
      <c r="CX26" s="664"/>
      <c r="CY26" s="665"/>
      <c r="CZ26" s="666">
        <v>12.2</v>
      </c>
      <c r="DA26" s="695"/>
      <c r="DB26" s="695"/>
      <c r="DC26" s="696"/>
      <c r="DD26" s="669">
        <v>4600669</v>
      </c>
      <c r="DE26" s="664"/>
      <c r="DF26" s="664"/>
      <c r="DG26" s="664"/>
      <c r="DH26" s="664"/>
      <c r="DI26" s="664"/>
      <c r="DJ26" s="664"/>
      <c r="DK26" s="665"/>
      <c r="DL26" s="669" t="s">
        <v>128</v>
      </c>
      <c r="DM26" s="664"/>
      <c r="DN26" s="664"/>
      <c r="DO26" s="664"/>
      <c r="DP26" s="664"/>
      <c r="DQ26" s="664"/>
      <c r="DR26" s="664"/>
      <c r="DS26" s="664"/>
      <c r="DT26" s="664"/>
      <c r="DU26" s="664"/>
      <c r="DV26" s="665"/>
      <c r="DW26" s="666" t="s">
        <v>236</v>
      </c>
      <c r="DX26" s="695"/>
      <c r="DY26" s="695"/>
      <c r="DZ26" s="695"/>
      <c r="EA26" s="695"/>
      <c r="EB26" s="695"/>
      <c r="EC26" s="697"/>
    </row>
    <row r="27" spans="2:133" ht="11.25" customHeight="1">
      <c r="B27" s="658" t="s">
        <v>295</v>
      </c>
      <c r="C27" s="659"/>
      <c r="D27" s="659"/>
      <c r="E27" s="659"/>
      <c r="F27" s="659"/>
      <c r="G27" s="659"/>
      <c r="H27" s="659"/>
      <c r="I27" s="659"/>
      <c r="J27" s="659"/>
      <c r="K27" s="659"/>
      <c r="L27" s="659"/>
      <c r="M27" s="659"/>
      <c r="N27" s="659"/>
      <c r="O27" s="659"/>
      <c r="P27" s="659"/>
      <c r="Q27" s="660"/>
      <c r="R27" s="661">
        <v>6608338</v>
      </c>
      <c r="S27" s="664"/>
      <c r="T27" s="664"/>
      <c r="U27" s="664"/>
      <c r="V27" s="664"/>
      <c r="W27" s="664"/>
      <c r="X27" s="664"/>
      <c r="Y27" s="665"/>
      <c r="Z27" s="723">
        <v>15.9</v>
      </c>
      <c r="AA27" s="723"/>
      <c r="AB27" s="723"/>
      <c r="AC27" s="723"/>
      <c r="AD27" s="724" t="s">
        <v>236</v>
      </c>
      <c r="AE27" s="724"/>
      <c r="AF27" s="724"/>
      <c r="AG27" s="724"/>
      <c r="AH27" s="724"/>
      <c r="AI27" s="724"/>
      <c r="AJ27" s="724"/>
      <c r="AK27" s="724"/>
      <c r="AL27" s="666" t="s">
        <v>128</v>
      </c>
      <c r="AM27" s="667"/>
      <c r="AN27" s="667"/>
      <c r="AO27" s="725"/>
      <c r="AP27" s="658" t="s">
        <v>296</v>
      </c>
      <c r="AQ27" s="659"/>
      <c r="AR27" s="659"/>
      <c r="AS27" s="659"/>
      <c r="AT27" s="659"/>
      <c r="AU27" s="659"/>
      <c r="AV27" s="659"/>
      <c r="AW27" s="659"/>
      <c r="AX27" s="659"/>
      <c r="AY27" s="659"/>
      <c r="AZ27" s="659"/>
      <c r="BA27" s="659"/>
      <c r="BB27" s="659"/>
      <c r="BC27" s="659"/>
      <c r="BD27" s="659"/>
      <c r="BE27" s="659"/>
      <c r="BF27" s="660"/>
      <c r="BG27" s="661">
        <v>15800217</v>
      </c>
      <c r="BH27" s="664"/>
      <c r="BI27" s="664"/>
      <c r="BJ27" s="664"/>
      <c r="BK27" s="664"/>
      <c r="BL27" s="664"/>
      <c r="BM27" s="664"/>
      <c r="BN27" s="665"/>
      <c r="BO27" s="723">
        <v>100</v>
      </c>
      <c r="BP27" s="723"/>
      <c r="BQ27" s="723"/>
      <c r="BR27" s="723"/>
      <c r="BS27" s="669">
        <v>142223</v>
      </c>
      <c r="BT27" s="664"/>
      <c r="BU27" s="664"/>
      <c r="BV27" s="664"/>
      <c r="BW27" s="664"/>
      <c r="BX27" s="664"/>
      <c r="BY27" s="664"/>
      <c r="BZ27" s="664"/>
      <c r="CA27" s="664"/>
      <c r="CB27" s="704"/>
      <c r="CD27" s="705" t="s">
        <v>297</v>
      </c>
      <c r="CE27" s="702"/>
      <c r="CF27" s="702"/>
      <c r="CG27" s="702"/>
      <c r="CH27" s="702"/>
      <c r="CI27" s="702"/>
      <c r="CJ27" s="702"/>
      <c r="CK27" s="702"/>
      <c r="CL27" s="702"/>
      <c r="CM27" s="702"/>
      <c r="CN27" s="702"/>
      <c r="CO27" s="702"/>
      <c r="CP27" s="702"/>
      <c r="CQ27" s="703"/>
      <c r="CR27" s="661">
        <v>10702194</v>
      </c>
      <c r="CS27" s="662"/>
      <c r="CT27" s="662"/>
      <c r="CU27" s="662"/>
      <c r="CV27" s="662"/>
      <c r="CW27" s="662"/>
      <c r="CX27" s="662"/>
      <c r="CY27" s="663"/>
      <c r="CZ27" s="666">
        <v>26</v>
      </c>
      <c r="DA27" s="695"/>
      <c r="DB27" s="695"/>
      <c r="DC27" s="696"/>
      <c r="DD27" s="669">
        <v>3179219</v>
      </c>
      <c r="DE27" s="662"/>
      <c r="DF27" s="662"/>
      <c r="DG27" s="662"/>
      <c r="DH27" s="662"/>
      <c r="DI27" s="662"/>
      <c r="DJ27" s="662"/>
      <c r="DK27" s="663"/>
      <c r="DL27" s="669">
        <v>3169634</v>
      </c>
      <c r="DM27" s="662"/>
      <c r="DN27" s="662"/>
      <c r="DO27" s="662"/>
      <c r="DP27" s="662"/>
      <c r="DQ27" s="662"/>
      <c r="DR27" s="662"/>
      <c r="DS27" s="662"/>
      <c r="DT27" s="662"/>
      <c r="DU27" s="662"/>
      <c r="DV27" s="663"/>
      <c r="DW27" s="666">
        <v>12.9</v>
      </c>
      <c r="DX27" s="695"/>
      <c r="DY27" s="695"/>
      <c r="DZ27" s="695"/>
      <c r="EA27" s="695"/>
      <c r="EB27" s="695"/>
      <c r="EC27" s="697"/>
    </row>
    <row r="28" spans="2:133" ht="11.25" customHeight="1">
      <c r="B28" s="766" t="s">
        <v>298</v>
      </c>
      <c r="C28" s="767"/>
      <c r="D28" s="767"/>
      <c r="E28" s="767"/>
      <c r="F28" s="767"/>
      <c r="G28" s="767"/>
      <c r="H28" s="767"/>
      <c r="I28" s="767"/>
      <c r="J28" s="767"/>
      <c r="K28" s="767"/>
      <c r="L28" s="767"/>
      <c r="M28" s="767"/>
      <c r="N28" s="767"/>
      <c r="O28" s="767"/>
      <c r="P28" s="767"/>
      <c r="Q28" s="768"/>
      <c r="R28" s="661" t="s">
        <v>128</v>
      </c>
      <c r="S28" s="664"/>
      <c r="T28" s="664"/>
      <c r="U28" s="664"/>
      <c r="V28" s="664"/>
      <c r="W28" s="664"/>
      <c r="X28" s="664"/>
      <c r="Y28" s="665"/>
      <c r="Z28" s="723" t="s">
        <v>128</v>
      </c>
      <c r="AA28" s="723"/>
      <c r="AB28" s="723"/>
      <c r="AC28" s="723"/>
      <c r="AD28" s="724" t="s">
        <v>236</v>
      </c>
      <c r="AE28" s="724"/>
      <c r="AF28" s="724"/>
      <c r="AG28" s="724"/>
      <c r="AH28" s="724"/>
      <c r="AI28" s="724"/>
      <c r="AJ28" s="724"/>
      <c r="AK28" s="724"/>
      <c r="AL28" s="666" t="s">
        <v>236</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299</v>
      </c>
      <c r="CE28" s="702"/>
      <c r="CF28" s="702"/>
      <c r="CG28" s="702"/>
      <c r="CH28" s="702"/>
      <c r="CI28" s="702"/>
      <c r="CJ28" s="702"/>
      <c r="CK28" s="702"/>
      <c r="CL28" s="702"/>
      <c r="CM28" s="702"/>
      <c r="CN28" s="702"/>
      <c r="CO28" s="702"/>
      <c r="CP28" s="702"/>
      <c r="CQ28" s="703"/>
      <c r="CR28" s="661">
        <v>3891504</v>
      </c>
      <c r="CS28" s="664"/>
      <c r="CT28" s="664"/>
      <c r="CU28" s="664"/>
      <c r="CV28" s="664"/>
      <c r="CW28" s="664"/>
      <c r="CX28" s="664"/>
      <c r="CY28" s="665"/>
      <c r="CZ28" s="666">
        <v>9.5</v>
      </c>
      <c r="DA28" s="695"/>
      <c r="DB28" s="695"/>
      <c r="DC28" s="696"/>
      <c r="DD28" s="669">
        <v>3815874</v>
      </c>
      <c r="DE28" s="664"/>
      <c r="DF28" s="664"/>
      <c r="DG28" s="664"/>
      <c r="DH28" s="664"/>
      <c r="DI28" s="664"/>
      <c r="DJ28" s="664"/>
      <c r="DK28" s="665"/>
      <c r="DL28" s="669">
        <v>3815874</v>
      </c>
      <c r="DM28" s="664"/>
      <c r="DN28" s="664"/>
      <c r="DO28" s="664"/>
      <c r="DP28" s="664"/>
      <c r="DQ28" s="664"/>
      <c r="DR28" s="664"/>
      <c r="DS28" s="664"/>
      <c r="DT28" s="664"/>
      <c r="DU28" s="664"/>
      <c r="DV28" s="665"/>
      <c r="DW28" s="666">
        <v>15.6</v>
      </c>
      <c r="DX28" s="695"/>
      <c r="DY28" s="695"/>
      <c r="DZ28" s="695"/>
      <c r="EA28" s="695"/>
      <c r="EB28" s="695"/>
      <c r="EC28" s="697"/>
    </row>
    <row r="29" spans="2:133" ht="11.25" customHeight="1">
      <c r="B29" s="658" t="s">
        <v>300</v>
      </c>
      <c r="C29" s="659"/>
      <c r="D29" s="659"/>
      <c r="E29" s="659"/>
      <c r="F29" s="659"/>
      <c r="G29" s="659"/>
      <c r="H29" s="659"/>
      <c r="I29" s="659"/>
      <c r="J29" s="659"/>
      <c r="K29" s="659"/>
      <c r="L29" s="659"/>
      <c r="M29" s="659"/>
      <c r="N29" s="659"/>
      <c r="O29" s="659"/>
      <c r="P29" s="659"/>
      <c r="Q29" s="660"/>
      <c r="R29" s="661">
        <v>2616551</v>
      </c>
      <c r="S29" s="664"/>
      <c r="T29" s="664"/>
      <c r="U29" s="664"/>
      <c r="V29" s="664"/>
      <c r="W29" s="664"/>
      <c r="X29" s="664"/>
      <c r="Y29" s="665"/>
      <c r="Z29" s="723">
        <v>6.3</v>
      </c>
      <c r="AA29" s="723"/>
      <c r="AB29" s="723"/>
      <c r="AC29" s="723"/>
      <c r="AD29" s="724" t="s">
        <v>128</v>
      </c>
      <c r="AE29" s="724"/>
      <c r="AF29" s="724"/>
      <c r="AG29" s="724"/>
      <c r="AH29" s="724"/>
      <c r="AI29" s="724"/>
      <c r="AJ29" s="724"/>
      <c r="AK29" s="724"/>
      <c r="AL29" s="666" t="s">
        <v>128</v>
      </c>
      <c r="AM29" s="667"/>
      <c r="AN29" s="667"/>
      <c r="AO29" s="725"/>
      <c r="AP29" s="735" t="s">
        <v>219</v>
      </c>
      <c r="AQ29" s="736"/>
      <c r="AR29" s="736"/>
      <c r="AS29" s="736"/>
      <c r="AT29" s="736"/>
      <c r="AU29" s="736"/>
      <c r="AV29" s="736"/>
      <c r="AW29" s="736"/>
      <c r="AX29" s="736"/>
      <c r="AY29" s="736"/>
      <c r="AZ29" s="736"/>
      <c r="BA29" s="736"/>
      <c r="BB29" s="736"/>
      <c r="BC29" s="736"/>
      <c r="BD29" s="736"/>
      <c r="BE29" s="736"/>
      <c r="BF29" s="737"/>
      <c r="BG29" s="735" t="s">
        <v>301</v>
      </c>
      <c r="BH29" s="763"/>
      <c r="BI29" s="763"/>
      <c r="BJ29" s="763"/>
      <c r="BK29" s="763"/>
      <c r="BL29" s="763"/>
      <c r="BM29" s="763"/>
      <c r="BN29" s="763"/>
      <c r="BO29" s="763"/>
      <c r="BP29" s="763"/>
      <c r="BQ29" s="764"/>
      <c r="BR29" s="735" t="s">
        <v>302</v>
      </c>
      <c r="BS29" s="763"/>
      <c r="BT29" s="763"/>
      <c r="BU29" s="763"/>
      <c r="BV29" s="763"/>
      <c r="BW29" s="763"/>
      <c r="BX29" s="763"/>
      <c r="BY29" s="763"/>
      <c r="BZ29" s="763"/>
      <c r="CA29" s="763"/>
      <c r="CB29" s="764"/>
      <c r="CD29" s="745" t="s">
        <v>303</v>
      </c>
      <c r="CE29" s="746"/>
      <c r="CF29" s="705" t="s">
        <v>304</v>
      </c>
      <c r="CG29" s="702"/>
      <c r="CH29" s="702"/>
      <c r="CI29" s="702"/>
      <c r="CJ29" s="702"/>
      <c r="CK29" s="702"/>
      <c r="CL29" s="702"/>
      <c r="CM29" s="702"/>
      <c r="CN29" s="702"/>
      <c r="CO29" s="702"/>
      <c r="CP29" s="702"/>
      <c r="CQ29" s="703"/>
      <c r="CR29" s="661">
        <v>3891504</v>
      </c>
      <c r="CS29" s="662"/>
      <c r="CT29" s="662"/>
      <c r="CU29" s="662"/>
      <c r="CV29" s="662"/>
      <c r="CW29" s="662"/>
      <c r="CX29" s="662"/>
      <c r="CY29" s="663"/>
      <c r="CZ29" s="666">
        <v>9.5</v>
      </c>
      <c r="DA29" s="695"/>
      <c r="DB29" s="695"/>
      <c r="DC29" s="696"/>
      <c r="DD29" s="669">
        <v>3815874</v>
      </c>
      <c r="DE29" s="662"/>
      <c r="DF29" s="662"/>
      <c r="DG29" s="662"/>
      <c r="DH29" s="662"/>
      <c r="DI29" s="662"/>
      <c r="DJ29" s="662"/>
      <c r="DK29" s="663"/>
      <c r="DL29" s="669">
        <v>3815874</v>
      </c>
      <c r="DM29" s="662"/>
      <c r="DN29" s="662"/>
      <c r="DO29" s="662"/>
      <c r="DP29" s="662"/>
      <c r="DQ29" s="662"/>
      <c r="DR29" s="662"/>
      <c r="DS29" s="662"/>
      <c r="DT29" s="662"/>
      <c r="DU29" s="662"/>
      <c r="DV29" s="663"/>
      <c r="DW29" s="666">
        <v>15.6</v>
      </c>
      <c r="DX29" s="695"/>
      <c r="DY29" s="695"/>
      <c r="DZ29" s="695"/>
      <c r="EA29" s="695"/>
      <c r="EB29" s="695"/>
      <c r="EC29" s="697"/>
    </row>
    <row r="30" spans="2:133" ht="11.25" customHeight="1">
      <c r="B30" s="658" t="s">
        <v>305</v>
      </c>
      <c r="C30" s="659"/>
      <c r="D30" s="659"/>
      <c r="E30" s="659"/>
      <c r="F30" s="659"/>
      <c r="G30" s="659"/>
      <c r="H30" s="659"/>
      <c r="I30" s="659"/>
      <c r="J30" s="659"/>
      <c r="K30" s="659"/>
      <c r="L30" s="659"/>
      <c r="M30" s="659"/>
      <c r="N30" s="659"/>
      <c r="O30" s="659"/>
      <c r="P30" s="659"/>
      <c r="Q30" s="660"/>
      <c r="R30" s="661">
        <v>395303</v>
      </c>
      <c r="S30" s="664"/>
      <c r="T30" s="664"/>
      <c r="U30" s="664"/>
      <c r="V30" s="664"/>
      <c r="W30" s="664"/>
      <c r="X30" s="664"/>
      <c r="Y30" s="665"/>
      <c r="Z30" s="723">
        <v>1</v>
      </c>
      <c r="AA30" s="723"/>
      <c r="AB30" s="723"/>
      <c r="AC30" s="723"/>
      <c r="AD30" s="724">
        <v>122200</v>
      </c>
      <c r="AE30" s="724"/>
      <c r="AF30" s="724"/>
      <c r="AG30" s="724"/>
      <c r="AH30" s="724"/>
      <c r="AI30" s="724"/>
      <c r="AJ30" s="724"/>
      <c r="AK30" s="724"/>
      <c r="AL30" s="666">
        <v>0.5</v>
      </c>
      <c r="AM30" s="667"/>
      <c r="AN30" s="667"/>
      <c r="AO30" s="725"/>
      <c r="AP30" s="751" t="s">
        <v>306</v>
      </c>
      <c r="AQ30" s="752"/>
      <c r="AR30" s="752"/>
      <c r="AS30" s="752"/>
      <c r="AT30" s="757" t="s">
        <v>307</v>
      </c>
      <c r="AU30" s="230"/>
      <c r="AV30" s="230"/>
      <c r="AW30" s="230"/>
      <c r="AX30" s="760" t="s">
        <v>186</v>
      </c>
      <c r="AY30" s="761"/>
      <c r="AZ30" s="761"/>
      <c r="BA30" s="761"/>
      <c r="BB30" s="761"/>
      <c r="BC30" s="761"/>
      <c r="BD30" s="761"/>
      <c r="BE30" s="761"/>
      <c r="BF30" s="762"/>
      <c r="BG30" s="741">
        <v>99.1</v>
      </c>
      <c r="BH30" s="742"/>
      <c r="BI30" s="742"/>
      <c r="BJ30" s="742"/>
      <c r="BK30" s="742"/>
      <c r="BL30" s="742"/>
      <c r="BM30" s="743">
        <v>96.2</v>
      </c>
      <c r="BN30" s="742"/>
      <c r="BO30" s="742"/>
      <c r="BP30" s="742"/>
      <c r="BQ30" s="744"/>
      <c r="BR30" s="741">
        <v>98.9</v>
      </c>
      <c r="BS30" s="742"/>
      <c r="BT30" s="742"/>
      <c r="BU30" s="742"/>
      <c r="BV30" s="742"/>
      <c r="BW30" s="742"/>
      <c r="BX30" s="743">
        <v>95.6</v>
      </c>
      <c r="BY30" s="742"/>
      <c r="BZ30" s="742"/>
      <c r="CA30" s="742"/>
      <c r="CB30" s="744"/>
      <c r="CD30" s="747"/>
      <c r="CE30" s="748"/>
      <c r="CF30" s="705" t="s">
        <v>308</v>
      </c>
      <c r="CG30" s="702"/>
      <c r="CH30" s="702"/>
      <c r="CI30" s="702"/>
      <c r="CJ30" s="702"/>
      <c r="CK30" s="702"/>
      <c r="CL30" s="702"/>
      <c r="CM30" s="702"/>
      <c r="CN30" s="702"/>
      <c r="CO30" s="702"/>
      <c r="CP30" s="702"/>
      <c r="CQ30" s="703"/>
      <c r="CR30" s="661">
        <v>3625170</v>
      </c>
      <c r="CS30" s="664"/>
      <c r="CT30" s="664"/>
      <c r="CU30" s="664"/>
      <c r="CV30" s="664"/>
      <c r="CW30" s="664"/>
      <c r="CX30" s="664"/>
      <c r="CY30" s="665"/>
      <c r="CZ30" s="666">
        <v>8.8000000000000007</v>
      </c>
      <c r="DA30" s="695"/>
      <c r="DB30" s="695"/>
      <c r="DC30" s="696"/>
      <c r="DD30" s="669">
        <v>3549540</v>
      </c>
      <c r="DE30" s="664"/>
      <c r="DF30" s="664"/>
      <c r="DG30" s="664"/>
      <c r="DH30" s="664"/>
      <c r="DI30" s="664"/>
      <c r="DJ30" s="664"/>
      <c r="DK30" s="665"/>
      <c r="DL30" s="669">
        <v>3549540</v>
      </c>
      <c r="DM30" s="664"/>
      <c r="DN30" s="664"/>
      <c r="DO30" s="664"/>
      <c r="DP30" s="664"/>
      <c r="DQ30" s="664"/>
      <c r="DR30" s="664"/>
      <c r="DS30" s="664"/>
      <c r="DT30" s="664"/>
      <c r="DU30" s="664"/>
      <c r="DV30" s="665"/>
      <c r="DW30" s="666">
        <v>14.5</v>
      </c>
      <c r="DX30" s="695"/>
      <c r="DY30" s="695"/>
      <c r="DZ30" s="695"/>
      <c r="EA30" s="695"/>
      <c r="EB30" s="695"/>
      <c r="EC30" s="697"/>
    </row>
    <row r="31" spans="2:133" ht="11.25" customHeight="1">
      <c r="B31" s="658" t="s">
        <v>309</v>
      </c>
      <c r="C31" s="659"/>
      <c r="D31" s="659"/>
      <c r="E31" s="659"/>
      <c r="F31" s="659"/>
      <c r="G31" s="659"/>
      <c r="H31" s="659"/>
      <c r="I31" s="659"/>
      <c r="J31" s="659"/>
      <c r="K31" s="659"/>
      <c r="L31" s="659"/>
      <c r="M31" s="659"/>
      <c r="N31" s="659"/>
      <c r="O31" s="659"/>
      <c r="P31" s="659"/>
      <c r="Q31" s="660"/>
      <c r="R31" s="661">
        <v>18771</v>
      </c>
      <c r="S31" s="664"/>
      <c r="T31" s="664"/>
      <c r="U31" s="664"/>
      <c r="V31" s="664"/>
      <c r="W31" s="664"/>
      <c r="X31" s="664"/>
      <c r="Y31" s="665"/>
      <c r="Z31" s="723">
        <v>0</v>
      </c>
      <c r="AA31" s="723"/>
      <c r="AB31" s="723"/>
      <c r="AC31" s="723"/>
      <c r="AD31" s="724" t="s">
        <v>128</v>
      </c>
      <c r="AE31" s="724"/>
      <c r="AF31" s="724"/>
      <c r="AG31" s="724"/>
      <c r="AH31" s="724"/>
      <c r="AI31" s="724"/>
      <c r="AJ31" s="724"/>
      <c r="AK31" s="724"/>
      <c r="AL31" s="666" t="s">
        <v>128</v>
      </c>
      <c r="AM31" s="667"/>
      <c r="AN31" s="667"/>
      <c r="AO31" s="725"/>
      <c r="AP31" s="753"/>
      <c r="AQ31" s="754"/>
      <c r="AR31" s="754"/>
      <c r="AS31" s="754"/>
      <c r="AT31" s="758"/>
      <c r="AU31" s="229" t="s">
        <v>310</v>
      </c>
      <c r="AV31" s="229"/>
      <c r="AW31" s="229"/>
      <c r="AX31" s="658" t="s">
        <v>311</v>
      </c>
      <c r="AY31" s="659"/>
      <c r="AZ31" s="659"/>
      <c r="BA31" s="659"/>
      <c r="BB31" s="659"/>
      <c r="BC31" s="659"/>
      <c r="BD31" s="659"/>
      <c r="BE31" s="659"/>
      <c r="BF31" s="660"/>
      <c r="BG31" s="739">
        <v>99</v>
      </c>
      <c r="BH31" s="662"/>
      <c r="BI31" s="662"/>
      <c r="BJ31" s="662"/>
      <c r="BK31" s="662"/>
      <c r="BL31" s="662"/>
      <c r="BM31" s="667">
        <v>96.2</v>
      </c>
      <c r="BN31" s="740"/>
      <c r="BO31" s="740"/>
      <c r="BP31" s="740"/>
      <c r="BQ31" s="701"/>
      <c r="BR31" s="739">
        <v>98.9</v>
      </c>
      <c r="BS31" s="662"/>
      <c r="BT31" s="662"/>
      <c r="BU31" s="662"/>
      <c r="BV31" s="662"/>
      <c r="BW31" s="662"/>
      <c r="BX31" s="667">
        <v>95.9</v>
      </c>
      <c r="BY31" s="740"/>
      <c r="BZ31" s="740"/>
      <c r="CA31" s="740"/>
      <c r="CB31" s="701"/>
      <c r="CD31" s="747"/>
      <c r="CE31" s="748"/>
      <c r="CF31" s="705" t="s">
        <v>312</v>
      </c>
      <c r="CG31" s="702"/>
      <c r="CH31" s="702"/>
      <c r="CI31" s="702"/>
      <c r="CJ31" s="702"/>
      <c r="CK31" s="702"/>
      <c r="CL31" s="702"/>
      <c r="CM31" s="702"/>
      <c r="CN31" s="702"/>
      <c r="CO31" s="702"/>
      <c r="CP31" s="702"/>
      <c r="CQ31" s="703"/>
      <c r="CR31" s="661">
        <v>266334</v>
      </c>
      <c r="CS31" s="662"/>
      <c r="CT31" s="662"/>
      <c r="CU31" s="662"/>
      <c r="CV31" s="662"/>
      <c r="CW31" s="662"/>
      <c r="CX31" s="662"/>
      <c r="CY31" s="663"/>
      <c r="CZ31" s="666">
        <v>0.6</v>
      </c>
      <c r="DA31" s="695"/>
      <c r="DB31" s="695"/>
      <c r="DC31" s="696"/>
      <c r="DD31" s="669">
        <v>266334</v>
      </c>
      <c r="DE31" s="662"/>
      <c r="DF31" s="662"/>
      <c r="DG31" s="662"/>
      <c r="DH31" s="662"/>
      <c r="DI31" s="662"/>
      <c r="DJ31" s="662"/>
      <c r="DK31" s="663"/>
      <c r="DL31" s="669">
        <v>266334</v>
      </c>
      <c r="DM31" s="662"/>
      <c r="DN31" s="662"/>
      <c r="DO31" s="662"/>
      <c r="DP31" s="662"/>
      <c r="DQ31" s="662"/>
      <c r="DR31" s="662"/>
      <c r="DS31" s="662"/>
      <c r="DT31" s="662"/>
      <c r="DU31" s="662"/>
      <c r="DV31" s="663"/>
      <c r="DW31" s="666">
        <v>1.1000000000000001</v>
      </c>
      <c r="DX31" s="695"/>
      <c r="DY31" s="695"/>
      <c r="DZ31" s="695"/>
      <c r="EA31" s="695"/>
      <c r="EB31" s="695"/>
      <c r="EC31" s="697"/>
    </row>
    <row r="32" spans="2:133" ht="11.25" customHeight="1">
      <c r="B32" s="658" t="s">
        <v>313</v>
      </c>
      <c r="C32" s="659"/>
      <c r="D32" s="659"/>
      <c r="E32" s="659"/>
      <c r="F32" s="659"/>
      <c r="G32" s="659"/>
      <c r="H32" s="659"/>
      <c r="I32" s="659"/>
      <c r="J32" s="659"/>
      <c r="K32" s="659"/>
      <c r="L32" s="659"/>
      <c r="M32" s="659"/>
      <c r="N32" s="659"/>
      <c r="O32" s="659"/>
      <c r="P32" s="659"/>
      <c r="Q32" s="660"/>
      <c r="R32" s="661">
        <v>393104</v>
      </c>
      <c r="S32" s="664"/>
      <c r="T32" s="664"/>
      <c r="U32" s="664"/>
      <c r="V32" s="664"/>
      <c r="W32" s="664"/>
      <c r="X32" s="664"/>
      <c r="Y32" s="665"/>
      <c r="Z32" s="723">
        <v>0.9</v>
      </c>
      <c r="AA32" s="723"/>
      <c r="AB32" s="723"/>
      <c r="AC32" s="723"/>
      <c r="AD32" s="724" t="s">
        <v>128</v>
      </c>
      <c r="AE32" s="724"/>
      <c r="AF32" s="724"/>
      <c r="AG32" s="724"/>
      <c r="AH32" s="724"/>
      <c r="AI32" s="724"/>
      <c r="AJ32" s="724"/>
      <c r="AK32" s="724"/>
      <c r="AL32" s="666" t="s">
        <v>128</v>
      </c>
      <c r="AM32" s="667"/>
      <c r="AN32" s="667"/>
      <c r="AO32" s="725"/>
      <c r="AP32" s="755"/>
      <c r="AQ32" s="756"/>
      <c r="AR32" s="756"/>
      <c r="AS32" s="756"/>
      <c r="AT32" s="759"/>
      <c r="AU32" s="231"/>
      <c r="AV32" s="231"/>
      <c r="AW32" s="231"/>
      <c r="AX32" s="673" t="s">
        <v>314</v>
      </c>
      <c r="AY32" s="674"/>
      <c r="AZ32" s="674"/>
      <c r="BA32" s="674"/>
      <c r="BB32" s="674"/>
      <c r="BC32" s="674"/>
      <c r="BD32" s="674"/>
      <c r="BE32" s="674"/>
      <c r="BF32" s="675"/>
      <c r="BG32" s="738">
        <v>99.1</v>
      </c>
      <c r="BH32" s="677"/>
      <c r="BI32" s="677"/>
      <c r="BJ32" s="677"/>
      <c r="BK32" s="677"/>
      <c r="BL32" s="677"/>
      <c r="BM32" s="721">
        <v>95.9</v>
      </c>
      <c r="BN32" s="677"/>
      <c r="BO32" s="677"/>
      <c r="BP32" s="677"/>
      <c r="BQ32" s="714"/>
      <c r="BR32" s="738">
        <v>99</v>
      </c>
      <c r="BS32" s="677"/>
      <c r="BT32" s="677"/>
      <c r="BU32" s="677"/>
      <c r="BV32" s="677"/>
      <c r="BW32" s="677"/>
      <c r="BX32" s="721">
        <v>94.9</v>
      </c>
      <c r="BY32" s="677"/>
      <c r="BZ32" s="677"/>
      <c r="CA32" s="677"/>
      <c r="CB32" s="714"/>
      <c r="CD32" s="749"/>
      <c r="CE32" s="750"/>
      <c r="CF32" s="705" t="s">
        <v>315</v>
      </c>
      <c r="CG32" s="702"/>
      <c r="CH32" s="702"/>
      <c r="CI32" s="702"/>
      <c r="CJ32" s="702"/>
      <c r="CK32" s="702"/>
      <c r="CL32" s="702"/>
      <c r="CM32" s="702"/>
      <c r="CN32" s="702"/>
      <c r="CO32" s="702"/>
      <c r="CP32" s="702"/>
      <c r="CQ32" s="703"/>
      <c r="CR32" s="661" t="s">
        <v>128</v>
      </c>
      <c r="CS32" s="664"/>
      <c r="CT32" s="664"/>
      <c r="CU32" s="664"/>
      <c r="CV32" s="664"/>
      <c r="CW32" s="664"/>
      <c r="CX32" s="664"/>
      <c r="CY32" s="665"/>
      <c r="CZ32" s="666" t="s">
        <v>128</v>
      </c>
      <c r="DA32" s="695"/>
      <c r="DB32" s="695"/>
      <c r="DC32" s="696"/>
      <c r="DD32" s="669" t="s">
        <v>128</v>
      </c>
      <c r="DE32" s="664"/>
      <c r="DF32" s="664"/>
      <c r="DG32" s="664"/>
      <c r="DH32" s="664"/>
      <c r="DI32" s="664"/>
      <c r="DJ32" s="664"/>
      <c r="DK32" s="665"/>
      <c r="DL32" s="669" t="s">
        <v>128</v>
      </c>
      <c r="DM32" s="664"/>
      <c r="DN32" s="664"/>
      <c r="DO32" s="664"/>
      <c r="DP32" s="664"/>
      <c r="DQ32" s="664"/>
      <c r="DR32" s="664"/>
      <c r="DS32" s="664"/>
      <c r="DT32" s="664"/>
      <c r="DU32" s="664"/>
      <c r="DV32" s="665"/>
      <c r="DW32" s="666" t="s">
        <v>236</v>
      </c>
      <c r="DX32" s="695"/>
      <c r="DY32" s="695"/>
      <c r="DZ32" s="695"/>
      <c r="EA32" s="695"/>
      <c r="EB32" s="695"/>
      <c r="EC32" s="697"/>
    </row>
    <row r="33" spans="2:133" ht="11.25" customHeight="1">
      <c r="B33" s="658" t="s">
        <v>316</v>
      </c>
      <c r="C33" s="659"/>
      <c r="D33" s="659"/>
      <c r="E33" s="659"/>
      <c r="F33" s="659"/>
      <c r="G33" s="659"/>
      <c r="H33" s="659"/>
      <c r="I33" s="659"/>
      <c r="J33" s="659"/>
      <c r="K33" s="659"/>
      <c r="L33" s="659"/>
      <c r="M33" s="659"/>
      <c r="N33" s="659"/>
      <c r="O33" s="659"/>
      <c r="P33" s="659"/>
      <c r="Q33" s="660"/>
      <c r="R33" s="661">
        <v>485618</v>
      </c>
      <c r="S33" s="664"/>
      <c r="T33" s="664"/>
      <c r="U33" s="664"/>
      <c r="V33" s="664"/>
      <c r="W33" s="664"/>
      <c r="X33" s="664"/>
      <c r="Y33" s="665"/>
      <c r="Z33" s="723">
        <v>1.2</v>
      </c>
      <c r="AA33" s="723"/>
      <c r="AB33" s="723"/>
      <c r="AC33" s="723"/>
      <c r="AD33" s="724" t="s">
        <v>128</v>
      </c>
      <c r="AE33" s="724"/>
      <c r="AF33" s="724"/>
      <c r="AG33" s="724"/>
      <c r="AH33" s="724"/>
      <c r="AI33" s="724"/>
      <c r="AJ33" s="724"/>
      <c r="AK33" s="724"/>
      <c r="AL33" s="666" t="s">
        <v>128</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317</v>
      </c>
      <c r="CE33" s="702"/>
      <c r="CF33" s="702"/>
      <c r="CG33" s="702"/>
      <c r="CH33" s="702"/>
      <c r="CI33" s="702"/>
      <c r="CJ33" s="702"/>
      <c r="CK33" s="702"/>
      <c r="CL33" s="702"/>
      <c r="CM33" s="702"/>
      <c r="CN33" s="702"/>
      <c r="CO33" s="702"/>
      <c r="CP33" s="702"/>
      <c r="CQ33" s="703"/>
      <c r="CR33" s="661">
        <v>15943625</v>
      </c>
      <c r="CS33" s="662"/>
      <c r="CT33" s="662"/>
      <c r="CU33" s="662"/>
      <c r="CV33" s="662"/>
      <c r="CW33" s="662"/>
      <c r="CX33" s="662"/>
      <c r="CY33" s="663"/>
      <c r="CZ33" s="666">
        <v>38.799999999999997</v>
      </c>
      <c r="DA33" s="695"/>
      <c r="DB33" s="695"/>
      <c r="DC33" s="696"/>
      <c r="DD33" s="669">
        <v>12146752</v>
      </c>
      <c r="DE33" s="662"/>
      <c r="DF33" s="662"/>
      <c r="DG33" s="662"/>
      <c r="DH33" s="662"/>
      <c r="DI33" s="662"/>
      <c r="DJ33" s="662"/>
      <c r="DK33" s="663"/>
      <c r="DL33" s="669">
        <v>10680620</v>
      </c>
      <c r="DM33" s="662"/>
      <c r="DN33" s="662"/>
      <c r="DO33" s="662"/>
      <c r="DP33" s="662"/>
      <c r="DQ33" s="662"/>
      <c r="DR33" s="662"/>
      <c r="DS33" s="662"/>
      <c r="DT33" s="662"/>
      <c r="DU33" s="662"/>
      <c r="DV33" s="663"/>
      <c r="DW33" s="666">
        <v>43.6</v>
      </c>
      <c r="DX33" s="695"/>
      <c r="DY33" s="695"/>
      <c r="DZ33" s="695"/>
      <c r="EA33" s="695"/>
      <c r="EB33" s="695"/>
      <c r="EC33" s="697"/>
    </row>
    <row r="34" spans="2:133" ht="11.25" customHeight="1">
      <c r="B34" s="658" t="s">
        <v>318</v>
      </c>
      <c r="C34" s="659"/>
      <c r="D34" s="659"/>
      <c r="E34" s="659"/>
      <c r="F34" s="659"/>
      <c r="G34" s="659"/>
      <c r="H34" s="659"/>
      <c r="I34" s="659"/>
      <c r="J34" s="659"/>
      <c r="K34" s="659"/>
      <c r="L34" s="659"/>
      <c r="M34" s="659"/>
      <c r="N34" s="659"/>
      <c r="O34" s="659"/>
      <c r="P34" s="659"/>
      <c r="Q34" s="660"/>
      <c r="R34" s="661">
        <v>1684212</v>
      </c>
      <c r="S34" s="664"/>
      <c r="T34" s="664"/>
      <c r="U34" s="664"/>
      <c r="V34" s="664"/>
      <c r="W34" s="664"/>
      <c r="X34" s="664"/>
      <c r="Y34" s="665"/>
      <c r="Z34" s="723">
        <v>4.0999999999999996</v>
      </c>
      <c r="AA34" s="723"/>
      <c r="AB34" s="723"/>
      <c r="AC34" s="723"/>
      <c r="AD34" s="724">
        <v>248730</v>
      </c>
      <c r="AE34" s="724"/>
      <c r="AF34" s="724"/>
      <c r="AG34" s="724"/>
      <c r="AH34" s="724"/>
      <c r="AI34" s="724"/>
      <c r="AJ34" s="724"/>
      <c r="AK34" s="724"/>
      <c r="AL34" s="666">
        <v>1.1000000000000001</v>
      </c>
      <c r="AM34" s="667"/>
      <c r="AN34" s="667"/>
      <c r="AO34" s="725"/>
      <c r="AP34" s="234"/>
      <c r="AQ34" s="735" t="s">
        <v>319</v>
      </c>
      <c r="AR34" s="736"/>
      <c r="AS34" s="736"/>
      <c r="AT34" s="736"/>
      <c r="AU34" s="736"/>
      <c r="AV34" s="736"/>
      <c r="AW34" s="736"/>
      <c r="AX34" s="736"/>
      <c r="AY34" s="736"/>
      <c r="AZ34" s="736"/>
      <c r="BA34" s="736"/>
      <c r="BB34" s="736"/>
      <c r="BC34" s="736"/>
      <c r="BD34" s="736"/>
      <c r="BE34" s="736"/>
      <c r="BF34" s="737"/>
      <c r="BG34" s="735" t="s">
        <v>320</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321</v>
      </c>
      <c r="CE34" s="702"/>
      <c r="CF34" s="702"/>
      <c r="CG34" s="702"/>
      <c r="CH34" s="702"/>
      <c r="CI34" s="702"/>
      <c r="CJ34" s="702"/>
      <c r="CK34" s="702"/>
      <c r="CL34" s="702"/>
      <c r="CM34" s="702"/>
      <c r="CN34" s="702"/>
      <c r="CO34" s="702"/>
      <c r="CP34" s="702"/>
      <c r="CQ34" s="703"/>
      <c r="CR34" s="661">
        <v>7459103</v>
      </c>
      <c r="CS34" s="664"/>
      <c r="CT34" s="664"/>
      <c r="CU34" s="664"/>
      <c r="CV34" s="664"/>
      <c r="CW34" s="664"/>
      <c r="CX34" s="664"/>
      <c r="CY34" s="665"/>
      <c r="CZ34" s="666">
        <v>18.100000000000001</v>
      </c>
      <c r="DA34" s="695"/>
      <c r="DB34" s="695"/>
      <c r="DC34" s="696"/>
      <c r="DD34" s="669">
        <v>5504587</v>
      </c>
      <c r="DE34" s="664"/>
      <c r="DF34" s="664"/>
      <c r="DG34" s="664"/>
      <c r="DH34" s="664"/>
      <c r="DI34" s="664"/>
      <c r="DJ34" s="664"/>
      <c r="DK34" s="665"/>
      <c r="DL34" s="669">
        <v>4780327</v>
      </c>
      <c r="DM34" s="664"/>
      <c r="DN34" s="664"/>
      <c r="DO34" s="664"/>
      <c r="DP34" s="664"/>
      <c r="DQ34" s="664"/>
      <c r="DR34" s="664"/>
      <c r="DS34" s="664"/>
      <c r="DT34" s="664"/>
      <c r="DU34" s="664"/>
      <c r="DV34" s="665"/>
      <c r="DW34" s="666">
        <v>19.5</v>
      </c>
      <c r="DX34" s="695"/>
      <c r="DY34" s="695"/>
      <c r="DZ34" s="695"/>
      <c r="EA34" s="695"/>
      <c r="EB34" s="695"/>
      <c r="EC34" s="697"/>
    </row>
    <row r="35" spans="2:133" ht="11.25" customHeight="1">
      <c r="B35" s="658" t="s">
        <v>322</v>
      </c>
      <c r="C35" s="659"/>
      <c r="D35" s="659"/>
      <c r="E35" s="659"/>
      <c r="F35" s="659"/>
      <c r="G35" s="659"/>
      <c r="H35" s="659"/>
      <c r="I35" s="659"/>
      <c r="J35" s="659"/>
      <c r="K35" s="659"/>
      <c r="L35" s="659"/>
      <c r="M35" s="659"/>
      <c r="N35" s="659"/>
      <c r="O35" s="659"/>
      <c r="P35" s="659"/>
      <c r="Q35" s="660"/>
      <c r="R35" s="661">
        <v>3063400</v>
      </c>
      <c r="S35" s="664"/>
      <c r="T35" s="664"/>
      <c r="U35" s="664"/>
      <c r="V35" s="664"/>
      <c r="W35" s="664"/>
      <c r="X35" s="664"/>
      <c r="Y35" s="665"/>
      <c r="Z35" s="723">
        <v>7.4</v>
      </c>
      <c r="AA35" s="723"/>
      <c r="AB35" s="723"/>
      <c r="AC35" s="723"/>
      <c r="AD35" s="724" t="s">
        <v>128</v>
      </c>
      <c r="AE35" s="724"/>
      <c r="AF35" s="724"/>
      <c r="AG35" s="724"/>
      <c r="AH35" s="724"/>
      <c r="AI35" s="724"/>
      <c r="AJ35" s="724"/>
      <c r="AK35" s="724"/>
      <c r="AL35" s="666" t="s">
        <v>128</v>
      </c>
      <c r="AM35" s="667"/>
      <c r="AN35" s="667"/>
      <c r="AO35" s="725"/>
      <c r="AP35" s="234"/>
      <c r="AQ35" s="729" t="s">
        <v>323</v>
      </c>
      <c r="AR35" s="730"/>
      <c r="AS35" s="730"/>
      <c r="AT35" s="730"/>
      <c r="AU35" s="730"/>
      <c r="AV35" s="730"/>
      <c r="AW35" s="730"/>
      <c r="AX35" s="730"/>
      <c r="AY35" s="731"/>
      <c r="AZ35" s="726">
        <v>4914491</v>
      </c>
      <c r="BA35" s="727"/>
      <c r="BB35" s="727"/>
      <c r="BC35" s="727"/>
      <c r="BD35" s="727"/>
      <c r="BE35" s="727"/>
      <c r="BF35" s="728"/>
      <c r="BG35" s="732" t="s">
        <v>324</v>
      </c>
      <c r="BH35" s="733"/>
      <c r="BI35" s="733"/>
      <c r="BJ35" s="733"/>
      <c r="BK35" s="733"/>
      <c r="BL35" s="733"/>
      <c r="BM35" s="733"/>
      <c r="BN35" s="733"/>
      <c r="BO35" s="733"/>
      <c r="BP35" s="733"/>
      <c r="BQ35" s="733"/>
      <c r="BR35" s="733"/>
      <c r="BS35" s="733"/>
      <c r="BT35" s="733"/>
      <c r="BU35" s="734"/>
      <c r="BV35" s="726">
        <v>171378</v>
      </c>
      <c r="BW35" s="727"/>
      <c r="BX35" s="727"/>
      <c r="BY35" s="727"/>
      <c r="BZ35" s="727"/>
      <c r="CA35" s="727"/>
      <c r="CB35" s="728"/>
      <c r="CD35" s="705" t="s">
        <v>325</v>
      </c>
      <c r="CE35" s="702"/>
      <c r="CF35" s="702"/>
      <c r="CG35" s="702"/>
      <c r="CH35" s="702"/>
      <c r="CI35" s="702"/>
      <c r="CJ35" s="702"/>
      <c r="CK35" s="702"/>
      <c r="CL35" s="702"/>
      <c r="CM35" s="702"/>
      <c r="CN35" s="702"/>
      <c r="CO35" s="702"/>
      <c r="CP35" s="702"/>
      <c r="CQ35" s="703"/>
      <c r="CR35" s="661">
        <v>283337</v>
      </c>
      <c r="CS35" s="662"/>
      <c r="CT35" s="662"/>
      <c r="CU35" s="662"/>
      <c r="CV35" s="662"/>
      <c r="CW35" s="662"/>
      <c r="CX35" s="662"/>
      <c r="CY35" s="663"/>
      <c r="CZ35" s="666">
        <v>0.7</v>
      </c>
      <c r="DA35" s="695"/>
      <c r="DB35" s="695"/>
      <c r="DC35" s="696"/>
      <c r="DD35" s="669">
        <v>252551</v>
      </c>
      <c r="DE35" s="662"/>
      <c r="DF35" s="662"/>
      <c r="DG35" s="662"/>
      <c r="DH35" s="662"/>
      <c r="DI35" s="662"/>
      <c r="DJ35" s="662"/>
      <c r="DK35" s="663"/>
      <c r="DL35" s="669">
        <v>242565</v>
      </c>
      <c r="DM35" s="662"/>
      <c r="DN35" s="662"/>
      <c r="DO35" s="662"/>
      <c r="DP35" s="662"/>
      <c r="DQ35" s="662"/>
      <c r="DR35" s="662"/>
      <c r="DS35" s="662"/>
      <c r="DT35" s="662"/>
      <c r="DU35" s="662"/>
      <c r="DV35" s="663"/>
      <c r="DW35" s="666">
        <v>1</v>
      </c>
      <c r="DX35" s="695"/>
      <c r="DY35" s="695"/>
      <c r="DZ35" s="695"/>
      <c r="EA35" s="695"/>
      <c r="EB35" s="695"/>
      <c r="EC35" s="697"/>
    </row>
    <row r="36" spans="2:133" ht="11.25" customHeight="1">
      <c r="B36" s="658" t="s">
        <v>326</v>
      </c>
      <c r="C36" s="659"/>
      <c r="D36" s="659"/>
      <c r="E36" s="659"/>
      <c r="F36" s="659"/>
      <c r="G36" s="659"/>
      <c r="H36" s="659"/>
      <c r="I36" s="659"/>
      <c r="J36" s="659"/>
      <c r="K36" s="659"/>
      <c r="L36" s="659"/>
      <c r="M36" s="659"/>
      <c r="N36" s="659"/>
      <c r="O36" s="659"/>
      <c r="P36" s="659"/>
      <c r="Q36" s="660"/>
      <c r="R36" s="661" t="s">
        <v>236</v>
      </c>
      <c r="S36" s="664"/>
      <c r="T36" s="664"/>
      <c r="U36" s="664"/>
      <c r="V36" s="664"/>
      <c r="W36" s="664"/>
      <c r="X36" s="664"/>
      <c r="Y36" s="665"/>
      <c r="Z36" s="723" t="s">
        <v>128</v>
      </c>
      <c r="AA36" s="723"/>
      <c r="AB36" s="723"/>
      <c r="AC36" s="723"/>
      <c r="AD36" s="724" t="s">
        <v>128</v>
      </c>
      <c r="AE36" s="724"/>
      <c r="AF36" s="724"/>
      <c r="AG36" s="724"/>
      <c r="AH36" s="724"/>
      <c r="AI36" s="724"/>
      <c r="AJ36" s="724"/>
      <c r="AK36" s="724"/>
      <c r="AL36" s="666" t="s">
        <v>128</v>
      </c>
      <c r="AM36" s="667"/>
      <c r="AN36" s="667"/>
      <c r="AO36" s="725"/>
      <c r="AQ36" s="698" t="s">
        <v>327</v>
      </c>
      <c r="AR36" s="699"/>
      <c r="AS36" s="699"/>
      <c r="AT36" s="699"/>
      <c r="AU36" s="699"/>
      <c r="AV36" s="699"/>
      <c r="AW36" s="699"/>
      <c r="AX36" s="699"/>
      <c r="AY36" s="700"/>
      <c r="AZ36" s="661">
        <v>1244000</v>
      </c>
      <c r="BA36" s="664"/>
      <c r="BB36" s="664"/>
      <c r="BC36" s="664"/>
      <c r="BD36" s="662"/>
      <c r="BE36" s="662"/>
      <c r="BF36" s="701"/>
      <c r="BG36" s="705" t="s">
        <v>328</v>
      </c>
      <c r="BH36" s="702"/>
      <c r="BI36" s="702"/>
      <c r="BJ36" s="702"/>
      <c r="BK36" s="702"/>
      <c r="BL36" s="702"/>
      <c r="BM36" s="702"/>
      <c r="BN36" s="702"/>
      <c r="BO36" s="702"/>
      <c r="BP36" s="702"/>
      <c r="BQ36" s="702"/>
      <c r="BR36" s="702"/>
      <c r="BS36" s="702"/>
      <c r="BT36" s="702"/>
      <c r="BU36" s="703"/>
      <c r="BV36" s="661">
        <v>171378</v>
      </c>
      <c r="BW36" s="664"/>
      <c r="BX36" s="664"/>
      <c r="BY36" s="664"/>
      <c r="BZ36" s="664"/>
      <c r="CA36" s="664"/>
      <c r="CB36" s="704"/>
      <c r="CD36" s="705" t="s">
        <v>329</v>
      </c>
      <c r="CE36" s="702"/>
      <c r="CF36" s="702"/>
      <c r="CG36" s="702"/>
      <c r="CH36" s="702"/>
      <c r="CI36" s="702"/>
      <c r="CJ36" s="702"/>
      <c r="CK36" s="702"/>
      <c r="CL36" s="702"/>
      <c r="CM36" s="702"/>
      <c r="CN36" s="702"/>
      <c r="CO36" s="702"/>
      <c r="CP36" s="702"/>
      <c r="CQ36" s="703"/>
      <c r="CR36" s="661">
        <v>3742505</v>
      </c>
      <c r="CS36" s="664"/>
      <c r="CT36" s="664"/>
      <c r="CU36" s="664"/>
      <c r="CV36" s="664"/>
      <c r="CW36" s="664"/>
      <c r="CX36" s="664"/>
      <c r="CY36" s="665"/>
      <c r="CZ36" s="666">
        <v>9.1</v>
      </c>
      <c r="DA36" s="695"/>
      <c r="DB36" s="695"/>
      <c r="DC36" s="696"/>
      <c r="DD36" s="669">
        <v>3459928</v>
      </c>
      <c r="DE36" s="664"/>
      <c r="DF36" s="664"/>
      <c r="DG36" s="664"/>
      <c r="DH36" s="664"/>
      <c r="DI36" s="664"/>
      <c r="DJ36" s="664"/>
      <c r="DK36" s="665"/>
      <c r="DL36" s="669">
        <v>2890201</v>
      </c>
      <c r="DM36" s="664"/>
      <c r="DN36" s="664"/>
      <c r="DO36" s="664"/>
      <c r="DP36" s="664"/>
      <c r="DQ36" s="664"/>
      <c r="DR36" s="664"/>
      <c r="DS36" s="664"/>
      <c r="DT36" s="664"/>
      <c r="DU36" s="664"/>
      <c r="DV36" s="665"/>
      <c r="DW36" s="666">
        <v>11.8</v>
      </c>
      <c r="DX36" s="695"/>
      <c r="DY36" s="695"/>
      <c r="DZ36" s="695"/>
      <c r="EA36" s="695"/>
      <c r="EB36" s="695"/>
      <c r="EC36" s="697"/>
    </row>
    <row r="37" spans="2:133" ht="11.25" customHeight="1">
      <c r="B37" s="658" t="s">
        <v>330</v>
      </c>
      <c r="C37" s="659"/>
      <c r="D37" s="659"/>
      <c r="E37" s="659"/>
      <c r="F37" s="659"/>
      <c r="G37" s="659"/>
      <c r="H37" s="659"/>
      <c r="I37" s="659"/>
      <c r="J37" s="659"/>
      <c r="K37" s="659"/>
      <c r="L37" s="659"/>
      <c r="M37" s="659"/>
      <c r="N37" s="659"/>
      <c r="O37" s="659"/>
      <c r="P37" s="659"/>
      <c r="Q37" s="660"/>
      <c r="R37" s="661">
        <v>1582300</v>
      </c>
      <c r="S37" s="664"/>
      <c r="T37" s="664"/>
      <c r="U37" s="664"/>
      <c r="V37" s="664"/>
      <c r="W37" s="664"/>
      <c r="X37" s="664"/>
      <c r="Y37" s="665"/>
      <c r="Z37" s="723">
        <v>3.8</v>
      </c>
      <c r="AA37" s="723"/>
      <c r="AB37" s="723"/>
      <c r="AC37" s="723"/>
      <c r="AD37" s="724" t="s">
        <v>128</v>
      </c>
      <c r="AE37" s="724"/>
      <c r="AF37" s="724"/>
      <c r="AG37" s="724"/>
      <c r="AH37" s="724"/>
      <c r="AI37" s="724"/>
      <c r="AJ37" s="724"/>
      <c r="AK37" s="724"/>
      <c r="AL37" s="666" t="s">
        <v>128</v>
      </c>
      <c r="AM37" s="667"/>
      <c r="AN37" s="667"/>
      <c r="AO37" s="725"/>
      <c r="AQ37" s="698" t="s">
        <v>331</v>
      </c>
      <c r="AR37" s="699"/>
      <c r="AS37" s="699"/>
      <c r="AT37" s="699"/>
      <c r="AU37" s="699"/>
      <c r="AV37" s="699"/>
      <c r="AW37" s="699"/>
      <c r="AX37" s="699"/>
      <c r="AY37" s="700"/>
      <c r="AZ37" s="661">
        <v>2635</v>
      </c>
      <c r="BA37" s="664"/>
      <c r="BB37" s="664"/>
      <c r="BC37" s="664"/>
      <c r="BD37" s="662"/>
      <c r="BE37" s="662"/>
      <c r="BF37" s="701"/>
      <c r="BG37" s="705" t="s">
        <v>332</v>
      </c>
      <c r="BH37" s="702"/>
      <c r="BI37" s="702"/>
      <c r="BJ37" s="702"/>
      <c r="BK37" s="702"/>
      <c r="BL37" s="702"/>
      <c r="BM37" s="702"/>
      <c r="BN37" s="702"/>
      <c r="BO37" s="702"/>
      <c r="BP37" s="702"/>
      <c r="BQ37" s="702"/>
      <c r="BR37" s="702"/>
      <c r="BS37" s="702"/>
      <c r="BT37" s="702"/>
      <c r="BU37" s="703"/>
      <c r="BV37" s="661">
        <v>16967</v>
      </c>
      <c r="BW37" s="664"/>
      <c r="BX37" s="664"/>
      <c r="BY37" s="664"/>
      <c r="BZ37" s="664"/>
      <c r="CA37" s="664"/>
      <c r="CB37" s="704"/>
      <c r="CD37" s="705" t="s">
        <v>333</v>
      </c>
      <c r="CE37" s="702"/>
      <c r="CF37" s="702"/>
      <c r="CG37" s="702"/>
      <c r="CH37" s="702"/>
      <c r="CI37" s="702"/>
      <c r="CJ37" s="702"/>
      <c r="CK37" s="702"/>
      <c r="CL37" s="702"/>
      <c r="CM37" s="702"/>
      <c r="CN37" s="702"/>
      <c r="CO37" s="702"/>
      <c r="CP37" s="702"/>
      <c r="CQ37" s="703"/>
      <c r="CR37" s="661">
        <v>1290738</v>
      </c>
      <c r="CS37" s="662"/>
      <c r="CT37" s="662"/>
      <c r="CU37" s="662"/>
      <c r="CV37" s="662"/>
      <c r="CW37" s="662"/>
      <c r="CX37" s="662"/>
      <c r="CY37" s="663"/>
      <c r="CZ37" s="666">
        <v>3.1</v>
      </c>
      <c r="DA37" s="695"/>
      <c r="DB37" s="695"/>
      <c r="DC37" s="696"/>
      <c r="DD37" s="669">
        <v>1290738</v>
      </c>
      <c r="DE37" s="662"/>
      <c r="DF37" s="662"/>
      <c r="DG37" s="662"/>
      <c r="DH37" s="662"/>
      <c r="DI37" s="662"/>
      <c r="DJ37" s="662"/>
      <c r="DK37" s="663"/>
      <c r="DL37" s="669">
        <v>1271576</v>
      </c>
      <c r="DM37" s="662"/>
      <c r="DN37" s="662"/>
      <c r="DO37" s="662"/>
      <c r="DP37" s="662"/>
      <c r="DQ37" s="662"/>
      <c r="DR37" s="662"/>
      <c r="DS37" s="662"/>
      <c r="DT37" s="662"/>
      <c r="DU37" s="662"/>
      <c r="DV37" s="663"/>
      <c r="DW37" s="666">
        <v>5.2</v>
      </c>
      <c r="DX37" s="695"/>
      <c r="DY37" s="695"/>
      <c r="DZ37" s="695"/>
      <c r="EA37" s="695"/>
      <c r="EB37" s="695"/>
      <c r="EC37" s="697"/>
    </row>
    <row r="38" spans="2:133" ht="11.25" customHeight="1">
      <c r="B38" s="673" t="s">
        <v>334</v>
      </c>
      <c r="C38" s="674"/>
      <c r="D38" s="674"/>
      <c r="E38" s="674"/>
      <c r="F38" s="674"/>
      <c r="G38" s="674"/>
      <c r="H38" s="674"/>
      <c r="I38" s="674"/>
      <c r="J38" s="674"/>
      <c r="K38" s="674"/>
      <c r="L38" s="674"/>
      <c r="M38" s="674"/>
      <c r="N38" s="674"/>
      <c r="O38" s="674"/>
      <c r="P38" s="674"/>
      <c r="Q38" s="675"/>
      <c r="R38" s="676">
        <v>41578752</v>
      </c>
      <c r="S38" s="713"/>
      <c r="T38" s="713"/>
      <c r="U38" s="713"/>
      <c r="V38" s="713"/>
      <c r="W38" s="713"/>
      <c r="X38" s="713"/>
      <c r="Y38" s="718"/>
      <c r="Z38" s="719">
        <v>100</v>
      </c>
      <c r="AA38" s="719"/>
      <c r="AB38" s="719"/>
      <c r="AC38" s="719"/>
      <c r="AD38" s="720">
        <v>22920604</v>
      </c>
      <c r="AE38" s="720"/>
      <c r="AF38" s="720"/>
      <c r="AG38" s="720"/>
      <c r="AH38" s="720"/>
      <c r="AI38" s="720"/>
      <c r="AJ38" s="720"/>
      <c r="AK38" s="720"/>
      <c r="AL38" s="679">
        <v>100</v>
      </c>
      <c r="AM38" s="721"/>
      <c r="AN38" s="721"/>
      <c r="AO38" s="722"/>
      <c r="AQ38" s="698" t="s">
        <v>335</v>
      </c>
      <c r="AR38" s="699"/>
      <c r="AS38" s="699"/>
      <c r="AT38" s="699"/>
      <c r="AU38" s="699"/>
      <c r="AV38" s="699"/>
      <c r="AW38" s="699"/>
      <c r="AX38" s="699"/>
      <c r="AY38" s="700"/>
      <c r="AZ38" s="661" t="s">
        <v>128</v>
      </c>
      <c r="BA38" s="664"/>
      <c r="BB38" s="664"/>
      <c r="BC38" s="664"/>
      <c r="BD38" s="662"/>
      <c r="BE38" s="662"/>
      <c r="BF38" s="701"/>
      <c r="BG38" s="705" t="s">
        <v>336</v>
      </c>
      <c r="BH38" s="702"/>
      <c r="BI38" s="702"/>
      <c r="BJ38" s="702"/>
      <c r="BK38" s="702"/>
      <c r="BL38" s="702"/>
      <c r="BM38" s="702"/>
      <c r="BN38" s="702"/>
      <c r="BO38" s="702"/>
      <c r="BP38" s="702"/>
      <c r="BQ38" s="702"/>
      <c r="BR38" s="702"/>
      <c r="BS38" s="702"/>
      <c r="BT38" s="702"/>
      <c r="BU38" s="703"/>
      <c r="BV38" s="661">
        <v>27728</v>
      </c>
      <c r="BW38" s="664"/>
      <c r="BX38" s="664"/>
      <c r="BY38" s="664"/>
      <c r="BZ38" s="664"/>
      <c r="CA38" s="664"/>
      <c r="CB38" s="704"/>
      <c r="CD38" s="705" t="s">
        <v>337</v>
      </c>
      <c r="CE38" s="702"/>
      <c r="CF38" s="702"/>
      <c r="CG38" s="702"/>
      <c r="CH38" s="702"/>
      <c r="CI38" s="702"/>
      <c r="CJ38" s="702"/>
      <c r="CK38" s="702"/>
      <c r="CL38" s="702"/>
      <c r="CM38" s="702"/>
      <c r="CN38" s="702"/>
      <c r="CO38" s="702"/>
      <c r="CP38" s="702"/>
      <c r="CQ38" s="703"/>
      <c r="CR38" s="661">
        <v>3667856</v>
      </c>
      <c r="CS38" s="664"/>
      <c r="CT38" s="664"/>
      <c r="CU38" s="664"/>
      <c r="CV38" s="664"/>
      <c r="CW38" s="664"/>
      <c r="CX38" s="664"/>
      <c r="CY38" s="665"/>
      <c r="CZ38" s="666">
        <v>8.9</v>
      </c>
      <c r="DA38" s="695"/>
      <c r="DB38" s="695"/>
      <c r="DC38" s="696"/>
      <c r="DD38" s="669">
        <v>2927626</v>
      </c>
      <c r="DE38" s="664"/>
      <c r="DF38" s="664"/>
      <c r="DG38" s="664"/>
      <c r="DH38" s="664"/>
      <c r="DI38" s="664"/>
      <c r="DJ38" s="664"/>
      <c r="DK38" s="665"/>
      <c r="DL38" s="669">
        <v>2766785</v>
      </c>
      <c r="DM38" s="664"/>
      <c r="DN38" s="664"/>
      <c r="DO38" s="664"/>
      <c r="DP38" s="664"/>
      <c r="DQ38" s="664"/>
      <c r="DR38" s="664"/>
      <c r="DS38" s="664"/>
      <c r="DT38" s="664"/>
      <c r="DU38" s="664"/>
      <c r="DV38" s="665"/>
      <c r="DW38" s="666">
        <v>11.3</v>
      </c>
      <c r="DX38" s="695"/>
      <c r="DY38" s="695"/>
      <c r="DZ38" s="695"/>
      <c r="EA38" s="695"/>
      <c r="EB38" s="695"/>
      <c r="EC38" s="697"/>
    </row>
    <row r="39" spans="2:133" ht="11.25" customHeight="1">
      <c r="AQ39" s="698" t="s">
        <v>338</v>
      </c>
      <c r="AR39" s="699"/>
      <c r="AS39" s="699"/>
      <c r="AT39" s="699"/>
      <c r="AU39" s="699"/>
      <c r="AV39" s="699"/>
      <c r="AW39" s="699"/>
      <c r="AX39" s="699"/>
      <c r="AY39" s="700"/>
      <c r="AZ39" s="661" t="s">
        <v>236</v>
      </c>
      <c r="BA39" s="664"/>
      <c r="BB39" s="664"/>
      <c r="BC39" s="664"/>
      <c r="BD39" s="662"/>
      <c r="BE39" s="662"/>
      <c r="BF39" s="701"/>
      <c r="BG39" s="706" t="s">
        <v>339</v>
      </c>
      <c r="BH39" s="707"/>
      <c r="BI39" s="707"/>
      <c r="BJ39" s="707"/>
      <c r="BK39" s="707"/>
      <c r="BL39" s="235"/>
      <c r="BM39" s="702" t="s">
        <v>340</v>
      </c>
      <c r="BN39" s="702"/>
      <c r="BO39" s="702"/>
      <c r="BP39" s="702"/>
      <c r="BQ39" s="702"/>
      <c r="BR39" s="702"/>
      <c r="BS39" s="702"/>
      <c r="BT39" s="702"/>
      <c r="BU39" s="703"/>
      <c r="BV39" s="661">
        <v>88</v>
      </c>
      <c r="BW39" s="664"/>
      <c r="BX39" s="664"/>
      <c r="BY39" s="664"/>
      <c r="BZ39" s="664"/>
      <c r="CA39" s="664"/>
      <c r="CB39" s="704"/>
      <c r="CD39" s="705" t="s">
        <v>341</v>
      </c>
      <c r="CE39" s="702"/>
      <c r="CF39" s="702"/>
      <c r="CG39" s="702"/>
      <c r="CH39" s="702"/>
      <c r="CI39" s="702"/>
      <c r="CJ39" s="702"/>
      <c r="CK39" s="702"/>
      <c r="CL39" s="702"/>
      <c r="CM39" s="702"/>
      <c r="CN39" s="702"/>
      <c r="CO39" s="702"/>
      <c r="CP39" s="702"/>
      <c r="CQ39" s="703"/>
      <c r="CR39" s="661">
        <v>16144</v>
      </c>
      <c r="CS39" s="662"/>
      <c r="CT39" s="662"/>
      <c r="CU39" s="662"/>
      <c r="CV39" s="662"/>
      <c r="CW39" s="662"/>
      <c r="CX39" s="662"/>
      <c r="CY39" s="663"/>
      <c r="CZ39" s="666">
        <v>0</v>
      </c>
      <c r="DA39" s="695"/>
      <c r="DB39" s="695"/>
      <c r="DC39" s="696"/>
      <c r="DD39" s="669">
        <v>465</v>
      </c>
      <c r="DE39" s="662"/>
      <c r="DF39" s="662"/>
      <c r="DG39" s="662"/>
      <c r="DH39" s="662"/>
      <c r="DI39" s="662"/>
      <c r="DJ39" s="662"/>
      <c r="DK39" s="663"/>
      <c r="DL39" s="669" t="s">
        <v>236</v>
      </c>
      <c r="DM39" s="662"/>
      <c r="DN39" s="662"/>
      <c r="DO39" s="662"/>
      <c r="DP39" s="662"/>
      <c r="DQ39" s="662"/>
      <c r="DR39" s="662"/>
      <c r="DS39" s="662"/>
      <c r="DT39" s="662"/>
      <c r="DU39" s="662"/>
      <c r="DV39" s="663"/>
      <c r="DW39" s="666" t="s">
        <v>128</v>
      </c>
      <c r="DX39" s="695"/>
      <c r="DY39" s="695"/>
      <c r="DZ39" s="695"/>
      <c r="EA39" s="695"/>
      <c r="EB39" s="695"/>
      <c r="EC39" s="697"/>
    </row>
    <row r="40" spans="2:133" ht="11.25" customHeight="1">
      <c r="AQ40" s="698" t="s">
        <v>342</v>
      </c>
      <c r="AR40" s="699"/>
      <c r="AS40" s="699"/>
      <c r="AT40" s="699"/>
      <c r="AU40" s="699"/>
      <c r="AV40" s="699"/>
      <c r="AW40" s="699"/>
      <c r="AX40" s="699"/>
      <c r="AY40" s="700"/>
      <c r="AZ40" s="661">
        <v>964904</v>
      </c>
      <c r="BA40" s="664"/>
      <c r="BB40" s="664"/>
      <c r="BC40" s="664"/>
      <c r="BD40" s="662"/>
      <c r="BE40" s="662"/>
      <c r="BF40" s="701"/>
      <c r="BG40" s="706"/>
      <c r="BH40" s="707"/>
      <c r="BI40" s="707"/>
      <c r="BJ40" s="707"/>
      <c r="BK40" s="707"/>
      <c r="BL40" s="235"/>
      <c r="BM40" s="702" t="s">
        <v>343</v>
      </c>
      <c r="BN40" s="702"/>
      <c r="BO40" s="702"/>
      <c r="BP40" s="702"/>
      <c r="BQ40" s="702"/>
      <c r="BR40" s="702"/>
      <c r="BS40" s="702"/>
      <c r="BT40" s="702"/>
      <c r="BU40" s="703"/>
      <c r="BV40" s="661" t="s">
        <v>128</v>
      </c>
      <c r="BW40" s="664"/>
      <c r="BX40" s="664"/>
      <c r="BY40" s="664"/>
      <c r="BZ40" s="664"/>
      <c r="CA40" s="664"/>
      <c r="CB40" s="704"/>
      <c r="CD40" s="705" t="s">
        <v>344</v>
      </c>
      <c r="CE40" s="702"/>
      <c r="CF40" s="702"/>
      <c r="CG40" s="702"/>
      <c r="CH40" s="702"/>
      <c r="CI40" s="702"/>
      <c r="CJ40" s="702"/>
      <c r="CK40" s="702"/>
      <c r="CL40" s="702"/>
      <c r="CM40" s="702"/>
      <c r="CN40" s="702"/>
      <c r="CO40" s="702"/>
      <c r="CP40" s="702"/>
      <c r="CQ40" s="703"/>
      <c r="CR40" s="661">
        <v>774680</v>
      </c>
      <c r="CS40" s="664"/>
      <c r="CT40" s="664"/>
      <c r="CU40" s="664"/>
      <c r="CV40" s="664"/>
      <c r="CW40" s="664"/>
      <c r="CX40" s="664"/>
      <c r="CY40" s="665"/>
      <c r="CZ40" s="666">
        <v>1.9</v>
      </c>
      <c r="DA40" s="695"/>
      <c r="DB40" s="695"/>
      <c r="DC40" s="696"/>
      <c r="DD40" s="669">
        <v>1595</v>
      </c>
      <c r="DE40" s="664"/>
      <c r="DF40" s="664"/>
      <c r="DG40" s="664"/>
      <c r="DH40" s="664"/>
      <c r="DI40" s="664"/>
      <c r="DJ40" s="664"/>
      <c r="DK40" s="665"/>
      <c r="DL40" s="669">
        <v>742</v>
      </c>
      <c r="DM40" s="664"/>
      <c r="DN40" s="664"/>
      <c r="DO40" s="664"/>
      <c r="DP40" s="664"/>
      <c r="DQ40" s="664"/>
      <c r="DR40" s="664"/>
      <c r="DS40" s="664"/>
      <c r="DT40" s="664"/>
      <c r="DU40" s="664"/>
      <c r="DV40" s="665"/>
      <c r="DW40" s="666">
        <v>0</v>
      </c>
      <c r="DX40" s="695"/>
      <c r="DY40" s="695"/>
      <c r="DZ40" s="695"/>
      <c r="EA40" s="695"/>
      <c r="EB40" s="695"/>
      <c r="EC40" s="697"/>
    </row>
    <row r="41" spans="2:133" ht="11.25" customHeight="1">
      <c r="AQ41" s="710" t="s">
        <v>345</v>
      </c>
      <c r="AR41" s="711"/>
      <c r="AS41" s="711"/>
      <c r="AT41" s="711"/>
      <c r="AU41" s="711"/>
      <c r="AV41" s="711"/>
      <c r="AW41" s="711"/>
      <c r="AX41" s="711"/>
      <c r="AY41" s="712"/>
      <c r="AZ41" s="676">
        <v>2702952</v>
      </c>
      <c r="BA41" s="713"/>
      <c r="BB41" s="713"/>
      <c r="BC41" s="713"/>
      <c r="BD41" s="677"/>
      <c r="BE41" s="677"/>
      <c r="BF41" s="714"/>
      <c r="BG41" s="708"/>
      <c r="BH41" s="709"/>
      <c r="BI41" s="709"/>
      <c r="BJ41" s="709"/>
      <c r="BK41" s="709"/>
      <c r="BL41" s="236"/>
      <c r="BM41" s="715" t="s">
        <v>346</v>
      </c>
      <c r="BN41" s="715"/>
      <c r="BO41" s="715"/>
      <c r="BP41" s="715"/>
      <c r="BQ41" s="715"/>
      <c r="BR41" s="715"/>
      <c r="BS41" s="715"/>
      <c r="BT41" s="715"/>
      <c r="BU41" s="716"/>
      <c r="BV41" s="676">
        <v>326</v>
      </c>
      <c r="BW41" s="713"/>
      <c r="BX41" s="713"/>
      <c r="BY41" s="713"/>
      <c r="BZ41" s="713"/>
      <c r="CA41" s="713"/>
      <c r="CB41" s="717"/>
      <c r="CD41" s="705" t="s">
        <v>347</v>
      </c>
      <c r="CE41" s="702"/>
      <c r="CF41" s="702"/>
      <c r="CG41" s="702"/>
      <c r="CH41" s="702"/>
      <c r="CI41" s="702"/>
      <c r="CJ41" s="702"/>
      <c r="CK41" s="702"/>
      <c r="CL41" s="702"/>
      <c r="CM41" s="702"/>
      <c r="CN41" s="702"/>
      <c r="CO41" s="702"/>
      <c r="CP41" s="702"/>
      <c r="CQ41" s="703"/>
      <c r="CR41" s="661" t="s">
        <v>128</v>
      </c>
      <c r="CS41" s="662"/>
      <c r="CT41" s="662"/>
      <c r="CU41" s="662"/>
      <c r="CV41" s="662"/>
      <c r="CW41" s="662"/>
      <c r="CX41" s="662"/>
      <c r="CY41" s="663"/>
      <c r="CZ41" s="666" t="s">
        <v>128</v>
      </c>
      <c r="DA41" s="695"/>
      <c r="DB41" s="695"/>
      <c r="DC41" s="696"/>
      <c r="DD41" s="669" t="s">
        <v>236</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c r="B42" s="229" t="s">
        <v>348</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349</v>
      </c>
      <c r="CE42" s="659"/>
      <c r="CF42" s="659"/>
      <c r="CG42" s="659"/>
      <c r="CH42" s="659"/>
      <c r="CI42" s="659"/>
      <c r="CJ42" s="659"/>
      <c r="CK42" s="659"/>
      <c r="CL42" s="659"/>
      <c r="CM42" s="659"/>
      <c r="CN42" s="659"/>
      <c r="CO42" s="659"/>
      <c r="CP42" s="659"/>
      <c r="CQ42" s="660"/>
      <c r="CR42" s="661">
        <v>3841791</v>
      </c>
      <c r="CS42" s="664"/>
      <c r="CT42" s="664"/>
      <c r="CU42" s="664"/>
      <c r="CV42" s="664"/>
      <c r="CW42" s="664"/>
      <c r="CX42" s="664"/>
      <c r="CY42" s="665"/>
      <c r="CZ42" s="666">
        <v>9.3000000000000007</v>
      </c>
      <c r="DA42" s="667"/>
      <c r="DB42" s="667"/>
      <c r="DC42" s="668"/>
      <c r="DD42" s="669">
        <v>1367122</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c r="B43" s="239" t="s">
        <v>350</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351</v>
      </c>
      <c r="CE43" s="659"/>
      <c r="CF43" s="659"/>
      <c r="CG43" s="659"/>
      <c r="CH43" s="659"/>
      <c r="CI43" s="659"/>
      <c r="CJ43" s="659"/>
      <c r="CK43" s="659"/>
      <c r="CL43" s="659"/>
      <c r="CM43" s="659"/>
      <c r="CN43" s="659"/>
      <c r="CO43" s="659"/>
      <c r="CP43" s="659"/>
      <c r="CQ43" s="660"/>
      <c r="CR43" s="661">
        <v>170545</v>
      </c>
      <c r="CS43" s="662"/>
      <c r="CT43" s="662"/>
      <c r="CU43" s="662"/>
      <c r="CV43" s="662"/>
      <c r="CW43" s="662"/>
      <c r="CX43" s="662"/>
      <c r="CY43" s="663"/>
      <c r="CZ43" s="666">
        <v>0.4</v>
      </c>
      <c r="DA43" s="695"/>
      <c r="DB43" s="695"/>
      <c r="DC43" s="696"/>
      <c r="DD43" s="669">
        <v>170545</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c r="B44" s="240" t="s">
        <v>352</v>
      </c>
      <c r="CD44" s="689" t="s">
        <v>303</v>
      </c>
      <c r="CE44" s="690"/>
      <c r="CF44" s="658" t="s">
        <v>353</v>
      </c>
      <c r="CG44" s="659"/>
      <c r="CH44" s="659"/>
      <c r="CI44" s="659"/>
      <c r="CJ44" s="659"/>
      <c r="CK44" s="659"/>
      <c r="CL44" s="659"/>
      <c r="CM44" s="659"/>
      <c r="CN44" s="659"/>
      <c r="CO44" s="659"/>
      <c r="CP44" s="659"/>
      <c r="CQ44" s="660"/>
      <c r="CR44" s="661">
        <v>3804501</v>
      </c>
      <c r="CS44" s="664"/>
      <c r="CT44" s="664"/>
      <c r="CU44" s="664"/>
      <c r="CV44" s="664"/>
      <c r="CW44" s="664"/>
      <c r="CX44" s="664"/>
      <c r="CY44" s="665"/>
      <c r="CZ44" s="666">
        <v>9.3000000000000007</v>
      </c>
      <c r="DA44" s="667"/>
      <c r="DB44" s="667"/>
      <c r="DC44" s="668"/>
      <c r="DD44" s="669">
        <v>1367122</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c r="CD45" s="691"/>
      <c r="CE45" s="692"/>
      <c r="CF45" s="658" t="s">
        <v>354</v>
      </c>
      <c r="CG45" s="659"/>
      <c r="CH45" s="659"/>
      <c r="CI45" s="659"/>
      <c r="CJ45" s="659"/>
      <c r="CK45" s="659"/>
      <c r="CL45" s="659"/>
      <c r="CM45" s="659"/>
      <c r="CN45" s="659"/>
      <c r="CO45" s="659"/>
      <c r="CP45" s="659"/>
      <c r="CQ45" s="660"/>
      <c r="CR45" s="661">
        <v>890012</v>
      </c>
      <c r="CS45" s="662"/>
      <c r="CT45" s="662"/>
      <c r="CU45" s="662"/>
      <c r="CV45" s="662"/>
      <c r="CW45" s="662"/>
      <c r="CX45" s="662"/>
      <c r="CY45" s="663"/>
      <c r="CZ45" s="666">
        <v>2.2000000000000002</v>
      </c>
      <c r="DA45" s="695"/>
      <c r="DB45" s="695"/>
      <c r="DC45" s="696"/>
      <c r="DD45" s="669">
        <v>34596</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c r="CD46" s="691"/>
      <c r="CE46" s="692"/>
      <c r="CF46" s="658" t="s">
        <v>355</v>
      </c>
      <c r="CG46" s="659"/>
      <c r="CH46" s="659"/>
      <c r="CI46" s="659"/>
      <c r="CJ46" s="659"/>
      <c r="CK46" s="659"/>
      <c r="CL46" s="659"/>
      <c r="CM46" s="659"/>
      <c r="CN46" s="659"/>
      <c r="CO46" s="659"/>
      <c r="CP46" s="659"/>
      <c r="CQ46" s="660"/>
      <c r="CR46" s="661">
        <v>2914489</v>
      </c>
      <c r="CS46" s="664"/>
      <c r="CT46" s="664"/>
      <c r="CU46" s="664"/>
      <c r="CV46" s="664"/>
      <c r="CW46" s="664"/>
      <c r="CX46" s="664"/>
      <c r="CY46" s="665"/>
      <c r="CZ46" s="666">
        <v>7.1</v>
      </c>
      <c r="DA46" s="667"/>
      <c r="DB46" s="667"/>
      <c r="DC46" s="668"/>
      <c r="DD46" s="669">
        <v>1332526</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c r="CD47" s="691"/>
      <c r="CE47" s="692"/>
      <c r="CF47" s="658" t="s">
        <v>356</v>
      </c>
      <c r="CG47" s="659"/>
      <c r="CH47" s="659"/>
      <c r="CI47" s="659"/>
      <c r="CJ47" s="659"/>
      <c r="CK47" s="659"/>
      <c r="CL47" s="659"/>
      <c r="CM47" s="659"/>
      <c r="CN47" s="659"/>
      <c r="CO47" s="659"/>
      <c r="CP47" s="659"/>
      <c r="CQ47" s="660"/>
      <c r="CR47" s="661">
        <v>37290</v>
      </c>
      <c r="CS47" s="662"/>
      <c r="CT47" s="662"/>
      <c r="CU47" s="662"/>
      <c r="CV47" s="662"/>
      <c r="CW47" s="662"/>
      <c r="CX47" s="662"/>
      <c r="CY47" s="663"/>
      <c r="CZ47" s="666">
        <v>0.1</v>
      </c>
      <c r="DA47" s="695"/>
      <c r="DB47" s="695"/>
      <c r="DC47" s="696"/>
      <c r="DD47" s="669" t="s">
        <v>128</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c r="CD48" s="693"/>
      <c r="CE48" s="694"/>
      <c r="CF48" s="658" t="s">
        <v>357</v>
      </c>
      <c r="CG48" s="659"/>
      <c r="CH48" s="659"/>
      <c r="CI48" s="659"/>
      <c r="CJ48" s="659"/>
      <c r="CK48" s="659"/>
      <c r="CL48" s="659"/>
      <c r="CM48" s="659"/>
      <c r="CN48" s="659"/>
      <c r="CO48" s="659"/>
      <c r="CP48" s="659"/>
      <c r="CQ48" s="660"/>
      <c r="CR48" s="661" t="s">
        <v>128</v>
      </c>
      <c r="CS48" s="664"/>
      <c r="CT48" s="664"/>
      <c r="CU48" s="664"/>
      <c r="CV48" s="664"/>
      <c r="CW48" s="664"/>
      <c r="CX48" s="664"/>
      <c r="CY48" s="665"/>
      <c r="CZ48" s="666" t="s">
        <v>128</v>
      </c>
      <c r="DA48" s="667"/>
      <c r="DB48" s="667"/>
      <c r="DC48" s="668"/>
      <c r="DD48" s="669" t="s">
        <v>236</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c r="CD49" s="673" t="s">
        <v>358</v>
      </c>
      <c r="CE49" s="674"/>
      <c r="CF49" s="674"/>
      <c r="CG49" s="674"/>
      <c r="CH49" s="674"/>
      <c r="CI49" s="674"/>
      <c r="CJ49" s="674"/>
      <c r="CK49" s="674"/>
      <c r="CL49" s="674"/>
      <c r="CM49" s="674"/>
      <c r="CN49" s="674"/>
      <c r="CO49" s="674"/>
      <c r="CP49" s="674"/>
      <c r="CQ49" s="675"/>
      <c r="CR49" s="676">
        <v>41129035</v>
      </c>
      <c r="CS49" s="677"/>
      <c r="CT49" s="677"/>
      <c r="CU49" s="677"/>
      <c r="CV49" s="677"/>
      <c r="CW49" s="677"/>
      <c r="CX49" s="677"/>
      <c r="CY49" s="678"/>
      <c r="CZ49" s="679">
        <v>100</v>
      </c>
      <c r="DA49" s="680"/>
      <c r="DB49" s="680"/>
      <c r="DC49" s="681"/>
      <c r="DD49" s="682">
        <v>26806731</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idden="1"/>
    <row r="51" spans="82:133" hidden="1"/>
    <row r="52" spans="82:133" hidden="1"/>
    <row r="53" spans="82:133" hidden="1"/>
  </sheetData>
  <sheetProtection algorithmName="SHA-512" hashValue="zRwKFjYNe2J7MRnn2HmGxKF1o69Vq2POaE7AuqmWovNINTVhfhP0dzIgb7iIQSRxYb4sacwzgjG71y9Dl/FknQ==" saltValue="5Aqe/z9XhFbBZqy9OudgoA=="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89" customWidth="1"/>
    <col min="131" max="131" width="1.625" style="289" customWidth="1"/>
    <col min="132" max="16384" width="9" style="289" hidden="1"/>
  </cols>
  <sheetData>
    <row r="1" spans="1:131" s="247" customFormat="1" ht="11.25" customHeight="1" thickBot="1">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c r="A2" s="248" t="s">
        <v>359</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99" t="s">
        <v>360</v>
      </c>
      <c r="DK2" s="1200"/>
      <c r="DL2" s="1200"/>
      <c r="DM2" s="1200"/>
      <c r="DN2" s="1200"/>
      <c r="DO2" s="1201"/>
      <c r="DP2" s="249"/>
      <c r="DQ2" s="1199" t="s">
        <v>361</v>
      </c>
      <c r="DR2" s="1200"/>
      <c r="DS2" s="1200"/>
      <c r="DT2" s="1200"/>
      <c r="DU2" s="1200"/>
      <c r="DV2" s="1200"/>
      <c r="DW2" s="1200"/>
      <c r="DX2" s="1200"/>
      <c r="DY2" s="1200"/>
      <c r="DZ2" s="1201"/>
      <c r="EA2" s="250"/>
    </row>
    <row r="3" spans="1:131" s="247" customFormat="1" ht="11.25" customHeight="1">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c r="A4" s="1152" t="s">
        <v>362</v>
      </c>
      <c r="B4" s="1152"/>
      <c r="C4" s="1152"/>
      <c r="D4" s="1152"/>
      <c r="E4" s="1152"/>
      <c r="F4" s="1152"/>
      <c r="G4" s="1152"/>
      <c r="H4" s="1152"/>
      <c r="I4" s="1152"/>
      <c r="J4" s="1152"/>
      <c r="K4" s="1152"/>
      <c r="L4" s="1152"/>
      <c r="M4" s="1152"/>
      <c r="N4" s="1152"/>
      <c r="O4" s="1152"/>
      <c r="P4" s="1152"/>
      <c r="Q4" s="1152"/>
      <c r="R4" s="1152"/>
      <c r="S4" s="1152"/>
      <c r="T4" s="1152"/>
      <c r="U4" s="1152"/>
      <c r="V4" s="1152"/>
      <c r="W4" s="1152"/>
      <c r="X4" s="1152"/>
      <c r="Y4" s="1152"/>
      <c r="Z4" s="1152"/>
      <c r="AA4" s="1152"/>
      <c r="AB4" s="1152"/>
      <c r="AC4" s="1152"/>
      <c r="AD4" s="1152"/>
      <c r="AE4" s="1152"/>
      <c r="AF4" s="1152"/>
      <c r="AG4" s="1152"/>
      <c r="AH4" s="1152"/>
      <c r="AI4" s="1152"/>
      <c r="AJ4" s="1152"/>
      <c r="AK4" s="1152"/>
      <c r="AL4" s="1152"/>
      <c r="AM4" s="1152"/>
      <c r="AN4" s="1152"/>
      <c r="AO4" s="1152"/>
      <c r="AP4" s="1152"/>
      <c r="AQ4" s="1152"/>
      <c r="AR4" s="1152"/>
      <c r="AS4" s="1152"/>
      <c r="AT4" s="1152"/>
      <c r="AU4" s="1152"/>
      <c r="AV4" s="1152"/>
      <c r="AW4" s="1152"/>
      <c r="AX4" s="1152"/>
      <c r="AY4" s="1152"/>
      <c r="AZ4" s="252"/>
      <c r="BA4" s="252"/>
      <c r="BB4" s="252"/>
      <c r="BC4" s="252"/>
      <c r="BD4" s="252"/>
      <c r="BE4" s="253"/>
      <c r="BF4" s="253"/>
      <c r="BG4" s="253"/>
      <c r="BH4" s="253"/>
      <c r="BI4" s="253"/>
      <c r="BJ4" s="253"/>
      <c r="BK4" s="253"/>
      <c r="BL4" s="253"/>
      <c r="BM4" s="253"/>
      <c r="BN4" s="253"/>
      <c r="BO4" s="253"/>
      <c r="BP4" s="253"/>
      <c r="BQ4" s="252" t="s">
        <v>363</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c r="A5" s="1084" t="s">
        <v>364</v>
      </c>
      <c r="B5" s="1085"/>
      <c r="C5" s="1085"/>
      <c r="D5" s="1085"/>
      <c r="E5" s="1085"/>
      <c r="F5" s="1085"/>
      <c r="G5" s="1085"/>
      <c r="H5" s="1085"/>
      <c r="I5" s="1085"/>
      <c r="J5" s="1085"/>
      <c r="K5" s="1085"/>
      <c r="L5" s="1085"/>
      <c r="M5" s="1085"/>
      <c r="N5" s="1085"/>
      <c r="O5" s="1085"/>
      <c r="P5" s="1086"/>
      <c r="Q5" s="1090" t="s">
        <v>365</v>
      </c>
      <c r="R5" s="1091"/>
      <c r="S5" s="1091"/>
      <c r="T5" s="1091"/>
      <c r="U5" s="1092"/>
      <c r="V5" s="1090" t="s">
        <v>366</v>
      </c>
      <c r="W5" s="1091"/>
      <c r="X5" s="1091"/>
      <c r="Y5" s="1091"/>
      <c r="Z5" s="1092"/>
      <c r="AA5" s="1090" t="s">
        <v>367</v>
      </c>
      <c r="AB5" s="1091"/>
      <c r="AC5" s="1091"/>
      <c r="AD5" s="1091"/>
      <c r="AE5" s="1091"/>
      <c r="AF5" s="1202" t="s">
        <v>368</v>
      </c>
      <c r="AG5" s="1091"/>
      <c r="AH5" s="1091"/>
      <c r="AI5" s="1091"/>
      <c r="AJ5" s="1106"/>
      <c r="AK5" s="1091" t="s">
        <v>369</v>
      </c>
      <c r="AL5" s="1091"/>
      <c r="AM5" s="1091"/>
      <c r="AN5" s="1091"/>
      <c r="AO5" s="1092"/>
      <c r="AP5" s="1090" t="s">
        <v>370</v>
      </c>
      <c r="AQ5" s="1091"/>
      <c r="AR5" s="1091"/>
      <c r="AS5" s="1091"/>
      <c r="AT5" s="1092"/>
      <c r="AU5" s="1090" t="s">
        <v>371</v>
      </c>
      <c r="AV5" s="1091"/>
      <c r="AW5" s="1091"/>
      <c r="AX5" s="1091"/>
      <c r="AY5" s="1106"/>
      <c r="AZ5" s="256"/>
      <c r="BA5" s="256"/>
      <c r="BB5" s="256"/>
      <c r="BC5" s="256"/>
      <c r="BD5" s="256"/>
      <c r="BE5" s="257"/>
      <c r="BF5" s="257"/>
      <c r="BG5" s="257"/>
      <c r="BH5" s="257"/>
      <c r="BI5" s="257"/>
      <c r="BJ5" s="257"/>
      <c r="BK5" s="257"/>
      <c r="BL5" s="257"/>
      <c r="BM5" s="257"/>
      <c r="BN5" s="257"/>
      <c r="BO5" s="257"/>
      <c r="BP5" s="257"/>
      <c r="BQ5" s="1084" t="s">
        <v>372</v>
      </c>
      <c r="BR5" s="1085"/>
      <c r="BS5" s="1085"/>
      <c r="BT5" s="1085"/>
      <c r="BU5" s="1085"/>
      <c r="BV5" s="1085"/>
      <c r="BW5" s="1085"/>
      <c r="BX5" s="1085"/>
      <c r="BY5" s="1085"/>
      <c r="BZ5" s="1085"/>
      <c r="CA5" s="1085"/>
      <c r="CB5" s="1085"/>
      <c r="CC5" s="1085"/>
      <c r="CD5" s="1085"/>
      <c r="CE5" s="1085"/>
      <c r="CF5" s="1085"/>
      <c r="CG5" s="1086"/>
      <c r="CH5" s="1090" t="s">
        <v>373</v>
      </c>
      <c r="CI5" s="1091"/>
      <c r="CJ5" s="1091"/>
      <c r="CK5" s="1091"/>
      <c r="CL5" s="1092"/>
      <c r="CM5" s="1090" t="s">
        <v>374</v>
      </c>
      <c r="CN5" s="1091"/>
      <c r="CO5" s="1091"/>
      <c r="CP5" s="1091"/>
      <c r="CQ5" s="1092"/>
      <c r="CR5" s="1090" t="s">
        <v>375</v>
      </c>
      <c r="CS5" s="1091"/>
      <c r="CT5" s="1091"/>
      <c r="CU5" s="1091"/>
      <c r="CV5" s="1092"/>
      <c r="CW5" s="1090" t="s">
        <v>376</v>
      </c>
      <c r="CX5" s="1091"/>
      <c r="CY5" s="1091"/>
      <c r="CZ5" s="1091"/>
      <c r="DA5" s="1092"/>
      <c r="DB5" s="1090" t="s">
        <v>377</v>
      </c>
      <c r="DC5" s="1091"/>
      <c r="DD5" s="1091"/>
      <c r="DE5" s="1091"/>
      <c r="DF5" s="1092"/>
      <c r="DG5" s="1187" t="s">
        <v>378</v>
      </c>
      <c r="DH5" s="1188"/>
      <c r="DI5" s="1188"/>
      <c r="DJ5" s="1188"/>
      <c r="DK5" s="1189"/>
      <c r="DL5" s="1187" t="s">
        <v>379</v>
      </c>
      <c r="DM5" s="1188"/>
      <c r="DN5" s="1188"/>
      <c r="DO5" s="1188"/>
      <c r="DP5" s="1189"/>
      <c r="DQ5" s="1090" t="s">
        <v>380</v>
      </c>
      <c r="DR5" s="1091"/>
      <c r="DS5" s="1091"/>
      <c r="DT5" s="1091"/>
      <c r="DU5" s="1092"/>
      <c r="DV5" s="1090" t="s">
        <v>371</v>
      </c>
      <c r="DW5" s="1091"/>
      <c r="DX5" s="1091"/>
      <c r="DY5" s="1091"/>
      <c r="DZ5" s="1106"/>
      <c r="EA5" s="254"/>
    </row>
    <row r="6" spans="1:131" s="255" customFormat="1" ht="26.25" customHeight="1" thickBot="1">
      <c r="A6" s="1087"/>
      <c r="B6" s="1088"/>
      <c r="C6" s="1088"/>
      <c r="D6" s="1088"/>
      <c r="E6" s="1088"/>
      <c r="F6" s="1088"/>
      <c r="G6" s="1088"/>
      <c r="H6" s="1088"/>
      <c r="I6" s="1088"/>
      <c r="J6" s="1088"/>
      <c r="K6" s="1088"/>
      <c r="L6" s="1088"/>
      <c r="M6" s="1088"/>
      <c r="N6" s="1088"/>
      <c r="O6" s="1088"/>
      <c r="P6" s="1089"/>
      <c r="Q6" s="1093"/>
      <c r="R6" s="1094"/>
      <c r="S6" s="1094"/>
      <c r="T6" s="1094"/>
      <c r="U6" s="1095"/>
      <c r="V6" s="1093"/>
      <c r="W6" s="1094"/>
      <c r="X6" s="1094"/>
      <c r="Y6" s="1094"/>
      <c r="Z6" s="1095"/>
      <c r="AA6" s="1093"/>
      <c r="AB6" s="1094"/>
      <c r="AC6" s="1094"/>
      <c r="AD6" s="1094"/>
      <c r="AE6" s="1094"/>
      <c r="AF6" s="1203"/>
      <c r="AG6" s="1094"/>
      <c r="AH6" s="1094"/>
      <c r="AI6" s="1094"/>
      <c r="AJ6" s="1107"/>
      <c r="AK6" s="1094"/>
      <c r="AL6" s="1094"/>
      <c r="AM6" s="1094"/>
      <c r="AN6" s="1094"/>
      <c r="AO6" s="1095"/>
      <c r="AP6" s="1093"/>
      <c r="AQ6" s="1094"/>
      <c r="AR6" s="1094"/>
      <c r="AS6" s="1094"/>
      <c r="AT6" s="1095"/>
      <c r="AU6" s="1093"/>
      <c r="AV6" s="1094"/>
      <c r="AW6" s="1094"/>
      <c r="AX6" s="1094"/>
      <c r="AY6" s="1107"/>
      <c r="AZ6" s="252"/>
      <c r="BA6" s="252"/>
      <c r="BB6" s="252"/>
      <c r="BC6" s="252"/>
      <c r="BD6" s="252"/>
      <c r="BE6" s="253"/>
      <c r="BF6" s="253"/>
      <c r="BG6" s="253"/>
      <c r="BH6" s="253"/>
      <c r="BI6" s="253"/>
      <c r="BJ6" s="253"/>
      <c r="BK6" s="253"/>
      <c r="BL6" s="253"/>
      <c r="BM6" s="253"/>
      <c r="BN6" s="253"/>
      <c r="BO6" s="253"/>
      <c r="BP6" s="253"/>
      <c r="BQ6" s="1087"/>
      <c r="BR6" s="1088"/>
      <c r="BS6" s="1088"/>
      <c r="BT6" s="1088"/>
      <c r="BU6" s="1088"/>
      <c r="BV6" s="1088"/>
      <c r="BW6" s="1088"/>
      <c r="BX6" s="1088"/>
      <c r="BY6" s="1088"/>
      <c r="BZ6" s="1088"/>
      <c r="CA6" s="1088"/>
      <c r="CB6" s="1088"/>
      <c r="CC6" s="1088"/>
      <c r="CD6" s="1088"/>
      <c r="CE6" s="1088"/>
      <c r="CF6" s="1088"/>
      <c r="CG6" s="1089"/>
      <c r="CH6" s="1093"/>
      <c r="CI6" s="1094"/>
      <c r="CJ6" s="1094"/>
      <c r="CK6" s="1094"/>
      <c r="CL6" s="1095"/>
      <c r="CM6" s="1093"/>
      <c r="CN6" s="1094"/>
      <c r="CO6" s="1094"/>
      <c r="CP6" s="1094"/>
      <c r="CQ6" s="1095"/>
      <c r="CR6" s="1093"/>
      <c r="CS6" s="1094"/>
      <c r="CT6" s="1094"/>
      <c r="CU6" s="1094"/>
      <c r="CV6" s="1095"/>
      <c r="CW6" s="1093"/>
      <c r="CX6" s="1094"/>
      <c r="CY6" s="1094"/>
      <c r="CZ6" s="1094"/>
      <c r="DA6" s="1095"/>
      <c r="DB6" s="1093"/>
      <c r="DC6" s="1094"/>
      <c r="DD6" s="1094"/>
      <c r="DE6" s="1094"/>
      <c r="DF6" s="1095"/>
      <c r="DG6" s="1190"/>
      <c r="DH6" s="1191"/>
      <c r="DI6" s="1191"/>
      <c r="DJ6" s="1191"/>
      <c r="DK6" s="1192"/>
      <c r="DL6" s="1190"/>
      <c r="DM6" s="1191"/>
      <c r="DN6" s="1191"/>
      <c r="DO6" s="1191"/>
      <c r="DP6" s="1192"/>
      <c r="DQ6" s="1093"/>
      <c r="DR6" s="1094"/>
      <c r="DS6" s="1094"/>
      <c r="DT6" s="1094"/>
      <c r="DU6" s="1095"/>
      <c r="DV6" s="1093"/>
      <c r="DW6" s="1094"/>
      <c r="DX6" s="1094"/>
      <c r="DY6" s="1094"/>
      <c r="DZ6" s="1107"/>
      <c r="EA6" s="254"/>
    </row>
    <row r="7" spans="1:131" s="255" customFormat="1" ht="26.25" customHeight="1" thickTop="1">
      <c r="A7" s="258">
        <v>1</v>
      </c>
      <c r="B7" s="1139" t="s">
        <v>381</v>
      </c>
      <c r="C7" s="1140"/>
      <c r="D7" s="1140"/>
      <c r="E7" s="1140"/>
      <c r="F7" s="1140"/>
      <c r="G7" s="1140"/>
      <c r="H7" s="1140"/>
      <c r="I7" s="1140"/>
      <c r="J7" s="1140"/>
      <c r="K7" s="1140"/>
      <c r="L7" s="1140"/>
      <c r="M7" s="1140"/>
      <c r="N7" s="1140"/>
      <c r="O7" s="1140"/>
      <c r="P7" s="1141"/>
      <c r="Q7" s="1193">
        <v>41507</v>
      </c>
      <c r="R7" s="1194"/>
      <c r="S7" s="1194"/>
      <c r="T7" s="1194"/>
      <c r="U7" s="1194"/>
      <c r="V7" s="1194">
        <v>41057</v>
      </c>
      <c r="W7" s="1194"/>
      <c r="X7" s="1194"/>
      <c r="Y7" s="1194"/>
      <c r="Z7" s="1194"/>
      <c r="AA7" s="1194">
        <v>450</v>
      </c>
      <c r="AB7" s="1194"/>
      <c r="AC7" s="1194"/>
      <c r="AD7" s="1194"/>
      <c r="AE7" s="1195"/>
      <c r="AF7" s="1196">
        <v>258</v>
      </c>
      <c r="AG7" s="1197"/>
      <c r="AH7" s="1197"/>
      <c r="AI7" s="1197"/>
      <c r="AJ7" s="1198"/>
      <c r="AK7" s="1180">
        <v>12</v>
      </c>
      <c r="AL7" s="1181"/>
      <c r="AM7" s="1181"/>
      <c r="AN7" s="1181"/>
      <c r="AO7" s="1181"/>
      <c r="AP7" s="1181">
        <v>37343</v>
      </c>
      <c r="AQ7" s="1181"/>
      <c r="AR7" s="1181"/>
      <c r="AS7" s="1181"/>
      <c r="AT7" s="1181"/>
      <c r="AU7" s="1182"/>
      <c r="AV7" s="1182"/>
      <c r="AW7" s="1182"/>
      <c r="AX7" s="1182"/>
      <c r="AY7" s="1183"/>
      <c r="AZ7" s="252"/>
      <c r="BA7" s="252"/>
      <c r="BB7" s="252"/>
      <c r="BC7" s="252"/>
      <c r="BD7" s="252"/>
      <c r="BE7" s="253"/>
      <c r="BF7" s="253"/>
      <c r="BG7" s="253"/>
      <c r="BH7" s="253"/>
      <c r="BI7" s="253"/>
      <c r="BJ7" s="253"/>
      <c r="BK7" s="253"/>
      <c r="BL7" s="253"/>
      <c r="BM7" s="253"/>
      <c r="BN7" s="253"/>
      <c r="BO7" s="253"/>
      <c r="BP7" s="253"/>
      <c r="BQ7" s="259">
        <v>1</v>
      </c>
      <c r="BR7" s="260"/>
      <c r="BS7" s="1184" t="s">
        <v>572</v>
      </c>
      <c r="BT7" s="1185"/>
      <c r="BU7" s="1185"/>
      <c r="BV7" s="1185"/>
      <c r="BW7" s="1185"/>
      <c r="BX7" s="1185"/>
      <c r="BY7" s="1185"/>
      <c r="BZ7" s="1185"/>
      <c r="CA7" s="1185"/>
      <c r="CB7" s="1185"/>
      <c r="CC7" s="1185"/>
      <c r="CD7" s="1185"/>
      <c r="CE7" s="1185"/>
      <c r="CF7" s="1185"/>
      <c r="CG7" s="1186"/>
      <c r="CH7" s="1177">
        <v>3</v>
      </c>
      <c r="CI7" s="1178"/>
      <c r="CJ7" s="1178"/>
      <c r="CK7" s="1178"/>
      <c r="CL7" s="1179"/>
      <c r="CM7" s="1177">
        <v>36</v>
      </c>
      <c r="CN7" s="1178"/>
      <c r="CO7" s="1178"/>
      <c r="CP7" s="1178"/>
      <c r="CQ7" s="1179"/>
      <c r="CR7" s="1177">
        <v>5</v>
      </c>
      <c r="CS7" s="1178"/>
      <c r="CT7" s="1178"/>
      <c r="CU7" s="1178"/>
      <c r="CV7" s="1179"/>
      <c r="CW7" s="1177">
        <v>12</v>
      </c>
      <c r="CX7" s="1178"/>
      <c r="CY7" s="1178"/>
      <c r="CZ7" s="1178"/>
      <c r="DA7" s="1179"/>
      <c r="DB7" s="1177">
        <v>3635</v>
      </c>
      <c r="DC7" s="1178"/>
      <c r="DD7" s="1178"/>
      <c r="DE7" s="1178"/>
      <c r="DF7" s="1179"/>
      <c r="DG7" s="1177" t="s">
        <v>578</v>
      </c>
      <c r="DH7" s="1178"/>
      <c r="DI7" s="1178"/>
      <c r="DJ7" s="1178"/>
      <c r="DK7" s="1179"/>
      <c r="DL7" s="1177" t="s">
        <v>578</v>
      </c>
      <c r="DM7" s="1178"/>
      <c r="DN7" s="1178"/>
      <c r="DO7" s="1178"/>
      <c r="DP7" s="1179"/>
      <c r="DQ7" s="1177">
        <v>3477</v>
      </c>
      <c r="DR7" s="1178"/>
      <c r="DS7" s="1178"/>
      <c r="DT7" s="1178"/>
      <c r="DU7" s="1179"/>
      <c r="DV7" s="1204"/>
      <c r="DW7" s="1205"/>
      <c r="DX7" s="1205"/>
      <c r="DY7" s="1205"/>
      <c r="DZ7" s="1206"/>
      <c r="EA7" s="254"/>
    </row>
    <row r="8" spans="1:131" s="255" customFormat="1" ht="26.25" customHeight="1">
      <c r="A8" s="261">
        <v>2</v>
      </c>
      <c r="B8" s="1126" t="s">
        <v>382</v>
      </c>
      <c r="C8" s="1127"/>
      <c r="D8" s="1127"/>
      <c r="E8" s="1127"/>
      <c r="F8" s="1127"/>
      <c r="G8" s="1127"/>
      <c r="H8" s="1127"/>
      <c r="I8" s="1127"/>
      <c r="J8" s="1127"/>
      <c r="K8" s="1127"/>
      <c r="L8" s="1127"/>
      <c r="M8" s="1127"/>
      <c r="N8" s="1127"/>
      <c r="O8" s="1127"/>
      <c r="P8" s="1128"/>
      <c r="Q8" s="1132">
        <v>90</v>
      </c>
      <c r="R8" s="1133"/>
      <c r="S8" s="1133"/>
      <c r="T8" s="1133"/>
      <c r="U8" s="1133"/>
      <c r="V8" s="1133">
        <v>90</v>
      </c>
      <c r="W8" s="1133"/>
      <c r="X8" s="1133"/>
      <c r="Y8" s="1133"/>
      <c r="Z8" s="1133"/>
      <c r="AA8" s="1133">
        <v>0</v>
      </c>
      <c r="AB8" s="1133"/>
      <c r="AC8" s="1133"/>
      <c r="AD8" s="1133"/>
      <c r="AE8" s="1134"/>
      <c r="AF8" s="1108" t="s">
        <v>128</v>
      </c>
      <c r="AG8" s="1109"/>
      <c r="AH8" s="1109"/>
      <c r="AI8" s="1109"/>
      <c r="AJ8" s="1110"/>
      <c r="AK8" s="1175" t="s">
        <v>578</v>
      </c>
      <c r="AL8" s="1176"/>
      <c r="AM8" s="1176"/>
      <c r="AN8" s="1176"/>
      <c r="AO8" s="1176"/>
      <c r="AP8" s="1176">
        <v>24</v>
      </c>
      <c r="AQ8" s="1176"/>
      <c r="AR8" s="1176"/>
      <c r="AS8" s="1176"/>
      <c r="AT8" s="1176"/>
      <c r="AU8" s="1173"/>
      <c r="AV8" s="1173"/>
      <c r="AW8" s="1173"/>
      <c r="AX8" s="1173"/>
      <c r="AY8" s="1174"/>
      <c r="AZ8" s="252"/>
      <c r="BA8" s="252"/>
      <c r="BB8" s="252"/>
      <c r="BC8" s="252"/>
      <c r="BD8" s="252"/>
      <c r="BE8" s="253"/>
      <c r="BF8" s="253"/>
      <c r="BG8" s="253"/>
      <c r="BH8" s="253"/>
      <c r="BI8" s="253"/>
      <c r="BJ8" s="253"/>
      <c r="BK8" s="253"/>
      <c r="BL8" s="253"/>
      <c r="BM8" s="253"/>
      <c r="BN8" s="253"/>
      <c r="BO8" s="253"/>
      <c r="BP8" s="253"/>
      <c r="BQ8" s="262">
        <v>2</v>
      </c>
      <c r="BR8" s="263"/>
      <c r="BS8" s="1103"/>
      <c r="BT8" s="1104"/>
      <c r="BU8" s="1104"/>
      <c r="BV8" s="1104"/>
      <c r="BW8" s="1104"/>
      <c r="BX8" s="1104"/>
      <c r="BY8" s="1104"/>
      <c r="BZ8" s="1104"/>
      <c r="CA8" s="1104"/>
      <c r="CB8" s="1104"/>
      <c r="CC8" s="1104"/>
      <c r="CD8" s="1104"/>
      <c r="CE8" s="1104"/>
      <c r="CF8" s="1104"/>
      <c r="CG8" s="1105"/>
      <c r="CH8" s="1078"/>
      <c r="CI8" s="1079"/>
      <c r="CJ8" s="1079"/>
      <c r="CK8" s="1079"/>
      <c r="CL8" s="1080"/>
      <c r="CM8" s="1078"/>
      <c r="CN8" s="1079"/>
      <c r="CO8" s="1079"/>
      <c r="CP8" s="1079"/>
      <c r="CQ8" s="1080"/>
      <c r="CR8" s="1078"/>
      <c r="CS8" s="1079"/>
      <c r="CT8" s="1079"/>
      <c r="CU8" s="1079"/>
      <c r="CV8" s="1080"/>
      <c r="CW8" s="1078"/>
      <c r="CX8" s="1079"/>
      <c r="CY8" s="1079"/>
      <c r="CZ8" s="1079"/>
      <c r="DA8" s="1080"/>
      <c r="DB8" s="1078"/>
      <c r="DC8" s="1079"/>
      <c r="DD8" s="1079"/>
      <c r="DE8" s="1079"/>
      <c r="DF8" s="1080"/>
      <c r="DG8" s="1078"/>
      <c r="DH8" s="1079"/>
      <c r="DI8" s="1079"/>
      <c r="DJ8" s="1079"/>
      <c r="DK8" s="1080"/>
      <c r="DL8" s="1078"/>
      <c r="DM8" s="1079"/>
      <c r="DN8" s="1079"/>
      <c r="DO8" s="1079"/>
      <c r="DP8" s="1080"/>
      <c r="DQ8" s="1078"/>
      <c r="DR8" s="1079"/>
      <c r="DS8" s="1079"/>
      <c r="DT8" s="1079"/>
      <c r="DU8" s="1080"/>
      <c r="DV8" s="1081"/>
      <c r="DW8" s="1082"/>
      <c r="DX8" s="1082"/>
      <c r="DY8" s="1082"/>
      <c r="DZ8" s="1083"/>
      <c r="EA8" s="254"/>
    </row>
    <row r="9" spans="1:131" s="255" customFormat="1" ht="26.25" customHeight="1">
      <c r="A9" s="261">
        <v>3</v>
      </c>
      <c r="B9" s="1126"/>
      <c r="C9" s="1127"/>
      <c r="D9" s="1127"/>
      <c r="E9" s="1127"/>
      <c r="F9" s="1127"/>
      <c r="G9" s="1127"/>
      <c r="H9" s="1127"/>
      <c r="I9" s="1127"/>
      <c r="J9" s="1127"/>
      <c r="K9" s="1127"/>
      <c r="L9" s="1127"/>
      <c r="M9" s="1127"/>
      <c r="N9" s="1127"/>
      <c r="O9" s="1127"/>
      <c r="P9" s="1128"/>
      <c r="Q9" s="1132"/>
      <c r="R9" s="1133"/>
      <c r="S9" s="1133"/>
      <c r="T9" s="1133"/>
      <c r="U9" s="1133"/>
      <c r="V9" s="1133"/>
      <c r="W9" s="1133"/>
      <c r="X9" s="1133"/>
      <c r="Y9" s="1133"/>
      <c r="Z9" s="1133"/>
      <c r="AA9" s="1133"/>
      <c r="AB9" s="1133"/>
      <c r="AC9" s="1133"/>
      <c r="AD9" s="1133"/>
      <c r="AE9" s="1134"/>
      <c r="AF9" s="1108"/>
      <c r="AG9" s="1109"/>
      <c r="AH9" s="1109"/>
      <c r="AI9" s="1109"/>
      <c r="AJ9" s="1110"/>
      <c r="AK9" s="1175"/>
      <c r="AL9" s="1176"/>
      <c r="AM9" s="1176"/>
      <c r="AN9" s="1176"/>
      <c r="AO9" s="1176"/>
      <c r="AP9" s="1176"/>
      <c r="AQ9" s="1176"/>
      <c r="AR9" s="1176"/>
      <c r="AS9" s="1176"/>
      <c r="AT9" s="1176"/>
      <c r="AU9" s="1173"/>
      <c r="AV9" s="1173"/>
      <c r="AW9" s="1173"/>
      <c r="AX9" s="1173"/>
      <c r="AY9" s="1174"/>
      <c r="AZ9" s="252"/>
      <c r="BA9" s="252"/>
      <c r="BB9" s="252"/>
      <c r="BC9" s="252"/>
      <c r="BD9" s="252"/>
      <c r="BE9" s="253"/>
      <c r="BF9" s="253"/>
      <c r="BG9" s="253"/>
      <c r="BH9" s="253"/>
      <c r="BI9" s="253"/>
      <c r="BJ9" s="253"/>
      <c r="BK9" s="253"/>
      <c r="BL9" s="253"/>
      <c r="BM9" s="253"/>
      <c r="BN9" s="253"/>
      <c r="BO9" s="253"/>
      <c r="BP9" s="253"/>
      <c r="BQ9" s="262">
        <v>3</v>
      </c>
      <c r="BR9" s="263"/>
      <c r="BS9" s="1103"/>
      <c r="BT9" s="1104"/>
      <c r="BU9" s="1104"/>
      <c r="BV9" s="1104"/>
      <c r="BW9" s="1104"/>
      <c r="BX9" s="1104"/>
      <c r="BY9" s="1104"/>
      <c r="BZ9" s="1104"/>
      <c r="CA9" s="1104"/>
      <c r="CB9" s="1104"/>
      <c r="CC9" s="1104"/>
      <c r="CD9" s="1104"/>
      <c r="CE9" s="1104"/>
      <c r="CF9" s="1104"/>
      <c r="CG9" s="1105"/>
      <c r="CH9" s="1078"/>
      <c r="CI9" s="1079"/>
      <c r="CJ9" s="1079"/>
      <c r="CK9" s="1079"/>
      <c r="CL9" s="1080"/>
      <c r="CM9" s="1078"/>
      <c r="CN9" s="1079"/>
      <c r="CO9" s="1079"/>
      <c r="CP9" s="1079"/>
      <c r="CQ9" s="1080"/>
      <c r="CR9" s="1078"/>
      <c r="CS9" s="1079"/>
      <c r="CT9" s="1079"/>
      <c r="CU9" s="1079"/>
      <c r="CV9" s="1080"/>
      <c r="CW9" s="1078"/>
      <c r="CX9" s="1079"/>
      <c r="CY9" s="1079"/>
      <c r="CZ9" s="1079"/>
      <c r="DA9" s="1080"/>
      <c r="DB9" s="1078"/>
      <c r="DC9" s="1079"/>
      <c r="DD9" s="1079"/>
      <c r="DE9" s="1079"/>
      <c r="DF9" s="1080"/>
      <c r="DG9" s="1078"/>
      <c r="DH9" s="1079"/>
      <c r="DI9" s="1079"/>
      <c r="DJ9" s="1079"/>
      <c r="DK9" s="1080"/>
      <c r="DL9" s="1078"/>
      <c r="DM9" s="1079"/>
      <c r="DN9" s="1079"/>
      <c r="DO9" s="1079"/>
      <c r="DP9" s="1080"/>
      <c r="DQ9" s="1078"/>
      <c r="DR9" s="1079"/>
      <c r="DS9" s="1079"/>
      <c r="DT9" s="1079"/>
      <c r="DU9" s="1080"/>
      <c r="DV9" s="1081"/>
      <c r="DW9" s="1082"/>
      <c r="DX9" s="1082"/>
      <c r="DY9" s="1082"/>
      <c r="DZ9" s="1083"/>
      <c r="EA9" s="254"/>
    </row>
    <row r="10" spans="1:131" s="255" customFormat="1" ht="26.25" customHeight="1">
      <c r="A10" s="261">
        <v>4</v>
      </c>
      <c r="B10" s="1126"/>
      <c r="C10" s="1127"/>
      <c r="D10" s="1127"/>
      <c r="E10" s="1127"/>
      <c r="F10" s="1127"/>
      <c r="G10" s="1127"/>
      <c r="H10" s="1127"/>
      <c r="I10" s="1127"/>
      <c r="J10" s="1127"/>
      <c r="K10" s="1127"/>
      <c r="L10" s="1127"/>
      <c r="M10" s="1127"/>
      <c r="N10" s="1127"/>
      <c r="O10" s="1127"/>
      <c r="P10" s="1128"/>
      <c r="Q10" s="1132"/>
      <c r="R10" s="1133"/>
      <c r="S10" s="1133"/>
      <c r="T10" s="1133"/>
      <c r="U10" s="1133"/>
      <c r="V10" s="1133"/>
      <c r="W10" s="1133"/>
      <c r="X10" s="1133"/>
      <c r="Y10" s="1133"/>
      <c r="Z10" s="1133"/>
      <c r="AA10" s="1133"/>
      <c r="AB10" s="1133"/>
      <c r="AC10" s="1133"/>
      <c r="AD10" s="1133"/>
      <c r="AE10" s="1134"/>
      <c r="AF10" s="1108"/>
      <c r="AG10" s="1109"/>
      <c r="AH10" s="1109"/>
      <c r="AI10" s="1109"/>
      <c r="AJ10" s="1110"/>
      <c r="AK10" s="1175"/>
      <c r="AL10" s="1176"/>
      <c r="AM10" s="1176"/>
      <c r="AN10" s="1176"/>
      <c r="AO10" s="1176"/>
      <c r="AP10" s="1176"/>
      <c r="AQ10" s="1176"/>
      <c r="AR10" s="1176"/>
      <c r="AS10" s="1176"/>
      <c r="AT10" s="1176"/>
      <c r="AU10" s="1173"/>
      <c r="AV10" s="1173"/>
      <c r="AW10" s="1173"/>
      <c r="AX10" s="1173"/>
      <c r="AY10" s="1174"/>
      <c r="AZ10" s="252"/>
      <c r="BA10" s="252"/>
      <c r="BB10" s="252"/>
      <c r="BC10" s="252"/>
      <c r="BD10" s="252"/>
      <c r="BE10" s="253"/>
      <c r="BF10" s="253"/>
      <c r="BG10" s="253"/>
      <c r="BH10" s="253"/>
      <c r="BI10" s="253"/>
      <c r="BJ10" s="253"/>
      <c r="BK10" s="253"/>
      <c r="BL10" s="253"/>
      <c r="BM10" s="253"/>
      <c r="BN10" s="253"/>
      <c r="BO10" s="253"/>
      <c r="BP10" s="253"/>
      <c r="BQ10" s="262">
        <v>4</v>
      </c>
      <c r="BR10" s="263"/>
      <c r="BS10" s="1103"/>
      <c r="BT10" s="1104"/>
      <c r="BU10" s="1104"/>
      <c r="BV10" s="1104"/>
      <c r="BW10" s="1104"/>
      <c r="BX10" s="1104"/>
      <c r="BY10" s="1104"/>
      <c r="BZ10" s="1104"/>
      <c r="CA10" s="1104"/>
      <c r="CB10" s="1104"/>
      <c r="CC10" s="1104"/>
      <c r="CD10" s="1104"/>
      <c r="CE10" s="1104"/>
      <c r="CF10" s="1104"/>
      <c r="CG10" s="1105"/>
      <c r="CH10" s="1078"/>
      <c r="CI10" s="1079"/>
      <c r="CJ10" s="1079"/>
      <c r="CK10" s="1079"/>
      <c r="CL10" s="1080"/>
      <c r="CM10" s="1078"/>
      <c r="CN10" s="1079"/>
      <c r="CO10" s="1079"/>
      <c r="CP10" s="1079"/>
      <c r="CQ10" s="1080"/>
      <c r="CR10" s="1078"/>
      <c r="CS10" s="1079"/>
      <c r="CT10" s="1079"/>
      <c r="CU10" s="1079"/>
      <c r="CV10" s="1080"/>
      <c r="CW10" s="1078"/>
      <c r="CX10" s="1079"/>
      <c r="CY10" s="1079"/>
      <c r="CZ10" s="1079"/>
      <c r="DA10" s="1080"/>
      <c r="DB10" s="1078"/>
      <c r="DC10" s="1079"/>
      <c r="DD10" s="1079"/>
      <c r="DE10" s="1079"/>
      <c r="DF10" s="1080"/>
      <c r="DG10" s="1078"/>
      <c r="DH10" s="1079"/>
      <c r="DI10" s="1079"/>
      <c r="DJ10" s="1079"/>
      <c r="DK10" s="1080"/>
      <c r="DL10" s="1078"/>
      <c r="DM10" s="1079"/>
      <c r="DN10" s="1079"/>
      <c r="DO10" s="1079"/>
      <c r="DP10" s="1080"/>
      <c r="DQ10" s="1078"/>
      <c r="DR10" s="1079"/>
      <c r="DS10" s="1079"/>
      <c r="DT10" s="1079"/>
      <c r="DU10" s="1080"/>
      <c r="DV10" s="1081"/>
      <c r="DW10" s="1082"/>
      <c r="DX10" s="1082"/>
      <c r="DY10" s="1082"/>
      <c r="DZ10" s="1083"/>
      <c r="EA10" s="254"/>
    </row>
    <row r="11" spans="1:131" s="255" customFormat="1" ht="26.25" customHeight="1">
      <c r="A11" s="261">
        <v>5</v>
      </c>
      <c r="B11" s="1126"/>
      <c r="C11" s="1127"/>
      <c r="D11" s="1127"/>
      <c r="E11" s="1127"/>
      <c r="F11" s="1127"/>
      <c r="G11" s="1127"/>
      <c r="H11" s="1127"/>
      <c r="I11" s="1127"/>
      <c r="J11" s="1127"/>
      <c r="K11" s="1127"/>
      <c r="L11" s="1127"/>
      <c r="M11" s="1127"/>
      <c r="N11" s="1127"/>
      <c r="O11" s="1127"/>
      <c r="P11" s="1128"/>
      <c r="Q11" s="1132"/>
      <c r="R11" s="1133"/>
      <c r="S11" s="1133"/>
      <c r="T11" s="1133"/>
      <c r="U11" s="1133"/>
      <c r="V11" s="1133"/>
      <c r="W11" s="1133"/>
      <c r="X11" s="1133"/>
      <c r="Y11" s="1133"/>
      <c r="Z11" s="1133"/>
      <c r="AA11" s="1133"/>
      <c r="AB11" s="1133"/>
      <c r="AC11" s="1133"/>
      <c r="AD11" s="1133"/>
      <c r="AE11" s="1134"/>
      <c r="AF11" s="1108"/>
      <c r="AG11" s="1109"/>
      <c r="AH11" s="1109"/>
      <c r="AI11" s="1109"/>
      <c r="AJ11" s="1110"/>
      <c r="AK11" s="1175"/>
      <c r="AL11" s="1176"/>
      <c r="AM11" s="1176"/>
      <c r="AN11" s="1176"/>
      <c r="AO11" s="1176"/>
      <c r="AP11" s="1176"/>
      <c r="AQ11" s="1176"/>
      <c r="AR11" s="1176"/>
      <c r="AS11" s="1176"/>
      <c r="AT11" s="1176"/>
      <c r="AU11" s="1173"/>
      <c r="AV11" s="1173"/>
      <c r="AW11" s="1173"/>
      <c r="AX11" s="1173"/>
      <c r="AY11" s="1174"/>
      <c r="AZ11" s="252"/>
      <c r="BA11" s="252"/>
      <c r="BB11" s="252"/>
      <c r="BC11" s="252"/>
      <c r="BD11" s="252"/>
      <c r="BE11" s="253"/>
      <c r="BF11" s="253"/>
      <c r="BG11" s="253"/>
      <c r="BH11" s="253"/>
      <c r="BI11" s="253"/>
      <c r="BJ11" s="253"/>
      <c r="BK11" s="253"/>
      <c r="BL11" s="253"/>
      <c r="BM11" s="253"/>
      <c r="BN11" s="253"/>
      <c r="BO11" s="253"/>
      <c r="BP11" s="253"/>
      <c r="BQ11" s="262">
        <v>5</v>
      </c>
      <c r="BR11" s="263"/>
      <c r="BS11" s="1103"/>
      <c r="BT11" s="1104"/>
      <c r="BU11" s="1104"/>
      <c r="BV11" s="1104"/>
      <c r="BW11" s="1104"/>
      <c r="BX11" s="1104"/>
      <c r="BY11" s="1104"/>
      <c r="BZ11" s="1104"/>
      <c r="CA11" s="1104"/>
      <c r="CB11" s="1104"/>
      <c r="CC11" s="1104"/>
      <c r="CD11" s="1104"/>
      <c r="CE11" s="1104"/>
      <c r="CF11" s="1104"/>
      <c r="CG11" s="1105"/>
      <c r="CH11" s="1078"/>
      <c r="CI11" s="1079"/>
      <c r="CJ11" s="1079"/>
      <c r="CK11" s="1079"/>
      <c r="CL11" s="1080"/>
      <c r="CM11" s="1078"/>
      <c r="CN11" s="1079"/>
      <c r="CO11" s="1079"/>
      <c r="CP11" s="1079"/>
      <c r="CQ11" s="1080"/>
      <c r="CR11" s="1078"/>
      <c r="CS11" s="1079"/>
      <c r="CT11" s="1079"/>
      <c r="CU11" s="1079"/>
      <c r="CV11" s="1080"/>
      <c r="CW11" s="1078"/>
      <c r="CX11" s="1079"/>
      <c r="CY11" s="1079"/>
      <c r="CZ11" s="1079"/>
      <c r="DA11" s="1080"/>
      <c r="DB11" s="1078"/>
      <c r="DC11" s="1079"/>
      <c r="DD11" s="1079"/>
      <c r="DE11" s="1079"/>
      <c r="DF11" s="1080"/>
      <c r="DG11" s="1078"/>
      <c r="DH11" s="1079"/>
      <c r="DI11" s="1079"/>
      <c r="DJ11" s="1079"/>
      <c r="DK11" s="1080"/>
      <c r="DL11" s="1078"/>
      <c r="DM11" s="1079"/>
      <c r="DN11" s="1079"/>
      <c r="DO11" s="1079"/>
      <c r="DP11" s="1080"/>
      <c r="DQ11" s="1078"/>
      <c r="DR11" s="1079"/>
      <c r="DS11" s="1079"/>
      <c r="DT11" s="1079"/>
      <c r="DU11" s="1080"/>
      <c r="DV11" s="1081"/>
      <c r="DW11" s="1082"/>
      <c r="DX11" s="1082"/>
      <c r="DY11" s="1082"/>
      <c r="DZ11" s="1083"/>
      <c r="EA11" s="254"/>
    </row>
    <row r="12" spans="1:131" s="255" customFormat="1" ht="26.25" customHeight="1">
      <c r="A12" s="261">
        <v>6</v>
      </c>
      <c r="B12" s="1126"/>
      <c r="C12" s="1127"/>
      <c r="D12" s="1127"/>
      <c r="E12" s="1127"/>
      <c r="F12" s="1127"/>
      <c r="G12" s="1127"/>
      <c r="H12" s="1127"/>
      <c r="I12" s="1127"/>
      <c r="J12" s="1127"/>
      <c r="K12" s="1127"/>
      <c r="L12" s="1127"/>
      <c r="M12" s="1127"/>
      <c r="N12" s="1127"/>
      <c r="O12" s="1127"/>
      <c r="P12" s="1128"/>
      <c r="Q12" s="1132"/>
      <c r="R12" s="1133"/>
      <c r="S12" s="1133"/>
      <c r="T12" s="1133"/>
      <c r="U12" s="1133"/>
      <c r="V12" s="1133"/>
      <c r="W12" s="1133"/>
      <c r="X12" s="1133"/>
      <c r="Y12" s="1133"/>
      <c r="Z12" s="1133"/>
      <c r="AA12" s="1133"/>
      <c r="AB12" s="1133"/>
      <c r="AC12" s="1133"/>
      <c r="AD12" s="1133"/>
      <c r="AE12" s="1134"/>
      <c r="AF12" s="1108"/>
      <c r="AG12" s="1109"/>
      <c r="AH12" s="1109"/>
      <c r="AI12" s="1109"/>
      <c r="AJ12" s="1110"/>
      <c r="AK12" s="1175"/>
      <c r="AL12" s="1176"/>
      <c r="AM12" s="1176"/>
      <c r="AN12" s="1176"/>
      <c r="AO12" s="1176"/>
      <c r="AP12" s="1176"/>
      <c r="AQ12" s="1176"/>
      <c r="AR12" s="1176"/>
      <c r="AS12" s="1176"/>
      <c r="AT12" s="1176"/>
      <c r="AU12" s="1173"/>
      <c r="AV12" s="1173"/>
      <c r="AW12" s="1173"/>
      <c r="AX12" s="1173"/>
      <c r="AY12" s="1174"/>
      <c r="AZ12" s="252"/>
      <c r="BA12" s="252"/>
      <c r="BB12" s="252"/>
      <c r="BC12" s="252"/>
      <c r="BD12" s="252"/>
      <c r="BE12" s="253"/>
      <c r="BF12" s="253"/>
      <c r="BG12" s="253"/>
      <c r="BH12" s="253"/>
      <c r="BI12" s="253"/>
      <c r="BJ12" s="253"/>
      <c r="BK12" s="253"/>
      <c r="BL12" s="253"/>
      <c r="BM12" s="253"/>
      <c r="BN12" s="253"/>
      <c r="BO12" s="253"/>
      <c r="BP12" s="253"/>
      <c r="BQ12" s="262">
        <v>6</v>
      </c>
      <c r="BR12" s="263"/>
      <c r="BS12" s="1103"/>
      <c r="BT12" s="1104"/>
      <c r="BU12" s="1104"/>
      <c r="BV12" s="1104"/>
      <c r="BW12" s="1104"/>
      <c r="BX12" s="1104"/>
      <c r="BY12" s="1104"/>
      <c r="BZ12" s="1104"/>
      <c r="CA12" s="1104"/>
      <c r="CB12" s="1104"/>
      <c r="CC12" s="1104"/>
      <c r="CD12" s="1104"/>
      <c r="CE12" s="1104"/>
      <c r="CF12" s="1104"/>
      <c r="CG12" s="1105"/>
      <c r="CH12" s="1078"/>
      <c r="CI12" s="1079"/>
      <c r="CJ12" s="1079"/>
      <c r="CK12" s="1079"/>
      <c r="CL12" s="1080"/>
      <c r="CM12" s="1078"/>
      <c r="CN12" s="1079"/>
      <c r="CO12" s="1079"/>
      <c r="CP12" s="1079"/>
      <c r="CQ12" s="1080"/>
      <c r="CR12" s="1078"/>
      <c r="CS12" s="1079"/>
      <c r="CT12" s="1079"/>
      <c r="CU12" s="1079"/>
      <c r="CV12" s="1080"/>
      <c r="CW12" s="1078"/>
      <c r="CX12" s="1079"/>
      <c r="CY12" s="1079"/>
      <c r="CZ12" s="1079"/>
      <c r="DA12" s="1080"/>
      <c r="DB12" s="1078"/>
      <c r="DC12" s="1079"/>
      <c r="DD12" s="1079"/>
      <c r="DE12" s="1079"/>
      <c r="DF12" s="1080"/>
      <c r="DG12" s="1078"/>
      <c r="DH12" s="1079"/>
      <c r="DI12" s="1079"/>
      <c r="DJ12" s="1079"/>
      <c r="DK12" s="1080"/>
      <c r="DL12" s="1078"/>
      <c r="DM12" s="1079"/>
      <c r="DN12" s="1079"/>
      <c r="DO12" s="1079"/>
      <c r="DP12" s="1080"/>
      <c r="DQ12" s="1078"/>
      <c r="DR12" s="1079"/>
      <c r="DS12" s="1079"/>
      <c r="DT12" s="1079"/>
      <c r="DU12" s="1080"/>
      <c r="DV12" s="1081"/>
      <c r="DW12" s="1082"/>
      <c r="DX12" s="1082"/>
      <c r="DY12" s="1082"/>
      <c r="DZ12" s="1083"/>
      <c r="EA12" s="254"/>
    </row>
    <row r="13" spans="1:131" s="255" customFormat="1" ht="26.25" customHeight="1">
      <c r="A13" s="261">
        <v>7</v>
      </c>
      <c r="B13" s="1126"/>
      <c r="C13" s="1127"/>
      <c r="D13" s="1127"/>
      <c r="E13" s="1127"/>
      <c r="F13" s="1127"/>
      <c r="G13" s="1127"/>
      <c r="H13" s="1127"/>
      <c r="I13" s="1127"/>
      <c r="J13" s="1127"/>
      <c r="K13" s="1127"/>
      <c r="L13" s="1127"/>
      <c r="M13" s="1127"/>
      <c r="N13" s="1127"/>
      <c r="O13" s="1127"/>
      <c r="P13" s="1128"/>
      <c r="Q13" s="1132"/>
      <c r="R13" s="1133"/>
      <c r="S13" s="1133"/>
      <c r="T13" s="1133"/>
      <c r="U13" s="1133"/>
      <c r="V13" s="1133"/>
      <c r="W13" s="1133"/>
      <c r="X13" s="1133"/>
      <c r="Y13" s="1133"/>
      <c r="Z13" s="1133"/>
      <c r="AA13" s="1133"/>
      <c r="AB13" s="1133"/>
      <c r="AC13" s="1133"/>
      <c r="AD13" s="1133"/>
      <c r="AE13" s="1134"/>
      <c r="AF13" s="1108"/>
      <c r="AG13" s="1109"/>
      <c r="AH13" s="1109"/>
      <c r="AI13" s="1109"/>
      <c r="AJ13" s="1110"/>
      <c r="AK13" s="1175"/>
      <c r="AL13" s="1176"/>
      <c r="AM13" s="1176"/>
      <c r="AN13" s="1176"/>
      <c r="AO13" s="1176"/>
      <c r="AP13" s="1176"/>
      <c r="AQ13" s="1176"/>
      <c r="AR13" s="1176"/>
      <c r="AS13" s="1176"/>
      <c r="AT13" s="1176"/>
      <c r="AU13" s="1173"/>
      <c r="AV13" s="1173"/>
      <c r="AW13" s="1173"/>
      <c r="AX13" s="1173"/>
      <c r="AY13" s="1174"/>
      <c r="AZ13" s="252"/>
      <c r="BA13" s="252"/>
      <c r="BB13" s="252"/>
      <c r="BC13" s="252"/>
      <c r="BD13" s="252"/>
      <c r="BE13" s="253"/>
      <c r="BF13" s="253"/>
      <c r="BG13" s="253"/>
      <c r="BH13" s="253"/>
      <c r="BI13" s="253"/>
      <c r="BJ13" s="253"/>
      <c r="BK13" s="253"/>
      <c r="BL13" s="253"/>
      <c r="BM13" s="253"/>
      <c r="BN13" s="253"/>
      <c r="BO13" s="253"/>
      <c r="BP13" s="253"/>
      <c r="BQ13" s="262">
        <v>7</v>
      </c>
      <c r="BR13" s="263"/>
      <c r="BS13" s="1103"/>
      <c r="BT13" s="1104"/>
      <c r="BU13" s="1104"/>
      <c r="BV13" s="1104"/>
      <c r="BW13" s="1104"/>
      <c r="BX13" s="1104"/>
      <c r="BY13" s="1104"/>
      <c r="BZ13" s="1104"/>
      <c r="CA13" s="1104"/>
      <c r="CB13" s="1104"/>
      <c r="CC13" s="1104"/>
      <c r="CD13" s="1104"/>
      <c r="CE13" s="1104"/>
      <c r="CF13" s="1104"/>
      <c r="CG13" s="1105"/>
      <c r="CH13" s="1078"/>
      <c r="CI13" s="1079"/>
      <c r="CJ13" s="1079"/>
      <c r="CK13" s="1079"/>
      <c r="CL13" s="1080"/>
      <c r="CM13" s="1078"/>
      <c r="CN13" s="1079"/>
      <c r="CO13" s="1079"/>
      <c r="CP13" s="1079"/>
      <c r="CQ13" s="1080"/>
      <c r="CR13" s="1078"/>
      <c r="CS13" s="1079"/>
      <c r="CT13" s="1079"/>
      <c r="CU13" s="1079"/>
      <c r="CV13" s="1080"/>
      <c r="CW13" s="1078"/>
      <c r="CX13" s="1079"/>
      <c r="CY13" s="1079"/>
      <c r="CZ13" s="1079"/>
      <c r="DA13" s="1080"/>
      <c r="DB13" s="1078"/>
      <c r="DC13" s="1079"/>
      <c r="DD13" s="1079"/>
      <c r="DE13" s="1079"/>
      <c r="DF13" s="1080"/>
      <c r="DG13" s="1078"/>
      <c r="DH13" s="1079"/>
      <c r="DI13" s="1079"/>
      <c r="DJ13" s="1079"/>
      <c r="DK13" s="1080"/>
      <c r="DL13" s="1078"/>
      <c r="DM13" s="1079"/>
      <c r="DN13" s="1079"/>
      <c r="DO13" s="1079"/>
      <c r="DP13" s="1080"/>
      <c r="DQ13" s="1078"/>
      <c r="DR13" s="1079"/>
      <c r="DS13" s="1079"/>
      <c r="DT13" s="1079"/>
      <c r="DU13" s="1080"/>
      <c r="DV13" s="1081"/>
      <c r="DW13" s="1082"/>
      <c r="DX13" s="1082"/>
      <c r="DY13" s="1082"/>
      <c r="DZ13" s="1083"/>
      <c r="EA13" s="254"/>
    </row>
    <row r="14" spans="1:131" s="255" customFormat="1" ht="26.25" customHeight="1">
      <c r="A14" s="261">
        <v>8</v>
      </c>
      <c r="B14" s="1126"/>
      <c r="C14" s="1127"/>
      <c r="D14" s="1127"/>
      <c r="E14" s="1127"/>
      <c r="F14" s="1127"/>
      <c r="G14" s="1127"/>
      <c r="H14" s="1127"/>
      <c r="I14" s="1127"/>
      <c r="J14" s="1127"/>
      <c r="K14" s="1127"/>
      <c r="L14" s="1127"/>
      <c r="M14" s="1127"/>
      <c r="N14" s="1127"/>
      <c r="O14" s="1127"/>
      <c r="P14" s="1128"/>
      <c r="Q14" s="1132"/>
      <c r="R14" s="1133"/>
      <c r="S14" s="1133"/>
      <c r="T14" s="1133"/>
      <c r="U14" s="1133"/>
      <c r="V14" s="1133"/>
      <c r="W14" s="1133"/>
      <c r="X14" s="1133"/>
      <c r="Y14" s="1133"/>
      <c r="Z14" s="1133"/>
      <c r="AA14" s="1133"/>
      <c r="AB14" s="1133"/>
      <c r="AC14" s="1133"/>
      <c r="AD14" s="1133"/>
      <c r="AE14" s="1134"/>
      <c r="AF14" s="1108"/>
      <c r="AG14" s="1109"/>
      <c r="AH14" s="1109"/>
      <c r="AI14" s="1109"/>
      <c r="AJ14" s="1110"/>
      <c r="AK14" s="1175"/>
      <c r="AL14" s="1176"/>
      <c r="AM14" s="1176"/>
      <c r="AN14" s="1176"/>
      <c r="AO14" s="1176"/>
      <c r="AP14" s="1176"/>
      <c r="AQ14" s="1176"/>
      <c r="AR14" s="1176"/>
      <c r="AS14" s="1176"/>
      <c r="AT14" s="1176"/>
      <c r="AU14" s="1173"/>
      <c r="AV14" s="1173"/>
      <c r="AW14" s="1173"/>
      <c r="AX14" s="1173"/>
      <c r="AY14" s="1174"/>
      <c r="AZ14" s="252"/>
      <c r="BA14" s="252"/>
      <c r="BB14" s="252"/>
      <c r="BC14" s="252"/>
      <c r="BD14" s="252"/>
      <c r="BE14" s="253"/>
      <c r="BF14" s="253"/>
      <c r="BG14" s="253"/>
      <c r="BH14" s="253"/>
      <c r="BI14" s="253"/>
      <c r="BJ14" s="253"/>
      <c r="BK14" s="253"/>
      <c r="BL14" s="253"/>
      <c r="BM14" s="253"/>
      <c r="BN14" s="253"/>
      <c r="BO14" s="253"/>
      <c r="BP14" s="253"/>
      <c r="BQ14" s="262">
        <v>8</v>
      </c>
      <c r="BR14" s="263"/>
      <c r="BS14" s="1103"/>
      <c r="BT14" s="1104"/>
      <c r="BU14" s="1104"/>
      <c r="BV14" s="1104"/>
      <c r="BW14" s="1104"/>
      <c r="BX14" s="1104"/>
      <c r="BY14" s="1104"/>
      <c r="BZ14" s="1104"/>
      <c r="CA14" s="1104"/>
      <c r="CB14" s="1104"/>
      <c r="CC14" s="1104"/>
      <c r="CD14" s="1104"/>
      <c r="CE14" s="1104"/>
      <c r="CF14" s="1104"/>
      <c r="CG14" s="1105"/>
      <c r="CH14" s="1078"/>
      <c r="CI14" s="1079"/>
      <c r="CJ14" s="1079"/>
      <c r="CK14" s="1079"/>
      <c r="CL14" s="1080"/>
      <c r="CM14" s="1078"/>
      <c r="CN14" s="1079"/>
      <c r="CO14" s="1079"/>
      <c r="CP14" s="1079"/>
      <c r="CQ14" s="1080"/>
      <c r="CR14" s="1078"/>
      <c r="CS14" s="1079"/>
      <c r="CT14" s="1079"/>
      <c r="CU14" s="1079"/>
      <c r="CV14" s="1080"/>
      <c r="CW14" s="1078"/>
      <c r="CX14" s="1079"/>
      <c r="CY14" s="1079"/>
      <c r="CZ14" s="1079"/>
      <c r="DA14" s="1080"/>
      <c r="DB14" s="1078"/>
      <c r="DC14" s="1079"/>
      <c r="DD14" s="1079"/>
      <c r="DE14" s="1079"/>
      <c r="DF14" s="1080"/>
      <c r="DG14" s="1078"/>
      <c r="DH14" s="1079"/>
      <c r="DI14" s="1079"/>
      <c r="DJ14" s="1079"/>
      <c r="DK14" s="1080"/>
      <c r="DL14" s="1078"/>
      <c r="DM14" s="1079"/>
      <c r="DN14" s="1079"/>
      <c r="DO14" s="1079"/>
      <c r="DP14" s="1080"/>
      <c r="DQ14" s="1078"/>
      <c r="DR14" s="1079"/>
      <c r="DS14" s="1079"/>
      <c r="DT14" s="1079"/>
      <c r="DU14" s="1080"/>
      <c r="DV14" s="1081"/>
      <c r="DW14" s="1082"/>
      <c r="DX14" s="1082"/>
      <c r="DY14" s="1082"/>
      <c r="DZ14" s="1083"/>
      <c r="EA14" s="254"/>
    </row>
    <row r="15" spans="1:131" s="255" customFormat="1" ht="26.25" customHeight="1">
      <c r="A15" s="261">
        <v>9</v>
      </c>
      <c r="B15" s="1126"/>
      <c r="C15" s="1127"/>
      <c r="D15" s="1127"/>
      <c r="E15" s="1127"/>
      <c r="F15" s="1127"/>
      <c r="G15" s="1127"/>
      <c r="H15" s="1127"/>
      <c r="I15" s="1127"/>
      <c r="J15" s="1127"/>
      <c r="K15" s="1127"/>
      <c r="L15" s="1127"/>
      <c r="M15" s="1127"/>
      <c r="N15" s="1127"/>
      <c r="O15" s="1127"/>
      <c r="P15" s="1128"/>
      <c r="Q15" s="1132"/>
      <c r="R15" s="1133"/>
      <c r="S15" s="1133"/>
      <c r="T15" s="1133"/>
      <c r="U15" s="1133"/>
      <c r="V15" s="1133"/>
      <c r="W15" s="1133"/>
      <c r="X15" s="1133"/>
      <c r="Y15" s="1133"/>
      <c r="Z15" s="1133"/>
      <c r="AA15" s="1133"/>
      <c r="AB15" s="1133"/>
      <c r="AC15" s="1133"/>
      <c r="AD15" s="1133"/>
      <c r="AE15" s="1134"/>
      <c r="AF15" s="1108"/>
      <c r="AG15" s="1109"/>
      <c r="AH15" s="1109"/>
      <c r="AI15" s="1109"/>
      <c r="AJ15" s="1110"/>
      <c r="AK15" s="1175"/>
      <c r="AL15" s="1176"/>
      <c r="AM15" s="1176"/>
      <c r="AN15" s="1176"/>
      <c r="AO15" s="1176"/>
      <c r="AP15" s="1176"/>
      <c r="AQ15" s="1176"/>
      <c r="AR15" s="1176"/>
      <c r="AS15" s="1176"/>
      <c r="AT15" s="1176"/>
      <c r="AU15" s="1173"/>
      <c r="AV15" s="1173"/>
      <c r="AW15" s="1173"/>
      <c r="AX15" s="1173"/>
      <c r="AY15" s="1174"/>
      <c r="AZ15" s="252"/>
      <c r="BA15" s="252"/>
      <c r="BB15" s="252"/>
      <c r="BC15" s="252"/>
      <c r="BD15" s="252"/>
      <c r="BE15" s="253"/>
      <c r="BF15" s="253"/>
      <c r="BG15" s="253"/>
      <c r="BH15" s="253"/>
      <c r="BI15" s="253"/>
      <c r="BJ15" s="253"/>
      <c r="BK15" s="253"/>
      <c r="BL15" s="253"/>
      <c r="BM15" s="253"/>
      <c r="BN15" s="253"/>
      <c r="BO15" s="253"/>
      <c r="BP15" s="253"/>
      <c r="BQ15" s="262">
        <v>9</v>
      </c>
      <c r="BR15" s="263"/>
      <c r="BS15" s="1103"/>
      <c r="BT15" s="1104"/>
      <c r="BU15" s="1104"/>
      <c r="BV15" s="1104"/>
      <c r="BW15" s="1104"/>
      <c r="BX15" s="1104"/>
      <c r="BY15" s="1104"/>
      <c r="BZ15" s="1104"/>
      <c r="CA15" s="1104"/>
      <c r="CB15" s="1104"/>
      <c r="CC15" s="1104"/>
      <c r="CD15" s="1104"/>
      <c r="CE15" s="1104"/>
      <c r="CF15" s="1104"/>
      <c r="CG15" s="1105"/>
      <c r="CH15" s="1078"/>
      <c r="CI15" s="1079"/>
      <c r="CJ15" s="1079"/>
      <c r="CK15" s="1079"/>
      <c r="CL15" s="1080"/>
      <c r="CM15" s="1078"/>
      <c r="CN15" s="1079"/>
      <c r="CO15" s="1079"/>
      <c r="CP15" s="1079"/>
      <c r="CQ15" s="1080"/>
      <c r="CR15" s="1078"/>
      <c r="CS15" s="1079"/>
      <c r="CT15" s="1079"/>
      <c r="CU15" s="1079"/>
      <c r="CV15" s="1080"/>
      <c r="CW15" s="1078"/>
      <c r="CX15" s="1079"/>
      <c r="CY15" s="1079"/>
      <c r="CZ15" s="1079"/>
      <c r="DA15" s="1080"/>
      <c r="DB15" s="1078"/>
      <c r="DC15" s="1079"/>
      <c r="DD15" s="1079"/>
      <c r="DE15" s="1079"/>
      <c r="DF15" s="1080"/>
      <c r="DG15" s="1078"/>
      <c r="DH15" s="1079"/>
      <c r="DI15" s="1079"/>
      <c r="DJ15" s="1079"/>
      <c r="DK15" s="1080"/>
      <c r="DL15" s="1078"/>
      <c r="DM15" s="1079"/>
      <c r="DN15" s="1079"/>
      <c r="DO15" s="1079"/>
      <c r="DP15" s="1080"/>
      <c r="DQ15" s="1078"/>
      <c r="DR15" s="1079"/>
      <c r="DS15" s="1079"/>
      <c r="DT15" s="1079"/>
      <c r="DU15" s="1080"/>
      <c r="DV15" s="1081"/>
      <c r="DW15" s="1082"/>
      <c r="DX15" s="1082"/>
      <c r="DY15" s="1082"/>
      <c r="DZ15" s="1083"/>
      <c r="EA15" s="254"/>
    </row>
    <row r="16" spans="1:131" s="255" customFormat="1" ht="26.25" customHeight="1">
      <c r="A16" s="261">
        <v>10</v>
      </c>
      <c r="B16" s="1126"/>
      <c r="C16" s="1127"/>
      <c r="D16" s="1127"/>
      <c r="E16" s="1127"/>
      <c r="F16" s="1127"/>
      <c r="G16" s="1127"/>
      <c r="H16" s="1127"/>
      <c r="I16" s="1127"/>
      <c r="J16" s="1127"/>
      <c r="K16" s="1127"/>
      <c r="L16" s="1127"/>
      <c r="M16" s="1127"/>
      <c r="N16" s="1127"/>
      <c r="O16" s="1127"/>
      <c r="P16" s="1128"/>
      <c r="Q16" s="1132"/>
      <c r="R16" s="1133"/>
      <c r="S16" s="1133"/>
      <c r="T16" s="1133"/>
      <c r="U16" s="1133"/>
      <c r="V16" s="1133"/>
      <c r="W16" s="1133"/>
      <c r="X16" s="1133"/>
      <c r="Y16" s="1133"/>
      <c r="Z16" s="1133"/>
      <c r="AA16" s="1133"/>
      <c r="AB16" s="1133"/>
      <c r="AC16" s="1133"/>
      <c r="AD16" s="1133"/>
      <c r="AE16" s="1134"/>
      <c r="AF16" s="1108"/>
      <c r="AG16" s="1109"/>
      <c r="AH16" s="1109"/>
      <c r="AI16" s="1109"/>
      <c r="AJ16" s="1110"/>
      <c r="AK16" s="1175"/>
      <c r="AL16" s="1176"/>
      <c r="AM16" s="1176"/>
      <c r="AN16" s="1176"/>
      <c r="AO16" s="1176"/>
      <c r="AP16" s="1176"/>
      <c r="AQ16" s="1176"/>
      <c r="AR16" s="1176"/>
      <c r="AS16" s="1176"/>
      <c r="AT16" s="1176"/>
      <c r="AU16" s="1173"/>
      <c r="AV16" s="1173"/>
      <c r="AW16" s="1173"/>
      <c r="AX16" s="1173"/>
      <c r="AY16" s="1174"/>
      <c r="AZ16" s="252"/>
      <c r="BA16" s="252"/>
      <c r="BB16" s="252"/>
      <c r="BC16" s="252"/>
      <c r="BD16" s="252"/>
      <c r="BE16" s="253"/>
      <c r="BF16" s="253"/>
      <c r="BG16" s="253"/>
      <c r="BH16" s="253"/>
      <c r="BI16" s="253"/>
      <c r="BJ16" s="253"/>
      <c r="BK16" s="253"/>
      <c r="BL16" s="253"/>
      <c r="BM16" s="253"/>
      <c r="BN16" s="253"/>
      <c r="BO16" s="253"/>
      <c r="BP16" s="253"/>
      <c r="BQ16" s="262">
        <v>10</v>
      </c>
      <c r="BR16" s="263"/>
      <c r="BS16" s="1103"/>
      <c r="BT16" s="1104"/>
      <c r="BU16" s="1104"/>
      <c r="BV16" s="1104"/>
      <c r="BW16" s="1104"/>
      <c r="BX16" s="1104"/>
      <c r="BY16" s="1104"/>
      <c r="BZ16" s="1104"/>
      <c r="CA16" s="1104"/>
      <c r="CB16" s="1104"/>
      <c r="CC16" s="1104"/>
      <c r="CD16" s="1104"/>
      <c r="CE16" s="1104"/>
      <c r="CF16" s="1104"/>
      <c r="CG16" s="1105"/>
      <c r="CH16" s="1078"/>
      <c r="CI16" s="1079"/>
      <c r="CJ16" s="1079"/>
      <c r="CK16" s="1079"/>
      <c r="CL16" s="1080"/>
      <c r="CM16" s="1078"/>
      <c r="CN16" s="1079"/>
      <c r="CO16" s="1079"/>
      <c r="CP16" s="1079"/>
      <c r="CQ16" s="1080"/>
      <c r="CR16" s="1078"/>
      <c r="CS16" s="1079"/>
      <c r="CT16" s="1079"/>
      <c r="CU16" s="1079"/>
      <c r="CV16" s="1080"/>
      <c r="CW16" s="1078"/>
      <c r="CX16" s="1079"/>
      <c r="CY16" s="1079"/>
      <c r="CZ16" s="1079"/>
      <c r="DA16" s="1080"/>
      <c r="DB16" s="1078"/>
      <c r="DC16" s="1079"/>
      <c r="DD16" s="1079"/>
      <c r="DE16" s="1079"/>
      <c r="DF16" s="1080"/>
      <c r="DG16" s="1078"/>
      <c r="DH16" s="1079"/>
      <c r="DI16" s="1079"/>
      <c r="DJ16" s="1079"/>
      <c r="DK16" s="1080"/>
      <c r="DL16" s="1078"/>
      <c r="DM16" s="1079"/>
      <c r="DN16" s="1079"/>
      <c r="DO16" s="1079"/>
      <c r="DP16" s="1080"/>
      <c r="DQ16" s="1078"/>
      <c r="DR16" s="1079"/>
      <c r="DS16" s="1079"/>
      <c r="DT16" s="1079"/>
      <c r="DU16" s="1080"/>
      <c r="DV16" s="1081"/>
      <c r="DW16" s="1082"/>
      <c r="DX16" s="1082"/>
      <c r="DY16" s="1082"/>
      <c r="DZ16" s="1083"/>
      <c r="EA16" s="254"/>
    </row>
    <row r="17" spans="1:131" s="255" customFormat="1" ht="26.25" customHeight="1">
      <c r="A17" s="261">
        <v>11</v>
      </c>
      <c r="B17" s="1126"/>
      <c r="C17" s="1127"/>
      <c r="D17" s="1127"/>
      <c r="E17" s="1127"/>
      <c r="F17" s="1127"/>
      <c r="G17" s="1127"/>
      <c r="H17" s="1127"/>
      <c r="I17" s="1127"/>
      <c r="J17" s="1127"/>
      <c r="K17" s="1127"/>
      <c r="L17" s="1127"/>
      <c r="M17" s="1127"/>
      <c r="N17" s="1127"/>
      <c r="O17" s="1127"/>
      <c r="P17" s="1128"/>
      <c r="Q17" s="1132"/>
      <c r="R17" s="1133"/>
      <c r="S17" s="1133"/>
      <c r="T17" s="1133"/>
      <c r="U17" s="1133"/>
      <c r="V17" s="1133"/>
      <c r="W17" s="1133"/>
      <c r="X17" s="1133"/>
      <c r="Y17" s="1133"/>
      <c r="Z17" s="1133"/>
      <c r="AA17" s="1133"/>
      <c r="AB17" s="1133"/>
      <c r="AC17" s="1133"/>
      <c r="AD17" s="1133"/>
      <c r="AE17" s="1134"/>
      <c r="AF17" s="1108"/>
      <c r="AG17" s="1109"/>
      <c r="AH17" s="1109"/>
      <c r="AI17" s="1109"/>
      <c r="AJ17" s="1110"/>
      <c r="AK17" s="1175"/>
      <c r="AL17" s="1176"/>
      <c r="AM17" s="1176"/>
      <c r="AN17" s="1176"/>
      <c r="AO17" s="1176"/>
      <c r="AP17" s="1176"/>
      <c r="AQ17" s="1176"/>
      <c r="AR17" s="1176"/>
      <c r="AS17" s="1176"/>
      <c r="AT17" s="1176"/>
      <c r="AU17" s="1173"/>
      <c r="AV17" s="1173"/>
      <c r="AW17" s="1173"/>
      <c r="AX17" s="1173"/>
      <c r="AY17" s="1174"/>
      <c r="AZ17" s="252"/>
      <c r="BA17" s="252"/>
      <c r="BB17" s="252"/>
      <c r="BC17" s="252"/>
      <c r="BD17" s="252"/>
      <c r="BE17" s="253"/>
      <c r="BF17" s="253"/>
      <c r="BG17" s="253"/>
      <c r="BH17" s="253"/>
      <c r="BI17" s="253"/>
      <c r="BJ17" s="253"/>
      <c r="BK17" s="253"/>
      <c r="BL17" s="253"/>
      <c r="BM17" s="253"/>
      <c r="BN17" s="253"/>
      <c r="BO17" s="253"/>
      <c r="BP17" s="253"/>
      <c r="BQ17" s="262">
        <v>11</v>
      </c>
      <c r="BR17" s="263"/>
      <c r="BS17" s="1103"/>
      <c r="BT17" s="1104"/>
      <c r="BU17" s="1104"/>
      <c r="BV17" s="1104"/>
      <c r="BW17" s="1104"/>
      <c r="BX17" s="1104"/>
      <c r="BY17" s="1104"/>
      <c r="BZ17" s="1104"/>
      <c r="CA17" s="1104"/>
      <c r="CB17" s="1104"/>
      <c r="CC17" s="1104"/>
      <c r="CD17" s="1104"/>
      <c r="CE17" s="1104"/>
      <c r="CF17" s="1104"/>
      <c r="CG17" s="1105"/>
      <c r="CH17" s="1078"/>
      <c r="CI17" s="1079"/>
      <c r="CJ17" s="1079"/>
      <c r="CK17" s="1079"/>
      <c r="CL17" s="1080"/>
      <c r="CM17" s="1078"/>
      <c r="CN17" s="1079"/>
      <c r="CO17" s="1079"/>
      <c r="CP17" s="1079"/>
      <c r="CQ17" s="1080"/>
      <c r="CR17" s="1078"/>
      <c r="CS17" s="1079"/>
      <c r="CT17" s="1079"/>
      <c r="CU17" s="1079"/>
      <c r="CV17" s="1080"/>
      <c r="CW17" s="1078"/>
      <c r="CX17" s="1079"/>
      <c r="CY17" s="1079"/>
      <c r="CZ17" s="1079"/>
      <c r="DA17" s="1080"/>
      <c r="DB17" s="1078"/>
      <c r="DC17" s="1079"/>
      <c r="DD17" s="1079"/>
      <c r="DE17" s="1079"/>
      <c r="DF17" s="1080"/>
      <c r="DG17" s="1078"/>
      <c r="DH17" s="1079"/>
      <c r="DI17" s="1079"/>
      <c r="DJ17" s="1079"/>
      <c r="DK17" s="1080"/>
      <c r="DL17" s="1078"/>
      <c r="DM17" s="1079"/>
      <c r="DN17" s="1079"/>
      <c r="DO17" s="1079"/>
      <c r="DP17" s="1080"/>
      <c r="DQ17" s="1078"/>
      <c r="DR17" s="1079"/>
      <c r="DS17" s="1079"/>
      <c r="DT17" s="1079"/>
      <c r="DU17" s="1080"/>
      <c r="DV17" s="1081"/>
      <c r="DW17" s="1082"/>
      <c r="DX17" s="1082"/>
      <c r="DY17" s="1082"/>
      <c r="DZ17" s="1083"/>
      <c r="EA17" s="254"/>
    </row>
    <row r="18" spans="1:131" s="255" customFormat="1" ht="26.25" customHeight="1">
      <c r="A18" s="261">
        <v>12</v>
      </c>
      <c r="B18" s="1126"/>
      <c r="C18" s="1127"/>
      <c r="D18" s="1127"/>
      <c r="E18" s="1127"/>
      <c r="F18" s="1127"/>
      <c r="G18" s="1127"/>
      <c r="H18" s="1127"/>
      <c r="I18" s="1127"/>
      <c r="J18" s="1127"/>
      <c r="K18" s="1127"/>
      <c r="L18" s="1127"/>
      <c r="M18" s="1127"/>
      <c r="N18" s="1127"/>
      <c r="O18" s="1127"/>
      <c r="P18" s="1128"/>
      <c r="Q18" s="1132"/>
      <c r="R18" s="1133"/>
      <c r="S18" s="1133"/>
      <c r="T18" s="1133"/>
      <c r="U18" s="1133"/>
      <c r="V18" s="1133"/>
      <c r="W18" s="1133"/>
      <c r="X18" s="1133"/>
      <c r="Y18" s="1133"/>
      <c r="Z18" s="1133"/>
      <c r="AA18" s="1133"/>
      <c r="AB18" s="1133"/>
      <c r="AC18" s="1133"/>
      <c r="AD18" s="1133"/>
      <c r="AE18" s="1134"/>
      <c r="AF18" s="1108"/>
      <c r="AG18" s="1109"/>
      <c r="AH18" s="1109"/>
      <c r="AI18" s="1109"/>
      <c r="AJ18" s="1110"/>
      <c r="AK18" s="1175"/>
      <c r="AL18" s="1176"/>
      <c r="AM18" s="1176"/>
      <c r="AN18" s="1176"/>
      <c r="AO18" s="1176"/>
      <c r="AP18" s="1176"/>
      <c r="AQ18" s="1176"/>
      <c r="AR18" s="1176"/>
      <c r="AS18" s="1176"/>
      <c r="AT18" s="1176"/>
      <c r="AU18" s="1173"/>
      <c r="AV18" s="1173"/>
      <c r="AW18" s="1173"/>
      <c r="AX18" s="1173"/>
      <c r="AY18" s="1174"/>
      <c r="AZ18" s="252"/>
      <c r="BA18" s="252"/>
      <c r="BB18" s="252"/>
      <c r="BC18" s="252"/>
      <c r="BD18" s="252"/>
      <c r="BE18" s="253"/>
      <c r="BF18" s="253"/>
      <c r="BG18" s="253"/>
      <c r="BH18" s="253"/>
      <c r="BI18" s="253"/>
      <c r="BJ18" s="253"/>
      <c r="BK18" s="253"/>
      <c r="BL18" s="253"/>
      <c r="BM18" s="253"/>
      <c r="BN18" s="253"/>
      <c r="BO18" s="253"/>
      <c r="BP18" s="253"/>
      <c r="BQ18" s="262">
        <v>12</v>
      </c>
      <c r="BR18" s="263"/>
      <c r="BS18" s="1103"/>
      <c r="BT18" s="1104"/>
      <c r="BU18" s="1104"/>
      <c r="BV18" s="1104"/>
      <c r="BW18" s="1104"/>
      <c r="BX18" s="1104"/>
      <c r="BY18" s="1104"/>
      <c r="BZ18" s="1104"/>
      <c r="CA18" s="1104"/>
      <c r="CB18" s="1104"/>
      <c r="CC18" s="1104"/>
      <c r="CD18" s="1104"/>
      <c r="CE18" s="1104"/>
      <c r="CF18" s="1104"/>
      <c r="CG18" s="1105"/>
      <c r="CH18" s="1078"/>
      <c r="CI18" s="1079"/>
      <c r="CJ18" s="1079"/>
      <c r="CK18" s="1079"/>
      <c r="CL18" s="1080"/>
      <c r="CM18" s="1078"/>
      <c r="CN18" s="1079"/>
      <c r="CO18" s="1079"/>
      <c r="CP18" s="1079"/>
      <c r="CQ18" s="1080"/>
      <c r="CR18" s="1078"/>
      <c r="CS18" s="1079"/>
      <c r="CT18" s="1079"/>
      <c r="CU18" s="1079"/>
      <c r="CV18" s="1080"/>
      <c r="CW18" s="1078"/>
      <c r="CX18" s="1079"/>
      <c r="CY18" s="1079"/>
      <c r="CZ18" s="1079"/>
      <c r="DA18" s="1080"/>
      <c r="DB18" s="1078"/>
      <c r="DC18" s="1079"/>
      <c r="DD18" s="1079"/>
      <c r="DE18" s="1079"/>
      <c r="DF18" s="1080"/>
      <c r="DG18" s="1078"/>
      <c r="DH18" s="1079"/>
      <c r="DI18" s="1079"/>
      <c r="DJ18" s="1079"/>
      <c r="DK18" s="1080"/>
      <c r="DL18" s="1078"/>
      <c r="DM18" s="1079"/>
      <c r="DN18" s="1079"/>
      <c r="DO18" s="1079"/>
      <c r="DP18" s="1080"/>
      <c r="DQ18" s="1078"/>
      <c r="DR18" s="1079"/>
      <c r="DS18" s="1079"/>
      <c r="DT18" s="1079"/>
      <c r="DU18" s="1080"/>
      <c r="DV18" s="1081"/>
      <c r="DW18" s="1082"/>
      <c r="DX18" s="1082"/>
      <c r="DY18" s="1082"/>
      <c r="DZ18" s="1083"/>
      <c r="EA18" s="254"/>
    </row>
    <row r="19" spans="1:131" s="255" customFormat="1" ht="26.25" customHeight="1">
      <c r="A19" s="261">
        <v>13</v>
      </c>
      <c r="B19" s="1126"/>
      <c r="C19" s="1127"/>
      <c r="D19" s="1127"/>
      <c r="E19" s="1127"/>
      <c r="F19" s="1127"/>
      <c r="G19" s="1127"/>
      <c r="H19" s="1127"/>
      <c r="I19" s="1127"/>
      <c r="J19" s="1127"/>
      <c r="K19" s="1127"/>
      <c r="L19" s="1127"/>
      <c r="M19" s="1127"/>
      <c r="N19" s="1127"/>
      <c r="O19" s="1127"/>
      <c r="P19" s="1128"/>
      <c r="Q19" s="1132"/>
      <c r="R19" s="1133"/>
      <c r="S19" s="1133"/>
      <c r="T19" s="1133"/>
      <c r="U19" s="1133"/>
      <c r="V19" s="1133"/>
      <c r="W19" s="1133"/>
      <c r="X19" s="1133"/>
      <c r="Y19" s="1133"/>
      <c r="Z19" s="1133"/>
      <c r="AA19" s="1133"/>
      <c r="AB19" s="1133"/>
      <c r="AC19" s="1133"/>
      <c r="AD19" s="1133"/>
      <c r="AE19" s="1134"/>
      <c r="AF19" s="1108"/>
      <c r="AG19" s="1109"/>
      <c r="AH19" s="1109"/>
      <c r="AI19" s="1109"/>
      <c r="AJ19" s="1110"/>
      <c r="AK19" s="1175"/>
      <c r="AL19" s="1176"/>
      <c r="AM19" s="1176"/>
      <c r="AN19" s="1176"/>
      <c r="AO19" s="1176"/>
      <c r="AP19" s="1176"/>
      <c r="AQ19" s="1176"/>
      <c r="AR19" s="1176"/>
      <c r="AS19" s="1176"/>
      <c r="AT19" s="1176"/>
      <c r="AU19" s="1173"/>
      <c r="AV19" s="1173"/>
      <c r="AW19" s="1173"/>
      <c r="AX19" s="1173"/>
      <c r="AY19" s="1174"/>
      <c r="AZ19" s="252"/>
      <c r="BA19" s="252"/>
      <c r="BB19" s="252"/>
      <c r="BC19" s="252"/>
      <c r="BD19" s="252"/>
      <c r="BE19" s="253"/>
      <c r="BF19" s="253"/>
      <c r="BG19" s="253"/>
      <c r="BH19" s="253"/>
      <c r="BI19" s="253"/>
      <c r="BJ19" s="253"/>
      <c r="BK19" s="253"/>
      <c r="BL19" s="253"/>
      <c r="BM19" s="253"/>
      <c r="BN19" s="253"/>
      <c r="BO19" s="253"/>
      <c r="BP19" s="253"/>
      <c r="BQ19" s="262">
        <v>13</v>
      </c>
      <c r="BR19" s="263"/>
      <c r="BS19" s="1103"/>
      <c r="BT19" s="1104"/>
      <c r="BU19" s="1104"/>
      <c r="BV19" s="1104"/>
      <c r="BW19" s="1104"/>
      <c r="BX19" s="1104"/>
      <c r="BY19" s="1104"/>
      <c r="BZ19" s="1104"/>
      <c r="CA19" s="1104"/>
      <c r="CB19" s="1104"/>
      <c r="CC19" s="1104"/>
      <c r="CD19" s="1104"/>
      <c r="CE19" s="1104"/>
      <c r="CF19" s="1104"/>
      <c r="CG19" s="1105"/>
      <c r="CH19" s="1078"/>
      <c r="CI19" s="1079"/>
      <c r="CJ19" s="1079"/>
      <c r="CK19" s="1079"/>
      <c r="CL19" s="1080"/>
      <c r="CM19" s="1078"/>
      <c r="CN19" s="1079"/>
      <c r="CO19" s="1079"/>
      <c r="CP19" s="1079"/>
      <c r="CQ19" s="1080"/>
      <c r="CR19" s="1078"/>
      <c r="CS19" s="1079"/>
      <c r="CT19" s="1079"/>
      <c r="CU19" s="1079"/>
      <c r="CV19" s="1080"/>
      <c r="CW19" s="1078"/>
      <c r="CX19" s="1079"/>
      <c r="CY19" s="1079"/>
      <c r="CZ19" s="1079"/>
      <c r="DA19" s="1080"/>
      <c r="DB19" s="1078"/>
      <c r="DC19" s="1079"/>
      <c r="DD19" s="1079"/>
      <c r="DE19" s="1079"/>
      <c r="DF19" s="1080"/>
      <c r="DG19" s="1078"/>
      <c r="DH19" s="1079"/>
      <c r="DI19" s="1079"/>
      <c r="DJ19" s="1079"/>
      <c r="DK19" s="1080"/>
      <c r="DL19" s="1078"/>
      <c r="DM19" s="1079"/>
      <c r="DN19" s="1079"/>
      <c r="DO19" s="1079"/>
      <c r="DP19" s="1080"/>
      <c r="DQ19" s="1078"/>
      <c r="DR19" s="1079"/>
      <c r="DS19" s="1079"/>
      <c r="DT19" s="1079"/>
      <c r="DU19" s="1080"/>
      <c r="DV19" s="1081"/>
      <c r="DW19" s="1082"/>
      <c r="DX19" s="1082"/>
      <c r="DY19" s="1082"/>
      <c r="DZ19" s="1083"/>
      <c r="EA19" s="254"/>
    </row>
    <row r="20" spans="1:131" s="255" customFormat="1" ht="26.25" customHeight="1">
      <c r="A20" s="261">
        <v>14</v>
      </c>
      <c r="B20" s="1126"/>
      <c r="C20" s="1127"/>
      <c r="D20" s="1127"/>
      <c r="E20" s="1127"/>
      <c r="F20" s="1127"/>
      <c r="G20" s="1127"/>
      <c r="H20" s="1127"/>
      <c r="I20" s="1127"/>
      <c r="J20" s="1127"/>
      <c r="K20" s="1127"/>
      <c r="L20" s="1127"/>
      <c r="M20" s="1127"/>
      <c r="N20" s="1127"/>
      <c r="O20" s="1127"/>
      <c r="P20" s="1128"/>
      <c r="Q20" s="1132"/>
      <c r="R20" s="1133"/>
      <c r="S20" s="1133"/>
      <c r="T20" s="1133"/>
      <c r="U20" s="1133"/>
      <c r="V20" s="1133"/>
      <c r="W20" s="1133"/>
      <c r="X20" s="1133"/>
      <c r="Y20" s="1133"/>
      <c r="Z20" s="1133"/>
      <c r="AA20" s="1133"/>
      <c r="AB20" s="1133"/>
      <c r="AC20" s="1133"/>
      <c r="AD20" s="1133"/>
      <c r="AE20" s="1134"/>
      <c r="AF20" s="1108"/>
      <c r="AG20" s="1109"/>
      <c r="AH20" s="1109"/>
      <c r="AI20" s="1109"/>
      <c r="AJ20" s="1110"/>
      <c r="AK20" s="1175"/>
      <c r="AL20" s="1176"/>
      <c r="AM20" s="1176"/>
      <c r="AN20" s="1176"/>
      <c r="AO20" s="1176"/>
      <c r="AP20" s="1176"/>
      <c r="AQ20" s="1176"/>
      <c r="AR20" s="1176"/>
      <c r="AS20" s="1176"/>
      <c r="AT20" s="1176"/>
      <c r="AU20" s="1173"/>
      <c r="AV20" s="1173"/>
      <c r="AW20" s="1173"/>
      <c r="AX20" s="1173"/>
      <c r="AY20" s="1174"/>
      <c r="AZ20" s="252"/>
      <c r="BA20" s="252"/>
      <c r="BB20" s="252"/>
      <c r="BC20" s="252"/>
      <c r="BD20" s="252"/>
      <c r="BE20" s="253"/>
      <c r="BF20" s="253"/>
      <c r="BG20" s="253"/>
      <c r="BH20" s="253"/>
      <c r="BI20" s="253"/>
      <c r="BJ20" s="253"/>
      <c r="BK20" s="253"/>
      <c r="BL20" s="253"/>
      <c r="BM20" s="253"/>
      <c r="BN20" s="253"/>
      <c r="BO20" s="253"/>
      <c r="BP20" s="253"/>
      <c r="BQ20" s="262">
        <v>14</v>
      </c>
      <c r="BR20" s="263"/>
      <c r="BS20" s="1103"/>
      <c r="BT20" s="1104"/>
      <c r="BU20" s="1104"/>
      <c r="BV20" s="1104"/>
      <c r="BW20" s="1104"/>
      <c r="BX20" s="1104"/>
      <c r="BY20" s="1104"/>
      <c r="BZ20" s="1104"/>
      <c r="CA20" s="1104"/>
      <c r="CB20" s="1104"/>
      <c r="CC20" s="1104"/>
      <c r="CD20" s="1104"/>
      <c r="CE20" s="1104"/>
      <c r="CF20" s="1104"/>
      <c r="CG20" s="1105"/>
      <c r="CH20" s="1078"/>
      <c r="CI20" s="1079"/>
      <c r="CJ20" s="1079"/>
      <c r="CK20" s="1079"/>
      <c r="CL20" s="1080"/>
      <c r="CM20" s="1078"/>
      <c r="CN20" s="1079"/>
      <c r="CO20" s="1079"/>
      <c r="CP20" s="1079"/>
      <c r="CQ20" s="1080"/>
      <c r="CR20" s="1078"/>
      <c r="CS20" s="1079"/>
      <c r="CT20" s="1079"/>
      <c r="CU20" s="1079"/>
      <c r="CV20" s="1080"/>
      <c r="CW20" s="1078"/>
      <c r="CX20" s="1079"/>
      <c r="CY20" s="1079"/>
      <c r="CZ20" s="1079"/>
      <c r="DA20" s="1080"/>
      <c r="DB20" s="1078"/>
      <c r="DC20" s="1079"/>
      <c r="DD20" s="1079"/>
      <c r="DE20" s="1079"/>
      <c r="DF20" s="1080"/>
      <c r="DG20" s="1078"/>
      <c r="DH20" s="1079"/>
      <c r="DI20" s="1079"/>
      <c r="DJ20" s="1079"/>
      <c r="DK20" s="1080"/>
      <c r="DL20" s="1078"/>
      <c r="DM20" s="1079"/>
      <c r="DN20" s="1079"/>
      <c r="DO20" s="1079"/>
      <c r="DP20" s="1080"/>
      <c r="DQ20" s="1078"/>
      <c r="DR20" s="1079"/>
      <c r="DS20" s="1079"/>
      <c r="DT20" s="1079"/>
      <c r="DU20" s="1080"/>
      <c r="DV20" s="1081"/>
      <c r="DW20" s="1082"/>
      <c r="DX20" s="1082"/>
      <c r="DY20" s="1082"/>
      <c r="DZ20" s="1083"/>
      <c r="EA20" s="254"/>
    </row>
    <row r="21" spans="1:131" s="255" customFormat="1" ht="26.25" customHeight="1" thickBot="1">
      <c r="A21" s="261">
        <v>15</v>
      </c>
      <c r="B21" s="1126"/>
      <c r="C21" s="1127"/>
      <c r="D21" s="1127"/>
      <c r="E21" s="1127"/>
      <c r="F21" s="1127"/>
      <c r="G21" s="1127"/>
      <c r="H21" s="1127"/>
      <c r="I21" s="1127"/>
      <c r="J21" s="1127"/>
      <c r="K21" s="1127"/>
      <c r="L21" s="1127"/>
      <c r="M21" s="1127"/>
      <c r="N21" s="1127"/>
      <c r="O21" s="1127"/>
      <c r="P21" s="1128"/>
      <c r="Q21" s="1132"/>
      <c r="R21" s="1133"/>
      <c r="S21" s="1133"/>
      <c r="T21" s="1133"/>
      <c r="U21" s="1133"/>
      <c r="V21" s="1133"/>
      <c r="W21" s="1133"/>
      <c r="X21" s="1133"/>
      <c r="Y21" s="1133"/>
      <c r="Z21" s="1133"/>
      <c r="AA21" s="1133"/>
      <c r="AB21" s="1133"/>
      <c r="AC21" s="1133"/>
      <c r="AD21" s="1133"/>
      <c r="AE21" s="1134"/>
      <c r="AF21" s="1108"/>
      <c r="AG21" s="1109"/>
      <c r="AH21" s="1109"/>
      <c r="AI21" s="1109"/>
      <c r="AJ21" s="1110"/>
      <c r="AK21" s="1175"/>
      <c r="AL21" s="1176"/>
      <c r="AM21" s="1176"/>
      <c r="AN21" s="1176"/>
      <c r="AO21" s="1176"/>
      <c r="AP21" s="1176"/>
      <c r="AQ21" s="1176"/>
      <c r="AR21" s="1176"/>
      <c r="AS21" s="1176"/>
      <c r="AT21" s="1176"/>
      <c r="AU21" s="1173"/>
      <c r="AV21" s="1173"/>
      <c r="AW21" s="1173"/>
      <c r="AX21" s="1173"/>
      <c r="AY21" s="1174"/>
      <c r="AZ21" s="252"/>
      <c r="BA21" s="252"/>
      <c r="BB21" s="252"/>
      <c r="BC21" s="252"/>
      <c r="BD21" s="252"/>
      <c r="BE21" s="253"/>
      <c r="BF21" s="253"/>
      <c r="BG21" s="253"/>
      <c r="BH21" s="253"/>
      <c r="BI21" s="253"/>
      <c r="BJ21" s="253"/>
      <c r="BK21" s="253"/>
      <c r="BL21" s="253"/>
      <c r="BM21" s="253"/>
      <c r="BN21" s="253"/>
      <c r="BO21" s="253"/>
      <c r="BP21" s="253"/>
      <c r="BQ21" s="262">
        <v>15</v>
      </c>
      <c r="BR21" s="263"/>
      <c r="BS21" s="1103"/>
      <c r="BT21" s="1104"/>
      <c r="BU21" s="1104"/>
      <c r="BV21" s="1104"/>
      <c r="BW21" s="1104"/>
      <c r="BX21" s="1104"/>
      <c r="BY21" s="1104"/>
      <c r="BZ21" s="1104"/>
      <c r="CA21" s="1104"/>
      <c r="CB21" s="1104"/>
      <c r="CC21" s="1104"/>
      <c r="CD21" s="1104"/>
      <c r="CE21" s="1104"/>
      <c r="CF21" s="1104"/>
      <c r="CG21" s="1105"/>
      <c r="CH21" s="1078"/>
      <c r="CI21" s="1079"/>
      <c r="CJ21" s="1079"/>
      <c r="CK21" s="1079"/>
      <c r="CL21" s="1080"/>
      <c r="CM21" s="1078"/>
      <c r="CN21" s="1079"/>
      <c r="CO21" s="1079"/>
      <c r="CP21" s="1079"/>
      <c r="CQ21" s="1080"/>
      <c r="CR21" s="1078"/>
      <c r="CS21" s="1079"/>
      <c r="CT21" s="1079"/>
      <c r="CU21" s="1079"/>
      <c r="CV21" s="1080"/>
      <c r="CW21" s="1078"/>
      <c r="CX21" s="1079"/>
      <c r="CY21" s="1079"/>
      <c r="CZ21" s="1079"/>
      <c r="DA21" s="1080"/>
      <c r="DB21" s="1078"/>
      <c r="DC21" s="1079"/>
      <c r="DD21" s="1079"/>
      <c r="DE21" s="1079"/>
      <c r="DF21" s="1080"/>
      <c r="DG21" s="1078"/>
      <c r="DH21" s="1079"/>
      <c r="DI21" s="1079"/>
      <c r="DJ21" s="1079"/>
      <c r="DK21" s="1080"/>
      <c r="DL21" s="1078"/>
      <c r="DM21" s="1079"/>
      <c r="DN21" s="1079"/>
      <c r="DO21" s="1079"/>
      <c r="DP21" s="1080"/>
      <c r="DQ21" s="1078"/>
      <c r="DR21" s="1079"/>
      <c r="DS21" s="1079"/>
      <c r="DT21" s="1079"/>
      <c r="DU21" s="1080"/>
      <c r="DV21" s="1081"/>
      <c r="DW21" s="1082"/>
      <c r="DX21" s="1082"/>
      <c r="DY21" s="1082"/>
      <c r="DZ21" s="1083"/>
      <c r="EA21" s="254"/>
    </row>
    <row r="22" spans="1:131" s="255" customFormat="1" ht="26.25" customHeight="1">
      <c r="A22" s="261">
        <v>16</v>
      </c>
      <c r="B22" s="1126"/>
      <c r="C22" s="1127"/>
      <c r="D22" s="1127"/>
      <c r="E22" s="1127"/>
      <c r="F22" s="1127"/>
      <c r="G22" s="1127"/>
      <c r="H22" s="1127"/>
      <c r="I22" s="1127"/>
      <c r="J22" s="1127"/>
      <c r="K22" s="1127"/>
      <c r="L22" s="1127"/>
      <c r="M22" s="1127"/>
      <c r="N22" s="1127"/>
      <c r="O22" s="1127"/>
      <c r="P22" s="1128"/>
      <c r="Q22" s="1170"/>
      <c r="R22" s="1171"/>
      <c r="S22" s="1171"/>
      <c r="T22" s="1171"/>
      <c r="U22" s="1171"/>
      <c r="V22" s="1171"/>
      <c r="W22" s="1171"/>
      <c r="X22" s="1171"/>
      <c r="Y22" s="1171"/>
      <c r="Z22" s="1171"/>
      <c r="AA22" s="1171"/>
      <c r="AB22" s="1171"/>
      <c r="AC22" s="1171"/>
      <c r="AD22" s="1171"/>
      <c r="AE22" s="1172"/>
      <c r="AF22" s="1108"/>
      <c r="AG22" s="1109"/>
      <c r="AH22" s="1109"/>
      <c r="AI22" s="1109"/>
      <c r="AJ22" s="1110"/>
      <c r="AK22" s="1166"/>
      <c r="AL22" s="1167"/>
      <c r="AM22" s="1167"/>
      <c r="AN22" s="1167"/>
      <c r="AO22" s="1167"/>
      <c r="AP22" s="1167"/>
      <c r="AQ22" s="1167"/>
      <c r="AR22" s="1167"/>
      <c r="AS22" s="1167"/>
      <c r="AT22" s="1167"/>
      <c r="AU22" s="1168"/>
      <c r="AV22" s="1168"/>
      <c r="AW22" s="1168"/>
      <c r="AX22" s="1168"/>
      <c r="AY22" s="1169"/>
      <c r="AZ22" s="1124" t="s">
        <v>383</v>
      </c>
      <c r="BA22" s="1124"/>
      <c r="BB22" s="1124"/>
      <c r="BC22" s="1124"/>
      <c r="BD22" s="1125"/>
      <c r="BE22" s="253"/>
      <c r="BF22" s="253"/>
      <c r="BG22" s="253"/>
      <c r="BH22" s="253"/>
      <c r="BI22" s="253"/>
      <c r="BJ22" s="253"/>
      <c r="BK22" s="253"/>
      <c r="BL22" s="253"/>
      <c r="BM22" s="253"/>
      <c r="BN22" s="253"/>
      <c r="BO22" s="253"/>
      <c r="BP22" s="253"/>
      <c r="BQ22" s="262">
        <v>16</v>
      </c>
      <c r="BR22" s="263"/>
      <c r="BS22" s="1103"/>
      <c r="BT22" s="1104"/>
      <c r="BU22" s="1104"/>
      <c r="BV22" s="1104"/>
      <c r="BW22" s="1104"/>
      <c r="BX22" s="1104"/>
      <c r="BY22" s="1104"/>
      <c r="BZ22" s="1104"/>
      <c r="CA22" s="1104"/>
      <c r="CB22" s="1104"/>
      <c r="CC22" s="1104"/>
      <c r="CD22" s="1104"/>
      <c r="CE22" s="1104"/>
      <c r="CF22" s="1104"/>
      <c r="CG22" s="1105"/>
      <c r="CH22" s="1078"/>
      <c r="CI22" s="1079"/>
      <c r="CJ22" s="1079"/>
      <c r="CK22" s="1079"/>
      <c r="CL22" s="1080"/>
      <c r="CM22" s="1078"/>
      <c r="CN22" s="1079"/>
      <c r="CO22" s="1079"/>
      <c r="CP22" s="1079"/>
      <c r="CQ22" s="1080"/>
      <c r="CR22" s="1078"/>
      <c r="CS22" s="1079"/>
      <c r="CT22" s="1079"/>
      <c r="CU22" s="1079"/>
      <c r="CV22" s="1080"/>
      <c r="CW22" s="1078"/>
      <c r="CX22" s="1079"/>
      <c r="CY22" s="1079"/>
      <c r="CZ22" s="1079"/>
      <c r="DA22" s="1080"/>
      <c r="DB22" s="1078"/>
      <c r="DC22" s="1079"/>
      <c r="DD22" s="1079"/>
      <c r="DE22" s="1079"/>
      <c r="DF22" s="1080"/>
      <c r="DG22" s="1078"/>
      <c r="DH22" s="1079"/>
      <c r="DI22" s="1079"/>
      <c r="DJ22" s="1079"/>
      <c r="DK22" s="1080"/>
      <c r="DL22" s="1078"/>
      <c r="DM22" s="1079"/>
      <c r="DN22" s="1079"/>
      <c r="DO22" s="1079"/>
      <c r="DP22" s="1080"/>
      <c r="DQ22" s="1078"/>
      <c r="DR22" s="1079"/>
      <c r="DS22" s="1079"/>
      <c r="DT22" s="1079"/>
      <c r="DU22" s="1080"/>
      <c r="DV22" s="1081"/>
      <c r="DW22" s="1082"/>
      <c r="DX22" s="1082"/>
      <c r="DY22" s="1082"/>
      <c r="DZ22" s="1083"/>
      <c r="EA22" s="254"/>
    </row>
    <row r="23" spans="1:131" s="255" customFormat="1" ht="26.25" customHeight="1" thickBot="1">
      <c r="A23" s="264" t="s">
        <v>384</v>
      </c>
      <c r="B23" s="1033" t="s">
        <v>385</v>
      </c>
      <c r="C23" s="1034"/>
      <c r="D23" s="1034"/>
      <c r="E23" s="1034"/>
      <c r="F23" s="1034"/>
      <c r="G23" s="1034"/>
      <c r="H23" s="1034"/>
      <c r="I23" s="1034"/>
      <c r="J23" s="1034"/>
      <c r="K23" s="1034"/>
      <c r="L23" s="1034"/>
      <c r="M23" s="1034"/>
      <c r="N23" s="1034"/>
      <c r="O23" s="1034"/>
      <c r="P23" s="1035"/>
      <c r="Q23" s="1157">
        <v>41586</v>
      </c>
      <c r="R23" s="1158"/>
      <c r="S23" s="1158"/>
      <c r="T23" s="1158"/>
      <c r="U23" s="1158"/>
      <c r="V23" s="1158">
        <v>41136</v>
      </c>
      <c r="W23" s="1158"/>
      <c r="X23" s="1158"/>
      <c r="Y23" s="1158"/>
      <c r="Z23" s="1158"/>
      <c r="AA23" s="1158">
        <v>450</v>
      </c>
      <c r="AB23" s="1158"/>
      <c r="AC23" s="1158"/>
      <c r="AD23" s="1158"/>
      <c r="AE23" s="1159"/>
      <c r="AF23" s="1160">
        <v>258</v>
      </c>
      <c r="AG23" s="1158"/>
      <c r="AH23" s="1158"/>
      <c r="AI23" s="1158"/>
      <c r="AJ23" s="1161"/>
      <c r="AK23" s="1162"/>
      <c r="AL23" s="1163"/>
      <c r="AM23" s="1163"/>
      <c r="AN23" s="1163"/>
      <c r="AO23" s="1163"/>
      <c r="AP23" s="1158">
        <v>37368</v>
      </c>
      <c r="AQ23" s="1158"/>
      <c r="AR23" s="1158"/>
      <c r="AS23" s="1158"/>
      <c r="AT23" s="1158"/>
      <c r="AU23" s="1164"/>
      <c r="AV23" s="1164"/>
      <c r="AW23" s="1164"/>
      <c r="AX23" s="1164"/>
      <c r="AY23" s="1165"/>
      <c r="AZ23" s="1154" t="s">
        <v>128</v>
      </c>
      <c r="BA23" s="1155"/>
      <c r="BB23" s="1155"/>
      <c r="BC23" s="1155"/>
      <c r="BD23" s="1156"/>
      <c r="BE23" s="253"/>
      <c r="BF23" s="253"/>
      <c r="BG23" s="253"/>
      <c r="BH23" s="253"/>
      <c r="BI23" s="253"/>
      <c r="BJ23" s="253"/>
      <c r="BK23" s="253"/>
      <c r="BL23" s="253"/>
      <c r="BM23" s="253"/>
      <c r="BN23" s="253"/>
      <c r="BO23" s="253"/>
      <c r="BP23" s="253"/>
      <c r="BQ23" s="262">
        <v>17</v>
      </c>
      <c r="BR23" s="263"/>
      <c r="BS23" s="1103"/>
      <c r="BT23" s="1104"/>
      <c r="BU23" s="1104"/>
      <c r="BV23" s="1104"/>
      <c r="BW23" s="1104"/>
      <c r="BX23" s="1104"/>
      <c r="BY23" s="1104"/>
      <c r="BZ23" s="1104"/>
      <c r="CA23" s="1104"/>
      <c r="CB23" s="1104"/>
      <c r="CC23" s="1104"/>
      <c r="CD23" s="1104"/>
      <c r="CE23" s="1104"/>
      <c r="CF23" s="1104"/>
      <c r="CG23" s="1105"/>
      <c r="CH23" s="1078"/>
      <c r="CI23" s="1079"/>
      <c r="CJ23" s="1079"/>
      <c r="CK23" s="1079"/>
      <c r="CL23" s="1080"/>
      <c r="CM23" s="1078"/>
      <c r="CN23" s="1079"/>
      <c r="CO23" s="1079"/>
      <c r="CP23" s="1079"/>
      <c r="CQ23" s="1080"/>
      <c r="CR23" s="1078"/>
      <c r="CS23" s="1079"/>
      <c r="CT23" s="1079"/>
      <c r="CU23" s="1079"/>
      <c r="CV23" s="1080"/>
      <c r="CW23" s="1078"/>
      <c r="CX23" s="1079"/>
      <c r="CY23" s="1079"/>
      <c r="CZ23" s="1079"/>
      <c r="DA23" s="1080"/>
      <c r="DB23" s="1078"/>
      <c r="DC23" s="1079"/>
      <c r="DD23" s="1079"/>
      <c r="DE23" s="1079"/>
      <c r="DF23" s="1080"/>
      <c r="DG23" s="1078"/>
      <c r="DH23" s="1079"/>
      <c r="DI23" s="1079"/>
      <c r="DJ23" s="1079"/>
      <c r="DK23" s="1080"/>
      <c r="DL23" s="1078"/>
      <c r="DM23" s="1079"/>
      <c r="DN23" s="1079"/>
      <c r="DO23" s="1079"/>
      <c r="DP23" s="1080"/>
      <c r="DQ23" s="1078"/>
      <c r="DR23" s="1079"/>
      <c r="DS23" s="1079"/>
      <c r="DT23" s="1079"/>
      <c r="DU23" s="1080"/>
      <c r="DV23" s="1081"/>
      <c r="DW23" s="1082"/>
      <c r="DX23" s="1082"/>
      <c r="DY23" s="1082"/>
      <c r="DZ23" s="1083"/>
      <c r="EA23" s="254"/>
    </row>
    <row r="24" spans="1:131" s="255" customFormat="1" ht="26.25" customHeight="1">
      <c r="A24" s="1153" t="s">
        <v>386</v>
      </c>
      <c r="B24" s="1153"/>
      <c r="C24" s="1153"/>
      <c r="D24" s="1153"/>
      <c r="E24" s="1153"/>
      <c r="F24" s="1153"/>
      <c r="G24" s="1153"/>
      <c r="H24" s="1153"/>
      <c r="I24" s="1153"/>
      <c r="J24" s="1153"/>
      <c r="K24" s="1153"/>
      <c r="L24" s="1153"/>
      <c r="M24" s="1153"/>
      <c r="N24" s="1153"/>
      <c r="O24" s="1153"/>
      <c r="P24" s="1153"/>
      <c r="Q24" s="1153"/>
      <c r="R24" s="1153"/>
      <c r="S24" s="1153"/>
      <c r="T24" s="1153"/>
      <c r="U24" s="1153"/>
      <c r="V24" s="1153"/>
      <c r="W24" s="1153"/>
      <c r="X24" s="1153"/>
      <c r="Y24" s="1153"/>
      <c r="Z24" s="1153"/>
      <c r="AA24" s="1153"/>
      <c r="AB24" s="1153"/>
      <c r="AC24" s="1153"/>
      <c r="AD24" s="1153"/>
      <c r="AE24" s="1153"/>
      <c r="AF24" s="1153"/>
      <c r="AG24" s="1153"/>
      <c r="AH24" s="1153"/>
      <c r="AI24" s="1153"/>
      <c r="AJ24" s="1153"/>
      <c r="AK24" s="1153"/>
      <c r="AL24" s="1153"/>
      <c r="AM24" s="1153"/>
      <c r="AN24" s="1153"/>
      <c r="AO24" s="1153"/>
      <c r="AP24" s="1153"/>
      <c r="AQ24" s="1153"/>
      <c r="AR24" s="1153"/>
      <c r="AS24" s="1153"/>
      <c r="AT24" s="1153"/>
      <c r="AU24" s="1153"/>
      <c r="AV24" s="1153"/>
      <c r="AW24" s="1153"/>
      <c r="AX24" s="1153"/>
      <c r="AY24" s="1153"/>
      <c r="AZ24" s="252"/>
      <c r="BA24" s="252"/>
      <c r="BB24" s="252"/>
      <c r="BC24" s="252"/>
      <c r="BD24" s="252"/>
      <c r="BE24" s="253"/>
      <c r="BF24" s="253"/>
      <c r="BG24" s="253"/>
      <c r="BH24" s="253"/>
      <c r="BI24" s="253"/>
      <c r="BJ24" s="253"/>
      <c r="BK24" s="253"/>
      <c r="BL24" s="253"/>
      <c r="BM24" s="253"/>
      <c r="BN24" s="253"/>
      <c r="BO24" s="253"/>
      <c r="BP24" s="253"/>
      <c r="BQ24" s="262">
        <v>18</v>
      </c>
      <c r="BR24" s="263"/>
      <c r="BS24" s="1103"/>
      <c r="BT24" s="1104"/>
      <c r="BU24" s="1104"/>
      <c r="BV24" s="1104"/>
      <c r="BW24" s="1104"/>
      <c r="BX24" s="1104"/>
      <c r="BY24" s="1104"/>
      <c r="BZ24" s="1104"/>
      <c r="CA24" s="1104"/>
      <c r="CB24" s="1104"/>
      <c r="CC24" s="1104"/>
      <c r="CD24" s="1104"/>
      <c r="CE24" s="1104"/>
      <c r="CF24" s="1104"/>
      <c r="CG24" s="1105"/>
      <c r="CH24" s="1078"/>
      <c r="CI24" s="1079"/>
      <c r="CJ24" s="1079"/>
      <c r="CK24" s="1079"/>
      <c r="CL24" s="1080"/>
      <c r="CM24" s="1078"/>
      <c r="CN24" s="1079"/>
      <c r="CO24" s="1079"/>
      <c r="CP24" s="1079"/>
      <c r="CQ24" s="1080"/>
      <c r="CR24" s="1078"/>
      <c r="CS24" s="1079"/>
      <c r="CT24" s="1079"/>
      <c r="CU24" s="1079"/>
      <c r="CV24" s="1080"/>
      <c r="CW24" s="1078"/>
      <c r="CX24" s="1079"/>
      <c r="CY24" s="1079"/>
      <c r="CZ24" s="1079"/>
      <c r="DA24" s="1080"/>
      <c r="DB24" s="1078"/>
      <c r="DC24" s="1079"/>
      <c r="DD24" s="1079"/>
      <c r="DE24" s="1079"/>
      <c r="DF24" s="1080"/>
      <c r="DG24" s="1078"/>
      <c r="DH24" s="1079"/>
      <c r="DI24" s="1079"/>
      <c r="DJ24" s="1079"/>
      <c r="DK24" s="1080"/>
      <c r="DL24" s="1078"/>
      <c r="DM24" s="1079"/>
      <c r="DN24" s="1079"/>
      <c r="DO24" s="1079"/>
      <c r="DP24" s="1080"/>
      <c r="DQ24" s="1078"/>
      <c r="DR24" s="1079"/>
      <c r="DS24" s="1079"/>
      <c r="DT24" s="1079"/>
      <c r="DU24" s="1080"/>
      <c r="DV24" s="1081"/>
      <c r="DW24" s="1082"/>
      <c r="DX24" s="1082"/>
      <c r="DY24" s="1082"/>
      <c r="DZ24" s="1083"/>
      <c r="EA24" s="254"/>
    </row>
    <row r="25" spans="1:131" s="247" customFormat="1" ht="26.25" customHeight="1" thickBot="1">
      <c r="A25" s="1152" t="s">
        <v>387</v>
      </c>
      <c r="B25" s="1152"/>
      <c r="C25" s="1152"/>
      <c r="D25" s="1152"/>
      <c r="E25" s="1152"/>
      <c r="F25" s="1152"/>
      <c r="G25" s="1152"/>
      <c r="H25" s="1152"/>
      <c r="I25" s="1152"/>
      <c r="J25" s="1152"/>
      <c r="K25" s="1152"/>
      <c r="L25" s="1152"/>
      <c r="M25" s="1152"/>
      <c r="N25" s="1152"/>
      <c r="O25" s="1152"/>
      <c r="P25" s="1152"/>
      <c r="Q25" s="1152"/>
      <c r="R25" s="1152"/>
      <c r="S25" s="1152"/>
      <c r="T25" s="1152"/>
      <c r="U25" s="1152"/>
      <c r="V25" s="1152"/>
      <c r="W25" s="1152"/>
      <c r="X25" s="1152"/>
      <c r="Y25" s="1152"/>
      <c r="Z25" s="1152"/>
      <c r="AA25" s="1152"/>
      <c r="AB25" s="1152"/>
      <c r="AC25" s="1152"/>
      <c r="AD25" s="1152"/>
      <c r="AE25" s="1152"/>
      <c r="AF25" s="1152"/>
      <c r="AG25" s="1152"/>
      <c r="AH25" s="1152"/>
      <c r="AI25" s="1152"/>
      <c r="AJ25" s="1152"/>
      <c r="AK25" s="1152"/>
      <c r="AL25" s="1152"/>
      <c r="AM25" s="1152"/>
      <c r="AN25" s="1152"/>
      <c r="AO25" s="1152"/>
      <c r="AP25" s="1152"/>
      <c r="AQ25" s="1152"/>
      <c r="AR25" s="1152"/>
      <c r="AS25" s="1152"/>
      <c r="AT25" s="1152"/>
      <c r="AU25" s="1152"/>
      <c r="AV25" s="1152"/>
      <c r="AW25" s="1152"/>
      <c r="AX25" s="1152"/>
      <c r="AY25" s="1152"/>
      <c r="AZ25" s="1152"/>
      <c r="BA25" s="1152"/>
      <c r="BB25" s="1152"/>
      <c r="BC25" s="1152"/>
      <c r="BD25" s="1152"/>
      <c r="BE25" s="1152"/>
      <c r="BF25" s="1152"/>
      <c r="BG25" s="1152"/>
      <c r="BH25" s="1152"/>
      <c r="BI25" s="1152"/>
      <c r="BJ25" s="252"/>
      <c r="BK25" s="252"/>
      <c r="BL25" s="252"/>
      <c r="BM25" s="252"/>
      <c r="BN25" s="252"/>
      <c r="BO25" s="265"/>
      <c r="BP25" s="265"/>
      <c r="BQ25" s="262">
        <v>19</v>
      </c>
      <c r="BR25" s="263"/>
      <c r="BS25" s="1103"/>
      <c r="BT25" s="1104"/>
      <c r="BU25" s="1104"/>
      <c r="BV25" s="1104"/>
      <c r="BW25" s="1104"/>
      <c r="BX25" s="1104"/>
      <c r="BY25" s="1104"/>
      <c r="BZ25" s="1104"/>
      <c r="CA25" s="1104"/>
      <c r="CB25" s="1104"/>
      <c r="CC25" s="1104"/>
      <c r="CD25" s="1104"/>
      <c r="CE25" s="1104"/>
      <c r="CF25" s="1104"/>
      <c r="CG25" s="1105"/>
      <c r="CH25" s="1078"/>
      <c r="CI25" s="1079"/>
      <c r="CJ25" s="1079"/>
      <c r="CK25" s="1079"/>
      <c r="CL25" s="1080"/>
      <c r="CM25" s="1078"/>
      <c r="CN25" s="1079"/>
      <c r="CO25" s="1079"/>
      <c r="CP25" s="1079"/>
      <c r="CQ25" s="1080"/>
      <c r="CR25" s="1078"/>
      <c r="CS25" s="1079"/>
      <c r="CT25" s="1079"/>
      <c r="CU25" s="1079"/>
      <c r="CV25" s="1080"/>
      <c r="CW25" s="1078"/>
      <c r="CX25" s="1079"/>
      <c r="CY25" s="1079"/>
      <c r="CZ25" s="1079"/>
      <c r="DA25" s="1080"/>
      <c r="DB25" s="1078"/>
      <c r="DC25" s="1079"/>
      <c r="DD25" s="1079"/>
      <c r="DE25" s="1079"/>
      <c r="DF25" s="1080"/>
      <c r="DG25" s="1078"/>
      <c r="DH25" s="1079"/>
      <c r="DI25" s="1079"/>
      <c r="DJ25" s="1079"/>
      <c r="DK25" s="1080"/>
      <c r="DL25" s="1078"/>
      <c r="DM25" s="1079"/>
      <c r="DN25" s="1079"/>
      <c r="DO25" s="1079"/>
      <c r="DP25" s="1080"/>
      <c r="DQ25" s="1078"/>
      <c r="DR25" s="1079"/>
      <c r="DS25" s="1079"/>
      <c r="DT25" s="1079"/>
      <c r="DU25" s="1080"/>
      <c r="DV25" s="1081"/>
      <c r="DW25" s="1082"/>
      <c r="DX25" s="1082"/>
      <c r="DY25" s="1082"/>
      <c r="DZ25" s="1083"/>
      <c r="EA25" s="246"/>
    </row>
    <row r="26" spans="1:131" s="247" customFormat="1" ht="26.25" customHeight="1">
      <c r="A26" s="1084" t="s">
        <v>364</v>
      </c>
      <c r="B26" s="1085"/>
      <c r="C26" s="1085"/>
      <c r="D26" s="1085"/>
      <c r="E26" s="1085"/>
      <c r="F26" s="1085"/>
      <c r="G26" s="1085"/>
      <c r="H26" s="1085"/>
      <c r="I26" s="1085"/>
      <c r="J26" s="1085"/>
      <c r="K26" s="1085"/>
      <c r="L26" s="1085"/>
      <c r="M26" s="1085"/>
      <c r="N26" s="1085"/>
      <c r="O26" s="1085"/>
      <c r="P26" s="1086"/>
      <c r="Q26" s="1090" t="s">
        <v>388</v>
      </c>
      <c r="R26" s="1091"/>
      <c r="S26" s="1091"/>
      <c r="T26" s="1091"/>
      <c r="U26" s="1092"/>
      <c r="V26" s="1090" t="s">
        <v>389</v>
      </c>
      <c r="W26" s="1091"/>
      <c r="X26" s="1091"/>
      <c r="Y26" s="1091"/>
      <c r="Z26" s="1092"/>
      <c r="AA26" s="1090" t="s">
        <v>390</v>
      </c>
      <c r="AB26" s="1091"/>
      <c r="AC26" s="1091"/>
      <c r="AD26" s="1091"/>
      <c r="AE26" s="1091"/>
      <c r="AF26" s="1148" t="s">
        <v>391</v>
      </c>
      <c r="AG26" s="1097"/>
      <c r="AH26" s="1097"/>
      <c r="AI26" s="1097"/>
      <c r="AJ26" s="1149"/>
      <c r="AK26" s="1091" t="s">
        <v>392</v>
      </c>
      <c r="AL26" s="1091"/>
      <c r="AM26" s="1091"/>
      <c r="AN26" s="1091"/>
      <c r="AO26" s="1092"/>
      <c r="AP26" s="1090" t="s">
        <v>393</v>
      </c>
      <c r="AQ26" s="1091"/>
      <c r="AR26" s="1091"/>
      <c r="AS26" s="1091"/>
      <c r="AT26" s="1092"/>
      <c r="AU26" s="1090" t="s">
        <v>394</v>
      </c>
      <c r="AV26" s="1091"/>
      <c r="AW26" s="1091"/>
      <c r="AX26" s="1091"/>
      <c r="AY26" s="1092"/>
      <c r="AZ26" s="1090" t="s">
        <v>395</v>
      </c>
      <c r="BA26" s="1091"/>
      <c r="BB26" s="1091"/>
      <c r="BC26" s="1091"/>
      <c r="BD26" s="1092"/>
      <c r="BE26" s="1090" t="s">
        <v>371</v>
      </c>
      <c r="BF26" s="1091"/>
      <c r="BG26" s="1091"/>
      <c r="BH26" s="1091"/>
      <c r="BI26" s="1106"/>
      <c r="BJ26" s="252"/>
      <c r="BK26" s="252"/>
      <c r="BL26" s="252"/>
      <c r="BM26" s="252"/>
      <c r="BN26" s="252"/>
      <c r="BO26" s="265"/>
      <c r="BP26" s="265"/>
      <c r="BQ26" s="262">
        <v>20</v>
      </c>
      <c r="BR26" s="263"/>
      <c r="BS26" s="1103"/>
      <c r="BT26" s="1104"/>
      <c r="BU26" s="1104"/>
      <c r="BV26" s="1104"/>
      <c r="BW26" s="1104"/>
      <c r="BX26" s="1104"/>
      <c r="BY26" s="1104"/>
      <c r="BZ26" s="1104"/>
      <c r="CA26" s="1104"/>
      <c r="CB26" s="1104"/>
      <c r="CC26" s="1104"/>
      <c r="CD26" s="1104"/>
      <c r="CE26" s="1104"/>
      <c r="CF26" s="1104"/>
      <c r="CG26" s="1105"/>
      <c r="CH26" s="1078"/>
      <c r="CI26" s="1079"/>
      <c r="CJ26" s="1079"/>
      <c r="CK26" s="1079"/>
      <c r="CL26" s="1080"/>
      <c r="CM26" s="1078"/>
      <c r="CN26" s="1079"/>
      <c r="CO26" s="1079"/>
      <c r="CP26" s="1079"/>
      <c r="CQ26" s="1080"/>
      <c r="CR26" s="1078"/>
      <c r="CS26" s="1079"/>
      <c r="CT26" s="1079"/>
      <c r="CU26" s="1079"/>
      <c r="CV26" s="1080"/>
      <c r="CW26" s="1078"/>
      <c r="CX26" s="1079"/>
      <c r="CY26" s="1079"/>
      <c r="CZ26" s="1079"/>
      <c r="DA26" s="1080"/>
      <c r="DB26" s="1078"/>
      <c r="DC26" s="1079"/>
      <c r="DD26" s="1079"/>
      <c r="DE26" s="1079"/>
      <c r="DF26" s="1080"/>
      <c r="DG26" s="1078"/>
      <c r="DH26" s="1079"/>
      <c r="DI26" s="1079"/>
      <c r="DJ26" s="1079"/>
      <c r="DK26" s="1080"/>
      <c r="DL26" s="1078"/>
      <c r="DM26" s="1079"/>
      <c r="DN26" s="1079"/>
      <c r="DO26" s="1079"/>
      <c r="DP26" s="1080"/>
      <c r="DQ26" s="1078"/>
      <c r="DR26" s="1079"/>
      <c r="DS26" s="1079"/>
      <c r="DT26" s="1079"/>
      <c r="DU26" s="1080"/>
      <c r="DV26" s="1081"/>
      <c r="DW26" s="1082"/>
      <c r="DX26" s="1082"/>
      <c r="DY26" s="1082"/>
      <c r="DZ26" s="1083"/>
      <c r="EA26" s="246"/>
    </row>
    <row r="27" spans="1:131" s="247" customFormat="1" ht="26.25" customHeight="1" thickBot="1">
      <c r="A27" s="1087"/>
      <c r="B27" s="1088"/>
      <c r="C27" s="1088"/>
      <c r="D27" s="1088"/>
      <c r="E27" s="1088"/>
      <c r="F27" s="1088"/>
      <c r="G27" s="1088"/>
      <c r="H27" s="1088"/>
      <c r="I27" s="1088"/>
      <c r="J27" s="1088"/>
      <c r="K27" s="1088"/>
      <c r="L27" s="1088"/>
      <c r="M27" s="1088"/>
      <c r="N27" s="1088"/>
      <c r="O27" s="1088"/>
      <c r="P27" s="1089"/>
      <c r="Q27" s="1093"/>
      <c r="R27" s="1094"/>
      <c r="S27" s="1094"/>
      <c r="T27" s="1094"/>
      <c r="U27" s="1095"/>
      <c r="V27" s="1093"/>
      <c r="W27" s="1094"/>
      <c r="X27" s="1094"/>
      <c r="Y27" s="1094"/>
      <c r="Z27" s="1095"/>
      <c r="AA27" s="1093"/>
      <c r="AB27" s="1094"/>
      <c r="AC27" s="1094"/>
      <c r="AD27" s="1094"/>
      <c r="AE27" s="1094"/>
      <c r="AF27" s="1150"/>
      <c r="AG27" s="1100"/>
      <c r="AH27" s="1100"/>
      <c r="AI27" s="1100"/>
      <c r="AJ27" s="1151"/>
      <c r="AK27" s="1094"/>
      <c r="AL27" s="1094"/>
      <c r="AM27" s="1094"/>
      <c r="AN27" s="1094"/>
      <c r="AO27" s="1095"/>
      <c r="AP27" s="1093"/>
      <c r="AQ27" s="1094"/>
      <c r="AR27" s="1094"/>
      <c r="AS27" s="1094"/>
      <c r="AT27" s="1095"/>
      <c r="AU27" s="1093"/>
      <c r="AV27" s="1094"/>
      <c r="AW27" s="1094"/>
      <c r="AX27" s="1094"/>
      <c r="AY27" s="1095"/>
      <c r="AZ27" s="1093"/>
      <c r="BA27" s="1094"/>
      <c r="BB27" s="1094"/>
      <c r="BC27" s="1094"/>
      <c r="BD27" s="1095"/>
      <c r="BE27" s="1093"/>
      <c r="BF27" s="1094"/>
      <c r="BG27" s="1094"/>
      <c r="BH27" s="1094"/>
      <c r="BI27" s="1107"/>
      <c r="BJ27" s="252"/>
      <c r="BK27" s="252"/>
      <c r="BL27" s="252"/>
      <c r="BM27" s="252"/>
      <c r="BN27" s="252"/>
      <c r="BO27" s="265"/>
      <c r="BP27" s="265"/>
      <c r="BQ27" s="262">
        <v>21</v>
      </c>
      <c r="BR27" s="263"/>
      <c r="BS27" s="1103"/>
      <c r="BT27" s="1104"/>
      <c r="BU27" s="1104"/>
      <c r="BV27" s="1104"/>
      <c r="BW27" s="1104"/>
      <c r="BX27" s="1104"/>
      <c r="BY27" s="1104"/>
      <c r="BZ27" s="1104"/>
      <c r="CA27" s="1104"/>
      <c r="CB27" s="1104"/>
      <c r="CC27" s="1104"/>
      <c r="CD27" s="1104"/>
      <c r="CE27" s="1104"/>
      <c r="CF27" s="1104"/>
      <c r="CG27" s="1105"/>
      <c r="CH27" s="1078"/>
      <c r="CI27" s="1079"/>
      <c r="CJ27" s="1079"/>
      <c r="CK27" s="1079"/>
      <c r="CL27" s="1080"/>
      <c r="CM27" s="1078"/>
      <c r="CN27" s="1079"/>
      <c r="CO27" s="1079"/>
      <c r="CP27" s="1079"/>
      <c r="CQ27" s="1080"/>
      <c r="CR27" s="1078"/>
      <c r="CS27" s="1079"/>
      <c r="CT27" s="1079"/>
      <c r="CU27" s="1079"/>
      <c r="CV27" s="1080"/>
      <c r="CW27" s="1078"/>
      <c r="CX27" s="1079"/>
      <c r="CY27" s="1079"/>
      <c r="CZ27" s="1079"/>
      <c r="DA27" s="1080"/>
      <c r="DB27" s="1078"/>
      <c r="DC27" s="1079"/>
      <c r="DD27" s="1079"/>
      <c r="DE27" s="1079"/>
      <c r="DF27" s="1080"/>
      <c r="DG27" s="1078"/>
      <c r="DH27" s="1079"/>
      <c r="DI27" s="1079"/>
      <c r="DJ27" s="1079"/>
      <c r="DK27" s="1080"/>
      <c r="DL27" s="1078"/>
      <c r="DM27" s="1079"/>
      <c r="DN27" s="1079"/>
      <c r="DO27" s="1079"/>
      <c r="DP27" s="1080"/>
      <c r="DQ27" s="1078"/>
      <c r="DR27" s="1079"/>
      <c r="DS27" s="1079"/>
      <c r="DT27" s="1079"/>
      <c r="DU27" s="1080"/>
      <c r="DV27" s="1081"/>
      <c r="DW27" s="1082"/>
      <c r="DX27" s="1082"/>
      <c r="DY27" s="1082"/>
      <c r="DZ27" s="1083"/>
      <c r="EA27" s="246"/>
    </row>
    <row r="28" spans="1:131" s="247" customFormat="1" ht="26.25" customHeight="1" thickTop="1">
      <c r="A28" s="266">
        <v>1</v>
      </c>
      <c r="B28" s="1139" t="s">
        <v>342</v>
      </c>
      <c r="C28" s="1140"/>
      <c r="D28" s="1140"/>
      <c r="E28" s="1140"/>
      <c r="F28" s="1140"/>
      <c r="G28" s="1140"/>
      <c r="H28" s="1140"/>
      <c r="I28" s="1140"/>
      <c r="J28" s="1140"/>
      <c r="K28" s="1140"/>
      <c r="L28" s="1140"/>
      <c r="M28" s="1140"/>
      <c r="N28" s="1140"/>
      <c r="O28" s="1140"/>
      <c r="P28" s="1141"/>
      <c r="Q28" s="1142">
        <v>12788</v>
      </c>
      <c r="R28" s="1143"/>
      <c r="S28" s="1143"/>
      <c r="T28" s="1143"/>
      <c r="U28" s="1143"/>
      <c r="V28" s="1143">
        <v>12617</v>
      </c>
      <c r="W28" s="1143"/>
      <c r="X28" s="1143"/>
      <c r="Y28" s="1143"/>
      <c r="Z28" s="1143"/>
      <c r="AA28" s="1143">
        <v>171</v>
      </c>
      <c r="AB28" s="1143"/>
      <c r="AC28" s="1143"/>
      <c r="AD28" s="1143"/>
      <c r="AE28" s="1144"/>
      <c r="AF28" s="1145">
        <v>171</v>
      </c>
      <c r="AG28" s="1143"/>
      <c r="AH28" s="1143"/>
      <c r="AI28" s="1143"/>
      <c r="AJ28" s="1146"/>
      <c r="AK28" s="1147">
        <v>965</v>
      </c>
      <c r="AL28" s="1135"/>
      <c r="AM28" s="1135"/>
      <c r="AN28" s="1135"/>
      <c r="AO28" s="1135"/>
      <c r="AP28" s="1135" t="s">
        <v>580</v>
      </c>
      <c r="AQ28" s="1135"/>
      <c r="AR28" s="1135"/>
      <c r="AS28" s="1135"/>
      <c r="AT28" s="1135"/>
      <c r="AU28" s="1135" t="s">
        <v>498</v>
      </c>
      <c r="AV28" s="1135"/>
      <c r="AW28" s="1135"/>
      <c r="AX28" s="1135"/>
      <c r="AY28" s="1135"/>
      <c r="AZ28" s="1136" t="s">
        <v>498</v>
      </c>
      <c r="BA28" s="1136"/>
      <c r="BB28" s="1136"/>
      <c r="BC28" s="1136"/>
      <c r="BD28" s="1136"/>
      <c r="BE28" s="1137"/>
      <c r="BF28" s="1137"/>
      <c r="BG28" s="1137"/>
      <c r="BH28" s="1137"/>
      <c r="BI28" s="1138"/>
      <c r="BJ28" s="252"/>
      <c r="BK28" s="252"/>
      <c r="BL28" s="252"/>
      <c r="BM28" s="252"/>
      <c r="BN28" s="252"/>
      <c r="BO28" s="265"/>
      <c r="BP28" s="265"/>
      <c r="BQ28" s="262">
        <v>22</v>
      </c>
      <c r="BR28" s="263"/>
      <c r="BS28" s="1103"/>
      <c r="BT28" s="1104"/>
      <c r="BU28" s="1104"/>
      <c r="BV28" s="1104"/>
      <c r="BW28" s="1104"/>
      <c r="BX28" s="1104"/>
      <c r="BY28" s="1104"/>
      <c r="BZ28" s="1104"/>
      <c r="CA28" s="1104"/>
      <c r="CB28" s="1104"/>
      <c r="CC28" s="1104"/>
      <c r="CD28" s="1104"/>
      <c r="CE28" s="1104"/>
      <c r="CF28" s="1104"/>
      <c r="CG28" s="1105"/>
      <c r="CH28" s="1078"/>
      <c r="CI28" s="1079"/>
      <c r="CJ28" s="1079"/>
      <c r="CK28" s="1079"/>
      <c r="CL28" s="1080"/>
      <c r="CM28" s="1078"/>
      <c r="CN28" s="1079"/>
      <c r="CO28" s="1079"/>
      <c r="CP28" s="1079"/>
      <c r="CQ28" s="1080"/>
      <c r="CR28" s="1078"/>
      <c r="CS28" s="1079"/>
      <c r="CT28" s="1079"/>
      <c r="CU28" s="1079"/>
      <c r="CV28" s="1080"/>
      <c r="CW28" s="1078"/>
      <c r="CX28" s="1079"/>
      <c r="CY28" s="1079"/>
      <c r="CZ28" s="1079"/>
      <c r="DA28" s="1080"/>
      <c r="DB28" s="1078"/>
      <c r="DC28" s="1079"/>
      <c r="DD28" s="1079"/>
      <c r="DE28" s="1079"/>
      <c r="DF28" s="1080"/>
      <c r="DG28" s="1078"/>
      <c r="DH28" s="1079"/>
      <c r="DI28" s="1079"/>
      <c r="DJ28" s="1079"/>
      <c r="DK28" s="1080"/>
      <c r="DL28" s="1078"/>
      <c r="DM28" s="1079"/>
      <c r="DN28" s="1079"/>
      <c r="DO28" s="1079"/>
      <c r="DP28" s="1080"/>
      <c r="DQ28" s="1078"/>
      <c r="DR28" s="1079"/>
      <c r="DS28" s="1079"/>
      <c r="DT28" s="1079"/>
      <c r="DU28" s="1080"/>
      <c r="DV28" s="1081"/>
      <c r="DW28" s="1082"/>
      <c r="DX28" s="1082"/>
      <c r="DY28" s="1082"/>
      <c r="DZ28" s="1083"/>
      <c r="EA28" s="246"/>
    </row>
    <row r="29" spans="1:131" s="247" customFormat="1" ht="26.25" customHeight="1">
      <c r="A29" s="266">
        <v>2</v>
      </c>
      <c r="B29" s="1126" t="s">
        <v>396</v>
      </c>
      <c r="C29" s="1127"/>
      <c r="D29" s="1127"/>
      <c r="E29" s="1127"/>
      <c r="F29" s="1127"/>
      <c r="G29" s="1127"/>
      <c r="H29" s="1127"/>
      <c r="I29" s="1127"/>
      <c r="J29" s="1127"/>
      <c r="K29" s="1127"/>
      <c r="L29" s="1127"/>
      <c r="M29" s="1127"/>
      <c r="N29" s="1127"/>
      <c r="O29" s="1127"/>
      <c r="P29" s="1128"/>
      <c r="Q29" s="1132">
        <v>1628</v>
      </c>
      <c r="R29" s="1133"/>
      <c r="S29" s="1133"/>
      <c r="T29" s="1133"/>
      <c r="U29" s="1133"/>
      <c r="V29" s="1133">
        <v>1624</v>
      </c>
      <c r="W29" s="1133"/>
      <c r="X29" s="1133"/>
      <c r="Y29" s="1133"/>
      <c r="Z29" s="1133"/>
      <c r="AA29" s="1133">
        <v>4</v>
      </c>
      <c r="AB29" s="1133"/>
      <c r="AC29" s="1133"/>
      <c r="AD29" s="1133"/>
      <c r="AE29" s="1134"/>
      <c r="AF29" s="1108">
        <v>4</v>
      </c>
      <c r="AG29" s="1109"/>
      <c r="AH29" s="1109"/>
      <c r="AI29" s="1109"/>
      <c r="AJ29" s="1110"/>
      <c r="AK29" s="1069">
        <v>280</v>
      </c>
      <c r="AL29" s="1060"/>
      <c r="AM29" s="1060"/>
      <c r="AN29" s="1060"/>
      <c r="AO29" s="1060"/>
      <c r="AP29" s="1060" t="s">
        <v>578</v>
      </c>
      <c r="AQ29" s="1060"/>
      <c r="AR29" s="1060"/>
      <c r="AS29" s="1060"/>
      <c r="AT29" s="1060"/>
      <c r="AU29" s="1060" t="s">
        <v>498</v>
      </c>
      <c r="AV29" s="1060"/>
      <c r="AW29" s="1060"/>
      <c r="AX29" s="1060"/>
      <c r="AY29" s="1060"/>
      <c r="AZ29" s="1131" t="s">
        <v>498</v>
      </c>
      <c r="BA29" s="1131"/>
      <c r="BB29" s="1131"/>
      <c r="BC29" s="1131"/>
      <c r="BD29" s="1131"/>
      <c r="BE29" s="1121"/>
      <c r="BF29" s="1121"/>
      <c r="BG29" s="1121"/>
      <c r="BH29" s="1121"/>
      <c r="BI29" s="1122"/>
      <c r="BJ29" s="252"/>
      <c r="BK29" s="252"/>
      <c r="BL29" s="252"/>
      <c r="BM29" s="252"/>
      <c r="BN29" s="252"/>
      <c r="BO29" s="265"/>
      <c r="BP29" s="265"/>
      <c r="BQ29" s="262">
        <v>23</v>
      </c>
      <c r="BR29" s="263"/>
      <c r="BS29" s="1103"/>
      <c r="BT29" s="1104"/>
      <c r="BU29" s="1104"/>
      <c r="BV29" s="1104"/>
      <c r="BW29" s="1104"/>
      <c r="BX29" s="1104"/>
      <c r="BY29" s="1104"/>
      <c r="BZ29" s="1104"/>
      <c r="CA29" s="1104"/>
      <c r="CB29" s="1104"/>
      <c r="CC29" s="1104"/>
      <c r="CD29" s="1104"/>
      <c r="CE29" s="1104"/>
      <c r="CF29" s="1104"/>
      <c r="CG29" s="1105"/>
      <c r="CH29" s="1078"/>
      <c r="CI29" s="1079"/>
      <c r="CJ29" s="1079"/>
      <c r="CK29" s="1079"/>
      <c r="CL29" s="1080"/>
      <c r="CM29" s="1078"/>
      <c r="CN29" s="1079"/>
      <c r="CO29" s="1079"/>
      <c r="CP29" s="1079"/>
      <c r="CQ29" s="1080"/>
      <c r="CR29" s="1078"/>
      <c r="CS29" s="1079"/>
      <c r="CT29" s="1079"/>
      <c r="CU29" s="1079"/>
      <c r="CV29" s="1080"/>
      <c r="CW29" s="1078"/>
      <c r="CX29" s="1079"/>
      <c r="CY29" s="1079"/>
      <c r="CZ29" s="1079"/>
      <c r="DA29" s="1080"/>
      <c r="DB29" s="1078"/>
      <c r="DC29" s="1079"/>
      <c r="DD29" s="1079"/>
      <c r="DE29" s="1079"/>
      <c r="DF29" s="1080"/>
      <c r="DG29" s="1078"/>
      <c r="DH29" s="1079"/>
      <c r="DI29" s="1079"/>
      <c r="DJ29" s="1079"/>
      <c r="DK29" s="1080"/>
      <c r="DL29" s="1078"/>
      <c r="DM29" s="1079"/>
      <c r="DN29" s="1079"/>
      <c r="DO29" s="1079"/>
      <c r="DP29" s="1080"/>
      <c r="DQ29" s="1078"/>
      <c r="DR29" s="1079"/>
      <c r="DS29" s="1079"/>
      <c r="DT29" s="1079"/>
      <c r="DU29" s="1080"/>
      <c r="DV29" s="1081"/>
      <c r="DW29" s="1082"/>
      <c r="DX29" s="1082"/>
      <c r="DY29" s="1082"/>
      <c r="DZ29" s="1083"/>
      <c r="EA29" s="246"/>
    </row>
    <row r="30" spans="1:131" s="247" customFormat="1" ht="26.25" customHeight="1">
      <c r="A30" s="266">
        <v>3</v>
      </c>
      <c r="B30" s="1126" t="s">
        <v>397</v>
      </c>
      <c r="C30" s="1127"/>
      <c r="D30" s="1127"/>
      <c r="E30" s="1127"/>
      <c r="F30" s="1127"/>
      <c r="G30" s="1127"/>
      <c r="H30" s="1127"/>
      <c r="I30" s="1127"/>
      <c r="J30" s="1127"/>
      <c r="K30" s="1127"/>
      <c r="L30" s="1127"/>
      <c r="M30" s="1127"/>
      <c r="N30" s="1127"/>
      <c r="O30" s="1127"/>
      <c r="P30" s="1128"/>
      <c r="Q30" s="1132">
        <v>8235</v>
      </c>
      <c r="R30" s="1133"/>
      <c r="S30" s="1133"/>
      <c r="T30" s="1133"/>
      <c r="U30" s="1133"/>
      <c r="V30" s="1133">
        <v>8163</v>
      </c>
      <c r="W30" s="1133"/>
      <c r="X30" s="1133"/>
      <c r="Y30" s="1133"/>
      <c r="Z30" s="1133"/>
      <c r="AA30" s="1133">
        <v>72</v>
      </c>
      <c r="AB30" s="1133"/>
      <c r="AC30" s="1133"/>
      <c r="AD30" s="1133"/>
      <c r="AE30" s="1134"/>
      <c r="AF30" s="1108">
        <v>72</v>
      </c>
      <c r="AG30" s="1109"/>
      <c r="AH30" s="1109"/>
      <c r="AI30" s="1109"/>
      <c r="AJ30" s="1110"/>
      <c r="AK30" s="1069">
        <v>1174</v>
      </c>
      <c r="AL30" s="1060"/>
      <c r="AM30" s="1060"/>
      <c r="AN30" s="1060"/>
      <c r="AO30" s="1060"/>
      <c r="AP30" s="1060" t="s">
        <v>578</v>
      </c>
      <c r="AQ30" s="1060"/>
      <c r="AR30" s="1060"/>
      <c r="AS30" s="1060"/>
      <c r="AT30" s="1060"/>
      <c r="AU30" s="1060" t="s">
        <v>498</v>
      </c>
      <c r="AV30" s="1060"/>
      <c r="AW30" s="1060"/>
      <c r="AX30" s="1060"/>
      <c r="AY30" s="1060"/>
      <c r="AZ30" s="1131" t="s">
        <v>498</v>
      </c>
      <c r="BA30" s="1131"/>
      <c r="BB30" s="1131"/>
      <c r="BC30" s="1131"/>
      <c r="BD30" s="1131"/>
      <c r="BE30" s="1121"/>
      <c r="BF30" s="1121"/>
      <c r="BG30" s="1121"/>
      <c r="BH30" s="1121"/>
      <c r="BI30" s="1122"/>
      <c r="BJ30" s="252"/>
      <c r="BK30" s="252"/>
      <c r="BL30" s="252"/>
      <c r="BM30" s="252"/>
      <c r="BN30" s="252"/>
      <c r="BO30" s="265"/>
      <c r="BP30" s="265"/>
      <c r="BQ30" s="262">
        <v>24</v>
      </c>
      <c r="BR30" s="263"/>
      <c r="BS30" s="1103"/>
      <c r="BT30" s="1104"/>
      <c r="BU30" s="1104"/>
      <c r="BV30" s="1104"/>
      <c r="BW30" s="1104"/>
      <c r="BX30" s="1104"/>
      <c r="BY30" s="1104"/>
      <c r="BZ30" s="1104"/>
      <c r="CA30" s="1104"/>
      <c r="CB30" s="1104"/>
      <c r="CC30" s="1104"/>
      <c r="CD30" s="1104"/>
      <c r="CE30" s="1104"/>
      <c r="CF30" s="1104"/>
      <c r="CG30" s="1105"/>
      <c r="CH30" s="1078"/>
      <c r="CI30" s="1079"/>
      <c r="CJ30" s="1079"/>
      <c r="CK30" s="1079"/>
      <c r="CL30" s="1080"/>
      <c r="CM30" s="1078"/>
      <c r="CN30" s="1079"/>
      <c r="CO30" s="1079"/>
      <c r="CP30" s="1079"/>
      <c r="CQ30" s="1080"/>
      <c r="CR30" s="1078"/>
      <c r="CS30" s="1079"/>
      <c r="CT30" s="1079"/>
      <c r="CU30" s="1079"/>
      <c r="CV30" s="1080"/>
      <c r="CW30" s="1078"/>
      <c r="CX30" s="1079"/>
      <c r="CY30" s="1079"/>
      <c r="CZ30" s="1079"/>
      <c r="DA30" s="1080"/>
      <c r="DB30" s="1078"/>
      <c r="DC30" s="1079"/>
      <c r="DD30" s="1079"/>
      <c r="DE30" s="1079"/>
      <c r="DF30" s="1080"/>
      <c r="DG30" s="1078"/>
      <c r="DH30" s="1079"/>
      <c r="DI30" s="1079"/>
      <c r="DJ30" s="1079"/>
      <c r="DK30" s="1080"/>
      <c r="DL30" s="1078"/>
      <c r="DM30" s="1079"/>
      <c r="DN30" s="1079"/>
      <c r="DO30" s="1079"/>
      <c r="DP30" s="1080"/>
      <c r="DQ30" s="1078"/>
      <c r="DR30" s="1079"/>
      <c r="DS30" s="1079"/>
      <c r="DT30" s="1079"/>
      <c r="DU30" s="1080"/>
      <c r="DV30" s="1081"/>
      <c r="DW30" s="1082"/>
      <c r="DX30" s="1082"/>
      <c r="DY30" s="1082"/>
      <c r="DZ30" s="1083"/>
      <c r="EA30" s="246"/>
    </row>
    <row r="31" spans="1:131" s="247" customFormat="1" ht="26.25" customHeight="1">
      <c r="A31" s="266">
        <v>4</v>
      </c>
      <c r="B31" s="1126" t="s">
        <v>398</v>
      </c>
      <c r="C31" s="1127"/>
      <c r="D31" s="1127"/>
      <c r="E31" s="1127"/>
      <c r="F31" s="1127"/>
      <c r="G31" s="1127"/>
      <c r="H31" s="1127"/>
      <c r="I31" s="1127"/>
      <c r="J31" s="1127"/>
      <c r="K31" s="1127"/>
      <c r="L31" s="1127"/>
      <c r="M31" s="1127"/>
      <c r="N31" s="1127"/>
      <c r="O31" s="1127"/>
      <c r="P31" s="1128"/>
      <c r="Q31" s="1132">
        <v>188</v>
      </c>
      <c r="R31" s="1133"/>
      <c r="S31" s="1133"/>
      <c r="T31" s="1133"/>
      <c r="U31" s="1133"/>
      <c r="V31" s="1133">
        <v>188</v>
      </c>
      <c r="W31" s="1133"/>
      <c r="X31" s="1133"/>
      <c r="Y31" s="1133"/>
      <c r="Z31" s="1133"/>
      <c r="AA31" s="1133">
        <v>0</v>
      </c>
      <c r="AB31" s="1133"/>
      <c r="AC31" s="1133"/>
      <c r="AD31" s="1133"/>
      <c r="AE31" s="1134"/>
      <c r="AF31" s="1108" t="s">
        <v>128</v>
      </c>
      <c r="AG31" s="1109"/>
      <c r="AH31" s="1109"/>
      <c r="AI31" s="1109"/>
      <c r="AJ31" s="1110"/>
      <c r="AK31" s="1069" t="s">
        <v>581</v>
      </c>
      <c r="AL31" s="1060"/>
      <c r="AM31" s="1060"/>
      <c r="AN31" s="1060"/>
      <c r="AO31" s="1060"/>
      <c r="AP31" s="1060" t="s">
        <v>578</v>
      </c>
      <c r="AQ31" s="1060"/>
      <c r="AR31" s="1060"/>
      <c r="AS31" s="1060"/>
      <c r="AT31" s="1060"/>
      <c r="AU31" s="1060" t="s">
        <v>498</v>
      </c>
      <c r="AV31" s="1060"/>
      <c r="AW31" s="1060"/>
      <c r="AX31" s="1060"/>
      <c r="AY31" s="1060"/>
      <c r="AZ31" s="1131" t="s">
        <v>498</v>
      </c>
      <c r="BA31" s="1131"/>
      <c r="BB31" s="1131"/>
      <c r="BC31" s="1131"/>
      <c r="BD31" s="1131"/>
      <c r="BE31" s="1121"/>
      <c r="BF31" s="1121"/>
      <c r="BG31" s="1121"/>
      <c r="BH31" s="1121"/>
      <c r="BI31" s="1122"/>
      <c r="BJ31" s="252"/>
      <c r="BK31" s="252"/>
      <c r="BL31" s="252"/>
      <c r="BM31" s="252"/>
      <c r="BN31" s="252"/>
      <c r="BO31" s="265"/>
      <c r="BP31" s="265"/>
      <c r="BQ31" s="262">
        <v>25</v>
      </c>
      <c r="BR31" s="263"/>
      <c r="BS31" s="1103"/>
      <c r="BT31" s="1104"/>
      <c r="BU31" s="1104"/>
      <c r="BV31" s="1104"/>
      <c r="BW31" s="1104"/>
      <c r="BX31" s="1104"/>
      <c r="BY31" s="1104"/>
      <c r="BZ31" s="1104"/>
      <c r="CA31" s="1104"/>
      <c r="CB31" s="1104"/>
      <c r="CC31" s="1104"/>
      <c r="CD31" s="1104"/>
      <c r="CE31" s="1104"/>
      <c r="CF31" s="1104"/>
      <c r="CG31" s="1105"/>
      <c r="CH31" s="1078"/>
      <c r="CI31" s="1079"/>
      <c r="CJ31" s="1079"/>
      <c r="CK31" s="1079"/>
      <c r="CL31" s="1080"/>
      <c r="CM31" s="1078"/>
      <c r="CN31" s="1079"/>
      <c r="CO31" s="1079"/>
      <c r="CP31" s="1079"/>
      <c r="CQ31" s="1080"/>
      <c r="CR31" s="1078"/>
      <c r="CS31" s="1079"/>
      <c r="CT31" s="1079"/>
      <c r="CU31" s="1079"/>
      <c r="CV31" s="1080"/>
      <c r="CW31" s="1078"/>
      <c r="CX31" s="1079"/>
      <c r="CY31" s="1079"/>
      <c r="CZ31" s="1079"/>
      <c r="DA31" s="1080"/>
      <c r="DB31" s="1078"/>
      <c r="DC31" s="1079"/>
      <c r="DD31" s="1079"/>
      <c r="DE31" s="1079"/>
      <c r="DF31" s="1080"/>
      <c r="DG31" s="1078"/>
      <c r="DH31" s="1079"/>
      <c r="DI31" s="1079"/>
      <c r="DJ31" s="1079"/>
      <c r="DK31" s="1080"/>
      <c r="DL31" s="1078"/>
      <c r="DM31" s="1079"/>
      <c r="DN31" s="1079"/>
      <c r="DO31" s="1079"/>
      <c r="DP31" s="1080"/>
      <c r="DQ31" s="1078"/>
      <c r="DR31" s="1079"/>
      <c r="DS31" s="1079"/>
      <c r="DT31" s="1079"/>
      <c r="DU31" s="1080"/>
      <c r="DV31" s="1081"/>
      <c r="DW31" s="1082"/>
      <c r="DX31" s="1082"/>
      <c r="DY31" s="1082"/>
      <c r="DZ31" s="1083"/>
      <c r="EA31" s="246"/>
    </row>
    <row r="32" spans="1:131" s="247" customFormat="1" ht="26.25" customHeight="1">
      <c r="A32" s="266">
        <v>5</v>
      </c>
      <c r="B32" s="1126" t="s">
        <v>399</v>
      </c>
      <c r="C32" s="1127"/>
      <c r="D32" s="1127"/>
      <c r="E32" s="1127"/>
      <c r="F32" s="1127"/>
      <c r="G32" s="1127"/>
      <c r="H32" s="1127"/>
      <c r="I32" s="1127"/>
      <c r="J32" s="1127"/>
      <c r="K32" s="1127"/>
      <c r="L32" s="1127"/>
      <c r="M32" s="1127"/>
      <c r="N32" s="1127"/>
      <c r="O32" s="1127"/>
      <c r="P32" s="1128"/>
      <c r="Q32" s="1132">
        <v>457</v>
      </c>
      <c r="R32" s="1133"/>
      <c r="S32" s="1133"/>
      <c r="T32" s="1133"/>
      <c r="U32" s="1133"/>
      <c r="V32" s="1133">
        <v>3490</v>
      </c>
      <c r="W32" s="1133"/>
      <c r="X32" s="1133"/>
      <c r="Y32" s="1133"/>
      <c r="Z32" s="1133"/>
      <c r="AA32" s="1133" t="s">
        <v>579</v>
      </c>
      <c r="AB32" s="1133"/>
      <c r="AC32" s="1133"/>
      <c r="AD32" s="1133"/>
      <c r="AE32" s="1134"/>
      <c r="AF32" s="1108">
        <v>3033</v>
      </c>
      <c r="AG32" s="1109"/>
      <c r="AH32" s="1109"/>
      <c r="AI32" s="1109"/>
      <c r="AJ32" s="1110"/>
      <c r="AK32" s="1069">
        <v>3</v>
      </c>
      <c r="AL32" s="1060"/>
      <c r="AM32" s="1060"/>
      <c r="AN32" s="1060"/>
      <c r="AO32" s="1060"/>
      <c r="AP32" s="1060">
        <v>2029</v>
      </c>
      <c r="AQ32" s="1060"/>
      <c r="AR32" s="1060"/>
      <c r="AS32" s="1060"/>
      <c r="AT32" s="1060"/>
      <c r="AU32" s="1060" t="s">
        <v>578</v>
      </c>
      <c r="AV32" s="1060"/>
      <c r="AW32" s="1060"/>
      <c r="AX32" s="1060"/>
      <c r="AY32" s="1060"/>
      <c r="AZ32" s="1131" t="s">
        <v>498</v>
      </c>
      <c r="BA32" s="1131"/>
      <c r="BB32" s="1131"/>
      <c r="BC32" s="1131"/>
      <c r="BD32" s="1131"/>
      <c r="BE32" s="1121" t="s">
        <v>400</v>
      </c>
      <c r="BF32" s="1121"/>
      <c r="BG32" s="1121"/>
      <c r="BH32" s="1121"/>
      <c r="BI32" s="1122"/>
      <c r="BJ32" s="252"/>
      <c r="BK32" s="252"/>
      <c r="BL32" s="252"/>
      <c r="BM32" s="252"/>
      <c r="BN32" s="252"/>
      <c r="BO32" s="265"/>
      <c r="BP32" s="265"/>
      <c r="BQ32" s="262">
        <v>26</v>
      </c>
      <c r="BR32" s="263"/>
      <c r="BS32" s="1103"/>
      <c r="BT32" s="1104"/>
      <c r="BU32" s="1104"/>
      <c r="BV32" s="1104"/>
      <c r="BW32" s="1104"/>
      <c r="BX32" s="1104"/>
      <c r="BY32" s="1104"/>
      <c r="BZ32" s="1104"/>
      <c r="CA32" s="1104"/>
      <c r="CB32" s="1104"/>
      <c r="CC32" s="1104"/>
      <c r="CD32" s="1104"/>
      <c r="CE32" s="1104"/>
      <c r="CF32" s="1104"/>
      <c r="CG32" s="1105"/>
      <c r="CH32" s="1078"/>
      <c r="CI32" s="1079"/>
      <c r="CJ32" s="1079"/>
      <c r="CK32" s="1079"/>
      <c r="CL32" s="1080"/>
      <c r="CM32" s="1078"/>
      <c r="CN32" s="1079"/>
      <c r="CO32" s="1079"/>
      <c r="CP32" s="1079"/>
      <c r="CQ32" s="1080"/>
      <c r="CR32" s="1078"/>
      <c r="CS32" s="1079"/>
      <c r="CT32" s="1079"/>
      <c r="CU32" s="1079"/>
      <c r="CV32" s="1080"/>
      <c r="CW32" s="1078"/>
      <c r="CX32" s="1079"/>
      <c r="CY32" s="1079"/>
      <c r="CZ32" s="1079"/>
      <c r="DA32" s="1080"/>
      <c r="DB32" s="1078"/>
      <c r="DC32" s="1079"/>
      <c r="DD32" s="1079"/>
      <c r="DE32" s="1079"/>
      <c r="DF32" s="1080"/>
      <c r="DG32" s="1078"/>
      <c r="DH32" s="1079"/>
      <c r="DI32" s="1079"/>
      <c r="DJ32" s="1079"/>
      <c r="DK32" s="1080"/>
      <c r="DL32" s="1078"/>
      <c r="DM32" s="1079"/>
      <c r="DN32" s="1079"/>
      <c r="DO32" s="1079"/>
      <c r="DP32" s="1080"/>
      <c r="DQ32" s="1078"/>
      <c r="DR32" s="1079"/>
      <c r="DS32" s="1079"/>
      <c r="DT32" s="1079"/>
      <c r="DU32" s="1080"/>
      <c r="DV32" s="1081"/>
      <c r="DW32" s="1082"/>
      <c r="DX32" s="1082"/>
      <c r="DY32" s="1082"/>
      <c r="DZ32" s="1083"/>
      <c r="EA32" s="246"/>
    </row>
    <row r="33" spans="1:131" s="247" customFormat="1" ht="26.25" customHeight="1">
      <c r="A33" s="266">
        <v>6</v>
      </c>
      <c r="B33" s="1126" t="s">
        <v>401</v>
      </c>
      <c r="C33" s="1127"/>
      <c r="D33" s="1127"/>
      <c r="E33" s="1127"/>
      <c r="F33" s="1127"/>
      <c r="G33" s="1127"/>
      <c r="H33" s="1127"/>
      <c r="I33" s="1127"/>
      <c r="J33" s="1127"/>
      <c r="K33" s="1127"/>
      <c r="L33" s="1127"/>
      <c r="M33" s="1127"/>
      <c r="N33" s="1127"/>
      <c r="O33" s="1127"/>
      <c r="P33" s="1128"/>
      <c r="Q33" s="1132">
        <v>474</v>
      </c>
      <c r="R33" s="1133"/>
      <c r="S33" s="1133"/>
      <c r="T33" s="1133"/>
      <c r="U33" s="1133"/>
      <c r="V33" s="1133">
        <v>1196</v>
      </c>
      <c r="W33" s="1133"/>
      <c r="X33" s="1133"/>
      <c r="Y33" s="1133"/>
      <c r="Z33" s="1133"/>
      <c r="AA33" s="1133" t="s">
        <v>580</v>
      </c>
      <c r="AB33" s="1133"/>
      <c r="AC33" s="1133"/>
      <c r="AD33" s="1133"/>
      <c r="AE33" s="1134"/>
      <c r="AF33" s="1108">
        <v>722</v>
      </c>
      <c r="AG33" s="1109"/>
      <c r="AH33" s="1109"/>
      <c r="AI33" s="1109"/>
      <c r="AJ33" s="1110"/>
      <c r="AK33" s="1069">
        <v>1244</v>
      </c>
      <c r="AL33" s="1060"/>
      <c r="AM33" s="1060"/>
      <c r="AN33" s="1060"/>
      <c r="AO33" s="1060"/>
      <c r="AP33" s="1060">
        <v>20902</v>
      </c>
      <c r="AQ33" s="1060"/>
      <c r="AR33" s="1060"/>
      <c r="AS33" s="1060"/>
      <c r="AT33" s="1060"/>
      <c r="AU33" s="1060">
        <v>11141</v>
      </c>
      <c r="AV33" s="1060"/>
      <c r="AW33" s="1060"/>
      <c r="AX33" s="1060"/>
      <c r="AY33" s="1060"/>
      <c r="AZ33" s="1131" t="s">
        <v>578</v>
      </c>
      <c r="BA33" s="1131"/>
      <c r="BB33" s="1131"/>
      <c r="BC33" s="1131"/>
      <c r="BD33" s="1131"/>
      <c r="BE33" s="1121" t="s">
        <v>400</v>
      </c>
      <c r="BF33" s="1121"/>
      <c r="BG33" s="1121"/>
      <c r="BH33" s="1121"/>
      <c r="BI33" s="1122"/>
      <c r="BJ33" s="252"/>
      <c r="BK33" s="252"/>
      <c r="BL33" s="252"/>
      <c r="BM33" s="252"/>
      <c r="BN33" s="252"/>
      <c r="BO33" s="265"/>
      <c r="BP33" s="265"/>
      <c r="BQ33" s="262">
        <v>27</v>
      </c>
      <c r="BR33" s="263"/>
      <c r="BS33" s="1103"/>
      <c r="BT33" s="1104"/>
      <c r="BU33" s="1104"/>
      <c r="BV33" s="1104"/>
      <c r="BW33" s="1104"/>
      <c r="BX33" s="1104"/>
      <c r="BY33" s="1104"/>
      <c r="BZ33" s="1104"/>
      <c r="CA33" s="1104"/>
      <c r="CB33" s="1104"/>
      <c r="CC33" s="1104"/>
      <c r="CD33" s="1104"/>
      <c r="CE33" s="1104"/>
      <c r="CF33" s="1104"/>
      <c r="CG33" s="1105"/>
      <c r="CH33" s="1078"/>
      <c r="CI33" s="1079"/>
      <c r="CJ33" s="1079"/>
      <c r="CK33" s="1079"/>
      <c r="CL33" s="1080"/>
      <c r="CM33" s="1078"/>
      <c r="CN33" s="1079"/>
      <c r="CO33" s="1079"/>
      <c r="CP33" s="1079"/>
      <c r="CQ33" s="1080"/>
      <c r="CR33" s="1078"/>
      <c r="CS33" s="1079"/>
      <c r="CT33" s="1079"/>
      <c r="CU33" s="1079"/>
      <c r="CV33" s="1080"/>
      <c r="CW33" s="1078"/>
      <c r="CX33" s="1079"/>
      <c r="CY33" s="1079"/>
      <c r="CZ33" s="1079"/>
      <c r="DA33" s="1080"/>
      <c r="DB33" s="1078"/>
      <c r="DC33" s="1079"/>
      <c r="DD33" s="1079"/>
      <c r="DE33" s="1079"/>
      <c r="DF33" s="1080"/>
      <c r="DG33" s="1078"/>
      <c r="DH33" s="1079"/>
      <c r="DI33" s="1079"/>
      <c r="DJ33" s="1079"/>
      <c r="DK33" s="1080"/>
      <c r="DL33" s="1078"/>
      <c r="DM33" s="1079"/>
      <c r="DN33" s="1079"/>
      <c r="DO33" s="1079"/>
      <c r="DP33" s="1080"/>
      <c r="DQ33" s="1078"/>
      <c r="DR33" s="1079"/>
      <c r="DS33" s="1079"/>
      <c r="DT33" s="1079"/>
      <c r="DU33" s="1080"/>
      <c r="DV33" s="1081"/>
      <c r="DW33" s="1082"/>
      <c r="DX33" s="1082"/>
      <c r="DY33" s="1082"/>
      <c r="DZ33" s="1083"/>
      <c r="EA33" s="246"/>
    </row>
    <row r="34" spans="1:131" s="247" customFormat="1" ht="26.25" customHeight="1">
      <c r="A34" s="266">
        <v>7</v>
      </c>
      <c r="B34" s="1126"/>
      <c r="C34" s="1127"/>
      <c r="D34" s="1127"/>
      <c r="E34" s="1127"/>
      <c r="F34" s="1127"/>
      <c r="G34" s="1127"/>
      <c r="H34" s="1127"/>
      <c r="I34" s="1127"/>
      <c r="J34" s="1127"/>
      <c r="K34" s="1127"/>
      <c r="L34" s="1127"/>
      <c r="M34" s="1127"/>
      <c r="N34" s="1127"/>
      <c r="O34" s="1127"/>
      <c r="P34" s="1128"/>
      <c r="Q34" s="1132"/>
      <c r="R34" s="1133"/>
      <c r="S34" s="1133"/>
      <c r="T34" s="1133"/>
      <c r="U34" s="1133"/>
      <c r="V34" s="1133"/>
      <c r="W34" s="1133"/>
      <c r="X34" s="1133"/>
      <c r="Y34" s="1133"/>
      <c r="Z34" s="1133"/>
      <c r="AA34" s="1133"/>
      <c r="AB34" s="1133"/>
      <c r="AC34" s="1133"/>
      <c r="AD34" s="1133"/>
      <c r="AE34" s="1134"/>
      <c r="AF34" s="1108"/>
      <c r="AG34" s="1109"/>
      <c r="AH34" s="1109"/>
      <c r="AI34" s="1109"/>
      <c r="AJ34" s="1110"/>
      <c r="AK34" s="1069"/>
      <c r="AL34" s="1060"/>
      <c r="AM34" s="1060"/>
      <c r="AN34" s="1060"/>
      <c r="AO34" s="1060"/>
      <c r="AP34" s="1060"/>
      <c r="AQ34" s="1060"/>
      <c r="AR34" s="1060"/>
      <c r="AS34" s="1060"/>
      <c r="AT34" s="1060"/>
      <c r="AU34" s="1060"/>
      <c r="AV34" s="1060"/>
      <c r="AW34" s="1060"/>
      <c r="AX34" s="1060"/>
      <c r="AY34" s="1060"/>
      <c r="AZ34" s="1131"/>
      <c r="BA34" s="1131"/>
      <c r="BB34" s="1131"/>
      <c r="BC34" s="1131"/>
      <c r="BD34" s="1131"/>
      <c r="BE34" s="1121"/>
      <c r="BF34" s="1121"/>
      <c r="BG34" s="1121"/>
      <c r="BH34" s="1121"/>
      <c r="BI34" s="1122"/>
      <c r="BJ34" s="252"/>
      <c r="BK34" s="252"/>
      <c r="BL34" s="252"/>
      <c r="BM34" s="252"/>
      <c r="BN34" s="252"/>
      <c r="BO34" s="265"/>
      <c r="BP34" s="265"/>
      <c r="BQ34" s="262">
        <v>28</v>
      </c>
      <c r="BR34" s="263"/>
      <c r="BS34" s="1103"/>
      <c r="BT34" s="1104"/>
      <c r="BU34" s="1104"/>
      <c r="BV34" s="1104"/>
      <c r="BW34" s="1104"/>
      <c r="BX34" s="1104"/>
      <c r="BY34" s="1104"/>
      <c r="BZ34" s="1104"/>
      <c r="CA34" s="1104"/>
      <c r="CB34" s="1104"/>
      <c r="CC34" s="1104"/>
      <c r="CD34" s="1104"/>
      <c r="CE34" s="1104"/>
      <c r="CF34" s="1104"/>
      <c r="CG34" s="1105"/>
      <c r="CH34" s="1078"/>
      <c r="CI34" s="1079"/>
      <c r="CJ34" s="1079"/>
      <c r="CK34" s="1079"/>
      <c r="CL34" s="1080"/>
      <c r="CM34" s="1078"/>
      <c r="CN34" s="1079"/>
      <c r="CO34" s="1079"/>
      <c r="CP34" s="1079"/>
      <c r="CQ34" s="1080"/>
      <c r="CR34" s="1078"/>
      <c r="CS34" s="1079"/>
      <c r="CT34" s="1079"/>
      <c r="CU34" s="1079"/>
      <c r="CV34" s="1080"/>
      <c r="CW34" s="1078"/>
      <c r="CX34" s="1079"/>
      <c r="CY34" s="1079"/>
      <c r="CZ34" s="1079"/>
      <c r="DA34" s="1080"/>
      <c r="DB34" s="1078"/>
      <c r="DC34" s="1079"/>
      <c r="DD34" s="1079"/>
      <c r="DE34" s="1079"/>
      <c r="DF34" s="1080"/>
      <c r="DG34" s="1078"/>
      <c r="DH34" s="1079"/>
      <c r="DI34" s="1079"/>
      <c r="DJ34" s="1079"/>
      <c r="DK34" s="1080"/>
      <c r="DL34" s="1078"/>
      <c r="DM34" s="1079"/>
      <c r="DN34" s="1079"/>
      <c r="DO34" s="1079"/>
      <c r="DP34" s="1080"/>
      <c r="DQ34" s="1078"/>
      <c r="DR34" s="1079"/>
      <c r="DS34" s="1079"/>
      <c r="DT34" s="1079"/>
      <c r="DU34" s="1080"/>
      <c r="DV34" s="1081"/>
      <c r="DW34" s="1082"/>
      <c r="DX34" s="1082"/>
      <c r="DY34" s="1082"/>
      <c r="DZ34" s="1083"/>
      <c r="EA34" s="246"/>
    </row>
    <row r="35" spans="1:131" s="247" customFormat="1" ht="26.25" customHeight="1">
      <c r="A35" s="266">
        <v>8</v>
      </c>
      <c r="B35" s="1126"/>
      <c r="C35" s="1127"/>
      <c r="D35" s="1127"/>
      <c r="E35" s="1127"/>
      <c r="F35" s="1127"/>
      <c r="G35" s="1127"/>
      <c r="H35" s="1127"/>
      <c r="I35" s="1127"/>
      <c r="J35" s="1127"/>
      <c r="K35" s="1127"/>
      <c r="L35" s="1127"/>
      <c r="M35" s="1127"/>
      <c r="N35" s="1127"/>
      <c r="O35" s="1127"/>
      <c r="P35" s="1128"/>
      <c r="Q35" s="1132"/>
      <c r="R35" s="1133"/>
      <c r="S35" s="1133"/>
      <c r="T35" s="1133"/>
      <c r="U35" s="1133"/>
      <c r="V35" s="1133"/>
      <c r="W35" s="1133"/>
      <c r="X35" s="1133"/>
      <c r="Y35" s="1133"/>
      <c r="Z35" s="1133"/>
      <c r="AA35" s="1133"/>
      <c r="AB35" s="1133"/>
      <c r="AC35" s="1133"/>
      <c r="AD35" s="1133"/>
      <c r="AE35" s="1134"/>
      <c r="AF35" s="1108"/>
      <c r="AG35" s="1109"/>
      <c r="AH35" s="1109"/>
      <c r="AI35" s="1109"/>
      <c r="AJ35" s="1110"/>
      <c r="AK35" s="1069"/>
      <c r="AL35" s="1060"/>
      <c r="AM35" s="1060"/>
      <c r="AN35" s="1060"/>
      <c r="AO35" s="1060"/>
      <c r="AP35" s="1060"/>
      <c r="AQ35" s="1060"/>
      <c r="AR35" s="1060"/>
      <c r="AS35" s="1060"/>
      <c r="AT35" s="1060"/>
      <c r="AU35" s="1060"/>
      <c r="AV35" s="1060"/>
      <c r="AW35" s="1060"/>
      <c r="AX35" s="1060"/>
      <c r="AY35" s="1060"/>
      <c r="AZ35" s="1131"/>
      <c r="BA35" s="1131"/>
      <c r="BB35" s="1131"/>
      <c r="BC35" s="1131"/>
      <c r="BD35" s="1131"/>
      <c r="BE35" s="1121"/>
      <c r="BF35" s="1121"/>
      <c r="BG35" s="1121"/>
      <c r="BH35" s="1121"/>
      <c r="BI35" s="1122"/>
      <c r="BJ35" s="252"/>
      <c r="BK35" s="252"/>
      <c r="BL35" s="252"/>
      <c r="BM35" s="252"/>
      <c r="BN35" s="252"/>
      <c r="BO35" s="265"/>
      <c r="BP35" s="265"/>
      <c r="BQ35" s="262">
        <v>29</v>
      </c>
      <c r="BR35" s="263"/>
      <c r="BS35" s="1103"/>
      <c r="BT35" s="1104"/>
      <c r="BU35" s="1104"/>
      <c r="BV35" s="1104"/>
      <c r="BW35" s="1104"/>
      <c r="BX35" s="1104"/>
      <c r="BY35" s="1104"/>
      <c r="BZ35" s="1104"/>
      <c r="CA35" s="1104"/>
      <c r="CB35" s="1104"/>
      <c r="CC35" s="1104"/>
      <c r="CD35" s="1104"/>
      <c r="CE35" s="1104"/>
      <c r="CF35" s="1104"/>
      <c r="CG35" s="1105"/>
      <c r="CH35" s="1078"/>
      <c r="CI35" s="1079"/>
      <c r="CJ35" s="1079"/>
      <c r="CK35" s="1079"/>
      <c r="CL35" s="1080"/>
      <c r="CM35" s="1078"/>
      <c r="CN35" s="1079"/>
      <c r="CO35" s="1079"/>
      <c r="CP35" s="1079"/>
      <c r="CQ35" s="1080"/>
      <c r="CR35" s="1078"/>
      <c r="CS35" s="1079"/>
      <c r="CT35" s="1079"/>
      <c r="CU35" s="1079"/>
      <c r="CV35" s="1080"/>
      <c r="CW35" s="1078"/>
      <c r="CX35" s="1079"/>
      <c r="CY35" s="1079"/>
      <c r="CZ35" s="1079"/>
      <c r="DA35" s="1080"/>
      <c r="DB35" s="1078"/>
      <c r="DC35" s="1079"/>
      <c r="DD35" s="1079"/>
      <c r="DE35" s="1079"/>
      <c r="DF35" s="1080"/>
      <c r="DG35" s="1078"/>
      <c r="DH35" s="1079"/>
      <c r="DI35" s="1079"/>
      <c r="DJ35" s="1079"/>
      <c r="DK35" s="1080"/>
      <c r="DL35" s="1078"/>
      <c r="DM35" s="1079"/>
      <c r="DN35" s="1079"/>
      <c r="DO35" s="1079"/>
      <c r="DP35" s="1080"/>
      <c r="DQ35" s="1078"/>
      <c r="DR35" s="1079"/>
      <c r="DS35" s="1079"/>
      <c r="DT35" s="1079"/>
      <c r="DU35" s="1080"/>
      <c r="DV35" s="1081"/>
      <c r="DW35" s="1082"/>
      <c r="DX35" s="1082"/>
      <c r="DY35" s="1082"/>
      <c r="DZ35" s="1083"/>
      <c r="EA35" s="246"/>
    </row>
    <row r="36" spans="1:131" s="247" customFormat="1" ht="26.25" customHeight="1">
      <c r="A36" s="266">
        <v>9</v>
      </c>
      <c r="B36" s="1126"/>
      <c r="C36" s="1127"/>
      <c r="D36" s="1127"/>
      <c r="E36" s="1127"/>
      <c r="F36" s="1127"/>
      <c r="G36" s="1127"/>
      <c r="H36" s="1127"/>
      <c r="I36" s="1127"/>
      <c r="J36" s="1127"/>
      <c r="K36" s="1127"/>
      <c r="L36" s="1127"/>
      <c r="M36" s="1127"/>
      <c r="N36" s="1127"/>
      <c r="O36" s="1127"/>
      <c r="P36" s="1128"/>
      <c r="Q36" s="1132"/>
      <c r="R36" s="1133"/>
      <c r="S36" s="1133"/>
      <c r="T36" s="1133"/>
      <c r="U36" s="1133"/>
      <c r="V36" s="1133"/>
      <c r="W36" s="1133"/>
      <c r="X36" s="1133"/>
      <c r="Y36" s="1133"/>
      <c r="Z36" s="1133"/>
      <c r="AA36" s="1133"/>
      <c r="AB36" s="1133"/>
      <c r="AC36" s="1133"/>
      <c r="AD36" s="1133"/>
      <c r="AE36" s="1134"/>
      <c r="AF36" s="1108"/>
      <c r="AG36" s="1109"/>
      <c r="AH36" s="1109"/>
      <c r="AI36" s="1109"/>
      <c r="AJ36" s="1110"/>
      <c r="AK36" s="1069"/>
      <c r="AL36" s="1060"/>
      <c r="AM36" s="1060"/>
      <c r="AN36" s="1060"/>
      <c r="AO36" s="1060"/>
      <c r="AP36" s="1060"/>
      <c r="AQ36" s="1060"/>
      <c r="AR36" s="1060"/>
      <c r="AS36" s="1060"/>
      <c r="AT36" s="1060"/>
      <c r="AU36" s="1060"/>
      <c r="AV36" s="1060"/>
      <c r="AW36" s="1060"/>
      <c r="AX36" s="1060"/>
      <c r="AY36" s="1060"/>
      <c r="AZ36" s="1131"/>
      <c r="BA36" s="1131"/>
      <c r="BB36" s="1131"/>
      <c r="BC36" s="1131"/>
      <c r="BD36" s="1131"/>
      <c r="BE36" s="1121"/>
      <c r="BF36" s="1121"/>
      <c r="BG36" s="1121"/>
      <c r="BH36" s="1121"/>
      <c r="BI36" s="1122"/>
      <c r="BJ36" s="252"/>
      <c r="BK36" s="252"/>
      <c r="BL36" s="252"/>
      <c r="BM36" s="252"/>
      <c r="BN36" s="252"/>
      <c r="BO36" s="265"/>
      <c r="BP36" s="265"/>
      <c r="BQ36" s="262">
        <v>30</v>
      </c>
      <c r="BR36" s="263"/>
      <c r="BS36" s="1103"/>
      <c r="BT36" s="1104"/>
      <c r="BU36" s="1104"/>
      <c r="BV36" s="1104"/>
      <c r="BW36" s="1104"/>
      <c r="BX36" s="1104"/>
      <c r="BY36" s="1104"/>
      <c r="BZ36" s="1104"/>
      <c r="CA36" s="1104"/>
      <c r="CB36" s="1104"/>
      <c r="CC36" s="1104"/>
      <c r="CD36" s="1104"/>
      <c r="CE36" s="1104"/>
      <c r="CF36" s="1104"/>
      <c r="CG36" s="1105"/>
      <c r="CH36" s="1078"/>
      <c r="CI36" s="1079"/>
      <c r="CJ36" s="1079"/>
      <c r="CK36" s="1079"/>
      <c r="CL36" s="1080"/>
      <c r="CM36" s="1078"/>
      <c r="CN36" s="1079"/>
      <c r="CO36" s="1079"/>
      <c r="CP36" s="1079"/>
      <c r="CQ36" s="1080"/>
      <c r="CR36" s="1078"/>
      <c r="CS36" s="1079"/>
      <c r="CT36" s="1079"/>
      <c r="CU36" s="1079"/>
      <c r="CV36" s="1080"/>
      <c r="CW36" s="1078"/>
      <c r="CX36" s="1079"/>
      <c r="CY36" s="1079"/>
      <c r="CZ36" s="1079"/>
      <c r="DA36" s="1080"/>
      <c r="DB36" s="1078"/>
      <c r="DC36" s="1079"/>
      <c r="DD36" s="1079"/>
      <c r="DE36" s="1079"/>
      <c r="DF36" s="1080"/>
      <c r="DG36" s="1078"/>
      <c r="DH36" s="1079"/>
      <c r="DI36" s="1079"/>
      <c r="DJ36" s="1079"/>
      <c r="DK36" s="1080"/>
      <c r="DL36" s="1078"/>
      <c r="DM36" s="1079"/>
      <c r="DN36" s="1079"/>
      <c r="DO36" s="1079"/>
      <c r="DP36" s="1080"/>
      <c r="DQ36" s="1078"/>
      <c r="DR36" s="1079"/>
      <c r="DS36" s="1079"/>
      <c r="DT36" s="1079"/>
      <c r="DU36" s="1080"/>
      <c r="DV36" s="1081"/>
      <c r="DW36" s="1082"/>
      <c r="DX36" s="1082"/>
      <c r="DY36" s="1082"/>
      <c r="DZ36" s="1083"/>
      <c r="EA36" s="246"/>
    </row>
    <row r="37" spans="1:131" s="247" customFormat="1" ht="26.25" customHeight="1">
      <c r="A37" s="266">
        <v>10</v>
      </c>
      <c r="B37" s="1126"/>
      <c r="C37" s="1127"/>
      <c r="D37" s="1127"/>
      <c r="E37" s="1127"/>
      <c r="F37" s="1127"/>
      <c r="G37" s="1127"/>
      <c r="H37" s="1127"/>
      <c r="I37" s="1127"/>
      <c r="J37" s="1127"/>
      <c r="K37" s="1127"/>
      <c r="L37" s="1127"/>
      <c r="M37" s="1127"/>
      <c r="N37" s="1127"/>
      <c r="O37" s="1127"/>
      <c r="P37" s="1128"/>
      <c r="Q37" s="1132"/>
      <c r="R37" s="1133"/>
      <c r="S37" s="1133"/>
      <c r="T37" s="1133"/>
      <c r="U37" s="1133"/>
      <c r="V37" s="1133"/>
      <c r="W37" s="1133"/>
      <c r="X37" s="1133"/>
      <c r="Y37" s="1133"/>
      <c r="Z37" s="1133"/>
      <c r="AA37" s="1133"/>
      <c r="AB37" s="1133"/>
      <c r="AC37" s="1133"/>
      <c r="AD37" s="1133"/>
      <c r="AE37" s="1134"/>
      <c r="AF37" s="1108"/>
      <c r="AG37" s="1109"/>
      <c r="AH37" s="1109"/>
      <c r="AI37" s="1109"/>
      <c r="AJ37" s="1110"/>
      <c r="AK37" s="1069"/>
      <c r="AL37" s="1060"/>
      <c r="AM37" s="1060"/>
      <c r="AN37" s="1060"/>
      <c r="AO37" s="1060"/>
      <c r="AP37" s="1060"/>
      <c r="AQ37" s="1060"/>
      <c r="AR37" s="1060"/>
      <c r="AS37" s="1060"/>
      <c r="AT37" s="1060"/>
      <c r="AU37" s="1060"/>
      <c r="AV37" s="1060"/>
      <c r="AW37" s="1060"/>
      <c r="AX37" s="1060"/>
      <c r="AY37" s="1060"/>
      <c r="AZ37" s="1131"/>
      <c r="BA37" s="1131"/>
      <c r="BB37" s="1131"/>
      <c r="BC37" s="1131"/>
      <c r="BD37" s="1131"/>
      <c r="BE37" s="1121"/>
      <c r="BF37" s="1121"/>
      <c r="BG37" s="1121"/>
      <c r="BH37" s="1121"/>
      <c r="BI37" s="1122"/>
      <c r="BJ37" s="252"/>
      <c r="BK37" s="252"/>
      <c r="BL37" s="252"/>
      <c r="BM37" s="252"/>
      <c r="BN37" s="252"/>
      <c r="BO37" s="265"/>
      <c r="BP37" s="265"/>
      <c r="BQ37" s="262">
        <v>31</v>
      </c>
      <c r="BR37" s="263"/>
      <c r="BS37" s="1103"/>
      <c r="BT37" s="1104"/>
      <c r="BU37" s="1104"/>
      <c r="BV37" s="1104"/>
      <c r="BW37" s="1104"/>
      <c r="BX37" s="1104"/>
      <c r="BY37" s="1104"/>
      <c r="BZ37" s="1104"/>
      <c r="CA37" s="1104"/>
      <c r="CB37" s="1104"/>
      <c r="CC37" s="1104"/>
      <c r="CD37" s="1104"/>
      <c r="CE37" s="1104"/>
      <c r="CF37" s="1104"/>
      <c r="CG37" s="1105"/>
      <c r="CH37" s="1078"/>
      <c r="CI37" s="1079"/>
      <c r="CJ37" s="1079"/>
      <c r="CK37" s="1079"/>
      <c r="CL37" s="1080"/>
      <c r="CM37" s="1078"/>
      <c r="CN37" s="1079"/>
      <c r="CO37" s="1079"/>
      <c r="CP37" s="1079"/>
      <c r="CQ37" s="1080"/>
      <c r="CR37" s="1078"/>
      <c r="CS37" s="1079"/>
      <c r="CT37" s="1079"/>
      <c r="CU37" s="1079"/>
      <c r="CV37" s="1080"/>
      <c r="CW37" s="1078"/>
      <c r="CX37" s="1079"/>
      <c r="CY37" s="1079"/>
      <c r="CZ37" s="1079"/>
      <c r="DA37" s="1080"/>
      <c r="DB37" s="1078"/>
      <c r="DC37" s="1079"/>
      <c r="DD37" s="1079"/>
      <c r="DE37" s="1079"/>
      <c r="DF37" s="1080"/>
      <c r="DG37" s="1078"/>
      <c r="DH37" s="1079"/>
      <c r="DI37" s="1079"/>
      <c r="DJ37" s="1079"/>
      <c r="DK37" s="1080"/>
      <c r="DL37" s="1078"/>
      <c r="DM37" s="1079"/>
      <c r="DN37" s="1079"/>
      <c r="DO37" s="1079"/>
      <c r="DP37" s="1080"/>
      <c r="DQ37" s="1078"/>
      <c r="DR37" s="1079"/>
      <c r="DS37" s="1079"/>
      <c r="DT37" s="1079"/>
      <c r="DU37" s="1080"/>
      <c r="DV37" s="1081"/>
      <c r="DW37" s="1082"/>
      <c r="DX37" s="1082"/>
      <c r="DY37" s="1082"/>
      <c r="DZ37" s="1083"/>
      <c r="EA37" s="246"/>
    </row>
    <row r="38" spans="1:131" s="247" customFormat="1" ht="26.25" customHeight="1">
      <c r="A38" s="266">
        <v>11</v>
      </c>
      <c r="B38" s="1126"/>
      <c r="C38" s="1127"/>
      <c r="D38" s="1127"/>
      <c r="E38" s="1127"/>
      <c r="F38" s="1127"/>
      <c r="G38" s="1127"/>
      <c r="H38" s="1127"/>
      <c r="I38" s="1127"/>
      <c r="J38" s="1127"/>
      <c r="K38" s="1127"/>
      <c r="L38" s="1127"/>
      <c r="M38" s="1127"/>
      <c r="N38" s="1127"/>
      <c r="O38" s="1127"/>
      <c r="P38" s="1128"/>
      <c r="Q38" s="1132"/>
      <c r="R38" s="1133"/>
      <c r="S38" s="1133"/>
      <c r="T38" s="1133"/>
      <c r="U38" s="1133"/>
      <c r="V38" s="1133"/>
      <c r="W38" s="1133"/>
      <c r="X38" s="1133"/>
      <c r="Y38" s="1133"/>
      <c r="Z38" s="1133"/>
      <c r="AA38" s="1133"/>
      <c r="AB38" s="1133"/>
      <c r="AC38" s="1133"/>
      <c r="AD38" s="1133"/>
      <c r="AE38" s="1134"/>
      <c r="AF38" s="1108"/>
      <c r="AG38" s="1109"/>
      <c r="AH38" s="1109"/>
      <c r="AI38" s="1109"/>
      <c r="AJ38" s="1110"/>
      <c r="AK38" s="1069"/>
      <c r="AL38" s="1060"/>
      <c r="AM38" s="1060"/>
      <c r="AN38" s="1060"/>
      <c r="AO38" s="1060"/>
      <c r="AP38" s="1060"/>
      <c r="AQ38" s="1060"/>
      <c r="AR38" s="1060"/>
      <c r="AS38" s="1060"/>
      <c r="AT38" s="1060"/>
      <c r="AU38" s="1060"/>
      <c r="AV38" s="1060"/>
      <c r="AW38" s="1060"/>
      <c r="AX38" s="1060"/>
      <c r="AY38" s="1060"/>
      <c r="AZ38" s="1131"/>
      <c r="BA38" s="1131"/>
      <c r="BB38" s="1131"/>
      <c r="BC38" s="1131"/>
      <c r="BD38" s="1131"/>
      <c r="BE38" s="1121"/>
      <c r="BF38" s="1121"/>
      <c r="BG38" s="1121"/>
      <c r="BH38" s="1121"/>
      <c r="BI38" s="1122"/>
      <c r="BJ38" s="252"/>
      <c r="BK38" s="252"/>
      <c r="BL38" s="252"/>
      <c r="BM38" s="252"/>
      <c r="BN38" s="252"/>
      <c r="BO38" s="265"/>
      <c r="BP38" s="265"/>
      <c r="BQ38" s="262">
        <v>32</v>
      </c>
      <c r="BR38" s="263"/>
      <c r="BS38" s="1103"/>
      <c r="BT38" s="1104"/>
      <c r="BU38" s="1104"/>
      <c r="BV38" s="1104"/>
      <c r="BW38" s="1104"/>
      <c r="BX38" s="1104"/>
      <c r="BY38" s="1104"/>
      <c r="BZ38" s="1104"/>
      <c r="CA38" s="1104"/>
      <c r="CB38" s="1104"/>
      <c r="CC38" s="1104"/>
      <c r="CD38" s="1104"/>
      <c r="CE38" s="1104"/>
      <c r="CF38" s="1104"/>
      <c r="CG38" s="1105"/>
      <c r="CH38" s="1078"/>
      <c r="CI38" s="1079"/>
      <c r="CJ38" s="1079"/>
      <c r="CK38" s="1079"/>
      <c r="CL38" s="1080"/>
      <c r="CM38" s="1078"/>
      <c r="CN38" s="1079"/>
      <c r="CO38" s="1079"/>
      <c r="CP38" s="1079"/>
      <c r="CQ38" s="1080"/>
      <c r="CR38" s="1078"/>
      <c r="CS38" s="1079"/>
      <c r="CT38" s="1079"/>
      <c r="CU38" s="1079"/>
      <c r="CV38" s="1080"/>
      <c r="CW38" s="1078"/>
      <c r="CX38" s="1079"/>
      <c r="CY38" s="1079"/>
      <c r="CZ38" s="1079"/>
      <c r="DA38" s="1080"/>
      <c r="DB38" s="1078"/>
      <c r="DC38" s="1079"/>
      <c r="DD38" s="1079"/>
      <c r="DE38" s="1079"/>
      <c r="DF38" s="1080"/>
      <c r="DG38" s="1078"/>
      <c r="DH38" s="1079"/>
      <c r="DI38" s="1079"/>
      <c r="DJ38" s="1079"/>
      <c r="DK38" s="1080"/>
      <c r="DL38" s="1078"/>
      <c r="DM38" s="1079"/>
      <c r="DN38" s="1079"/>
      <c r="DO38" s="1079"/>
      <c r="DP38" s="1080"/>
      <c r="DQ38" s="1078"/>
      <c r="DR38" s="1079"/>
      <c r="DS38" s="1079"/>
      <c r="DT38" s="1079"/>
      <c r="DU38" s="1080"/>
      <c r="DV38" s="1081"/>
      <c r="DW38" s="1082"/>
      <c r="DX38" s="1082"/>
      <c r="DY38" s="1082"/>
      <c r="DZ38" s="1083"/>
      <c r="EA38" s="246"/>
    </row>
    <row r="39" spans="1:131" s="247" customFormat="1" ht="26.25" customHeight="1">
      <c r="A39" s="266">
        <v>12</v>
      </c>
      <c r="B39" s="1126"/>
      <c r="C39" s="1127"/>
      <c r="D39" s="1127"/>
      <c r="E39" s="1127"/>
      <c r="F39" s="1127"/>
      <c r="G39" s="1127"/>
      <c r="H39" s="1127"/>
      <c r="I39" s="1127"/>
      <c r="J39" s="1127"/>
      <c r="K39" s="1127"/>
      <c r="L39" s="1127"/>
      <c r="M39" s="1127"/>
      <c r="N39" s="1127"/>
      <c r="O39" s="1127"/>
      <c r="P39" s="1128"/>
      <c r="Q39" s="1132"/>
      <c r="R39" s="1133"/>
      <c r="S39" s="1133"/>
      <c r="T39" s="1133"/>
      <c r="U39" s="1133"/>
      <c r="V39" s="1133"/>
      <c r="W39" s="1133"/>
      <c r="X39" s="1133"/>
      <c r="Y39" s="1133"/>
      <c r="Z39" s="1133"/>
      <c r="AA39" s="1133"/>
      <c r="AB39" s="1133"/>
      <c r="AC39" s="1133"/>
      <c r="AD39" s="1133"/>
      <c r="AE39" s="1134"/>
      <c r="AF39" s="1108"/>
      <c r="AG39" s="1109"/>
      <c r="AH39" s="1109"/>
      <c r="AI39" s="1109"/>
      <c r="AJ39" s="1110"/>
      <c r="AK39" s="1069"/>
      <c r="AL39" s="1060"/>
      <c r="AM39" s="1060"/>
      <c r="AN39" s="1060"/>
      <c r="AO39" s="1060"/>
      <c r="AP39" s="1060"/>
      <c r="AQ39" s="1060"/>
      <c r="AR39" s="1060"/>
      <c r="AS39" s="1060"/>
      <c r="AT39" s="1060"/>
      <c r="AU39" s="1060"/>
      <c r="AV39" s="1060"/>
      <c r="AW39" s="1060"/>
      <c r="AX39" s="1060"/>
      <c r="AY39" s="1060"/>
      <c r="AZ39" s="1131"/>
      <c r="BA39" s="1131"/>
      <c r="BB39" s="1131"/>
      <c r="BC39" s="1131"/>
      <c r="BD39" s="1131"/>
      <c r="BE39" s="1121"/>
      <c r="BF39" s="1121"/>
      <c r="BG39" s="1121"/>
      <c r="BH39" s="1121"/>
      <c r="BI39" s="1122"/>
      <c r="BJ39" s="252"/>
      <c r="BK39" s="252"/>
      <c r="BL39" s="252"/>
      <c r="BM39" s="252"/>
      <c r="BN39" s="252"/>
      <c r="BO39" s="265"/>
      <c r="BP39" s="265"/>
      <c r="BQ39" s="262">
        <v>33</v>
      </c>
      <c r="BR39" s="263"/>
      <c r="BS39" s="1103"/>
      <c r="BT39" s="1104"/>
      <c r="BU39" s="1104"/>
      <c r="BV39" s="1104"/>
      <c r="BW39" s="1104"/>
      <c r="BX39" s="1104"/>
      <c r="BY39" s="1104"/>
      <c r="BZ39" s="1104"/>
      <c r="CA39" s="1104"/>
      <c r="CB39" s="1104"/>
      <c r="CC39" s="1104"/>
      <c r="CD39" s="1104"/>
      <c r="CE39" s="1104"/>
      <c r="CF39" s="1104"/>
      <c r="CG39" s="1105"/>
      <c r="CH39" s="1078"/>
      <c r="CI39" s="1079"/>
      <c r="CJ39" s="1079"/>
      <c r="CK39" s="1079"/>
      <c r="CL39" s="1080"/>
      <c r="CM39" s="1078"/>
      <c r="CN39" s="1079"/>
      <c r="CO39" s="1079"/>
      <c r="CP39" s="1079"/>
      <c r="CQ39" s="1080"/>
      <c r="CR39" s="1078"/>
      <c r="CS39" s="1079"/>
      <c r="CT39" s="1079"/>
      <c r="CU39" s="1079"/>
      <c r="CV39" s="1080"/>
      <c r="CW39" s="1078"/>
      <c r="CX39" s="1079"/>
      <c r="CY39" s="1079"/>
      <c r="CZ39" s="1079"/>
      <c r="DA39" s="1080"/>
      <c r="DB39" s="1078"/>
      <c r="DC39" s="1079"/>
      <c r="DD39" s="1079"/>
      <c r="DE39" s="1079"/>
      <c r="DF39" s="1080"/>
      <c r="DG39" s="1078"/>
      <c r="DH39" s="1079"/>
      <c r="DI39" s="1079"/>
      <c r="DJ39" s="1079"/>
      <c r="DK39" s="1080"/>
      <c r="DL39" s="1078"/>
      <c r="DM39" s="1079"/>
      <c r="DN39" s="1079"/>
      <c r="DO39" s="1079"/>
      <c r="DP39" s="1080"/>
      <c r="DQ39" s="1078"/>
      <c r="DR39" s="1079"/>
      <c r="DS39" s="1079"/>
      <c r="DT39" s="1079"/>
      <c r="DU39" s="1080"/>
      <c r="DV39" s="1081"/>
      <c r="DW39" s="1082"/>
      <c r="DX39" s="1082"/>
      <c r="DY39" s="1082"/>
      <c r="DZ39" s="1083"/>
      <c r="EA39" s="246"/>
    </row>
    <row r="40" spans="1:131" s="247" customFormat="1" ht="26.25" customHeight="1">
      <c r="A40" s="261">
        <v>13</v>
      </c>
      <c r="B40" s="1126"/>
      <c r="C40" s="1127"/>
      <c r="D40" s="1127"/>
      <c r="E40" s="1127"/>
      <c r="F40" s="1127"/>
      <c r="G40" s="1127"/>
      <c r="H40" s="1127"/>
      <c r="I40" s="1127"/>
      <c r="J40" s="1127"/>
      <c r="K40" s="1127"/>
      <c r="L40" s="1127"/>
      <c r="M40" s="1127"/>
      <c r="N40" s="1127"/>
      <c r="O40" s="1127"/>
      <c r="P40" s="1128"/>
      <c r="Q40" s="1132"/>
      <c r="R40" s="1133"/>
      <c r="S40" s="1133"/>
      <c r="T40" s="1133"/>
      <c r="U40" s="1133"/>
      <c r="V40" s="1133"/>
      <c r="W40" s="1133"/>
      <c r="X40" s="1133"/>
      <c r="Y40" s="1133"/>
      <c r="Z40" s="1133"/>
      <c r="AA40" s="1133"/>
      <c r="AB40" s="1133"/>
      <c r="AC40" s="1133"/>
      <c r="AD40" s="1133"/>
      <c r="AE40" s="1134"/>
      <c r="AF40" s="1108"/>
      <c r="AG40" s="1109"/>
      <c r="AH40" s="1109"/>
      <c r="AI40" s="1109"/>
      <c r="AJ40" s="1110"/>
      <c r="AK40" s="1069"/>
      <c r="AL40" s="1060"/>
      <c r="AM40" s="1060"/>
      <c r="AN40" s="1060"/>
      <c r="AO40" s="1060"/>
      <c r="AP40" s="1060"/>
      <c r="AQ40" s="1060"/>
      <c r="AR40" s="1060"/>
      <c r="AS40" s="1060"/>
      <c r="AT40" s="1060"/>
      <c r="AU40" s="1060"/>
      <c r="AV40" s="1060"/>
      <c r="AW40" s="1060"/>
      <c r="AX40" s="1060"/>
      <c r="AY40" s="1060"/>
      <c r="AZ40" s="1131"/>
      <c r="BA40" s="1131"/>
      <c r="BB40" s="1131"/>
      <c r="BC40" s="1131"/>
      <c r="BD40" s="1131"/>
      <c r="BE40" s="1121"/>
      <c r="BF40" s="1121"/>
      <c r="BG40" s="1121"/>
      <c r="BH40" s="1121"/>
      <c r="BI40" s="1122"/>
      <c r="BJ40" s="252"/>
      <c r="BK40" s="252"/>
      <c r="BL40" s="252"/>
      <c r="BM40" s="252"/>
      <c r="BN40" s="252"/>
      <c r="BO40" s="265"/>
      <c r="BP40" s="265"/>
      <c r="BQ40" s="262">
        <v>34</v>
      </c>
      <c r="BR40" s="263"/>
      <c r="BS40" s="1103"/>
      <c r="BT40" s="1104"/>
      <c r="BU40" s="1104"/>
      <c r="BV40" s="1104"/>
      <c r="BW40" s="1104"/>
      <c r="BX40" s="1104"/>
      <c r="BY40" s="1104"/>
      <c r="BZ40" s="1104"/>
      <c r="CA40" s="1104"/>
      <c r="CB40" s="1104"/>
      <c r="CC40" s="1104"/>
      <c r="CD40" s="1104"/>
      <c r="CE40" s="1104"/>
      <c r="CF40" s="1104"/>
      <c r="CG40" s="1105"/>
      <c r="CH40" s="1078"/>
      <c r="CI40" s="1079"/>
      <c r="CJ40" s="1079"/>
      <c r="CK40" s="1079"/>
      <c r="CL40" s="1080"/>
      <c r="CM40" s="1078"/>
      <c r="CN40" s="1079"/>
      <c r="CO40" s="1079"/>
      <c r="CP40" s="1079"/>
      <c r="CQ40" s="1080"/>
      <c r="CR40" s="1078"/>
      <c r="CS40" s="1079"/>
      <c r="CT40" s="1079"/>
      <c r="CU40" s="1079"/>
      <c r="CV40" s="1080"/>
      <c r="CW40" s="1078"/>
      <c r="CX40" s="1079"/>
      <c r="CY40" s="1079"/>
      <c r="CZ40" s="1079"/>
      <c r="DA40" s="1080"/>
      <c r="DB40" s="1078"/>
      <c r="DC40" s="1079"/>
      <c r="DD40" s="1079"/>
      <c r="DE40" s="1079"/>
      <c r="DF40" s="1080"/>
      <c r="DG40" s="1078"/>
      <c r="DH40" s="1079"/>
      <c r="DI40" s="1079"/>
      <c r="DJ40" s="1079"/>
      <c r="DK40" s="1080"/>
      <c r="DL40" s="1078"/>
      <c r="DM40" s="1079"/>
      <c r="DN40" s="1079"/>
      <c r="DO40" s="1079"/>
      <c r="DP40" s="1080"/>
      <c r="DQ40" s="1078"/>
      <c r="DR40" s="1079"/>
      <c r="DS40" s="1079"/>
      <c r="DT40" s="1079"/>
      <c r="DU40" s="1080"/>
      <c r="DV40" s="1081"/>
      <c r="DW40" s="1082"/>
      <c r="DX40" s="1082"/>
      <c r="DY40" s="1082"/>
      <c r="DZ40" s="1083"/>
      <c r="EA40" s="246"/>
    </row>
    <row r="41" spans="1:131" s="247" customFormat="1" ht="26.25" customHeight="1">
      <c r="A41" s="261">
        <v>14</v>
      </c>
      <c r="B41" s="1126"/>
      <c r="C41" s="1127"/>
      <c r="D41" s="1127"/>
      <c r="E41" s="1127"/>
      <c r="F41" s="1127"/>
      <c r="G41" s="1127"/>
      <c r="H41" s="1127"/>
      <c r="I41" s="1127"/>
      <c r="J41" s="1127"/>
      <c r="K41" s="1127"/>
      <c r="L41" s="1127"/>
      <c r="M41" s="1127"/>
      <c r="N41" s="1127"/>
      <c r="O41" s="1127"/>
      <c r="P41" s="1128"/>
      <c r="Q41" s="1132"/>
      <c r="R41" s="1133"/>
      <c r="S41" s="1133"/>
      <c r="T41" s="1133"/>
      <c r="U41" s="1133"/>
      <c r="V41" s="1133"/>
      <c r="W41" s="1133"/>
      <c r="X41" s="1133"/>
      <c r="Y41" s="1133"/>
      <c r="Z41" s="1133"/>
      <c r="AA41" s="1133"/>
      <c r="AB41" s="1133"/>
      <c r="AC41" s="1133"/>
      <c r="AD41" s="1133"/>
      <c r="AE41" s="1134"/>
      <c r="AF41" s="1108"/>
      <c r="AG41" s="1109"/>
      <c r="AH41" s="1109"/>
      <c r="AI41" s="1109"/>
      <c r="AJ41" s="1110"/>
      <c r="AK41" s="1069"/>
      <c r="AL41" s="1060"/>
      <c r="AM41" s="1060"/>
      <c r="AN41" s="1060"/>
      <c r="AO41" s="1060"/>
      <c r="AP41" s="1060"/>
      <c r="AQ41" s="1060"/>
      <c r="AR41" s="1060"/>
      <c r="AS41" s="1060"/>
      <c r="AT41" s="1060"/>
      <c r="AU41" s="1060"/>
      <c r="AV41" s="1060"/>
      <c r="AW41" s="1060"/>
      <c r="AX41" s="1060"/>
      <c r="AY41" s="1060"/>
      <c r="AZ41" s="1131"/>
      <c r="BA41" s="1131"/>
      <c r="BB41" s="1131"/>
      <c r="BC41" s="1131"/>
      <c r="BD41" s="1131"/>
      <c r="BE41" s="1121"/>
      <c r="BF41" s="1121"/>
      <c r="BG41" s="1121"/>
      <c r="BH41" s="1121"/>
      <c r="BI41" s="1122"/>
      <c r="BJ41" s="252"/>
      <c r="BK41" s="252"/>
      <c r="BL41" s="252"/>
      <c r="BM41" s="252"/>
      <c r="BN41" s="252"/>
      <c r="BO41" s="265"/>
      <c r="BP41" s="265"/>
      <c r="BQ41" s="262">
        <v>35</v>
      </c>
      <c r="BR41" s="263"/>
      <c r="BS41" s="1103"/>
      <c r="BT41" s="1104"/>
      <c r="BU41" s="1104"/>
      <c r="BV41" s="1104"/>
      <c r="BW41" s="1104"/>
      <c r="BX41" s="1104"/>
      <c r="BY41" s="1104"/>
      <c r="BZ41" s="1104"/>
      <c r="CA41" s="1104"/>
      <c r="CB41" s="1104"/>
      <c r="CC41" s="1104"/>
      <c r="CD41" s="1104"/>
      <c r="CE41" s="1104"/>
      <c r="CF41" s="1104"/>
      <c r="CG41" s="1105"/>
      <c r="CH41" s="1078"/>
      <c r="CI41" s="1079"/>
      <c r="CJ41" s="1079"/>
      <c r="CK41" s="1079"/>
      <c r="CL41" s="1080"/>
      <c r="CM41" s="1078"/>
      <c r="CN41" s="1079"/>
      <c r="CO41" s="1079"/>
      <c r="CP41" s="1079"/>
      <c r="CQ41" s="1080"/>
      <c r="CR41" s="1078"/>
      <c r="CS41" s="1079"/>
      <c r="CT41" s="1079"/>
      <c r="CU41" s="1079"/>
      <c r="CV41" s="1080"/>
      <c r="CW41" s="1078"/>
      <c r="CX41" s="1079"/>
      <c r="CY41" s="1079"/>
      <c r="CZ41" s="1079"/>
      <c r="DA41" s="1080"/>
      <c r="DB41" s="1078"/>
      <c r="DC41" s="1079"/>
      <c r="DD41" s="1079"/>
      <c r="DE41" s="1079"/>
      <c r="DF41" s="1080"/>
      <c r="DG41" s="1078"/>
      <c r="DH41" s="1079"/>
      <c r="DI41" s="1079"/>
      <c r="DJ41" s="1079"/>
      <c r="DK41" s="1080"/>
      <c r="DL41" s="1078"/>
      <c r="DM41" s="1079"/>
      <c r="DN41" s="1079"/>
      <c r="DO41" s="1079"/>
      <c r="DP41" s="1080"/>
      <c r="DQ41" s="1078"/>
      <c r="DR41" s="1079"/>
      <c r="DS41" s="1079"/>
      <c r="DT41" s="1079"/>
      <c r="DU41" s="1080"/>
      <c r="DV41" s="1081"/>
      <c r="DW41" s="1082"/>
      <c r="DX41" s="1082"/>
      <c r="DY41" s="1082"/>
      <c r="DZ41" s="1083"/>
      <c r="EA41" s="246"/>
    </row>
    <row r="42" spans="1:131" s="247" customFormat="1" ht="26.25" customHeight="1">
      <c r="A42" s="261">
        <v>15</v>
      </c>
      <c r="B42" s="1126"/>
      <c r="C42" s="1127"/>
      <c r="D42" s="1127"/>
      <c r="E42" s="1127"/>
      <c r="F42" s="1127"/>
      <c r="G42" s="1127"/>
      <c r="H42" s="1127"/>
      <c r="I42" s="1127"/>
      <c r="J42" s="1127"/>
      <c r="K42" s="1127"/>
      <c r="L42" s="1127"/>
      <c r="M42" s="1127"/>
      <c r="N42" s="1127"/>
      <c r="O42" s="1127"/>
      <c r="P42" s="1128"/>
      <c r="Q42" s="1132"/>
      <c r="R42" s="1133"/>
      <c r="S42" s="1133"/>
      <c r="T42" s="1133"/>
      <c r="U42" s="1133"/>
      <c r="V42" s="1133"/>
      <c r="W42" s="1133"/>
      <c r="X42" s="1133"/>
      <c r="Y42" s="1133"/>
      <c r="Z42" s="1133"/>
      <c r="AA42" s="1133"/>
      <c r="AB42" s="1133"/>
      <c r="AC42" s="1133"/>
      <c r="AD42" s="1133"/>
      <c r="AE42" s="1134"/>
      <c r="AF42" s="1108"/>
      <c r="AG42" s="1109"/>
      <c r="AH42" s="1109"/>
      <c r="AI42" s="1109"/>
      <c r="AJ42" s="1110"/>
      <c r="AK42" s="1069"/>
      <c r="AL42" s="1060"/>
      <c r="AM42" s="1060"/>
      <c r="AN42" s="1060"/>
      <c r="AO42" s="1060"/>
      <c r="AP42" s="1060"/>
      <c r="AQ42" s="1060"/>
      <c r="AR42" s="1060"/>
      <c r="AS42" s="1060"/>
      <c r="AT42" s="1060"/>
      <c r="AU42" s="1060"/>
      <c r="AV42" s="1060"/>
      <c r="AW42" s="1060"/>
      <c r="AX42" s="1060"/>
      <c r="AY42" s="1060"/>
      <c r="AZ42" s="1131"/>
      <c r="BA42" s="1131"/>
      <c r="BB42" s="1131"/>
      <c r="BC42" s="1131"/>
      <c r="BD42" s="1131"/>
      <c r="BE42" s="1121"/>
      <c r="BF42" s="1121"/>
      <c r="BG42" s="1121"/>
      <c r="BH42" s="1121"/>
      <c r="BI42" s="1122"/>
      <c r="BJ42" s="252"/>
      <c r="BK42" s="252"/>
      <c r="BL42" s="252"/>
      <c r="BM42" s="252"/>
      <c r="BN42" s="252"/>
      <c r="BO42" s="265"/>
      <c r="BP42" s="265"/>
      <c r="BQ42" s="262">
        <v>36</v>
      </c>
      <c r="BR42" s="263"/>
      <c r="BS42" s="1103"/>
      <c r="BT42" s="1104"/>
      <c r="BU42" s="1104"/>
      <c r="BV42" s="1104"/>
      <c r="BW42" s="1104"/>
      <c r="BX42" s="1104"/>
      <c r="BY42" s="1104"/>
      <c r="BZ42" s="1104"/>
      <c r="CA42" s="1104"/>
      <c r="CB42" s="1104"/>
      <c r="CC42" s="1104"/>
      <c r="CD42" s="1104"/>
      <c r="CE42" s="1104"/>
      <c r="CF42" s="1104"/>
      <c r="CG42" s="1105"/>
      <c r="CH42" s="1078"/>
      <c r="CI42" s="1079"/>
      <c r="CJ42" s="1079"/>
      <c r="CK42" s="1079"/>
      <c r="CL42" s="1080"/>
      <c r="CM42" s="1078"/>
      <c r="CN42" s="1079"/>
      <c r="CO42" s="1079"/>
      <c r="CP42" s="1079"/>
      <c r="CQ42" s="1080"/>
      <c r="CR42" s="1078"/>
      <c r="CS42" s="1079"/>
      <c r="CT42" s="1079"/>
      <c r="CU42" s="1079"/>
      <c r="CV42" s="1080"/>
      <c r="CW42" s="1078"/>
      <c r="CX42" s="1079"/>
      <c r="CY42" s="1079"/>
      <c r="CZ42" s="1079"/>
      <c r="DA42" s="1080"/>
      <c r="DB42" s="1078"/>
      <c r="DC42" s="1079"/>
      <c r="DD42" s="1079"/>
      <c r="DE42" s="1079"/>
      <c r="DF42" s="1080"/>
      <c r="DG42" s="1078"/>
      <c r="DH42" s="1079"/>
      <c r="DI42" s="1079"/>
      <c r="DJ42" s="1079"/>
      <c r="DK42" s="1080"/>
      <c r="DL42" s="1078"/>
      <c r="DM42" s="1079"/>
      <c r="DN42" s="1079"/>
      <c r="DO42" s="1079"/>
      <c r="DP42" s="1080"/>
      <c r="DQ42" s="1078"/>
      <c r="DR42" s="1079"/>
      <c r="DS42" s="1079"/>
      <c r="DT42" s="1079"/>
      <c r="DU42" s="1080"/>
      <c r="DV42" s="1081"/>
      <c r="DW42" s="1082"/>
      <c r="DX42" s="1082"/>
      <c r="DY42" s="1082"/>
      <c r="DZ42" s="1083"/>
      <c r="EA42" s="246"/>
    </row>
    <row r="43" spans="1:131" s="247" customFormat="1" ht="26.25" customHeight="1">
      <c r="A43" s="261">
        <v>16</v>
      </c>
      <c r="B43" s="1126"/>
      <c r="C43" s="1127"/>
      <c r="D43" s="1127"/>
      <c r="E43" s="1127"/>
      <c r="F43" s="1127"/>
      <c r="G43" s="1127"/>
      <c r="H43" s="1127"/>
      <c r="I43" s="1127"/>
      <c r="J43" s="1127"/>
      <c r="K43" s="1127"/>
      <c r="L43" s="1127"/>
      <c r="M43" s="1127"/>
      <c r="N43" s="1127"/>
      <c r="O43" s="1127"/>
      <c r="P43" s="1128"/>
      <c r="Q43" s="1132"/>
      <c r="R43" s="1133"/>
      <c r="S43" s="1133"/>
      <c r="T43" s="1133"/>
      <c r="U43" s="1133"/>
      <c r="V43" s="1133"/>
      <c r="W43" s="1133"/>
      <c r="X43" s="1133"/>
      <c r="Y43" s="1133"/>
      <c r="Z43" s="1133"/>
      <c r="AA43" s="1133"/>
      <c r="AB43" s="1133"/>
      <c r="AC43" s="1133"/>
      <c r="AD43" s="1133"/>
      <c r="AE43" s="1134"/>
      <c r="AF43" s="1108"/>
      <c r="AG43" s="1109"/>
      <c r="AH43" s="1109"/>
      <c r="AI43" s="1109"/>
      <c r="AJ43" s="1110"/>
      <c r="AK43" s="1069"/>
      <c r="AL43" s="1060"/>
      <c r="AM43" s="1060"/>
      <c r="AN43" s="1060"/>
      <c r="AO43" s="1060"/>
      <c r="AP43" s="1060"/>
      <c r="AQ43" s="1060"/>
      <c r="AR43" s="1060"/>
      <c r="AS43" s="1060"/>
      <c r="AT43" s="1060"/>
      <c r="AU43" s="1060"/>
      <c r="AV43" s="1060"/>
      <c r="AW43" s="1060"/>
      <c r="AX43" s="1060"/>
      <c r="AY43" s="1060"/>
      <c r="AZ43" s="1131"/>
      <c r="BA43" s="1131"/>
      <c r="BB43" s="1131"/>
      <c r="BC43" s="1131"/>
      <c r="BD43" s="1131"/>
      <c r="BE43" s="1121"/>
      <c r="BF43" s="1121"/>
      <c r="BG43" s="1121"/>
      <c r="BH43" s="1121"/>
      <c r="BI43" s="1122"/>
      <c r="BJ43" s="252"/>
      <c r="BK43" s="252"/>
      <c r="BL43" s="252"/>
      <c r="BM43" s="252"/>
      <c r="BN43" s="252"/>
      <c r="BO43" s="265"/>
      <c r="BP43" s="265"/>
      <c r="BQ43" s="262">
        <v>37</v>
      </c>
      <c r="BR43" s="263"/>
      <c r="BS43" s="1103"/>
      <c r="BT43" s="1104"/>
      <c r="BU43" s="1104"/>
      <c r="BV43" s="1104"/>
      <c r="BW43" s="1104"/>
      <c r="BX43" s="1104"/>
      <c r="BY43" s="1104"/>
      <c r="BZ43" s="1104"/>
      <c r="CA43" s="1104"/>
      <c r="CB43" s="1104"/>
      <c r="CC43" s="1104"/>
      <c r="CD43" s="1104"/>
      <c r="CE43" s="1104"/>
      <c r="CF43" s="1104"/>
      <c r="CG43" s="1105"/>
      <c r="CH43" s="1078"/>
      <c r="CI43" s="1079"/>
      <c r="CJ43" s="1079"/>
      <c r="CK43" s="1079"/>
      <c r="CL43" s="1080"/>
      <c r="CM43" s="1078"/>
      <c r="CN43" s="1079"/>
      <c r="CO43" s="1079"/>
      <c r="CP43" s="1079"/>
      <c r="CQ43" s="1080"/>
      <c r="CR43" s="1078"/>
      <c r="CS43" s="1079"/>
      <c r="CT43" s="1079"/>
      <c r="CU43" s="1079"/>
      <c r="CV43" s="1080"/>
      <c r="CW43" s="1078"/>
      <c r="CX43" s="1079"/>
      <c r="CY43" s="1079"/>
      <c r="CZ43" s="1079"/>
      <c r="DA43" s="1080"/>
      <c r="DB43" s="1078"/>
      <c r="DC43" s="1079"/>
      <c r="DD43" s="1079"/>
      <c r="DE43" s="1079"/>
      <c r="DF43" s="1080"/>
      <c r="DG43" s="1078"/>
      <c r="DH43" s="1079"/>
      <c r="DI43" s="1079"/>
      <c r="DJ43" s="1079"/>
      <c r="DK43" s="1080"/>
      <c r="DL43" s="1078"/>
      <c r="DM43" s="1079"/>
      <c r="DN43" s="1079"/>
      <c r="DO43" s="1079"/>
      <c r="DP43" s="1080"/>
      <c r="DQ43" s="1078"/>
      <c r="DR43" s="1079"/>
      <c r="DS43" s="1079"/>
      <c r="DT43" s="1079"/>
      <c r="DU43" s="1080"/>
      <c r="DV43" s="1081"/>
      <c r="DW43" s="1082"/>
      <c r="DX43" s="1082"/>
      <c r="DY43" s="1082"/>
      <c r="DZ43" s="1083"/>
      <c r="EA43" s="246"/>
    </row>
    <row r="44" spans="1:131" s="247" customFormat="1" ht="26.25" customHeight="1">
      <c r="A44" s="261">
        <v>17</v>
      </c>
      <c r="B44" s="1126"/>
      <c r="C44" s="1127"/>
      <c r="D44" s="1127"/>
      <c r="E44" s="1127"/>
      <c r="F44" s="1127"/>
      <c r="G44" s="1127"/>
      <c r="H44" s="1127"/>
      <c r="I44" s="1127"/>
      <c r="J44" s="1127"/>
      <c r="K44" s="1127"/>
      <c r="L44" s="1127"/>
      <c r="M44" s="1127"/>
      <c r="N44" s="1127"/>
      <c r="O44" s="1127"/>
      <c r="P44" s="1128"/>
      <c r="Q44" s="1132"/>
      <c r="R44" s="1133"/>
      <c r="S44" s="1133"/>
      <c r="T44" s="1133"/>
      <c r="U44" s="1133"/>
      <c r="V44" s="1133"/>
      <c r="W44" s="1133"/>
      <c r="X44" s="1133"/>
      <c r="Y44" s="1133"/>
      <c r="Z44" s="1133"/>
      <c r="AA44" s="1133"/>
      <c r="AB44" s="1133"/>
      <c r="AC44" s="1133"/>
      <c r="AD44" s="1133"/>
      <c r="AE44" s="1134"/>
      <c r="AF44" s="1108"/>
      <c r="AG44" s="1109"/>
      <c r="AH44" s="1109"/>
      <c r="AI44" s="1109"/>
      <c r="AJ44" s="1110"/>
      <c r="AK44" s="1069"/>
      <c r="AL44" s="1060"/>
      <c r="AM44" s="1060"/>
      <c r="AN44" s="1060"/>
      <c r="AO44" s="1060"/>
      <c r="AP44" s="1060"/>
      <c r="AQ44" s="1060"/>
      <c r="AR44" s="1060"/>
      <c r="AS44" s="1060"/>
      <c r="AT44" s="1060"/>
      <c r="AU44" s="1060"/>
      <c r="AV44" s="1060"/>
      <c r="AW44" s="1060"/>
      <c r="AX44" s="1060"/>
      <c r="AY44" s="1060"/>
      <c r="AZ44" s="1131"/>
      <c r="BA44" s="1131"/>
      <c r="BB44" s="1131"/>
      <c r="BC44" s="1131"/>
      <c r="BD44" s="1131"/>
      <c r="BE44" s="1121"/>
      <c r="BF44" s="1121"/>
      <c r="BG44" s="1121"/>
      <c r="BH44" s="1121"/>
      <c r="BI44" s="1122"/>
      <c r="BJ44" s="252"/>
      <c r="BK44" s="252"/>
      <c r="BL44" s="252"/>
      <c r="BM44" s="252"/>
      <c r="BN44" s="252"/>
      <c r="BO44" s="265"/>
      <c r="BP44" s="265"/>
      <c r="BQ44" s="262">
        <v>38</v>
      </c>
      <c r="BR44" s="263"/>
      <c r="BS44" s="1103"/>
      <c r="BT44" s="1104"/>
      <c r="BU44" s="1104"/>
      <c r="BV44" s="1104"/>
      <c r="BW44" s="1104"/>
      <c r="BX44" s="1104"/>
      <c r="BY44" s="1104"/>
      <c r="BZ44" s="1104"/>
      <c r="CA44" s="1104"/>
      <c r="CB44" s="1104"/>
      <c r="CC44" s="1104"/>
      <c r="CD44" s="1104"/>
      <c r="CE44" s="1104"/>
      <c r="CF44" s="1104"/>
      <c r="CG44" s="1105"/>
      <c r="CH44" s="1078"/>
      <c r="CI44" s="1079"/>
      <c r="CJ44" s="1079"/>
      <c r="CK44" s="1079"/>
      <c r="CL44" s="1080"/>
      <c r="CM44" s="1078"/>
      <c r="CN44" s="1079"/>
      <c r="CO44" s="1079"/>
      <c r="CP44" s="1079"/>
      <c r="CQ44" s="1080"/>
      <c r="CR44" s="1078"/>
      <c r="CS44" s="1079"/>
      <c r="CT44" s="1079"/>
      <c r="CU44" s="1079"/>
      <c r="CV44" s="1080"/>
      <c r="CW44" s="1078"/>
      <c r="CX44" s="1079"/>
      <c r="CY44" s="1079"/>
      <c r="CZ44" s="1079"/>
      <c r="DA44" s="1080"/>
      <c r="DB44" s="1078"/>
      <c r="DC44" s="1079"/>
      <c r="DD44" s="1079"/>
      <c r="DE44" s="1079"/>
      <c r="DF44" s="1080"/>
      <c r="DG44" s="1078"/>
      <c r="DH44" s="1079"/>
      <c r="DI44" s="1079"/>
      <c r="DJ44" s="1079"/>
      <c r="DK44" s="1080"/>
      <c r="DL44" s="1078"/>
      <c r="DM44" s="1079"/>
      <c r="DN44" s="1079"/>
      <c r="DO44" s="1079"/>
      <c r="DP44" s="1080"/>
      <c r="DQ44" s="1078"/>
      <c r="DR44" s="1079"/>
      <c r="DS44" s="1079"/>
      <c r="DT44" s="1079"/>
      <c r="DU44" s="1080"/>
      <c r="DV44" s="1081"/>
      <c r="DW44" s="1082"/>
      <c r="DX44" s="1082"/>
      <c r="DY44" s="1082"/>
      <c r="DZ44" s="1083"/>
      <c r="EA44" s="246"/>
    </row>
    <row r="45" spans="1:131" s="247" customFormat="1" ht="26.25" customHeight="1">
      <c r="A45" s="261">
        <v>18</v>
      </c>
      <c r="B45" s="1126"/>
      <c r="C45" s="1127"/>
      <c r="D45" s="1127"/>
      <c r="E45" s="1127"/>
      <c r="F45" s="1127"/>
      <c r="G45" s="1127"/>
      <c r="H45" s="1127"/>
      <c r="I45" s="1127"/>
      <c r="J45" s="1127"/>
      <c r="K45" s="1127"/>
      <c r="L45" s="1127"/>
      <c r="M45" s="1127"/>
      <c r="N45" s="1127"/>
      <c r="O45" s="1127"/>
      <c r="P45" s="1128"/>
      <c r="Q45" s="1132"/>
      <c r="R45" s="1133"/>
      <c r="S45" s="1133"/>
      <c r="T45" s="1133"/>
      <c r="U45" s="1133"/>
      <c r="V45" s="1133"/>
      <c r="W45" s="1133"/>
      <c r="X45" s="1133"/>
      <c r="Y45" s="1133"/>
      <c r="Z45" s="1133"/>
      <c r="AA45" s="1133"/>
      <c r="AB45" s="1133"/>
      <c r="AC45" s="1133"/>
      <c r="AD45" s="1133"/>
      <c r="AE45" s="1134"/>
      <c r="AF45" s="1108"/>
      <c r="AG45" s="1109"/>
      <c r="AH45" s="1109"/>
      <c r="AI45" s="1109"/>
      <c r="AJ45" s="1110"/>
      <c r="AK45" s="1069"/>
      <c r="AL45" s="1060"/>
      <c r="AM45" s="1060"/>
      <c r="AN45" s="1060"/>
      <c r="AO45" s="1060"/>
      <c r="AP45" s="1060"/>
      <c r="AQ45" s="1060"/>
      <c r="AR45" s="1060"/>
      <c r="AS45" s="1060"/>
      <c r="AT45" s="1060"/>
      <c r="AU45" s="1060"/>
      <c r="AV45" s="1060"/>
      <c r="AW45" s="1060"/>
      <c r="AX45" s="1060"/>
      <c r="AY45" s="1060"/>
      <c r="AZ45" s="1131"/>
      <c r="BA45" s="1131"/>
      <c r="BB45" s="1131"/>
      <c r="BC45" s="1131"/>
      <c r="BD45" s="1131"/>
      <c r="BE45" s="1121"/>
      <c r="BF45" s="1121"/>
      <c r="BG45" s="1121"/>
      <c r="BH45" s="1121"/>
      <c r="BI45" s="1122"/>
      <c r="BJ45" s="252"/>
      <c r="BK45" s="252"/>
      <c r="BL45" s="252"/>
      <c r="BM45" s="252"/>
      <c r="BN45" s="252"/>
      <c r="BO45" s="265"/>
      <c r="BP45" s="265"/>
      <c r="BQ45" s="262">
        <v>39</v>
      </c>
      <c r="BR45" s="263"/>
      <c r="BS45" s="1103"/>
      <c r="BT45" s="1104"/>
      <c r="BU45" s="1104"/>
      <c r="BV45" s="1104"/>
      <c r="BW45" s="1104"/>
      <c r="BX45" s="1104"/>
      <c r="BY45" s="1104"/>
      <c r="BZ45" s="1104"/>
      <c r="CA45" s="1104"/>
      <c r="CB45" s="1104"/>
      <c r="CC45" s="1104"/>
      <c r="CD45" s="1104"/>
      <c r="CE45" s="1104"/>
      <c r="CF45" s="1104"/>
      <c r="CG45" s="1105"/>
      <c r="CH45" s="1078"/>
      <c r="CI45" s="1079"/>
      <c r="CJ45" s="1079"/>
      <c r="CK45" s="1079"/>
      <c r="CL45" s="1080"/>
      <c r="CM45" s="1078"/>
      <c r="CN45" s="1079"/>
      <c r="CO45" s="1079"/>
      <c r="CP45" s="1079"/>
      <c r="CQ45" s="1080"/>
      <c r="CR45" s="1078"/>
      <c r="CS45" s="1079"/>
      <c r="CT45" s="1079"/>
      <c r="CU45" s="1079"/>
      <c r="CV45" s="1080"/>
      <c r="CW45" s="1078"/>
      <c r="CX45" s="1079"/>
      <c r="CY45" s="1079"/>
      <c r="CZ45" s="1079"/>
      <c r="DA45" s="1080"/>
      <c r="DB45" s="1078"/>
      <c r="DC45" s="1079"/>
      <c r="DD45" s="1079"/>
      <c r="DE45" s="1079"/>
      <c r="DF45" s="1080"/>
      <c r="DG45" s="1078"/>
      <c r="DH45" s="1079"/>
      <c r="DI45" s="1079"/>
      <c r="DJ45" s="1079"/>
      <c r="DK45" s="1080"/>
      <c r="DL45" s="1078"/>
      <c r="DM45" s="1079"/>
      <c r="DN45" s="1079"/>
      <c r="DO45" s="1079"/>
      <c r="DP45" s="1080"/>
      <c r="DQ45" s="1078"/>
      <c r="DR45" s="1079"/>
      <c r="DS45" s="1079"/>
      <c r="DT45" s="1079"/>
      <c r="DU45" s="1080"/>
      <c r="DV45" s="1081"/>
      <c r="DW45" s="1082"/>
      <c r="DX45" s="1082"/>
      <c r="DY45" s="1082"/>
      <c r="DZ45" s="1083"/>
      <c r="EA45" s="246"/>
    </row>
    <row r="46" spans="1:131" s="247" customFormat="1" ht="26.25" customHeight="1">
      <c r="A46" s="261">
        <v>19</v>
      </c>
      <c r="B46" s="1126"/>
      <c r="C46" s="1127"/>
      <c r="D46" s="1127"/>
      <c r="E46" s="1127"/>
      <c r="F46" s="1127"/>
      <c r="G46" s="1127"/>
      <c r="H46" s="1127"/>
      <c r="I46" s="1127"/>
      <c r="J46" s="1127"/>
      <c r="K46" s="1127"/>
      <c r="L46" s="1127"/>
      <c r="M46" s="1127"/>
      <c r="N46" s="1127"/>
      <c r="O46" s="1127"/>
      <c r="P46" s="1128"/>
      <c r="Q46" s="1132"/>
      <c r="R46" s="1133"/>
      <c r="S46" s="1133"/>
      <c r="T46" s="1133"/>
      <c r="U46" s="1133"/>
      <c r="V46" s="1133"/>
      <c r="W46" s="1133"/>
      <c r="X46" s="1133"/>
      <c r="Y46" s="1133"/>
      <c r="Z46" s="1133"/>
      <c r="AA46" s="1133"/>
      <c r="AB46" s="1133"/>
      <c r="AC46" s="1133"/>
      <c r="AD46" s="1133"/>
      <c r="AE46" s="1134"/>
      <c r="AF46" s="1108"/>
      <c r="AG46" s="1109"/>
      <c r="AH46" s="1109"/>
      <c r="AI46" s="1109"/>
      <c r="AJ46" s="1110"/>
      <c r="AK46" s="1069"/>
      <c r="AL46" s="1060"/>
      <c r="AM46" s="1060"/>
      <c r="AN46" s="1060"/>
      <c r="AO46" s="1060"/>
      <c r="AP46" s="1060"/>
      <c r="AQ46" s="1060"/>
      <c r="AR46" s="1060"/>
      <c r="AS46" s="1060"/>
      <c r="AT46" s="1060"/>
      <c r="AU46" s="1060"/>
      <c r="AV46" s="1060"/>
      <c r="AW46" s="1060"/>
      <c r="AX46" s="1060"/>
      <c r="AY46" s="1060"/>
      <c r="AZ46" s="1131"/>
      <c r="BA46" s="1131"/>
      <c r="BB46" s="1131"/>
      <c r="BC46" s="1131"/>
      <c r="BD46" s="1131"/>
      <c r="BE46" s="1121"/>
      <c r="BF46" s="1121"/>
      <c r="BG46" s="1121"/>
      <c r="BH46" s="1121"/>
      <c r="BI46" s="1122"/>
      <c r="BJ46" s="252"/>
      <c r="BK46" s="252"/>
      <c r="BL46" s="252"/>
      <c r="BM46" s="252"/>
      <c r="BN46" s="252"/>
      <c r="BO46" s="265"/>
      <c r="BP46" s="265"/>
      <c r="BQ46" s="262">
        <v>40</v>
      </c>
      <c r="BR46" s="263"/>
      <c r="BS46" s="1103"/>
      <c r="BT46" s="1104"/>
      <c r="BU46" s="1104"/>
      <c r="BV46" s="1104"/>
      <c r="BW46" s="1104"/>
      <c r="BX46" s="1104"/>
      <c r="BY46" s="1104"/>
      <c r="BZ46" s="1104"/>
      <c r="CA46" s="1104"/>
      <c r="CB46" s="1104"/>
      <c r="CC46" s="1104"/>
      <c r="CD46" s="1104"/>
      <c r="CE46" s="1104"/>
      <c r="CF46" s="1104"/>
      <c r="CG46" s="1105"/>
      <c r="CH46" s="1078"/>
      <c r="CI46" s="1079"/>
      <c r="CJ46" s="1079"/>
      <c r="CK46" s="1079"/>
      <c r="CL46" s="1080"/>
      <c r="CM46" s="1078"/>
      <c r="CN46" s="1079"/>
      <c r="CO46" s="1079"/>
      <c r="CP46" s="1079"/>
      <c r="CQ46" s="1080"/>
      <c r="CR46" s="1078"/>
      <c r="CS46" s="1079"/>
      <c r="CT46" s="1079"/>
      <c r="CU46" s="1079"/>
      <c r="CV46" s="1080"/>
      <c r="CW46" s="1078"/>
      <c r="CX46" s="1079"/>
      <c r="CY46" s="1079"/>
      <c r="CZ46" s="1079"/>
      <c r="DA46" s="1080"/>
      <c r="DB46" s="1078"/>
      <c r="DC46" s="1079"/>
      <c r="DD46" s="1079"/>
      <c r="DE46" s="1079"/>
      <c r="DF46" s="1080"/>
      <c r="DG46" s="1078"/>
      <c r="DH46" s="1079"/>
      <c r="DI46" s="1079"/>
      <c r="DJ46" s="1079"/>
      <c r="DK46" s="1080"/>
      <c r="DL46" s="1078"/>
      <c r="DM46" s="1079"/>
      <c r="DN46" s="1079"/>
      <c r="DO46" s="1079"/>
      <c r="DP46" s="1080"/>
      <c r="DQ46" s="1078"/>
      <c r="DR46" s="1079"/>
      <c r="DS46" s="1079"/>
      <c r="DT46" s="1079"/>
      <c r="DU46" s="1080"/>
      <c r="DV46" s="1081"/>
      <c r="DW46" s="1082"/>
      <c r="DX46" s="1082"/>
      <c r="DY46" s="1082"/>
      <c r="DZ46" s="1083"/>
      <c r="EA46" s="246"/>
    </row>
    <row r="47" spans="1:131" s="247" customFormat="1" ht="26.25" customHeight="1">
      <c r="A47" s="261">
        <v>20</v>
      </c>
      <c r="B47" s="1126"/>
      <c r="C47" s="1127"/>
      <c r="D47" s="1127"/>
      <c r="E47" s="1127"/>
      <c r="F47" s="1127"/>
      <c r="G47" s="1127"/>
      <c r="H47" s="1127"/>
      <c r="I47" s="1127"/>
      <c r="J47" s="1127"/>
      <c r="K47" s="1127"/>
      <c r="L47" s="1127"/>
      <c r="M47" s="1127"/>
      <c r="N47" s="1127"/>
      <c r="O47" s="1127"/>
      <c r="P47" s="1128"/>
      <c r="Q47" s="1132"/>
      <c r="R47" s="1133"/>
      <c r="S47" s="1133"/>
      <c r="T47" s="1133"/>
      <c r="U47" s="1133"/>
      <c r="V47" s="1133"/>
      <c r="W47" s="1133"/>
      <c r="X47" s="1133"/>
      <c r="Y47" s="1133"/>
      <c r="Z47" s="1133"/>
      <c r="AA47" s="1133"/>
      <c r="AB47" s="1133"/>
      <c r="AC47" s="1133"/>
      <c r="AD47" s="1133"/>
      <c r="AE47" s="1134"/>
      <c r="AF47" s="1108"/>
      <c r="AG47" s="1109"/>
      <c r="AH47" s="1109"/>
      <c r="AI47" s="1109"/>
      <c r="AJ47" s="1110"/>
      <c r="AK47" s="1069"/>
      <c r="AL47" s="1060"/>
      <c r="AM47" s="1060"/>
      <c r="AN47" s="1060"/>
      <c r="AO47" s="1060"/>
      <c r="AP47" s="1060"/>
      <c r="AQ47" s="1060"/>
      <c r="AR47" s="1060"/>
      <c r="AS47" s="1060"/>
      <c r="AT47" s="1060"/>
      <c r="AU47" s="1060"/>
      <c r="AV47" s="1060"/>
      <c r="AW47" s="1060"/>
      <c r="AX47" s="1060"/>
      <c r="AY47" s="1060"/>
      <c r="AZ47" s="1131"/>
      <c r="BA47" s="1131"/>
      <c r="BB47" s="1131"/>
      <c r="BC47" s="1131"/>
      <c r="BD47" s="1131"/>
      <c r="BE47" s="1121"/>
      <c r="BF47" s="1121"/>
      <c r="BG47" s="1121"/>
      <c r="BH47" s="1121"/>
      <c r="BI47" s="1122"/>
      <c r="BJ47" s="252"/>
      <c r="BK47" s="252"/>
      <c r="BL47" s="252"/>
      <c r="BM47" s="252"/>
      <c r="BN47" s="252"/>
      <c r="BO47" s="265"/>
      <c r="BP47" s="265"/>
      <c r="BQ47" s="262">
        <v>41</v>
      </c>
      <c r="BR47" s="263"/>
      <c r="BS47" s="1103"/>
      <c r="BT47" s="1104"/>
      <c r="BU47" s="1104"/>
      <c r="BV47" s="1104"/>
      <c r="BW47" s="1104"/>
      <c r="BX47" s="1104"/>
      <c r="BY47" s="1104"/>
      <c r="BZ47" s="1104"/>
      <c r="CA47" s="1104"/>
      <c r="CB47" s="1104"/>
      <c r="CC47" s="1104"/>
      <c r="CD47" s="1104"/>
      <c r="CE47" s="1104"/>
      <c r="CF47" s="1104"/>
      <c r="CG47" s="1105"/>
      <c r="CH47" s="1078"/>
      <c r="CI47" s="1079"/>
      <c r="CJ47" s="1079"/>
      <c r="CK47" s="1079"/>
      <c r="CL47" s="1080"/>
      <c r="CM47" s="1078"/>
      <c r="CN47" s="1079"/>
      <c r="CO47" s="1079"/>
      <c r="CP47" s="1079"/>
      <c r="CQ47" s="1080"/>
      <c r="CR47" s="1078"/>
      <c r="CS47" s="1079"/>
      <c r="CT47" s="1079"/>
      <c r="CU47" s="1079"/>
      <c r="CV47" s="1080"/>
      <c r="CW47" s="1078"/>
      <c r="CX47" s="1079"/>
      <c r="CY47" s="1079"/>
      <c r="CZ47" s="1079"/>
      <c r="DA47" s="1080"/>
      <c r="DB47" s="1078"/>
      <c r="DC47" s="1079"/>
      <c r="DD47" s="1079"/>
      <c r="DE47" s="1079"/>
      <c r="DF47" s="1080"/>
      <c r="DG47" s="1078"/>
      <c r="DH47" s="1079"/>
      <c r="DI47" s="1079"/>
      <c r="DJ47" s="1079"/>
      <c r="DK47" s="1080"/>
      <c r="DL47" s="1078"/>
      <c r="DM47" s="1079"/>
      <c r="DN47" s="1079"/>
      <c r="DO47" s="1079"/>
      <c r="DP47" s="1080"/>
      <c r="DQ47" s="1078"/>
      <c r="DR47" s="1079"/>
      <c r="DS47" s="1079"/>
      <c r="DT47" s="1079"/>
      <c r="DU47" s="1080"/>
      <c r="DV47" s="1081"/>
      <c r="DW47" s="1082"/>
      <c r="DX47" s="1082"/>
      <c r="DY47" s="1082"/>
      <c r="DZ47" s="1083"/>
      <c r="EA47" s="246"/>
    </row>
    <row r="48" spans="1:131" s="247" customFormat="1" ht="26.25" customHeight="1">
      <c r="A48" s="261">
        <v>21</v>
      </c>
      <c r="B48" s="1126"/>
      <c r="C48" s="1127"/>
      <c r="D48" s="1127"/>
      <c r="E48" s="1127"/>
      <c r="F48" s="1127"/>
      <c r="G48" s="1127"/>
      <c r="H48" s="1127"/>
      <c r="I48" s="1127"/>
      <c r="J48" s="1127"/>
      <c r="K48" s="1127"/>
      <c r="L48" s="1127"/>
      <c r="M48" s="1127"/>
      <c r="N48" s="1127"/>
      <c r="O48" s="1127"/>
      <c r="P48" s="1128"/>
      <c r="Q48" s="1132"/>
      <c r="R48" s="1133"/>
      <c r="S48" s="1133"/>
      <c r="T48" s="1133"/>
      <c r="U48" s="1133"/>
      <c r="V48" s="1133"/>
      <c r="W48" s="1133"/>
      <c r="X48" s="1133"/>
      <c r="Y48" s="1133"/>
      <c r="Z48" s="1133"/>
      <c r="AA48" s="1133"/>
      <c r="AB48" s="1133"/>
      <c r="AC48" s="1133"/>
      <c r="AD48" s="1133"/>
      <c r="AE48" s="1134"/>
      <c r="AF48" s="1108"/>
      <c r="AG48" s="1109"/>
      <c r="AH48" s="1109"/>
      <c r="AI48" s="1109"/>
      <c r="AJ48" s="1110"/>
      <c r="AK48" s="1069"/>
      <c r="AL48" s="1060"/>
      <c r="AM48" s="1060"/>
      <c r="AN48" s="1060"/>
      <c r="AO48" s="1060"/>
      <c r="AP48" s="1060"/>
      <c r="AQ48" s="1060"/>
      <c r="AR48" s="1060"/>
      <c r="AS48" s="1060"/>
      <c r="AT48" s="1060"/>
      <c r="AU48" s="1060"/>
      <c r="AV48" s="1060"/>
      <c r="AW48" s="1060"/>
      <c r="AX48" s="1060"/>
      <c r="AY48" s="1060"/>
      <c r="AZ48" s="1131"/>
      <c r="BA48" s="1131"/>
      <c r="BB48" s="1131"/>
      <c r="BC48" s="1131"/>
      <c r="BD48" s="1131"/>
      <c r="BE48" s="1121"/>
      <c r="BF48" s="1121"/>
      <c r="BG48" s="1121"/>
      <c r="BH48" s="1121"/>
      <c r="BI48" s="1122"/>
      <c r="BJ48" s="252"/>
      <c r="BK48" s="252"/>
      <c r="BL48" s="252"/>
      <c r="BM48" s="252"/>
      <c r="BN48" s="252"/>
      <c r="BO48" s="265"/>
      <c r="BP48" s="265"/>
      <c r="BQ48" s="262">
        <v>42</v>
      </c>
      <c r="BR48" s="263"/>
      <c r="BS48" s="1103"/>
      <c r="BT48" s="1104"/>
      <c r="BU48" s="1104"/>
      <c r="BV48" s="1104"/>
      <c r="BW48" s="1104"/>
      <c r="BX48" s="1104"/>
      <c r="BY48" s="1104"/>
      <c r="BZ48" s="1104"/>
      <c r="CA48" s="1104"/>
      <c r="CB48" s="1104"/>
      <c r="CC48" s="1104"/>
      <c r="CD48" s="1104"/>
      <c r="CE48" s="1104"/>
      <c r="CF48" s="1104"/>
      <c r="CG48" s="1105"/>
      <c r="CH48" s="1078"/>
      <c r="CI48" s="1079"/>
      <c r="CJ48" s="1079"/>
      <c r="CK48" s="1079"/>
      <c r="CL48" s="1080"/>
      <c r="CM48" s="1078"/>
      <c r="CN48" s="1079"/>
      <c r="CO48" s="1079"/>
      <c r="CP48" s="1079"/>
      <c r="CQ48" s="1080"/>
      <c r="CR48" s="1078"/>
      <c r="CS48" s="1079"/>
      <c r="CT48" s="1079"/>
      <c r="CU48" s="1079"/>
      <c r="CV48" s="1080"/>
      <c r="CW48" s="1078"/>
      <c r="CX48" s="1079"/>
      <c r="CY48" s="1079"/>
      <c r="CZ48" s="1079"/>
      <c r="DA48" s="1080"/>
      <c r="DB48" s="1078"/>
      <c r="DC48" s="1079"/>
      <c r="DD48" s="1079"/>
      <c r="DE48" s="1079"/>
      <c r="DF48" s="1080"/>
      <c r="DG48" s="1078"/>
      <c r="DH48" s="1079"/>
      <c r="DI48" s="1079"/>
      <c r="DJ48" s="1079"/>
      <c r="DK48" s="1080"/>
      <c r="DL48" s="1078"/>
      <c r="DM48" s="1079"/>
      <c r="DN48" s="1079"/>
      <c r="DO48" s="1079"/>
      <c r="DP48" s="1080"/>
      <c r="DQ48" s="1078"/>
      <c r="DR48" s="1079"/>
      <c r="DS48" s="1079"/>
      <c r="DT48" s="1079"/>
      <c r="DU48" s="1080"/>
      <c r="DV48" s="1081"/>
      <c r="DW48" s="1082"/>
      <c r="DX48" s="1082"/>
      <c r="DY48" s="1082"/>
      <c r="DZ48" s="1083"/>
      <c r="EA48" s="246"/>
    </row>
    <row r="49" spans="1:131" s="247" customFormat="1" ht="26.25" customHeight="1">
      <c r="A49" s="261">
        <v>22</v>
      </c>
      <c r="B49" s="1126"/>
      <c r="C49" s="1127"/>
      <c r="D49" s="1127"/>
      <c r="E49" s="1127"/>
      <c r="F49" s="1127"/>
      <c r="G49" s="1127"/>
      <c r="H49" s="1127"/>
      <c r="I49" s="1127"/>
      <c r="J49" s="1127"/>
      <c r="K49" s="1127"/>
      <c r="L49" s="1127"/>
      <c r="M49" s="1127"/>
      <c r="N49" s="1127"/>
      <c r="O49" s="1127"/>
      <c r="P49" s="1128"/>
      <c r="Q49" s="1132"/>
      <c r="R49" s="1133"/>
      <c r="S49" s="1133"/>
      <c r="T49" s="1133"/>
      <c r="U49" s="1133"/>
      <c r="V49" s="1133"/>
      <c r="W49" s="1133"/>
      <c r="X49" s="1133"/>
      <c r="Y49" s="1133"/>
      <c r="Z49" s="1133"/>
      <c r="AA49" s="1133"/>
      <c r="AB49" s="1133"/>
      <c r="AC49" s="1133"/>
      <c r="AD49" s="1133"/>
      <c r="AE49" s="1134"/>
      <c r="AF49" s="1108"/>
      <c r="AG49" s="1109"/>
      <c r="AH49" s="1109"/>
      <c r="AI49" s="1109"/>
      <c r="AJ49" s="1110"/>
      <c r="AK49" s="1069"/>
      <c r="AL49" s="1060"/>
      <c r="AM49" s="1060"/>
      <c r="AN49" s="1060"/>
      <c r="AO49" s="1060"/>
      <c r="AP49" s="1060"/>
      <c r="AQ49" s="1060"/>
      <c r="AR49" s="1060"/>
      <c r="AS49" s="1060"/>
      <c r="AT49" s="1060"/>
      <c r="AU49" s="1060"/>
      <c r="AV49" s="1060"/>
      <c r="AW49" s="1060"/>
      <c r="AX49" s="1060"/>
      <c r="AY49" s="1060"/>
      <c r="AZ49" s="1131"/>
      <c r="BA49" s="1131"/>
      <c r="BB49" s="1131"/>
      <c r="BC49" s="1131"/>
      <c r="BD49" s="1131"/>
      <c r="BE49" s="1121"/>
      <c r="BF49" s="1121"/>
      <c r="BG49" s="1121"/>
      <c r="BH49" s="1121"/>
      <c r="BI49" s="1122"/>
      <c r="BJ49" s="252"/>
      <c r="BK49" s="252"/>
      <c r="BL49" s="252"/>
      <c r="BM49" s="252"/>
      <c r="BN49" s="252"/>
      <c r="BO49" s="265"/>
      <c r="BP49" s="265"/>
      <c r="BQ49" s="262">
        <v>43</v>
      </c>
      <c r="BR49" s="263"/>
      <c r="BS49" s="1103"/>
      <c r="BT49" s="1104"/>
      <c r="BU49" s="1104"/>
      <c r="BV49" s="1104"/>
      <c r="BW49" s="1104"/>
      <c r="BX49" s="1104"/>
      <c r="BY49" s="1104"/>
      <c r="BZ49" s="1104"/>
      <c r="CA49" s="1104"/>
      <c r="CB49" s="1104"/>
      <c r="CC49" s="1104"/>
      <c r="CD49" s="1104"/>
      <c r="CE49" s="1104"/>
      <c r="CF49" s="1104"/>
      <c r="CG49" s="1105"/>
      <c r="CH49" s="1078"/>
      <c r="CI49" s="1079"/>
      <c r="CJ49" s="1079"/>
      <c r="CK49" s="1079"/>
      <c r="CL49" s="1080"/>
      <c r="CM49" s="1078"/>
      <c r="CN49" s="1079"/>
      <c r="CO49" s="1079"/>
      <c r="CP49" s="1079"/>
      <c r="CQ49" s="1080"/>
      <c r="CR49" s="1078"/>
      <c r="CS49" s="1079"/>
      <c r="CT49" s="1079"/>
      <c r="CU49" s="1079"/>
      <c r="CV49" s="1080"/>
      <c r="CW49" s="1078"/>
      <c r="CX49" s="1079"/>
      <c r="CY49" s="1079"/>
      <c r="CZ49" s="1079"/>
      <c r="DA49" s="1080"/>
      <c r="DB49" s="1078"/>
      <c r="DC49" s="1079"/>
      <c r="DD49" s="1079"/>
      <c r="DE49" s="1079"/>
      <c r="DF49" s="1080"/>
      <c r="DG49" s="1078"/>
      <c r="DH49" s="1079"/>
      <c r="DI49" s="1079"/>
      <c r="DJ49" s="1079"/>
      <c r="DK49" s="1080"/>
      <c r="DL49" s="1078"/>
      <c r="DM49" s="1079"/>
      <c r="DN49" s="1079"/>
      <c r="DO49" s="1079"/>
      <c r="DP49" s="1080"/>
      <c r="DQ49" s="1078"/>
      <c r="DR49" s="1079"/>
      <c r="DS49" s="1079"/>
      <c r="DT49" s="1079"/>
      <c r="DU49" s="1080"/>
      <c r="DV49" s="1081"/>
      <c r="DW49" s="1082"/>
      <c r="DX49" s="1082"/>
      <c r="DY49" s="1082"/>
      <c r="DZ49" s="1083"/>
      <c r="EA49" s="246"/>
    </row>
    <row r="50" spans="1:131" s="247" customFormat="1" ht="26.25" customHeight="1">
      <c r="A50" s="261">
        <v>23</v>
      </c>
      <c r="B50" s="1126"/>
      <c r="C50" s="1127"/>
      <c r="D50" s="1127"/>
      <c r="E50" s="1127"/>
      <c r="F50" s="1127"/>
      <c r="G50" s="1127"/>
      <c r="H50" s="1127"/>
      <c r="I50" s="1127"/>
      <c r="J50" s="1127"/>
      <c r="K50" s="1127"/>
      <c r="L50" s="1127"/>
      <c r="M50" s="1127"/>
      <c r="N50" s="1127"/>
      <c r="O50" s="1127"/>
      <c r="P50" s="1128"/>
      <c r="Q50" s="1129"/>
      <c r="R50" s="1112"/>
      <c r="S50" s="1112"/>
      <c r="T50" s="1112"/>
      <c r="U50" s="1112"/>
      <c r="V50" s="1112"/>
      <c r="W50" s="1112"/>
      <c r="X50" s="1112"/>
      <c r="Y50" s="1112"/>
      <c r="Z50" s="1112"/>
      <c r="AA50" s="1112"/>
      <c r="AB50" s="1112"/>
      <c r="AC50" s="1112"/>
      <c r="AD50" s="1112"/>
      <c r="AE50" s="1130"/>
      <c r="AF50" s="1108"/>
      <c r="AG50" s="1109"/>
      <c r="AH50" s="1109"/>
      <c r="AI50" s="1109"/>
      <c r="AJ50" s="1110"/>
      <c r="AK50" s="1111"/>
      <c r="AL50" s="1112"/>
      <c r="AM50" s="1112"/>
      <c r="AN50" s="1112"/>
      <c r="AO50" s="1112"/>
      <c r="AP50" s="1112"/>
      <c r="AQ50" s="1112"/>
      <c r="AR50" s="1112"/>
      <c r="AS50" s="1112"/>
      <c r="AT50" s="1112"/>
      <c r="AU50" s="1112"/>
      <c r="AV50" s="1112"/>
      <c r="AW50" s="1112"/>
      <c r="AX50" s="1112"/>
      <c r="AY50" s="1112"/>
      <c r="AZ50" s="1113"/>
      <c r="BA50" s="1113"/>
      <c r="BB50" s="1113"/>
      <c r="BC50" s="1113"/>
      <c r="BD50" s="1113"/>
      <c r="BE50" s="1121"/>
      <c r="BF50" s="1121"/>
      <c r="BG50" s="1121"/>
      <c r="BH50" s="1121"/>
      <c r="BI50" s="1122"/>
      <c r="BJ50" s="252"/>
      <c r="BK50" s="252"/>
      <c r="BL50" s="252"/>
      <c r="BM50" s="252"/>
      <c r="BN50" s="252"/>
      <c r="BO50" s="265"/>
      <c r="BP50" s="265"/>
      <c r="BQ50" s="262">
        <v>44</v>
      </c>
      <c r="BR50" s="263"/>
      <c r="BS50" s="1103"/>
      <c r="BT50" s="1104"/>
      <c r="BU50" s="1104"/>
      <c r="BV50" s="1104"/>
      <c r="BW50" s="1104"/>
      <c r="BX50" s="1104"/>
      <c r="BY50" s="1104"/>
      <c r="BZ50" s="1104"/>
      <c r="CA50" s="1104"/>
      <c r="CB50" s="1104"/>
      <c r="CC50" s="1104"/>
      <c r="CD50" s="1104"/>
      <c r="CE50" s="1104"/>
      <c r="CF50" s="1104"/>
      <c r="CG50" s="1105"/>
      <c r="CH50" s="1078"/>
      <c r="CI50" s="1079"/>
      <c r="CJ50" s="1079"/>
      <c r="CK50" s="1079"/>
      <c r="CL50" s="1080"/>
      <c r="CM50" s="1078"/>
      <c r="CN50" s="1079"/>
      <c r="CO50" s="1079"/>
      <c r="CP50" s="1079"/>
      <c r="CQ50" s="1080"/>
      <c r="CR50" s="1078"/>
      <c r="CS50" s="1079"/>
      <c r="CT50" s="1079"/>
      <c r="CU50" s="1079"/>
      <c r="CV50" s="1080"/>
      <c r="CW50" s="1078"/>
      <c r="CX50" s="1079"/>
      <c r="CY50" s="1079"/>
      <c r="CZ50" s="1079"/>
      <c r="DA50" s="1080"/>
      <c r="DB50" s="1078"/>
      <c r="DC50" s="1079"/>
      <c r="DD50" s="1079"/>
      <c r="DE50" s="1079"/>
      <c r="DF50" s="1080"/>
      <c r="DG50" s="1078"/>
      <c r="DH50" s="1079"/>
      <c r="DI50" s="1079"/>
      <c r="DJ50" s="1079"/>
      <c r="DK50" s="1080"/>
      <c r="DL50" s="1078"/>
      <c r="DM50" s="1079"/>
      <c r="DN50" s="1079"/>
      <c r="DO50" s="1079"/>
      <c r="DP50" s="1080"/>
      <c r="DQ50" s="1078"/>
      <c r="DR50" s="1079"/>
      <c r="DS50" s="1079"/>
      <c r="DT50" s="1079"/>
      <c r="DU50" s="1080"/>
      <c r="DV50" s="1081"/>
      <c r="DW50" s="1082"/>
      <c r="DX50" s="1082"/>
      <c r="DY50" s="1082"/>
      <c r="DZ50" s="1083"/>
      <c r="EA50" s="246"/>
    </row>
    <row r="51" spans="1:131" s="247" customFormat="1" ht="26.25" customHeight="1">
      <c r="A51" s="261">
        <v>24</v>
      </c>
      <c r="B51" s="1126"/>
      <c r="C51" s="1127"/>
      <c r="D51" s="1127"/>
      <c r="E51" s="1127"/>
      <c r="F51" s="1127"/>
      <c r="G51" s="1127"/>
      <c r="H51" s="1127"/>
      <c r="I51" s="1127"/>
      <c r="J51" s="1127"/>
      <c r="K51" s="1127"/>
      <c r="L51" s="1127"/>
      <c r="M51" s="1127"/>
      <c r="N51" s="1127"/>
      <c r="O51" s="1127"/>
      <c r="P51" s="1128"/>
      <c r="Q51" s="1129"/>
      <c r="R51" s="1112"/>
      <c r="S51" s="1112"/>
      <c r="T51" s="1112"/>
      <c r="U51" s="1112"/>
      <c r="V51" s="1112"/>
      <c r="W51" s="1112"/>
      <c r="X51" s="1112"/>
      <c r="Y51" s="1112"/>
      <c r="Z51" s="1112"/>
      <c r="AA51" s="1112"/>
      <c r="AB51" s="1112"/>
      <c r="AC51" s="1112"/>
      <c r="AD51" s="1112"/>
      <c r="AE51" s="1130"/>
      <c r="AF51" s="1108"/>
      <c r="AG51" s="1109"/>
      <c r="AH51" s="1109"/>
      <c r="AI51" s="1109"/>
      <c r="AJ51" s="1110"/>
      <c r="AK51" s="1111"/>
      <c r="AL51" s="1112"/>
      <c r="AM51" s="1112"/>
      <c r="AN51" s="1112"/>
      <c r="AO51" s="1112"/>
      <c r="AP51" s="1112"/>
      <c r="AQ51" s="1112"/>
      <c r="AR51" s="1112"/>
      <c r="AS51" s="1112"/>
      <c r="AT51" s="1112"/>
      <c r="AU51" s="1112"/>
      <c r="AV51" s="1112"/>
      <c r="AW51" s="1112"/>
      <c r="AX51" s="1112"/>
      <c r="AY51" s="1112"/>
      <c r="AZ51" s="1113"/>
      <c r="BA51" s="1113"/>
      <c r="BB51" s="1113"/>
      <c r="BC51" s="1113"/>
      <c r="BD51" s="1113"/>
      <c r="BE51" s="1121"/>
      <c r="BF51" s="1121"/>
      <c r="BG51" s="1121"/>
      <c r="BH51" s="1121"/>
      <c r="BI51" s="1122"/>
      <c r="BJ51" s="252"/>
      <c r="BK51" s="252"/>
      <c r="BL51" s="252"/>
      <c r="BM51" s="252"/>
      <c r="BN51" s="252"/>
      <c r="BO51" s="265"/>
      <c r="BP51" s="265"/>
      <c r="BQ51" s="262">
        <v>45</v>
      </c>
      <c r="BR51" s="263"/>
      <c r="BS51" s="1103"/>
      <c r="BT51" s="1104"/>
      <c r="BU51" s="1104"/>
      <c r="BV51" s="1104"/>
      <c r="BW51" s="1104"/>
      <c r="BX51" s="1104"/>
      <c r="BY51" s="1104"/>
      <c r="BZ51" s="1104"/>
      <c r="CA51" s="1104"/>
      <c r="CB51" s="1104"/>
      <c r="CC51" s="1104"/>
      <c r="CD51" s="1104"/>
      <c r="CE51" s="1104"/>
      <c r="CF51" s="1104"/>
      <c r="CG51" s="1105"/>
      <c r="CH51" s="1078"/>
      <c r="CI51" s="1079"/>
      <c r="CJ51" s="1079"/>
      <c r="CK51" s="1079"/>
      <c r="CL51" s="1080"/>
      <c r="CM51" s="1078"/>
      <c r="CN51" s="1079"/>
      <c r="CO51" s="1079"/>
      <c r="CP51" s="1079"/>
      <c r="CQ51" s="1080"/>
      <c r="CR51" s="1078"/>
      <c r="CS51" s="1079"/>
      <c r="CT51" s="1079"/>
      <c r="CU51" s="1079"/>
      <c r="CV51" s="1080"/>
      <c r="CW51" s="1078"/>
      <c r="CX51" s="1079"/>
      <c r="CY51" s="1079"/>
      <c r="CZ51" s="1079"/>
      <c r="DA51" s="1080"/>
      <c r="DB51" s="1078"/>
      <c r="DC51" s="1079"/>
      <c r="DD51" s="1079"/>
      <c r="DE51" s="1079"/>
      <c r="DF51" s="1080"/>
      <c r="DG51" s="1078"/>
      <c r="DH51" s="1079"/>
      <c r="DI51" s="1079"/>
      <c r="DJ51" s="1079"/>
      <c r="DK51" s="1080"/>
      <c r="DL51" s="1078"/>
      <c r="DM51" s="1079"/>
      <c r="DN51" s="1079"/>
      <c r="DO51" s="1079"/>
      <c r="DP51" s="1080"/>
      <c r="DQ51" s="1078"/>
      <c r="DR51" s="1079"/>
      <c r="DS51" s="1079"/>
      <c r="DT51" s="1079"/>
      <c r="DU51" s="1080"/>
      <c r="DV51" s="1081"/>
      <c r="DW51" s="1082"/>
      <c r="DX51" s="1082"/>
      <c r="DY51" s="1082"/>
      <c r="DZ51" s="1083"/>
      <c r="EA51" s="246"/>
    </row>
    <row r="52" spans="1:131" s="247" customFormat="1" ht="26.25" customHeight="1">
      <c r="A52" s="261">
        <v>25</v>
      </c>
      <c r="B52" s="1126"/>
      <c r="C52" s="1127"/>
      <c r="D52" s="1127"/>
      <c r="E52" s="1127"/>
      <c r="F52" s="1127"/>
      <c r="G52" s="1127"/>
      <c r="H52" s="1127"/>
      <c r="I52" s="1127"/>
      <c r="J52" s="1127"/>
      <c r="K52" s="1127"/>
      <c r="L52" s="1127"/>
      <c r="M52" s="1127"/>
      <c r="N52" s="1127"/>
      <c r="O52" s="1127"/>
      <c r="P52" s="1128"/>
      <c r="Q52" s="1129"/>
      <c r="R52" s="1112"/>
      <c r="S52" s="1112"/>
      <c r="T52" s="1112"/>
      <c r="U52" s="1112"/>
      <c r="V52" s="1112"/>
      <c r="W52" s="1112"/>
      <c r="X52" s="1112"/>
      <c r="Y52" s="1112"/>
      <c r="Z52" s="1112"/>
      <c r="AA52" s="1112"/>
      <c r="AB52" s="1112"/>
      <c r="AC52" s="1112"/>
      <c r="AD52" s="1112"/>
      <c r="AE52" s="1130"/>
      <c r="AF52" s="1108"/>
      <c r="AG52" s="1109"/>
      <c r="AH52" s="1109"/>
      <c r="AI52" s="1109"/>
      <c r="AJ52" s="1110"/>
      <c r="AK52" s="1111"/>
      <c r="AL52" s="1112"/>
      <c r="AM52" s="1112"/>
      <c r="AN52" s="1112"/>
      <c r="AO52" s="1112"/>
      <c r="AP52" s="1112"/>
      <c r="AQ52" s="1112"/>
      <c r="AR52" s="1112"/>
      <c r="AS52" s="1112"/>
      <c r="AT52" s="1112"/>
      <c r="AU52" s="1112"/>
      <c r="AV52" s="1112"/>
      <c r="AW52" s="1112"/>
      <c r="AX52" s="1112"/>
      <c r="AY52" s="1112"/>
      <c r="AZ52" s="1113"/>
      <c r="BA52" s="1113"/>
      <c r="BB52" s="1113"/>
      <c r="BC52" s="1113"/>
      <c r="BD52" s="1113"/>
      <c r="BE52" s="1121"/>
      <c r="BF52" s="1121"/>
      <c r="BG52" s="1121"/>
      <c r="BH52" s="1121"/>
      <c r="BI52" s="1122"/>
      <c r="BJ52" s="252"/>
      <c r="BK52" s="252"/>
      <c r="BL52" s="252"/>
      <c r="BM52" s="252"/>
      <c r="BN52" s="252"/>
      <c r="BO52" s="265"/>
      <c r="BP52" s="265"/>
      <c r="BQ52" s="262">
        <v>46</v>
      </c>
      <c r="BR52" s="263"/>
      <c r="BS52" s="1103"/>
      <c r="BT52" s="1104"/>
      <c r="BU52" s="1104"/>
      <c r="BV52" s="1104"/>
      <c r="BW52" s="1104"/>
      <c r="BX52" s="1104"/>
      <c r="BY52" s="1104"/>
      <c r="BZ52" s="1104"/>
      <c r="CA52" s="1104"/>
      <c r="CB52" s="1104"/>
      <c r="CC52" s="1104"/>
      <c r="CD52" s="1104"/>
      <c r="CE52" s="1104"/>
      <c r="CF52" s="1104"/>
      <c r="CG52" s="1105"/>
      <c r="CH52" s="1078"/>
      <c r="CI52" s="1079"/>
      <c r="CJ52" s="1079"/>
      <c r="CK52" s="1079"/>
      <c r="CL52" s="1080"/>
      <c r="CM52" s="1078"/>
      <c r="CN52" s="1079"/>
      <c r="CO52" s="1079"/>
      <c r="CP52" s="1079"/>
      <c r="CQ52" s="1080"/>
      <c r="CR52" s="1078"/>
      <c r="CS52" s="1079"/>
      <c r="CT52" s="1079"/>
      <c r="CU52" s="1079"/>
      <c r="CV52" s="1080"/>
      <c r="CW52" s="1078"/>
      <c r="CX52" s="1079"/>
      <c r="CY52" s="1079"/>
      <c r="CZ52" s="1079"/>
      <c r="DA52" s="1080"/>
      <c r="DB52" s="1078"/>
      <c r="DC52" s="1079"/>
      <c r="DD52" s="1079"/>
      <c r="DE52" s="1079"/>
      <c r="DF52" s="1080"/>
      <c r="DG52" s="1078"/>
      <c r="DH52" s="1079"/>
      <c r="DI52" s="1079"/>
      <c r="DJ52" s="1079"/>
      <c r="DK52" s="1080"/>
      <c r="DL52" s="1078"/>
      <c r="DM52" s="1079"/>
      <c r="DN52" s="1079"/>
      <c r="DO52" s="1079"/>
      <c r="DP52" s="1080"/>
      <c r="DQ52" s="1078"/>
      <c r="DR52" s="1079"/>
      <c r="DS52" s="1079"/>
      <c r="DT52" s="1079"/>
      <c r="DU52" s="1080"/>
      <c r="DV52" s="1081"/>
      <c r="DW52" s="1082"/>
      <c r="DX52" s="1082"/>
      <c r="DY52" s="1082"/>
      <c r="DZ52" s="1083"/>
      <c r="EA52" s="246"/>
    </row>
    <row r="53" spans="1:131" s="247" customFormat="1" ht="26.25" customHeight="1">
      <c r="A53" s="261">
        <v>26</v>
      </c>
      <c r="B53" s="1126"/>
      <c r="C53" s="1127"/>
      <c r="D53" s="1127"/>
      <c r="E53" s="1127"/>
      <c r="F53" s="1127"/>
      <c r="G53" s="1127"/>
      <c r="H53" s="1127"/>
      <c r="I53" s="1127"/>
      <c r="J53" s="1127"/>
      <c r="K53" s="1127"/>
      <c r="L53" s="1127"/>
      <c r="M53" s="1127"/>
      <c r="N53" s="1127"/>
      <c r="O53" s="1127"/>
      <c r="P53" s="1128"/>
      <c r="Q53" s="1129"/>
      <c r="R53" s="1112"/>
      <c r="S53" s="1112"/>
      <c r="T53" s="1112"/>
      <c r="U53" s="1112"/>
      <c r="V53" s="1112"/>
      <c r="W53" s="1112"/>
      <c r="X53" s="1112"/>
      <c r="Y53" s="1112"/>
      <c r="Z53" s="1112"/>
      <c r="AA53" s="1112"/>
      <c r="AB53" s="1112"/>
      <c r="AC53" s="1112"/>
      <c r="AD53" s="1112"/>
      <c r="AE53" s="1130"/>
      <c r="AF53" s="1108"/>
      <c r="AG53" s="1109"/>
      <c r="AH53" s="1109"/>
      <c r="AI53" s="1109"/>
      <c r="AJ53" s="1110"/>
      <c r="AK53" s="1111"/>
      <c r="AL53" s="1112"/>
      <c r="AM53" s="1112"/>
      <c r="AN53" s="1112"/>
      <c r="AO53" s="1112"/>
      <c r="AP53" s="1112"/>
      <c r="AQ53" s="1112"/>
      <c r="AR53" s="1112"/>
      <c r="AS53" s="1112"/>
      <c r="AT53" s="1112"/>
      <c r="AU53" s="1112"/>
      <c r="AV53" s="1112"/>
      <c r="AW53" s="1112"/>
      <c r="AX53" s="1112"/>
      <c r="AY53" s="1112"/>
      <c r="AZ53" s="1113"/>
      <c r="BA53" s="1113"/>
      <c r="BB53" s="1113"/>
      <c r="BC53" s="1113"/>
      <c r="BD53" s="1113"/>
      <c r="BE53" s="1121"/>
      <c r="BF53" s="1121"/>
      <c r="BG53" s="1121"/>
      <c r="BH53" s="1121"/>
      <c r="BI53" s="1122"/>
      <c r="BJ53" s="252"/>
      <c r="BK53" s="252"/>
      <c r="BL53" s="252"/>
      <c r="BM53" s="252"/>
      <c r="BN53" s="252"/>
      <c r="BO53" s="265"/>
      <c r="BP53" s="265"/>
      <c r="BQ53" s="262">
        <v>47</v>
      </c>
      <c r="BR53" s="263"/>
      <c r="BS53" s="1103"/>
      <c r="BT53" s="1104"/>
      <c r="BU53" s="1104"/>
      <c r="BV53" s="1104"/>
      <c r="BW53" s="1104"/>
      <c r="BX53" s="1104"/>
      <c r="BY53" s="1104"/>
      <c r="BZ53" s="1104"/>
      <c r="CA53" s="1104"/>
      <c r="CB53" s="1104"/>
      <c r="CC53" s="1104"/>
      <c r="CD53" s="1104"/>
      <c r="CE53" s="1104"/>
      <c r="CF53" s="1104"/>
      <c r="CG53" s="1105"/>
      <c r="CH53" s="1078"/>
      <c r="CI53" s="1079"/>
      <c r="CJ53" s="1079"/>
      <c r="CK53" s="1079"/>
      <c r="CL53" s="1080"/>
      <c r="CM53" s="1078"/>
      <c r="CN53" s="1079"/>
      <c r="CO53" s="1079"/>
      <c r="CP53" s="1079"/>
      <c r="CQ53" s="1080"/>
      <c r="CR53" s="1078"/>
      <c r="CS53" s="1079"/>
      <c r="CT53" s="1079"/>
      <c r="CU53" s="1079"/>
      <c r="CV53" s="1080"/>
      <c r="CW53" s="1078"/>
      <c r="CX53" s="1079"/>
      <c r="CY53" s="1079"/>
      <c r="CZ53" s="1079"/>
      <c r="DA53" s="1080"/>
      <c r="DB53" s="1078"/>
      <c r="DC53" s="1079"/>
      <c r="DD53" s="1079"/>
      <c r="DE53" s="1079"/>
      <c r="DF53" s="1080"/>
      <c r="DG53" s="1078"/>
      <c r="DH53" s="1079"/>
      <c r="DI53" s="1079"/>
      <c r="DJ53" s="1079"/>
      <c r="DK53" s="1080"/>
      <c r="DL53" s="1078"/>
      <c r="DM53" s="1079"/>
      <c r="DN53" s="1079"/>
      <c r="DO53" s="1079"/>
      <c r="DP53" s="1080"/>
      <c r="DQ53" s="1078"/>
      <c r="DR53" s="1079"/>
      <c r="DS53" s="1079"/>
      <c r="DT53" s="1079"/>
      <c r="DU53" s="1080"/>
      <c r="DV53" s="1081"/>
      <c r="DW53" s="1082"/>
      <c r="DX53" s="1082"/>
      <c r="DY53" s="1082"/>
      <c r="DZ53" s="1083"/>
      <c r="EA53" s="246"/>
    </row>
    <row r="54" spans="1:131" s="247" customFormat="1" ht="26.25" customHeight="1">
      <c r="A54" s="261">
        <v>27</v>
      </c>
      <c r="B54" s="1126"/>
      <c r="C54" s="1127"/>
      <c r="D54" s="1127"/>
      <c r="E54" s="1127"/>
      <c r="F54" s="1127"/>
      <c r="G54" s="1127"/>
      <c r="H54" s="1127"/>
      <c r="I54" s="1127"/>
      <c r="J54" s="1127"/>
      <c r="K54" s="1127"/>
      <c r="L54" s="1127"/>
      <c r="M54" s="1127"/>
      <c r="N54" s="1127"/>
      <c r="O54" s="1127"/>
      <c r="P54" s="1128"/>
      <c r="Q54" s="1129"/>
      <c r="R54" s="1112"/>
      <c r="S54" s="1112"/>
      <c r="T54" s="1112"/>
      <c r="U54" s="1112"/>
      <c r="V54" s="1112"/>
      <c r="W54" s="1112"/>
      <c r="X54" s="1112"/>
      <c r="Y54" s="1112"/>
      <c r="Z54" s="1112"/>
      <c r="AA54" s="1112"/>
      <c r="AB54" s="1112"/>
      <c r="AC54" s="1112"/>
      <c r="AD54" s="1112"/>
      <c r="AE54" s="1130"/>
      <c r="AF54" s="1108"/>
      <c r="AG54" s="1109"/>
      <c r="AH54" s="1109"/>
      <c r="AI54" s="1109"/>
      <c r="AJ54" s="1110"/>
      <c r="AK54" s="1111"/>
      <c r="AL54" s="1112"/>
      <c r="AM54" s="1112"/>
      <c r="AN54" s="1112"/>
      <c r="AO54" s="1112"/>
      <c r="AP54" s="1112"/>
      <c r="AQ54" s="1112"/>
      <c r="AR54" s="1112"/>
      <c r="AS54" s="1112"/>
      <c r="AT54" s="1112"/>
      <c r="AU54" s="1112"/>
      <c r="AV54" s="1112"/>
      <c r="AW54" s="1112"/>
      <c r="AX54" s="1112"/>
      <c r="AY54" s="1112"/>
      <c r="AZ54" s="1113"/>
      <c r="BA54" s="1113"/>
      <c r="BB54" s="1113"/>
      <c r="BC54" s="1113"/>
      <c r="BD54" s="1113"/>
      <c r="BE54" s="1121"/>
      <c r="BF54" s="1121"/>
      <c r="BG54" s="1121"/>
      <c r="BH54" s="1121"/>
      <c r="BI54" s="1122"/>
      <c r="BJ54" s="252"/>
      <c r="BK54" s="252"/>
      <c r="BL54" s="252"/>
      <c r="BM54" s="252"/>
      <c r="BN54" s="252"/>
      <c r="BO54" s="265"/>
      <c r="BP54" s="265"/>
      <c r="BQ54" s="262">
        <v>48</v>
      </c>
      <c r="BR54" s="263"/>
      <c r="BS54" s="1103"/>
      <c r="BT54" s="1104"/>
      <c r="BU54" s="1104"/>
      <c r="BV54" s="1104"/>
      <c r="BW54" s="1104"/>
      <c r="BX54" s="1104"/>
      <c r="BY54" s="1104"/>
      <c r="BZ54" s="1104"/>
      <c r="CA54" s="1104"/>
      <c r="CB54" s="1104"/>
      <c r="CC54" s="1104"/>
      <c r="CD54" s="1104"/>
      <c r="CE54" s="1104"/>
      <c r="CF54" s="1104"/>
      <c r="CG54" s="1105"/>
      <c r="CH54" s="1078"/>
      <c r="CI54" s="1079"/>
      <c r="CJ54" s="1079"/>
      <c r="CK54" s="1079"/>
      <c r="CL54" s="1080"/>
      <c r="CM54" s="1078"/>
      <c r="CN54" s="1079"/>
      <c r="CO54" s="1079"/>
      <c r="CP54" s="1079"/>
      <c r="CQ54" s="1080"/>
      <c r="CR54" s="1078"/>
      <c r="CS54" s="1079"/>
      <c r="CT54" s="1079"/>
      <c r="CU54" s="1079"/>
      <c r="CV54" s="1080"/>
      <c r="CW54" s="1078"/>
      <c r="CX54" s="1079"/>
      <c r="CY54" s="1079"/>
      <c r="CZ54" s="1079"/>
      <c r="DA54" s="1080"/>
      <c r="DB54" s="1078"/>
      <c r="DC54" s="1079"/>
      <c r="DD54" s="1079"/>
      <c r="DE54" s="1079"/>
      <c r="DF54" s="1080"/>
      <c r="DG54" s="1078"/>
      <c r="DH54" s="1079"/>
      <c r="DI54" s="1079"/>
      <c r="DJ54" s="1079"/>
      <c r="DK54" s="1080"/>
      <c r="DL54" s="1078"/>
      <c r="DM54" s="1079"/>
      <c r="DN54" s="1079"/>
      <c r="DO54" s="1079"/>
      <c r="DP54" s="1080"/>
      <c r="DQ54" s="1078"/>
      <c r="DR54" s="1079"/>
      <c r="DS54" s="1079"/>
      <c r="DT54" s="1079"/>
      <c r="DU54" s="1080"/>
      <c r="DV54" s="1081"/>
      <c r="DW54" s="1082"/>
      <c r="DX54" s="1082"/>
      <c r="DY54" s="1082"/>
      <c r="DZ54" s="1083"/>
      <c r="EA54" s="246"/>
    </row>
    <row r="55" spans="1:131" s="247" customFormat="1" ht="26.25" customHeight="1">
      <c r="A55" s="261">
        <v>28</v>
      </c>
      <c r="B55" s="1126"/>
      <c r="C55" s="1127"/>
      <c r="D55" s="1127"/>
      <c r="E55" s="1127"/>
      <c r="F55" s="1127"/>
      <c r="G55" s="1127"/>
      <c r="H55" s="1127"/>
      <c r="I55" s="1127"/>
      <c r="J55" s="1127"/>
      <c r="K55" s="1127"/>
      <c r="L55" s="1127"/>
      <c r="M55" s="1127"/>
      <c r="N55" s="1127"/>
      <c r="O55" s="1127"/>
      <c r="P55" s="1128"/>
      <c r="Q55" s="1129"/>
      <c r="R55" s="1112"/>
      <c r="S55" s="1112"/>
      <c r="T55" s="1112"/>
      <c r="U55" s="1112"/>
      <c r="V55" s="1112"/>
      <c r="W55" s="1112"/>
      <c r="X55" s="1112"/>
      <c r="Y55" s="1112"/>
      <c r="Z55" s="1112"/>
      <c r="AA55" s="1112"/>
      <c r="AB55" s="1112"/>
      <c r="AC55" s="1112"/>
      <c r="AD55" s="1112"/>
      <c r="AE55" s="1130"/>
      <c r="AF55" s="1108"/>
      <c r="AG55" s="1109"/>
      <c r="AH55" s="1109"/>
      <c r="AI55" s="1109"/>
      <c r="AJ55" s="1110"/>
      <c r="AK55" s="1111"/>
      <c r="AL55" s="1112"/>
      <c r="AM55" s="1112"/>
      <c r="AN55" s="1112"/>
      <c r="AO55" s="1112"/>
      <c r="AP55" s="1112"/>
      <c r="AQ55" s="1112"/>
      <c r="AR55" s="1112"/>
      <c r="AS55" s="1112"/>
      <c r="AT55" s="1112"/>
      <c r="AU55" s="1112"/>
      <c r="AV55" s="1112"/>
      <c r="AW55" s="1112"/>
      <c r="AX55" s="1112"/>
      <c r="AY55" s="1112"/>
      <c r="AZ55" s="1113"/>
      <c r="BA55" s="1113"/>
      <c r="BB55" s="1113"/>
      <c r="BC55" s="1113"/>
      <c r="BD55" s="1113"/>
      <c r="BE55" s="1121"/>
      <c r="BF55" s="1121"/>
      <c r="BG55" s="1121"/>
      <c r="BH55" s="1121"/>
      <c r="BI55" s="1122"/>
      <c r="BJ55" s="252"/>
      <c r="BK55" s="252"/>
      <c r="BL55" s="252"/>
      <c r="BM55" s="252"/>
      <c r="BN55" s="252"/>
      <c r="BO55" s="265"/>
      <c r="BP55" s="265"/>
      <c r="BQ55" s="262">
        <v>49</v>
      </c>
      <c r="BR55" s="263"/>
      <c r="BS55" s="1103"/>
      <c r="BT55" s="1104"/>
      <c r="BU55" s="1104"/>
      <c r="BV55" s="1104"/>
      <c r="BW55" s="1104"/>
      <c r="BX55" s="1104"/>
      <c r="BY55" s="1104"/>
      <c r="BZ55" s="1104"/>
      <c r="CA55" s="1104"/>
      <c r="CB55" s="1104"/>
      <c r="CC55" s="1104"/>
      <c r="CD55" s="1104"/>
      <c r="CE55" s="1104"/>
      <c r="CF55" s="1104"/>
      <c r="CG55" s="1105"/>
      <c r="CH55" s="1078"/>
      <c r="CI55" s="1079"/>
      <c r="CJ55" s="1079"/>
      <c r="CK55" s="1079"/>
      <c r="CL55" s="1080"/>
      <c r="CM55" s="1078"/>
      <c r="CN55" s="1079"/>
      <c r="CO55" s="1079"/>
      <c r="CP55" s="1079"/>
      <c r="CQ55" s="1080"/>
      <c r="CR55" s="1078"/>
      <c r="CS55" s="1079"/>
      <c r="CT55" s="1079"/>
      <c r="CU55" s="1079"/>
      <c r="CV55" s="1080"/>
      <c r="CW55" s="1078"/>
      <c r="CX55" s="1079"/>
      <c r="CY55" s="1079"/>
      <c r="CZ55" s="1079"/>
      <c r="DA55" s="1080"/>
      <c r="DB55" s="1078"/>
      <c r="DC55" s="1079"/>
      <c r="DD55" s="1079"/>
      <c r="DE55" s="1079"/>
      <c r="DF55" s="1080"/>
      <c r="DG55" s="1078"/>
      <c r="DH55" s="1079"/>
      <c r="DI55" s="1079"/>
      <c r="DJ55" s="1079"/>
      <c r="DK55" s="1080"/>
      <c r="DL55" s="1078"/>
      <c r="DM55" s="1079"/>
      <c r="DN55" s="1079"/>
      <c r="DO55" s="1079"/>
      <c r="DP55" s="1080"/>
      <c r="DQ55" s="1078"/>
      <c r="DR55" s="1079"/>
      <c r="DS55" s="1079"/>
      <c r="DT55" s="1079"/>
      <c r="DU55" s="1080"/>
      <c r="DV55" s="1081"/>
      <c r="DW55" s="1082"/>
      <c r="DX55" s="1082"/>
      <c r="DY55" s="1082"/>
      <c r="DZ55" s="1083"/>
      <c r="EA55" s="246"/>
    </row>
    <row r="56" spans="1:131" s="247" customFormat="1" ht="26.25" customHeight="1">
      <c r="A56" s="261">
        <v>29</v>
      </c>
      <c r="B56" s="1126"/>
      <c r="C56" s="1127"/>
      <c r="D56" s="1127"/>
      <c r="E56" s="1127"/>
      <c r="F56" s="1127"/>
      <c r="G56" s="1127"/>
      <c r="H56" s="1127"/>
      <c r="I56" s="1127"/>
      <c r="J56" s="1127"/>
      <c r="K56" s="1127"/>
      <c r="L56" s="1127"/>
      <c r="M56" s="1127"/>
      <c r="N56" s="1127"/>
      <c r="O56" s="1127"/>
      <c r="P56" s="1128"/>
      <c r="Q56" s="1129"/>
      <c r="R56" s="1112"/>
      <c r="S56" s="1112"/>
      <c r="T56" s="1112"/>
      <c r="U56" s="1112"/>
      <c r="V56" s="1112"/>
      <c r="W56" s="1112"/>
      <c r="X56" s="1112"/>
      <c r="Y56" s="1112"/>
      <c r="Z56" s="1112"/>
      <c r="AA56" s="1112"/>
      <c r="AB56" s="1112"/>
      <c r="AC56" s="1112"/>
      <c r="AD56" s="1112"/>
      <c r="AE56" s="1130"/>
      <c r="AF56" s="1108"/>
      <c r="AG56" s="1109"/>
      <c r="AH56" s="1109"/>
      <c r="AI56" s="1109"/>
      <c r="AJ56" s="1110"/>
      <c r="AK56" s="1111"/>
      <c r="AL56" s="1112"/>
      <c r="AM56" s="1112"/>
      <c r="AN56" s="1112"/>
      <c r="AO56" s="1112"/>
      <c r="AP56" s="1112"/>
      <c r="AQ56" s="1112"/>
      <c r="AR56" s="1112"/>
      <c r="AS56" s="1112"/>
      <c r="AT56" s="1112"/>
      <c r="AU56" s="1112"/>
      <c r="AV56" s="1112"/>
      <c r="AW56" s="1112"/>
      <c r="AX56" s="1112"/>
      <c r="AY56" s="1112"/>
      <c r="AZ56" s="1113"/>
      <c r="BA56" s="1113"/>
      <c r="BB56" s="1113"/>
      <c r="BC56" s="1113"/>
      <c r="BD56" s="1113"/>
      <c r="BE56" s="1121"/>
      <c r="BF56" s="1121"/>
      <c r="BG56" s="1121"/>
      <c r="BH56" s="1121"/>
      <c r="BI56" s="1122"/>
      <c r="BJ56" s="252"/>
      <c r="BK56" s="252"/>
      <c r="BL56" s="252"/>
      <c r="BM56" s="252"/>
      <c r="BN56" s="252"/>
      <c r="BO56" s="265"/>
      <c r="BP56" s="265"/>
      <c r="BQ56" s="262">
        <v>50</v>
      </c>
      <c r="BR56" s="263"/>
      <c r="BS56" s="1103"/>
      <c r="BT56" s="1104"/>
      <c r="BU56" s="1104"/>
      <c r="BV56" s="1104"/>
      <c r="BW56" s="1104"/>
      <c r="BX56" s="1104"/>
      <c r="BY56" s="1104"/>
      <c r="BZ56" s="1104"/>
      <c r="CA56" s="1104"/>
      <c r="CB56" s="1104"/>
      <c r="CC56" s="1104"/>
      <c r="CD56" s="1104"/>
      <c r="CE56" s="1104"/>
      <c r="CF56" s="1104"/>
      <c r="CG56" s="1105"/>
      <c r="CH56" s="1078"/>
      <c r="CI56" s="1079"/>
      <c r="CJ56" s="1079"/>
      <c r="CK56" s="1079"/>
      <c r="CL56" s="1080"/>
      <c r="CM56" s="1078"/>
      <c r="CN56" s="1079"/>
      <c r="CO56" s="1079"/>
      <c r="CP56" s="1079"/>
      <c r="CQ56" s="1080"/>
      <c r="CR56" s="1078"/>
      <c r="CS56" s="1079"/>
      <c r="CT56" s="1079"/>
      <c r="CU56" s="1079"/>
      <c r="CV56" s="1080"/>
      <c r="CW56" s="1078"/>
      <c r="CX56" s="1079"/>
      <c r="CY56" s="1079"/>
      <c r="CZ56" s="1079"/>
      <c r="DA56" s="1080"/>
      <c r="DB56" s="1078"/>
      <c r="DC56" s="1079"/>
      <c r="DD56" s="1079"/>
      <c r="DE56" s="1079"/>
      <c r="DF56" s="1080"/>
      <c r="DG56" s="1078"/>
      <c r="DH56" s="1079"/>
      <c r="DI56" s="1079"/>
      <c r="DJ56" s="1079"/>
      <c r="DK56" s="1080"/>
      <c r="DL56" s="1078"/>
      <c r="DM56" s="1079"/>
      <c r="DN56" s="1079"/>
      <c r="DO56" s="1079"/>
      <c r="DP56" s="1080"/>
      <c r="DQ56" s="1078"/>
      <c r="DR56" s="1079"/>
      <c r="DS56" s="1079"/>
      <c r="DT56" s="1079"/>
      <c r="DU56" s="1080"/>
      <c r="DV56" s="1081"/>
      <c r="DW56" s="1082"/>
      <c r="DX56" s="1082"/>
      <c r="DY56" s="1082"/>
      <c r="DZ56" s="1083"/>
      <c r="EA56" s="246"/>
    </row>
    <row r="57" spans="1:131" s="247" customFormat="1" ht="26.25" customHeight="1">
      <c r="A57" s="261">
        <v>30</v>
      </c>
      <c r="B57" s="1126"/>
      <c r="C57" s="1127"/>
      <c r="D57" s="1127"/>
      <c r="E57" s="1127"/>
      <c r="F57" s="1127"/>
      <c r="G57" s="1127"/>
      <c r="H57" s="1127"/>
      <c r="I57" s="1127"/>
      <c r="J57" s="1127"/>
      <c r="K57" s="1127"/>
      <c r="L57" s="1127"/>
      <c r="M57" s="1127"/>
      <c r="N57" s="1127"/>
      <c r="O57" s="1127"/>
      <c r="P57" s="1128"/>
      <c r="Q57" s="1129"/>
      <c r="R57" s="1112"/>
      <c r="S57" s="1112"/>
      <c r="T57" s="1112"/>
      <c r="U57" s="1112"/>
      <c r="V57" s="1112"/>
      <c r="W57" s="1112"/>
      <c r="X57" s="1112"/>
      <c r="Y57" s="1112"/>
      <c r="Z57" s="1112"/>
      <c r="AA57" s="1112"/>
      <c r="AB57" s="1112"/>
      <c r="AC57" s="1112"/>
      <c r="AD57" s="1112"/>
      <c r="AE57" s="1130"/>
      <c r="AF57" s="1108"/>
      <c r="AG57" s="1109"/>
      <c r="AH57" s="1109"/>
      <c r="AI57" s="1109"/>
      <c r="AJ57" s="1110"/>
      <c r="AK57" s="1111"/>
      <c r="AL57" s="1112"/>
      <c r="AM57" s="1112"/>
      <c r="AN57" s="1112"/>
      <c r="AO57" s="1112"/>
      <c r="AP57" s="1112"/>
      <c r="AQ57" s="1112"/>
      <c r="AR57" s="1112"/>
      <c r="AS57" s="1112"/>
      <c r="AT57" s="1112"/>
      <c r="AU57" s="1112"/>
      <c r="AV57" s="1112"/>
      <c r="AW57" s="1112"/>
      <c r="AX57" s="1112"/>
      <c r="AY57" s="1112"/>
      <c r="AZ57" s="1113"/>
      <c r="BA57" s="1113"/>
      <c r="BB57" s="1113"/>
      <c r="BC57" s="1113"/>
      <c r="BD57" s="1113"/>
      <c r="BE57" s="1121"/>
      <c r="BF57" s="1121"/>
      <c r="BG57" s="1121"/>
      <c r="BH57" s="1121"/>
      <c r="BI57" s="1122"/>
      <c r="BJ57" s="252"/>
      <c r="BK57" s="252"/>
      <c r="BL57" s="252"/>
      <c r="BM57" s="252"/>
      <c r="BN57" s="252"/>
      <c r="BO57" s="265"/>
      <c r="BP57" s="265"/>
      <c r="BQ57" s="262">
        <v>51</v>
      </c>
      <c r="BR57" s="263"/>
      <c r="BS57" s="1103"/>
      <c r="BT57" s="1104"/>
      <c r="BU57" s="1104"/>
      <c r="BV57" s="1104"/>
      <c r="BW57" s="1104"/>
      <c r="BX57" s="1104"/>
      <c r="BY57" s="1104"/>
      <c r="BZ57" s="1104"/>
      <c r="CA57" s="1104"/>
      <c r="CB57" s="1104"/>
      <c r="CC57" s="1104"/>
      <c r="CD57" s="1104"/>
      <c r="CE57" s="1104"/>
      <c r="CF57" s="1104"/>
      <c r="CG57" s="1105"/>
      <c r="CH57" s="1078"/>
      <c r="CI57" s="1079"/>
      <c r="CJ57" s="1079"/>
      <c r="CK57" s="1079"/>
      <c r="CL57" s="1080"/>
      <c r="CM57" s="1078"/>
      <c r="CN57" s="1079"/>
      <c r="CO57" s="1079"/>
      <c r="CP57" s="1079"/>
      <c r="CQ57" s="1080"/>
      <c r="CR57" s="1078"/>
      <c r="CS57" s="1079"/>
      <c r="CT57" s="1079"/>
      <c r="CU57" s="1079"/>
      <c r="CV57" s="1080"/>
      <c r="CW57" s="1078"/>
      <c r="CX57" s="1079"/>
      <c r="CY57" s="1079"/>
      <c r="CZ57" s="1079"/>
      <c r="DA57" s="1080"/>
      <c r="DB57" s="1078"/>
      <c r="DC57" s="1079"/>
      <c r="DD57" s="1079"/>
      <c r="DE57" s="1079"/>
      <c r="DF57" s="1080"/>
      <c r="DG57" s="1078"/>
      <c r="DH57" s="1079"/>
      <c r="DI57" s="1079"/>
      <c r="DJ57" s="1079"/>
      <c r="DK57" s="1080"/>
      <c r="DL57" s="1078"/>
      <c r="DM57" s="1079"/>
      <c r="DN57" s="1079"/>
      <c r="DO57" s="1079"/>
      <c r="DP57" s="1080"/>
      <c r="DQ57" s="1078"/>
      <c r="DR57" s="1079"/>
      <c r="DS57" s="1079"/>
      <c r="DT57" s="1079"/>
      <c r="DU57" s="1080"/>
      <c r="DV57" s="1081"/>
      <c r="DW57" s="1082"/>
      <c r="DX57" s="1082"/>
      <c r="DY57" s="1082"/>
      <c r="DZ57" s="1083"/>
      <c r="EA57" s="246"/>
    </row>
    <row r="58" spans="1:131" s="247" customFormat="1" ht="26.25" customHeight="1">
      <c r="A58" s="261">
        <v>31</v>
      </c>
      <c r="B58" s="1126"/>
      <c r="C58" s="1127"/>
      <c r="D58" s="1127"/>
      <c r="E58" s="1127"/>
      <c r="F58" s="1127"/>
      <c r="G58" s="1127"/>
      <c r="H58" s="1127"/>
      <c r="I58" s="1127"/>
      <c r="J58" s="1127"/>
      <c r="K58" s="1127"/>
      <c r="L58" s="1127"/>
      <c r="M58" s="1127"/>
      <c r="N58" s="1127"/>
      <c r="O58" s="1127"/>
      <c r="P58" s="1128"/>
      <c r="Q58" s="1129"/>
      <c r="R58" s="1112"/>
      <c r="S58" s="1112"/>
      <c r="T58" s="1112"/>
      <c r="U58" s="1112"/>
      <c r="V58" s="1112"/>
      <c r="W58" s="1112"/>
      <c r="X58" s="1112"/>
      <c r="Y58" s="1112"/>
      <c r="Z58" s="1112"/>
      <c r="AA58" s="1112"/>
      <c r="AB58" s="1112"/>
      <c r="AC58" s="1112"/>
      <c r="AD58" s="1112"/>
      <c r="AE58" s="1130"/>
      <c r="AF58" s="1108"/>
      <c r="AG58" s="1109"/>
      <c r="AH58" s="1109"/>
      <c r="AI58" s="1109"/>
      <c r="AJ58" s="1110"/>
      <c r="AK58" s="1111"/>
      <c r="AL58" s="1112"/>
      <c r="AM58" s="1112"/>
      <c r="AN58" s="1112"/>
      <c r="AO58" s="1112"/>
      <c r="AP58" s="1112"/>
      <c r="AQ58" s="1112"/>
      <c r="AR58" s="1112"/>
      <c r="AS58" s="1112"/>
      <c r="AT58" s="1112"/>
      <c r="AU58" s="1112"/>
      <c r="AV58" s="1112"/>
      <c r="AW58" s="1112"/>
      <c r="AX58" s="1112"/>
      <c r="AY58" s="1112"/>
      <c r="AZ58" s="1113"/>
      <c r="BA58" s="1113"/>
      <c r="BB58" s="1113"/>
      <c r="BC58" s="1113"/>
      <c r="BD58" s="1113"/>
      <c r="BE58" s="1121"/>
      <c r="BF58" s="1121"/>
      <c r="BG58" s="1121"/>
      <c r="BH58" s="1121"/>
      <c r="BI58" s="1122"/>
      <c r="BJ58" s="252"/>
      <c r="BK58" s="252"/>
      <c r="BL58" s="252"/>
      <c r="BM58" s="252"/>
      <c r="BN58" s="252"/>
      <c r="BO58" s="265"/>
      <c r="BP58" s="265"/>
      <c r="BQ58" s="262">
        <v>52</v>
      </c>
      <c r="BR58" s="263"/>
      <c r="BS58" s="1103"/>
      <c r="BT58" s="1104"/>
      <c r="BU58" s="1104"/>
      <c r="BV58" s="1104"/>
      <c r="BW58" s="1104"/>
      <c r="BX58" s="1104"/>
      <c r="BY58" s="1104"/>
      <c r="BZ58" s="1104"/>
      <c r="CA58" s="1104"/>
      <c r="CB58" s="1104"/>
      <c r="CC58" s="1104"/>
      <c r="CD58" s="1104"/>
      <c r="CE58" s="1104"/>
      <c r="CF58" s="1104"/>
      <c r="CG58" s="1105"/>
      <c r="CH58" s="1078"/>
      <c r="CI58" s="1079"/>
      <c r="CJ58" s="1079"/>
      <c r="CK58" s="1079"/>
      <c r="CL58" s="1080"/>
      <c r="CM58" s="1078"/>
      <c r="CN58" s="1079"/>
      <c r="CO58" s="1079"/>
      <c r="CP58" s="1079"/>
      <c r="CQ58" s="1080"/>
      <c r="CR58" s="1078"/>
      <c r="CS58" s="1079"/>
      <c r="CT58" s="1079"/>
      <c r="CU58" s="1079"/>
      <c r="CV58" s="1080"/>
      <c r="CW58" s="1078"/>
      <c r="CX58" s="1079"/>
      <c r="CY58" s="1079"/>
      <c r="CZ58" s="1079"/>
      <c r="DA58" s="1080"/>
      <c r="DB58" s="1078"/>
      <c r="DC58" s="1079"/>
      <c r="DD58" s="1079"/>
      <c r="DE58" s="1079"/>
      <c r="DF58" s="1080"/>
      <c r="DG58" s="1078"/>
      <c r="DH58" s="1079"/>
      <c r="DI58" s="1079"/>
      <c r="DJ58" s="1079"/>
      <c r="DK58" s="1080"/>
      <c r="DL58" s="1078"/>
      <c r="DM58" s="1079"/>
      <c r="DN58" s="1079"/>
      <c r="DO58" s="1079"/>
      <c r="DP58" s="1080"/>
      <c r="DQ58" s="1078"/>
      <c r="DR58" s="1079"/>
      <c r="DS58" s="1079"/>
      <c r="DT58" s="1079"/>
      <c r="DU58" s="1080"/>
      <c r="DV58" s="1081"/>
      <c r="DW58" s="1082"/>
      <c r="DX58" s="1082"/>
      <c r="DY58" s="1082"/>
      <c r="DZ58" s="1083"/>
      <c r="EA58" s="246"/>
    </row>
    <row r="59" spans="1:131" s="247" customFormat="1" ht="26.25" customHeight="1">
      <c r="A59" s="261">
        <v>32</v>
      </c>
      <c r="B59" s="1126"/>
      <c r="C59" s="1127"/>
      <c r="D59" s="1127"/>
      <c r="E59" s="1127"/>
      <c r="F59" s="1127"/>
      <c r="G59" s="1127"/>
      <c r="H59" s="1127"/>
      <c r="I59" s="1127"/>
      <c r="J59" s="1127"/>
      <c r="K59" s="1127"/>
      <c r="L59" s="1127"/>
      <c r="M59" s="1127"/>
      <c r="N59" s="1127"/>
      <c r="O59" s="1127"/>
      <c r="P59" s="1128"/>
      <c r="Q59" s="1129"/>
      <c r="R59" s="1112"/>
      <c r="S59" s="1112"/>
      <c r="T59" s="1112"/>
      <c r="U59" s="1112"/>
      <c r="V59" s="1112"/>
      <c r="W59" s="1112"/>
      <c r="X59" s="1112"/>
      <c r="Y59" s="1112"/>
      <c r="Z59" s="1112"/>
      <c r="AA59" s="1112"/>
      <c r="AB59" s="1112"/>
      <c r="AC59" s="1112"/>
      <c r="AD59" s="1112"/>
      <c r="AE59" s="1130"/>
      <c r="AF59" s="1108"/>
      <c r="AG59" s="1109"/>
      <c r="AH59" s="1109"/>
      <c r="AI59" s="1109"/>
      <c r="AJ59" s="1110"/>
      <c r="AK59" s="1111"/>
      <c r="AL59" s="1112"/>
      <c r="AM59" s="1112"/>
      <c r="AN59" s="1112"/>
      <c r="AO59" s="1112"/>
      <c r="AP59" s="1112"/>
      <c r="AQ59" s="1112"/>
      <c r="AR59" s="1112"/>
      <c r="AS59" s="1112"/>
      <c r="AT59" s="1112"/>
      <c r="AU59" s="1112"/>
      <c r="AV59" s="1112"/>
      <c r="AW59" s="1112"/>
      <c r="AX59" s="1112"/>
      <c r="AY59" s="1112"/>
      <c r="AZ59" s="1113"/>
      <c r="BA59" s="1113"/>
      <c r="BB59" s="1113"/>
      <c r="BC59" s="1113"/>
      <c r="BD59" s="1113"/>
      <c r="BE59" s="1121"/>
      <c r="BF59" s="1121"/>
      <c r="BG59" s="1121"/>
      <c r="BH59" s="1121"/>
      <c r="BI59" s="1122"/>
      <c r="BJ59" s="252"/>
      <c r="BK59" s="252"/>
      <c r="BL59" s="252"/>
      <c r="BM59" s="252"/>
      <c r="BN59" s="252"/>
      <c r="BO59" s="265"/>
      <c r="BP59" s="265"/>
      <c r="BQ59" s="262">
        <v>53</v>
      </c>
      <c r="BR59" s="263"/>
      <c r="BS59" s="1103"/>
      <c r="BT59" s="1104"/>
      <c r="BU59" s="1104"/>
      <c r="BV59" s="1104"/>
      <c r="BW59" s="1104"/>
      <c r="BX59" s="1104"/>
      <c r="BY59" s="1104"/>
      <c r="BZ59" s="1104"/>
      <c r="CA59" s="1104"/>
      <c r="CB59" s="1104"/>
      <c r="CC59" s="1104"/>
      <c r="CD59" s="1104"/>
      <c r="CE59" s="1104"/>
      <c r="CF59" s="1104"/>
      <c r="CG59" s="1105"/>
      <c r="CH59" s="1078"/>
      <c r="CI59" s="1079"/>
      <c r="CJ59" s="1079"/>
      <c r="CK59" s="1079"/>
      <c r="CL59" s="1080"/>
      <c r="CM59" s="1078"/>
      <c r="CN59" s="1079"/>
      <c r="CO59" s="1079"/>
      <c r="CP59" s="1079"/>
      <c r="CQ59" s="1080"/>
      <c r="CR59" s="1078"/>
      <c r="CS59" s="1079"/>
      <c r="CT59" s="1079"/>
      <c r="CU59" s="1079"/>
      <c r="CV59" s="1080"/>
      <c r="CW59" s="1078"/>
      <c r="CX59" s="1079"/>
      <c r="CY59" s="1079"/>
      <c r="CZ59" s="1079"/>
      <c r="DA59" s="1080"/>
      <c r="DB59" s="1078"/>
      <c r="DC59" s="1079"/>
      <c r="DD59" s="1079"/>
      <c r="DE59" s="1079"/>
      <c r="DF59" s="1080"/>
      <c r="DG59" s="1078"/>
      <c r="DH59" s="1079"/>
      <c r="DI59" s="1079"/>
      <c r="DJ59" s="1079"/>
      <c r="DK59" s="1080"/>
      <c r="DL59" s="1078"/>
      <c r="DM59" s="1079"/>
      <c r="DN59" s="1079"/>
      <c r="DO59" s="1079"/>
      <c r="DP59" s="1080"/>
      <c r="DQ59" s="1078"/>
      <c r="DR59" s="1079"/>
      <c r="DS59" s="1079"/>
      <c r="DT59" s="1079"/>
      <c r="DU59" s="1080"/>
      <c r="DV59" s="1081"/>
      <c r="DW59" s="1082"/>
      <c r="DX59" s="1082"/>
      <c r="DY59" s="1082"/>
      <c r="DZ59" s="1083"/>
      <c r="EA59" s="246"/>
    </row>
    <row r="60" spans="1:131" s="247" customFormat="1" ht="26.25" customHeight="1">
      <c r="A60" s="261">
        <v>33</v>
      </c>
      <c r="B60" s="1126"/>
      <c r="C60" s="1127"/>
      <c r="D60" s="1127"/>
      <c r="E60" s="1127"/>
      <c r="F60" s="1127"/>
      <c r="G60" s="1127"/>
      <c r="H60" s="1127"/>
      <c r="I60" s="1127"/>
      <c r="J60" s="1127"/>
      <c r="K60" s="1127"/>
      <c r="L60" s="1127"/>
      <c r="M60" s="1127"/>
      <c r="N60" s="1127"/>
      <c r="O60" s="1127"/>
      <c r="P60" s="1128"/>
      <c r="Q60" s="1129"/>
      <c r="R60" s="1112"/>
      <c r="S60" s="1112"/>
      <c r="T60" s="1112"/>
      <c r="U60" s="1112"/>
      <c r="V60" s="1112"/>
      <c r="W60" s="1112"/>
      <c r="X60" s="1112"/>
      <c r="Y60" s="1112"/>
      <c r="Z60" s="1112"/>
      <c r="AA60" s="1112"/>
      <c r="AB60" s="1112"/>
      <c r="AC60" s="1112"/>
      <c r="AD60" s="1112"/>
      <c r="AE60" s="1130"/>
      <c r="AF60" s="1108"/>
      <c r="AG60" s="1109"/>
      <c r="AH60" s="1109"/>
      <c r="AI60" s="1109"/>
      <c r="AJ60" s="1110"/>
      <c r="AK60" s="1111"/>
      <c r="AL60" s="1112"/>
      <c r="AM60" s="1112"/>
      <c r="AN60" s="1112"/>
      <c r="AO60" s="1112"/>
      <c r="AP60" s="1112"/>
      <c r="AQ60" s="1112"/>
      <c r="AR60" s="1112"/>
      <c r="AS60" s="1112"/>
      <c r="AT60" s="1112"/>
      <c r="AU60" s="1112"/>
      <c r="AV60" s="1112"/>
      <c r="AW60" s="1112"/>
      <c r="AX60" s="1112"/>
      <c r="AY60" s="1112"/>
      <c r="AZ60" s="1113"/>
      <c r="BA60" s="1113"/>
      <c r="BB60" s="1113"/>
      <c r="BC60" s="1113"/>
      <c r="BD60" s="1113"/>
      <c r="BE60" s="1121"/>
      <c r="BF60" s="1121"/>
      <c r="BG60" s="1121"/>
      <c r="BH60" s="1121"/>
      <c r="BI60" s="1122"/>
      <c r="BJ60" s="252"/>
      <c r="BK60" s="252"/>
      <c r="BL60" s="252"/>
      <c r="BM60" s="252"/>
      <c r="BN60" s="252"/>
      <c r="BO60" s="265"/>
      <c r="BP60" s="265"/>
      <c r="BQ60" s="262">
        <v>54</v>
      </c>
      <c r="BR60" s="263"/>
      <c r="BS60" s="1103"/>
      <c r="BT60" s="1104"/>
      <c r="BU60" s="1104"/>
      <c r="BV60" s="1104"/>
      <c r="BW60" s="1104"/>
      <c r="BX60" s="1104"/>
      <c r="BY60" s="1104"/>
      <c r="BZ60" s="1104"/>
      <c r="CA60" s="1104"/>
      <c r="CB60" s="1104"/>
      <c r="CC60" s="1104"/>
      <c r="CD60" s="1104"/>
      <c r="CE60" s="1104"/>
      <c r="CF60" s="1104"/>
      <c r="CG60" s="1105"/>
      <c r="CH60" s="1078"/>
      <c r="CI60" s="1079"/>
      <c r="CJ60" s="1079"/>
      <c r="CK60" s="1079"/>
      <c r="CL60" s="1080"/>
      <c r="CM60" s="1078"/>
      <c r="CN60" s="1079"/>
      <c r="CO60" s="1079"/>
      <c r="CP60" s="1079"/>
      <c r="CQ60" s="1080"/>
      <c r="CR60" s="1078"/>
      <c r="CS60" s="1079"/>
      <c r="CT60" s="1079"/>
      <c r="CU60" s="1079"/>
      <c r="CV60" s="1080"/>
      <c r="CW60" s="1078"/>
      <c r="CX60" s="1079"/>
      <c r="CY60" s="1079"/>
      <c r="CZ60" s="1079"/>
      <c r="DA60" s="1080"/>
      <c r="DB60" s="1078"/>
      <c r="DC60" s="1079"/>
      <c r="DD60" s="1079"/>
      <c r="DE60" s="1079"/>
      <c r="DF60" s="1080"/>
      <c r="DG60" s="1078"/>
      <c r="DH60" s="1079"/>
      <c r="DI60" s="1079"/>
      <c r="DJ60" s="1079"/>
      <c r="DK60" s="1080"/>
      <c r="DL60" s="1078"/>
      <c r="DM60" s="1079"/>
      <c r="DN60" s="1079"/>
      <c r="DO60" s="1079"/>
      <c r="DP60" s="1080"/>
      <c r="DQ60" s="1078"/>
      <c r="DR60" s="1079"/>
      <c r="DS60" s="1079"/>
      <c r="DT60" s="1079"/>
      <c r="DU60" s="1080"/>
      <c r="DV60" s="1081"/>
      <c r="DW60" s="1082"/>
      <c r="DX60" s="1082"/>
      <c r="DY60" s="1082"/>
      <c r="DZ60" s="1083"/>
      <c r="EA60" s="246"/>
    </row>
    <row r="61" spans="1:131" s="247" customFormat="1" ht="26.25" customHeight="1" thickBot="1">
      <c r="A61" s="261">
        <v>34</v>
      </c>
      <c r="B61" s="1126"/>
      <c r="C61" s="1127"/>
      <c r="D61" s="1127"/>
      <c r="E61" s="1127"/>
      <c r="F61" s="1127"/>
      <c r="G61" s="1127"/>
      <c r="H61" s="1127"/>
      <c r="I61" s="1127"/>
      <c r="J61" s="1127"/>
      <c r="K61" s="1127"/>
      <c r="L61" s="1127"/>
      <c r="M61" s="1127"/>
      <c r="N61" s="1127"/>
      <c r="O61" s="1127"/>
      <c r="P61" s="1128"/>
      <c r="Q61" s="1129"/>
      <c r="R61" s="1112"/>
      <c r="S61" s="1112"/>
      <c r="T61" s="1112"/>
      <c r="U61" s="1112"/>
      <c r="V61" s="1112"/>
      <c r="W61" s="1112"/>
      <c r="X61" s="1112"/>
      <c r="Y61" s="1112"/>
      <c r="Z61" s="1112"/>
      <c r="AA61" s="1112"/>
      <c r="AB61" s="1112"/>
      <c r="AC61" s="1112"/>
      <c r="AD61" s="1112"/>
      <c r="AE61" s="1130"/>
      <c r="AF61" s="1108"/>
      <c r="AG61" s="1109"/>
      <c r="AH61" s="1109"/>
      <c r="AI61" s="1109"/>
      <c r="AJ61" s="1110"/>
      <c r="AK61" s="1111"/>
      <c r="AL61" s="1112"/>
      <c r="AM61" s="1112"/>
      <c r="AN61" s="1112"/>
      <c r="AO61" s="1112"/>
      <c r="AP61" s="1112"/>
      <c r="AQ61" s="1112"/>
      <c r="AR61" s="1112"/>
      <c r="AS61" s="1112"/>
      <c r="AT61" s="1112"/>
      <c r="AU61" s="1112"/>
      <c r="AV61" s="1112"/>
      <c r="AW61" s="1112"/>
      <c r="AX61" s="1112"/>
      <c r="AY61" s="1112"/>
      <c r="AZ61" s="1113"/>
      <c r="BA61" s="1113"/>
      <c r="BB61" s="1113"/>
      <c r="BC61" s="1113"/>
      <c r="BD61" s="1113"/>
      <c r="BE61" s="1121"/>
      <c r="BF61" s="1121"/>
      <c r="BG61" s="1121"/>
      <c r="BH61" s="1121"/>
      <c r="BI61" s="1122"/>
      <c r="BJ61" s="252"/>
      <c r="BK61" s="252"/>
      <c r="BL61" s="252"/>
      <c r="BM61" s="252"/>
      <c r="BN61" s="252"/>
      <c r="BO61" s="265"/>
      <c r="BP61" s="265"/>
      <c r="BQ61" s="262">
        <v>55</v>
      </c>
      <c r="BR61" s="263"/>
      <c r="BS61" s="1103"/>
      <c r="BT61" s="1104"/>
      <c r="BU61" s="1104"/>
      <c r="BV61" s="1104"/>
      <c r="BW61" s="1104"/>
      <c r="BX61" s="1104"/>
      <c r="BY61" s="1104"/>
      <c r="BZ61" s="1104"/>
      <c r="CA61" s="1104"/>
      <c r="CB61" s="1104"/>
      <c r="CC61" s="1104"/>
      <c r="CD61" s="1104"/>
      <c r="CE61" s="1104"/>
      <c r="CF61" s="1104"/>
      <c r="CG61" s="1105"/>
      <c r="CH61" s="1078"/>
      <c r="CI61" s="1079"/>
      <c r="CJ61" s="1079"/>
      <c r="CK61" s="1079"/>
      <c r="CL61" s="1080"/>
      <c r="CM61" s="1078"/>
      <c r="CN61" s="1079"/>
      <c r="CO61" s="1079"/>
      <c r="CP61" s="1079"/>
      <c r="CQ61" s="1080"/>
      <c r="CR61" s="1078"/>
      <c r="CS61" s="1079"/>
      <c r="CT61" s="1079"/>
      <c r="CU61" s="1079"/>
      <c r="CV61" s="1080"/>
      <c r="CW61" s="1078"/>
      <c r="CX61" s="1079"/>
      <c r="CY61" s="1079"/>
      <c r="CZ61" s="1079"/>
      <c r="DA61" s="1080"/>
      <c r="DB61" s="1078"/>
      <c r="DC61" s="1079"/>
      <c r="DD61" s="1079"/>
      <c r="DE61" s="1079"/>
      <c r="DF61" s="1080"/>
      <c r="DG61" s="1078"/>
      <c r="DH61" s="1079"/>
      <c r="DI61" s="1079"/>
      <c r="DJ61" s="1079"/>
      <c r="DK61" s="1080"/>
      <c r="DL61" s="1078"/>
      <c r="DM61" s="1079"/>
      <c r="DN61" s="1079"/>
      <c r="DO61" s="1079"/>
      <c r="DP61" s="1080"/>
      <c r="DQ61" s="1078"/>
      <c r="DR61" s="1079"/>
      <c r="DS61" s="1079"/>
      <c r="DT61" s="1079"/>
      <c r="DU61" s="1080"/>
      <c r="DV61" s="1081"/>
      <c r="DW61" s="1082"/>
      <c r="DX61" s="1082"/>
      <c r="DY61" s="1082"/>
      <c r="DZ61" s="1083"/>
      <c r="EA61" s="246"/>
    </row>
    <row r="62" spans="1:131" s="247" customFormat="1" ht="26.25" customHeight="1">
      <c r="A62" s="261">
        <v>35</v>
      </c>
      <c r="B62" s="1126"/>
      <c r="C62" s="1127"/>
      <c r="D62" s="1127"/>
      <c r="E62" s="1127"/>
      <c r="F62" s="1127"/>
      <c r="G62" s="1127"/>
      <c r="H62" s="1127"/>
      <c r="I62" s="1127"/>
      <c r="J62" s="1127"/>
      <c r="K62" s="1127"/>
      <c r="L62" s="1127"/>
      <c r="M62" s="1127"/>
      <c r="N62" s="1127"/>
      <c r="O62" s="1127"/>
      <c r="P62" s="1128"/>
      <c r="Q62" s="1129"/>
      <c r="R62" s="1112"/>
      <c r="S62" s="1112"/>
      <c r="T62" s="1112"/>
      <c r="U62" s="1112"/>
      <c r="V62" s="1112"/>
      <c r="W62" s="1112"/>
      <c r="X62" s="1112"/>
      <c r="Y62" s="1112"/>
      <c r="Z62" s="1112"/>
      <c r="AA62" s="1112"/>
      <c r="AB62" s="1112"/>
      <c r="AC62" s="1112"/>
      <c r="AD62" s="1112"/>
      <c r="AE62" s="1130"/>
      <c r="AF62" s="1108"/>
      <c r="AG62" s="1109"/>
      <c r="AH62" s="1109"/>
      <c r="AI62" s="1109"/>
      <c r="AJ62" s="1110"/>
      <c r="AK62" s="1111"/>
      <c r="AL62" s="1112"/>
      <c r="AM62" s="1112"/>
      <c r="AN62" s="1112"/>
      <c r="AO62" s="1112"/>
      <c r="AP62" s="1112"/>
      <c r="AQ62" s="1112"/>
      <c r="AR62" s="1112"/>
      <c r="AS62" s="1112"/>
      <c r="AT62" s="1112"/>
      <c r="AU62" s="1112"/>
      <c r="AV62" s="1112"/>
      <c r="AW62" s="1112"/>
      <c r="AX62" s="1112"/>
      <c r="AY62" s="1112"/>
      <c r="AZ62" s="1113"/>
      <c r="BA62" s="1113"/>
      <c r="BB62" s="1113"/>
      <c r="BC62" s="1113"/>
      <c r="BD62" s="1113"/>
      <c r="BE62" s="1121"/>
      <c r="BF62" s="1121"/>
      <c r="BG62" s="1121"/>
      <c r="BH62" s="1121"/>
      <c r="BI62" s="1122"/>
      <c r="BJ62" s="1123" t="s">
        <v>402</v>
      </c>
      <c r="BK62" s="1124"/>
      <c r="BL62" s="1124"/>
      <c r="BM62" s="1124"/>
      <c r="BN62" s="1125"/>
      <c r="BO62" s="265"/>
      <c r="BP62" s="265"/>
      <c r="BQ62" s="262">
        <v>56</v>
      </c>
      <c r="BR62" s="263"/>
      <c r="BS62" s="1103"/>
      <c r="BT62" s="1104"/>
      <c r="BU62" s="1104"/>
      <c r="BV62" s="1104"/>
      <c r="BW62" s="1104"/>
      <c r="BX62" s="1104"/>
      <c r="BY62" s="1104"/>
      <c r="BZ62" s="1104"/>
      <c r="CA62" s="1104"/>
      <c r="CB62" s="1104"/>
      <c r="CC62" s="1104"/>
      <c r="CD62" s="1104"/>
      <c r="CE62" s="1104"/>
      <c r="CF62" s="1104"/>
      <c r="CG62" s="1105"/>
      <c r="CH62" s="1078"/>
      <c r="CI62" s="1079"/>
      <c r="CJ62" s="1079"/>
      <c r="CK62" s="1079"/>
      <c r="CL62" s="1080"/>
      <c r="CM62" s="1078"/>
      <c r="CN62" s="1079"/>
      <c r="CO62" s="1079"/>
      <c r="CP62" s="1079"/>
      <c r="CQ62" s="1080"/>
      <c r="CR62" s="1078"/>
      <c r="CS62" s="1079"/>
      <c r="CT62" s="1079"/>
      <c r="CU62" s="1079"/>
      <c r="CV62" s="1080"/>
      <c r="CW62" s="1078"/>
      <c r="CX62" s="1079"/>
      <c r="CY62" s="1079"/>
      <c r="CZ62" s="1079"/>
      <c r="DA62" s="1080"/>
      <c r="DB62" s="1078"/>
      <c r="DC62" s="1079"/>
      <c r="DD62" s="1079"/>
      <c r="DE62" s="1079"/>
      <c r="DF62" s="1080"/>
      <c r="DG62" s="1078"/>
      <c r="DH62" s="1079"/>
      <c r="DI62" s="1079"/>
      <c r="DJ62" s="1079"/>
      <c r="DK62" s="1080"/>
      <c r="DL62" s="1078"/>
      <c r="DM62" s="1079"/>
      <c r="DN62" s="1079"/>
      <c r="DO62" s="1079"/>
      <c r="DP62" s="1080"/>
      <c r="DQ62" s="1078"/>
      <c r="DR62" s="1079"/>
      <c r="DS62" s="1079"/>
      <c r="DT62" s="1079"/>
      <c r="DU62" s="1080"/>
      <c r="DV62" s="1081"/>
      <c r="DW62" s="1082"/>
      <c r="DX62" s="1082"/>
      <c r="DY62" s="1082"/>
      <c r="DZ62" s="1083"/>
      <c r="EA62" s="246"/>
    </row>
    <row r="63" spans="1:131" s="247" customFormat="1" ht="26.25" customHeight="1" thickBot="1">
      <c r="A63" s="264" t="s">
        <v>384</v>
      </c>
      <c r="B63" s="1033" t="s">
        <v>403</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7"/>
      <c r="AF63" s="1118">
        <v>4002</v>
      </c>
      <c r="AG63" s="1048"/>
      <c r="AH63" s="1048"/>
      <c r="AI63" s="1048"/>
      <c r="AJ63" s="1119"/>
      <c r="AK63" s="1120"/>
      <c r="AL63" s="1052"/>
      <c r="AM63" s="1052"/>
      <c r="AN63" s="1052"/>
      <c r="AO63" s="1052"/>
      <c r="AP63" s="1048">
        <v>22931</v>
      </c>
      <c r="AQ63" s="1048"/>
      <c r="AR63" s="1048"/>
      <c r="AS63" s="1048"/>
      <c r="AT63" s="1048"/>
      <c r="AU63" s="1048">
        <v>11141</v>
      </c>
      <c r="AV63" s="1048"/>
      <c r="AW63" s="1048"/>
      <c r="AX63" s="1048"/>
      <c r="AY63" s="1048"/>
      <c r="AZ63" s="1114"/>
      <c r="BA63" s="1114"/>
      <c r="BB63" s="1114"/>
      <c r="BC63" s="1114"/>
      <c r="BD63" s="1114"/>
      <c r="BE63" s="1049"/>
      <c r="BF63" s="1049"/>
      <c r="BG63" s="1049"/>
      <c r="BH63" s="1049"/>
      <c r="BI63" s="1050"/>
      <c r="BJ63" s="1115" t="s">
        <v>128</v>
      </c>
      <c r="BK63" s="1040"/>
      <c r="BL63" s="1040"/>
      <c r="BM63" s="1040"/>
      <c r="BN63" s="1116"/>
      <c r="BO63" s="265"/>
      <c r="BP63" s="265"/>
      <c r="BQ63" s="262">
        <v>57</v>
      </c>
      <c r="BR63" s="263"/>
      <c r="BS63" s="1103"/>
      <c r="BT63" s="1104"/>
      <c r="BU63" s="1104"/>
      <c r="BV63" s="1104"/>
      <c r="BW63" s="1104"/>
      <c r="BX63" s="1104"/>
      <c r="BY63" s="1104"/>
      <c r="BZ63" s="1104"/>
      <c r="CA63" s="1104"/>
      <c r="CB63" s="1104"/>
      <c r="CC63" s="1104"/>
      <c r="CD63" s="1104"/>
      <c r="CE63" s="1104"/>
      <c r="CF63" s="1104"/>
      <c r="CG63" s="1105"/>
      <c r="CH63" s="1078"/>
      <c r="CI63" s="1079"/>
      <c r="CJ63" s="1079"/>
      <c r="CK63" s="1079"/>
      <c r="CL63" s="1080"/>
      <c r="CM63" s="1078"/>
      <c r="CN63" s="1079"/>
      <c r="CO63" s="1079"/>
      <c r="CP63" s="1079"/>
      <c r="CQ63" s="1080"/>
      <c r="CR63" s="1078"/>
      <c r="CS63" s="1079"/>
      <c r="CT63" s="1079"/>
      <c r="CU63" s="1079"/>
      <c r="CV63" s="1080"/>
      <c r="CW63" s="1078"/>
      <c r="CX63" s="1079"/>
      <c r="CY63" s="1079"/>
      <c r="CZ63" s="1079"/>
      <c r="DA63" s="1080"/>
      <c r="DB63" s="1078"/>
      <c r="DC63" s="1079"/>
      <c r="DD63" s="1079"/>
      <c r="DE63" s="1079"/>
      <c r="DF63" s="1080"/>
      <c r="DG63" s="1078"/>
      <c r="DH63" s="1079"/>
      <c r="DI63" s="1079"/>
      <c r="DJ63" s="1079"/>
      <c r="DK63" s="1080"/>
      <c r="DL63" s="1078"/>
      <c r="DM63" s="1079"/>
      <c r="DN63" s="1079"/>
      <c r="DO63" s="1079"/>
      <c r="DP63" s="1080"/>
      <c r="DQ63" s="1078"/>
      <c r="DR63" s="1079"/>
      <c r="DS63" s="1079"/>
      <c r="DT63" s="1079"/>
      <c r="DU63" s="1080"/>
      <c r="DV63" s="1081"/>
      <c r="DW63" s="1082"/>
      <c r="DX63" s="1082"/>
      <c r="DY63" s="1082"/>
      <c r="DZ63" s="1083"/>
      <c r="EA63" s="246"/>
    </row>
    <row r="64" spans="1:131" s="247" customFormat="1" ht="26.25" customHeight="1">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3"/>
      <c r="BT64" s="1104"/>
      <c r="BU64" s="1104"/>
      <c r="BV64" s="1104"/>
      <c r="BW64" s="1104"/>
      <c r="BX64" s="1104"/>
      <c r="BY64" s="1104"/>
      <c r="BZ64" s="1104"/>
      <c r="CA64" s="1104"/>
      <c r="CB64" s="1104"/>
      <c r="CC64" s="1104"/>
      <c r="CD64" s="1104"/>
      <c r="CE64" s="1104"/>
      <c r="CF64" s="1104"/>
      <c r="CG64" s="1105"/>
      <c r="CH64" s="1078"/>
      <c r="CI64" s="1079"/>
      <c r="CJ64" s="1079"/>
      <c r="CK64" s="1079"/>
      <c r="CL64" s="1080"/>
      <c r="CM64" s="1078"/>
      <c r="CN64" s="1079"/>
      <c r="CO64" s="1079"/>
      <c r="CP64" s="1079"/>
      <c r="CQ64" s="1080"/>
      <c r="CR64" s="1078"/>
      <c r="CS64" s="1079"/>
      <c r="CT64" s="1079"/>
      <c r="CU64" s="1079"/>
      <c r="CV64" s="1080"/>
      <c r="CW64" s="1078"/>
      <c r="CX64" s="1079"/>
      <c r="CY64" s="1079"/>
      <c r="CZ64" s="1079"/>
      <c r="DA64" s="1080"/>
      <c r="DB64" s="1078"/>
      <c r="DC64" s="1079"/>
      <c r="DD64" s="1079"/>
      <c r="DE64" s="1079"/>
      <c r="DF64" s="1080"/>
      <c r="DG64" s="1078"/>
      <c r="DH64" s="1079"/>
      <c r="DI64" s="1079"/>
      <c r="DJ64" s="1079"/>
      <c r="DK64" s="1080"/>
      <c r="DL64" s="1078"/>
      <c r="DM64" s="1079"/>
      <c r="DN64" s="1079"/>
      <c r="DO64" s="1079"/>
      <c r="DP64" s="1080"/>
      <c r="DQ64" s="1078"/>
      <c r="DR64" s="1079"/>
      <c r="DS64" s="1079"/>
      <c r="DT64" s="1079"/>
      <c r="DU64" s="1080"/>
      <c r="DV64" s="1081"/>
      <c r="DW64" s="1082"/>
      <c r="DX64" s="1082"/>
      <c r="DY64" s="1082"/>
      <c r="DZ64" s="1083"/>
      <c r="EA64" s="246"/>
    </row>
    <row r="65" spans="1:131" s="247" customFormat="1" ht="26.25" customHeight="1" thickBot="1">
      <c r="A65" s="252" t="s">
        <v>404</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3"/>
      <c r="BT65" s="1104"/>
      <c r="BU65" s="1104"/>
      <c r="BV65" s="1104"/>
      <c r="BW65" s="1104"/>
      <c r="BX65" s="1104"/>
      <c r="BY65" s="1104"/>
      <c r="BZ65" s="1104"/>
      <c r="CA65" s="1104"/>
      <c r="CB65" s="1104"/>
      <c r="CC65" s="1104"/>
      <c r="CD65" s="1104"/>
      <c r="CE65" s="1104"/>
      <c r="CF65" s="1104"/>
      <c r="CG65" s="1105"/>
      <c r="CH65" s="1078"/>
      <c r="CI65" s="1079"/>
      <c r="CJ65" s="1079"/>
      <c r="CK65" s="1079"/>
      <c r="CL65" s="1080"/>
      <c r="CM65" s="1078"/>
      <c r="CN65" s="1079"/>
      <c r="CO65" s="1079"/>
      <c r="CP65" s="1079"/>
      <c r="CQ65" s="1080"/>
      <c r="CR65" s="1078"/>
      <c r="CS65" s="1079"/>
      <c r="CT65" s="1079"/>
      <c r="CU65" s="1079"/>
      <c r="CV65" s="1080"/>
      <c r="CW65" s="1078"/>
      <c r="CX65" s="1079"/>
      <c r="CY65" s="1079"/>
      <c r="CZ65" s="1079"/>
      <c r="DA65" s="1080"/>
      <c r="DB65" s="1078"/>
      <c r="DC65" s="1079"/>
      <c r="DD65" s="1079"/>
      <c r="DE65" s="1079"/>
      <c r="DF65" s="1080"/>
      <c r="DG65" s="1078"/>
      <c r="DH65" s="1079"/>
      <c r="DI65" s="1079"/>
      <c r="DJ65" s="1079"/>
      <c r="DK65" s="1080"/>
      <c r="DL65" s="1078"/>
      <c r="DM65" s="1079"/>
      <c r="DN65" s="1079"/>
      <c r="DO65" s="1079"/>
      <c r="DP65" s="1080"/>
      <c r="DQ65" s="1078"/>
      <c r="DR65" s="1079"/>
      <c r="DS65" s="1079"/>
      <c r="DT65" s="1079"/>
      <c r="DU65" s="1080"/>
      <c r="DV65" s="1081"/>
      <c r="DW65" s="1082"/>
      <c r="DX65" s="1082"/>
      <c r="DY65" s="1082"/>
      <c r="DZ65" s="1083"/>
      <c r="EA65" s="246"/>
    </row>
    <row r="66" spans="1:131" s="247" customFormat="1" ht="26.25" customHeight="1">
      <c r="A66" s="1084" t="s">
        <v>405</v>
      </c>
      <c r="B66" s="1085"/>
      <c r="C66" s="1085"/>
      <c r="D66" s="1085"/>
      <c r="E66" s="1085"/>
      <c r="F66" s="1085"/>
      <c r="G66" s="1085"/>
      <c r="H66" s="1085"/>
      <c r="I66" s="1085"/>
      <c r="J66" s="1085"/>
      <c r="K66" s="1085"/>
      <c r="L66" s="1085"/>
      <c r="M66" s="1085"/>
      <c r="N66" s="1085"/>
      <c r="O66" s="1085"/>
      <c r="P66" s="1086"/>
      <c r="Q66" s="1090" t="s">
        <v>388</v>
      </c>
      <c r="R66" s="1091"/>
      <c r="S66" s="1091"/>
      <c r="T66" s="1091"/>
      <c r="U66" s="1092"/>
      <c r="V66" s="1090" t="s">
        <v>389</v>
      </c>
      <c r="W66" s="1091"/>
      <c r="X66" s="1091"/>
      <c r="Y66" s="1091"/>
      <c r="Z66" s="1092"/>
      <c r="AA66" s="1090" t="s">
        <v>390</v>
      </c>
      <c r="AB66" s="1091"/>
      <c r="AC66" s="1091"/>
      <c r="AD66" s="1091"/>
      <c r="AE66" s="1092"/>
      <c r="AF66" s="1096" t="s">
        <v>406</v>
      </c>
      <c r="AG66" s="1097"/>
      <c r="AH66" s="1097"/>
      <c r="AI66" s="1097"/>
      <c r="AJ66" s="1098"/>
      <c r="AK66" s="1090" t="s">
        <v>392</v>
      </c>
      <c r="AL66" s="1085"/>
      <c r="AM66" s="1085"/>
      <c r="AN66" s="1085"/>
      <c r="AO66" s="1086"/>
      <c r="AP66" s="1090" t="s">
        <v>393</v>
      </c>
      <c r="AQ66" s="1091"/>
      <c r="AR66" s="1091"/>
      <c r="AS66" s="1091"/>
      <c r="AT66" s="1092"/>
      <c r="AU66" s="1090" t="s">
        <v>407</v>
      </c>
      <c r="AV66" s="1091"/>
      <c r="AW66" s="1091"/>
      <c r="AX66" s="1091"/>
      <c r="AY66" s="1092"/>
      <c r="AZ66" s="1090" t="s">
        <v>371</v>
      </c>
      <c r="BA66" s="1091"/>
      <c r="BB66" s="1091"/>
      <c r="BC66" s="1091"/>
      <c r="BD66" s="1106"/>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c r="A67" s="1087"/>
      <c r="B67" s="1088"/>
      <c r="C67" s="1088"/>
      <c r="D67" s="1088"/>
      <c r="E67" s="1088"/>
      <c r="F67" s="1088"/>
      <c r="G67" s="1088"/>
      <c r="H67" s="1088"/>
      <c r="I67" s="1088"/>
      <c r="J67" s="1088"/>
      <c r="K67" s="1088"/>
      <c r="L67" s="1088"/>
      <c r="M67" s="1088"/>
      <c r="N67" s="1088"/>
      <c r="O67" s="1088"/>
      <c r="P67" s="1089"/>
      <c r="Q67" s="1093"/>
      <c r="R67" s="1094"/>
      <c r="S67" s="1094"/>
      <c r="T67" s="1094"/>
      <c r="U67" s="1095"/>
      <c r="V67" s="1093"/>
      <c r="W67" s="1094"/>
      <c r="X67" s="1094"/>
      <c r="Y67" s="1094"/>
      <c r="Z67" s="1095"/>
      <c r="AA67" s="1093"/>
      <c r="AB67" s="1094"/>
      <c r="AC67" s="1094"/>
      <c r="AD67" s="1094"/>
      <c r="AE67" s="1095"/>
      <c r="AF67" s="1099"/>
      <c r="AG67" s="1100"/>
      <c r="AH67" s="1100"/>
      <c r="AI67" s="1100"/>
      <c r="AJ67" s="1101"/>
      <c r="AK67" s="1102"/>
      <c r="AL67" s="1088"/>
      <c r="AM67" s="1088"/>
      <c r="AN67" s="1088"/>
      <c r="AO67" s="1089"/>
      <c r="AP67" s="1093"/>
      <c r="AQ67" s="1094"/>
      <c r="AR67" s="1094"/>
      <c r="AS67" s="1094"/>
      <c r="AT67" s="1095"/>
      <c r="AU67" s="1093"/>
      <c r="AV67" s="1094"/>
      <c r="AW67" s="1094"/>
      <c r="AX67" s="1094"/>
      <c r="AY67" s="1095"/>
      <c r="AZ67" s="1093"/>
      <c r="BA67" s="1094"/>
      <c r="BB67" s="1094"/>
      <c r="BC67" s="1094"/>
      <c r="BD67" s="1107"/>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c r="A68" s="258">
        <v>1</v>
      </c>
      <c r="B68" s="1074" t="s">
        <v>566</v>
      </c>
      <c r="C68" s="1075"/>
      <c r="D68" s="1075"/>
      <c r="E68" s="1075"/>
      <c r="F68" s="1075"/>
      <c r="G68" s="1075"/>
      <c r="H68" s="1075"/>
      <c r="I68" s="1075"/>
      <c r="J68" s="1075"/>
      <c r="K68" s="1075"/>
      <c r="L68" s="1075"/>
      <c r="M68" s="1075"/>
      <c r="N68" s="1075"/>
      <c r="O68" s="1075"/>
      <c r="P68" s="1076"/>
      <c r="Q68" s="1077">
        <v>4666</v>
      </c>
      <c r="R68" s="1071"/>
      <c r="S68" s="1071"/>
      <c r="T68" s="1071"/>
      <c r="U68" s="1071"/>
      <c r="V68" s="1071">
        <v>4620</v>
      </c>
      <c r="W68" s="1071"/>
      <c r="X68" s="1071"/>
      <c r="Y68" s="1071"/>
      <c r="Z68" s="1071"/>
      <c r="AA68" s="1071">
        <v>46</v>
      </c>
      <c r="AB68" s="1071"/>
      <c r="AC68" s="1071"/>
      <c r="AD68" s="1071"/>
      <c r="AE68" s="1071"/>
      <c r="AF68" s="1071">
        <v>16</v>
      </c>
      <c r="AG68" s="1071"/>
      <c r="AH68" s="1071"/>
      <c r="AI68" s="1071"/>
      <c r="AJ68" s="1071"/>
      <c r="AK68" s="1071">
        <v>30</v>
      </c>
      <c r="AL68" s="1071"/>
      <c r="AM68" s="1071"/>
      <c r="AN68" s="1071"/>
      <c r="AO68" s="1071"/>
      <c r="AP68" s="1071" t="s">
        <v>578</v>
      </c>
      <c r="AQ68" s="1071"/>
      <c r="AR68" s="1071"/>
      <c r="AS68" s="1071"/>
      <c r="AT68" s="1071"/>
      <c r="AU68" s="1071" t="s">
        <v>498</v>
      </c>
      <c r="AV68" s="1071"/>
      <c r="AW68" s="1071"/>
      <c r="AX68" s="1071"/>
      <c r="AY68" s="1071"/>
      <c r="AZ68" s="1072"/>
      <c r="BA68" s="1072"/>
      <c r="BB68" s="1072"/>
      <c r="BC68" s="1072"/>
      <c r="BD68" s="1073"/>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c r="A69" s="261">
        <v>2</v>
      </c>
      <c r="B69" s="1063" t="s">
        <v>567</v>
      </c>
      <c r="C69" s="1064"/>
      <c r="D69" s="1064"/>
      <c r="E69" s="1064"/>
      <c r="F69" s="1064"/>
      <c r="G69" s="1064"/>
      <c r="H69" s="1064"/>
      <c r="I69" s="1064"/>
      <c r="J69" s="1064"/>
      <c r="K69" s="1064"/>
      <c r="L69" s="1064"/>
      <c r="M69" s="1064"/>
      <c r="N69" s="1064"/>
      <c r="O69" s="1064"/>
      <c r="P69" s="1065"/>
      <c r="Q69" s="1066">
        <v>123</v>
      </c>
      <c r="R69" s="1060"/>
      <c r="S69" s="1060"/>
      <c r="T69" s="1060"/>
      <c r="U69" s="1060"/>
      <c r="V69" s="1060">
        <v>116</v>
      </c>
      <c r="W69" s="1060"/>
      <c r="X69" s="1060"/>
      <c r="Y69" s="1060"/>
      <c r="Z69" s="1060"/>
      <c r="AA69" s="1060">
        <v>7</v>
      </c>
      <c r="AB69" s="1060"/>
      <c r="AC69" s="1060"/>
      <c r="AD69" s="1060"/>
      <c r="AE69" s="1060"/>
      <c r="AF69" s="1060">
        <v>7</v>
      </c>
      <c r="AG69" s="1060"/>
      <c r="AH69" s="1060"/>
      <c r="AI69" s="1060"/>
      <c r="AJ69" s="1060"/>
      <c r="AK69" s="1060">
        <v>23</v>
      </c>
      <c r="AL69" s="1060"/>
      <c r="AM69" s="1060"/>
      <c r="AN69" s="1060"/>
      <c r="AO69" s="1060"/>
      <c r="AP69" s="1060" t="s">
        <v>580</v>
      </c>
      <c r="AQ69" s="1060"/>
      <c r="AR69" s="1060"/>
      <c r="AS69" s="1060"/>
      <c r="AT69" s="1060"/>
      <c r="AU69" s="1060" t="s">
        <v>498</v>
      </c>
      <c r="AV69" s="1060"/>
      <c r="AW69" s="1060"/>
      <c r="AX69" s="1060"/>
      <c r="AY69" s="1060"/>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c r="A70" s="261">
        <v>3</v>
      </c>
      <c r="B70" s="1063" t="s">
        <v>568</v>
      </c>
      <c r="C70" s="1064"/>
      <c r="D70" s="1064"/>
      <c r="E70" s="1064"/>
      <c r="F70" s="1064"/>
      <c r="G70" s="1064"/>
      <c r="H70" s="1064"/>
      <c r="I70" s="1064"/>
      <c r="J70" s="1064"/>
      <c r="K70" s="1064"/>
      <c r="L70" s="1064"/>
      <c r="M70" s="1064"/>
      <c r="N70" s="1064"/>
      <c r="O70" s="1064"/>
      <c r="P70" s="1065"/>
      <c r="Q70" s="1066">
        <v>29</v>
      </c>
      <c r="R70" s="1060"/>
      <c r="S70" s="1060"/>
      <c r="T70" s="1060"/>
      <c r="U70" s="1060"/>
      <c r="V70" s="1060">
        <v>23</v>
      </c>
      <c r="W70" s="1060"/>
      <c r="X70" s="1060"/>
      <c r="Y70" s="1060"/>
      <c r="Z70" s="1060"/>
      <c r="AA70" s="1060">
        <v>6</v>
      </c>
      <c r="AB70" s="1060"/>
      <c r="AC70" s="1060"/>
      <c r="AD70" s="1060"/>
      <c r="AE70" s="1060"/>
      <c r="AF70" s="1060">
        <v>6</v>
      </c>
      <c r="AG70" s="1060"/>
      <c r="AH70" s="1060"/>
      <c r="AI70" s="1060"/>
      <c r="AJ70" s="1060"/>
      <c r="AK70" s="1060" t="s">
        <v>578</v>
      </c>
      <c r="AL70" s="1060"/>
      <c r="AM70" s="1060"/>
      <c r="AN70" s="1060"/>
      <c r="AO70" s="1060"/>
      <c r="AP70" s="1060" t="s">
        <v>578</v>
      </c>
      <c r="AQ70" s="1060"/>
      <c r="AR70" s="1060"/>
      <c r="AS70" s="1060"/>
      <c r="AT70" s="1060"/>
      <c r="AU70" s="1060" t="s">
        <v>498</v>
      </c>
      <c r="AV70" s="1060"/>
      <c r="AW70" s="1060"/>
      <c r="AX70" s="1060"/>
      <c r="AY70" s="1060"/>
      <c r="AZ70" s="1061"/>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c r="A71" s="261">
        <v>4</v>
      </c>
      <c r="B71" s="1063" t="s">
        <v>569</v>
      </c>
      <c r="C71" s="1064"/>
      <c r="D71" s="1064"/>
      <c r="E71" s="1064"/>
      <c r="F71" s="1064"/>
      <c r="G71" s="1064"/>
      <c r="H71" s="1064"/>
      <c r="I71" s="1064"/>
      <c r="J71" s="1064"/>
      <c r="K71" s="1064"/>
      <c r="L71" s="1064"/>
      <c r="M71" s="1064"/>
      <c r="N71" s="1064"/>
      <c r="O71" s="1064"/>
      <c r="P71" s="1065"/>
      <c r="Q71" s="1066">
        <v>218</v>
      </c>
      <c r="R71" s="1060"/>
      <c r="S71" s="1060"/>
      <c r="T71" s="1060"/>
      <c r="U71" s="1060"/>
      <c r="V71" s="1060">
        <v>218</v>
      </c>
      <c r="W71" s="1060"/>
      <c r="X71" s="1060"/>
      <c r="Y71" s="1060"/>
      <c r="Z71" s="1060"/>
      <c r="AA71" s="1060">
        <v>0</v>
      </c>
      <c r="AB71" s="1060"/>
      <c r="AC71" s="1060"/>
      <c r="AD71" s="1060"/>
      <c r="AE71" s="1060"/>
      <c r="AF71" s="1060">
        <v>0</v>
      </c>
      <c r="AG71" s="1060"/>
      <c r="AH71" s="1060"/>
      <c r="AI71" s="1060"/>
      <c r="AJ71" s="1060"/>
      <c r="AK71" s="1060">
        <v>3</v>
      </c>
      <c r="AL71" s="1060"/>
      <c r="AM71" s="1060"/>
      <c r="AN71" s="1060"/>
      <c r="AO71" s="1060"/>
      <c r="AP71" s="1060" t="s">
        <v>582</v>
      </c>
      <c r="AQ71" s="1060"/>
      <c r="AR71" s="1060"/>
      <c r="AS71" s="1060"/>
      <c r="AT71" s="1060"/>
      <c r="AU71" s="1060" t="s">
        <v>498</v>
      </c>
      <c r="AV71" s="1060"/>
      <c r="AW71" s="1060"/>
      <c r="AX71" s="1060"/>
      <c r="AY71" s="1060"/>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c r="A72" s="261">
        <v>5</v>
      </c>
      <c r="B72" s="1063" t="s">
        <v>570</v>
      </c>
      <c r="C72" s="1064"/>
      <c r="D72" s="1064"/>
      <c r="E72" s="1064"/>
      <c r="F72" s="1064"/>
      <c r="G72" s="1064"/>
      <c r="H72" s="1064"/>
      <c r="I72" s="1064"/>
      <c r="J72" s="1064"/>
      <c r="K72" s="1064"/>
      <c r="L72" s="1064"/>
      <c r="M72" s="1064"/>
      <c r="N72" s="1064"/>
      <c r="O72" s="1064"/>
      <c r="P72" s="1065"/>
      <c r="Q72" s="1066">
        <v>145</v>
      </c>
      <c r="R72" s="1060"/>
      <c r="S72" s="1060"/>
      <c r="T72" s="1060"/>
      <c r="U72" s="1060"/>
      <c r="V72" s="1060">
        <v>102</v>
      </c>
      <c r="W72" s="1060"/>
      <c r="X72" s="1060"/>
      <c r="Y72" s="1060"/>
      <c r="Z72" s="1060"/>
      <c r="AA72" s="1060">
        <v>43</v>
      </c>
      <c r="AB72" s="1060"/>
      <c r="AC72" s="1060"/>
      <c r="AD72" s="1060"/>
      <c r="AE72" s="1060"/>
      <c r="AF72" s="1060">
        <v>43</v>
      </c>
      <c r="AG72" s="1060"/>
      <c r="AH72" s="1060"/>
      <c r="AI72" s="1060"/>
      <c r="AJ72" s="1060"/>
      <c r="AK72" s="1060" t="s">
        <v>578</v>
      </c>
      <c r="AL72" s="1060"/>
      <c r="AM72" s="1060"/>
      <c r="AN72" s="1060"/>
      <c r="AO72" s="1060"/>
      <c r="AP72" s="1060" t="s">
        <v>578</v>
      </c>
      <c r="AQ72" s="1060"/>
      <c r="AR72" s="1060"/>
      <c r="AS72" s="1060"/>
      <c r="AT72" s="1060"/>
      <c r="AU72" s="1060" t="s">
        <v>498</v>
      </c>
      <c r="AV72" s="1060"/>
      <c r="AW72" s="1060"/>
      <c r="AX72" s="1060"/>
      <c r="AY72" s="1060"/>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c r="A73" s="261">
        <v>6</v>
      </c>
      <c r="B73" s="1063" t="s">
        <v>571</v>
      </c>
      <c r="C73" s="1064"/>
      <c r="D73" s="1064"/>
      <c r="E73" s="1064"/>
      <c r="F73" s="1064"/>
      <c r="G73" s="1064"/>
      <c r="H73" s="1064"/>
      <c r="I73" s="1064"/>
      <c r="J73" s="1064"/>
      <c r="K73" s="1064"/>
      <c r="L73" s="1064"/>
      <c r="M73" s="1064"/>
      <c r="N73" s="1064"/>
      <c r="O73" s="1064"/>
      <c r="P73" s="1065"/>
      <c r="Q73" s="1066">
        <v>13982</v>
      </c>
      <c r="R73" s="1060"/>
      <c r="S73" s="1060"/>
      <c r="T73" s="1060"/>
      <c r="U73" s="1060"/>
      <c r="V73" s="1060">
        <v>13645</v>
      </c>
      <c r="W73" s="1060"/>
      <c r="X73" s="1060"/>
      <c r="Y73" s="1060"/>
      <c r="Z73" s="1060"/>
      <c r="AA73" s="1060">
        <v>337</v>
      </c>
      <c r="AB73" s="1060"/>
      <c r="AC73" s="1060"/>
      <c r="AD73" s="1060"/>
      <c r="AE73" s="1060"/>
      <c r="AF73" s="1060">
        <v>320</v>
      </c>
      <c r="AG73" s="1060"/>
      <c r="AH73" s="1060"/>
      <c r="AI73" s="1060"/>
      <c r="AJ73" s="1060"/>
      <c r="AK73" s="1060">
        <v>99</v>
      </c>
      <c r="AL73" s="1060"/>
      <c r="AM73" s="1060"/>
      <c r="AN73" s="1060"/>
      <c r="AO73" s="1060"/>
      <c r="AP73" s="1060">
        <v>3601</v>
      </c>
      <c r="AQ73" s="1060"/>
      <c r="AR73" s="1060"/>
      <c r="AS73" s="1060"/>
      <c r="AT73" s="1060"/>
      <c r="AU73" s="1060">
        <v>438</v>
      </c>
      <c r="AV73" s="1060"/>
      <c r="AW73" s="1060"/>
      <c r="AX73" s="1060"/>
      <c r="AY73" s="1060"/>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c r="A74" s="261">
        <v>7</v>
      </c>
      <c r="B74" s="1063"/>
      <c r="C74" s="1064"/>
      <c r="D74" s="1064"/>
      <c r="E74" s="1064"/>
      <c r="F74" s="1064"/>
      <c r="G74" s="1064"/>
      <c r="H74" s="1064"/>
      <c r="I74" s="1064"/>
      <c r="J74" s="1064"/>
      <c r="K74" s="1064"/>
      <c r="L74" s="1064"/>
      <c r="M74" s="1064"/>
      <c r="N74" s="1064"/>
      <c r="O74" s="1064"/>
      <c r="P74" s="1065"/>
      <c r="Q74" s="1066"/>
      <c r="R74" s="1060"/>
      <c r="S74" s="1060"/>
      <c r="T74" s="1060"/>
      <c r="U74" s="1060"/>
      <c r="V74" s="1060"/>
      <c r="W74" s="1060"/>
      <c r="X74" s="1060"/>
      <c r="Y74" s="1060"/>
      <c r="Z74" s="1060"/>
      <c r="AA74" s="1060"/>
      <c r="AB74" s="1060"/>
      <c r="AC74" s="1060"/>
      <c r="AD74" s="1060"/>
      <c r="AE74" s="1060"/>
      <c r="AF74" s="1060"/>
      <c r="AG74" s="1060"/>
      <c r="AH74" s="1060"/>
      <c r="AI74" s="1060"/>
      <c r="AJ74" s="1060"/>
      <c r="AK74" s="1060"/>
      <c r="AL74" s="1060"/>
      <c r="AM74" s="1060"/>
      <c r="AN74" s="1060"/>
      <c r="AO74" s="1060"/>
      <c r="AP74" s="1060"/>
      <c r="AQ74" s="1060"/>
      <c r="AR74" s="1060"/>
      <c r="AS74" s="1060"/>
      <c r="AT74" s="1060"/>
      <c r="AU74" s="1060"/>
      <c r="AV74" s="1060"/>
      <c r="AW74" s="1060"/>
      <c r="AX74" s="1060"/>
      <c r="AY74" s="1060"/>
      <c r="AZ74" s="1061"/>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c r="A75" s="261">
        <v>8</v>
      </c>
      <c r="B75" s="1063"/>
      <c r="C75" s="1064"/>
      <c r="D75" s="1064"/>
      <c r="E75" s="1064"/>
      <c r="F75" s="1064"/>
      <c r="G75" s="1064"/>
      <c r="H75" s="1064"/>
      <c r="I75" s="1064"/>
      <c r="J75" s="1064"/>
      <c r="K75" s="1064"/>
      <c r="L75" s="1064"/>
      <c r="M75" s="1064"/>
      <c r="N75" s="1064"/>
      <c r="O75" s="1064"/>
      <c r="P75" s="1065"/>
      <c r="Q75" s="1067"/>
      <c r="R75" s="1068"/>
      <c r="S75" s="1068"/>
      <c r="T75" s="1068"/>
      <c r="U75" s="1069"/>
      <c r="V75" s="1070"/>
      <c r="W75" s="1068"/>
      <c r="X75" s="1068"/>
      <c r="Y75" s="1068"/>
      <c r="Z75" s="1069"/>
      <c r="AA75" s="1070"/>
      <c r="AB75" s="1068"/>
      <c r="AC75" s="1068"/>
      <c r="AD75" s="1068"/>
      <c r="AE75" s="1069"/>
      <c r="AF75" s="1070"/>
      <c r="AG75" s="1068"/>
      <c r="AH75" s="1068"/>
      <c r="AI75" s="1068"/>
      <c r="AJ75" s="1069"/>
      <c r="AK75" s="1070"/>
      <c r="AL75" s="1068"/>
      <c r="AM75" s="1068"/>
      <c r="AN75" s="1068"/>
      <c r="AO75" s="1069"/>
      <c r="AP75" s="1070"/>
      <c r="AQ75" s="1068"/>
      <c r="AR75" s="1068"/>
      <c r="AS75" s="1068"/>
      <c r="AT75" s="1069"/>
      <c r="AU75" s="1070"/>
      <c r="AV75" s="1068"/>
      <c r="AW75" s="1068"/>
      <c r="AX75" s="1068"/>
      <c r="AY75" s="1069"/>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c r="A76" s="261">
        <v>9</v>
      </c>
      <c r="B76" s="1063"/>
      <c r="C76" s="1064"/>
      <c r="D76" s="1064"/>
      <c r="E76" s="1064"/>
      <c r="F76" s="1064"/>
      <c r="G76" s="1064"/>
      <c r="H76" s="1064"/>
      <c r="I76" s="1064"/>
      <c r="J76" s="1064"/>
      <c r="K76" s="1064"/>
      <c r="L76" s="1064"/>
      <c r="M76" s="1064"/>
      <c r="N76" s="1064"/>
      <c r="O76" s="1064"/>
      <c r="P76" s="1065"/>
      <c r="Q76" s="1067"/>
      <c r="R76" s="1068"/>
      <c r="S76" s="1068"/>
      <c r="T76" s="1068"/>
      <c r="U76" s="1069"/>
      <c r="V76" s="1070"/>
      <c r="W76" s="1068"/>
      <c r="X76" s="1068"/>
      <c r="Y76" s="1068"/>
      <c r="Z76" s="1069"/>
      <c r="AA76" s="1070"/>
      <c r="AB76" s="1068"/>
      <c r="AC76" s="1068"/>
      <c r="AD76" s="1068"/>
      <c r="AE76" s="1069"/>
      <c r="AF76" s="1070"/>
      <c r="AG76" s="1068"/>
      <c r="AH76" s="1068"/>
      <c r="AI76" s="1068"/>
      <c r="AJ76" s="1069"/>
      <c r="AK76" s="1070"/>
      <c r="AL76" s="1068"/>
      <c r="AM76" s="1068"/>
      <c r="AN76" s="1068"/>
      <c r="AO76" s="1069"/>
      <c r="AP76" s="1070"/>
      <c r="AQ76" s="1068"/>
      <c r="AR76" s="1068"/>
      <c r="AS76" s="1068"/>
      <c r="AT76" s="1069"/>
      <c r="AU76" s="1070"/>
      <c r="AV76" s="1068"/>
      <c r="AW76" s="1068"/>
      <c r="AX76" s="1068"/>
      <c r="AY76" s="1069"/>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c r="A77" s="261">
        <v>10</v>
      </c>
      <c r="B77" s="1063"/>
      <c r="C77" s="1064"/>
      <c r="D77" s="1064"/>
      <c r="E77" s="1064"/>
      <c r="F77" s="1064"/>
      <c r="G77" s="1064"/>
      <c r="H77" s="1064"/>
      <c r="I77" s="1064"/>
      <c r="J77" s="1064"/>
      <c r="K77" s="1064"/>
      <c r="L77" s="1064"/>
      <c r="M77" s="1064"/>
      <c r="N77" s="1064"/>
      <c r="O77" s="1064"/>
      <c r="P77" s="1065"/>
      <c r="Q77" s="1067"/>
      <c r="R77" s="1068"/>
      <c r="S77" s="1068"/>
      <c r="T77" s="1068"/>
      <c r="U77" s="1069"/>
      <c r="V77" s="1070"/>
      <c r="W77" s="1068"/>
      <c r="X77" s="1068"/>
      <c r="Y77" s="1068"/>
      <c r="Z77" s="1069"/>
      <c r="AA77" s="1070"/>
      <c r="AB77" s="1068"/>
      <c r="AC77" s="1068"/>
      <c r="AD77" s="1068"/>
      <c r="AE77" s="1069"/>
      <c r="AF77" s="1070"/>
      <c r="AG77" s="1068"/>
      <c r="AH77" s="1068"/>
      <c r="AI77" s="1068"/>
      <c r="AJ77" s="1069"/>
      <c r="AK77" s="1070"/>
      <c r="AL77" s="1068"/>
      <c r="AM77" s="1068"/>
      <c r="AN77" s="1068"/>
      <c r="AO77" s="1069"/>
      <c r="AP77" s="1070"/>
      <c r="AQ77" s="1068"/>
      <c r="AR77" s="1068"/>
      <c r="AS77" s="1068"/>
      <c r="AT77" s="1069"/>
      <c r="AU77" s="1070"/>
      <c r="AV77" s="1068"/>
      <c r="AW77" s="1068"/>
      <c r="AX77" s="1068"/>
      <c r="AY77" s="1069"/>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c r="A78" s="261">
        <v>11</v>
      </c>
      <c r="B78" s="1063"/>
      <c r="C78" s="1064"/>
      <c r="D78" s="1064"/>
      <c r="E78" s="1064"/>
      <c r="F78" s="1064"/>
      <c r="G78" s="1064"/>
      <c r="H78" s="1064"/>
      <c r="I78" s="1064"/>
      <c r="J78" s="1064"/>
      <c r="K78" s="1064"/>
      <c r="L78" s="1064"/>
      <c r="M78" s="1064"/>
      <c r="N78" s="1064"/>
      <c r="O78" s="1064"/>
      <c r="P78" s="1065"/>
      <c r="Q78" s="1066"/>
      <c r="R78" s="1060"/>
      <c r="S78" s="1060"/>
      <c r="T78" s="1060"/>
      <c r="U78" s="1060"/>
      <c r="V78" s="1060"/>
      <c r="W78" s="1060"/>
      <c r="X78" s="1060"/>
      <c r="Y78" s="1060"/>
      <c r="Z78" s="1060"/>
      <c r="AA78" s="1060"/>
      <c r="AB78" s="1060"/>
      <c r="AC78" s="1060"/>
      <c r="AD78" s="1060"/>
      <c r="AE78" s="1060"/>
      <c r="AF78" s="1060"/>
      <c r="AG78" s="1060"/>
      <c r="AH78" s="1060"/>
      <c r="AI78" s="1060"/>
      <c r="AJ78" s="1060"/>
      <c r="AK78" s="1060"/>
      <c r="AL78" s="1060"/>
      <c r="AM78" s="1060"/>
      <c r="AN78" s="1060"/>
      <c r="AO78" s="1060"/>
      <c r="AP78" s="1060"/>
      <c r="AQ78" s="1060"/>
      <c r="AR78" s="1060"/>
      <c r="AS78" s="1060"/>
      <c r="AT78" s="1060"/>
      <c r="AU78" s="1060"/>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c r="A79" s="261">
        <v>12</v>
      </c>
      <c r="B79" s="1063"/>
      <c r="C79" s="1064"/>
      <c r="D79" s="1064"/>
      <c r="E79" s="1064"/>
      <c r="F79" s="1064"/>
      <c r="G79" s="1064"/>
      <c r="H79" s="1064"/>
      <c r="I79" s="1064"/>
      <c r="J79" s="1064"/>
      <c r="K79" s="1064"/>
      <c r="L79" s="1064"/>
      <c r="M79" s="1064"/>
      <c r="N79" s="1064"/>
      <c r="O79" s="1064"/>
      <c r="P79" s="1065"/>
      <c r="Q79" s="1066"/>
      <c r="R79" s="1060"/>
      <c r="S79" s="1060"/>
      <c r="T79" s="1060"/>
      <c r="U79" s="1060"/>
      <c r="V79" s="1060"/>
      <c r="W79" s="1060"/>
      <c r="X79" s="1060"/>
      <c r="Y79" s="1060"/>
      <c r="Z79" s="1060"/>
      <c r="AA79" s="1060"/>
      <c r="AB79" s="1060"/>
      <c r="AC79" s="1060"/>
      <c r="AD79" s="1060"/>
      <c r="AE79" s="1060"/>
      <c r="AF79" s="1060"/>
      <c r="AG79" s="1060"/>
      <c r="AH79" s="1060"/>
      <c r="AI79" s="1060"/>
      <c r="AJ79" s="1060"/>
      <c r="AK79" s="1060"/>
      <c r="AL79" s="1060"/>
      <c r="AM79" s="1060"/>
      <c r="AN79" s="1060"/>
      <c r="AO79" s="1060"/>
      <c r="AP79" s="1060"/>
      <c r="AQ79" s="1060"/>
      <c r="AR79" s="1060"/>
      <c r="AS79" s="1060"/>
      <c r="AT79" s="1060"/>
      <c r="AU79" s="1060"/>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c r="A80" s="261">
        <v>13</v>
      </c>
      <c r="B80" s="1063"/>
      <c r="C80" s="1064"/>
      <c r="D80" s="1064"/>
      <c r="E80" s="1064"/>
      <c r="F80" s="1064"/>
      <c r="G80" s="1064"/>
      <c r="H80" s="1064"/>
      <c r="I80" s="1064"/>
      <c r="J80" s="1064"/>
      <c r="K80" s="1064"/>
      <c r="L80" s="1064"/>
      <c r="M80" s="1064"/>
      <c r="N80" s="1064"/>
      <c r="O80" s="1064"/>
      <c r="P80" s="1065"/>
      <c r="Q80" s="1066"/>
      <c r="R80" s="1060"/>
      <c r="S80" s="1060"/>
      <c r="T80" s="1060"/>
      <c r="U80" s="1060"/>
      <c r="V80" s="1060"/>
      <c r="W80" s="1060"/>
      <c r="X80" s="1060"/>
      <c r="Y80" s="1060"/>
      <c r="Z80" s="1060"/>
      <c r="AA80" s="1060"/>
      <c r="AB80" s="1060"/>
      <c r="AC80" s="1060"/>
      <c r="AD80" s="1060"/>
      <c r="AE80" s="1060"/>
      <c r="AF80" s="1060"/>
      <c r="AG80" s="1060"/>
      <c r="AH80" s="1060"/>
      <c r="AI80" s="1060"/>
      <c r="AJ80" s="1060"/>
      <c r="AK80" s="1060"/>
      <c r="AL80" s="1060"/>
      <c r="AM80" s="1060"/>
      <c r="AN80" s="1060"/>
      <c r="AO80" s="1060"/>
      <c r="AP80" s="1060"/>
      <c r="AQ80" s="1060"/>
      <c r="AR80" s="1060"/>
      <c r="AS80" s="1060"/>
      <c r="AT80" s="1060"/>
      <c r="AU80" s="1060"/>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c r="A81" s="261">
        <v>14</v>
      </c>
      <c r="B81" s="1063"/>
      <c r="C81" s="1064"/>
      <c r="D81" s="1064"/>
      <c r="E81" s="1064"/>
      <c r="F81" s="1064"/>
      <c r="G81" s="1064"/>
      <c r="H81" s="1064"/>
      <c r="I81" s="1064"/>
      <c r="J81" s="1064"/>
      <c r="K81" s="1064"/>
      <c r="L81" s="1064"/>
      <c r="M81" s="1064"/>
      <c r="N81" s="1064"/>
      <c r="O81" s="1064"/>
      <c r="P81" s="1065"/>
      <c r="Q81" s="1066"/>
      <c r="R81" s="1060"/>
      <c r="S81" s="1060"/>
      <c r="T81" s="1060"/>
      <c r="U81" s="1060"/>
      <c r="V81" s="1060"/>
      <c r="W81" s="1060"/>
      <c r="X81" s="1060"/>
      <c r="Y81" s="1060"/>
      <c r="Z81" s="1060"/>
      <c r="AA81" s="1060"/>
      <c r="AB81" s="1060"/>
      <c r="AC81" s="1060"/>
      <c r="AD81" s="1060"/>
      <c r="AE81" s="1060"/>
      <c r="AF81" s="1060"/>
      <c r="AG81" s="1060"/>
      <c r="AH81" s="1060"/>
      <c r="AI81" s="1060"/>
      <c r="AJ81" s="1060"/>
      <c r="AK81" s="1060"/>
      <c r="AL81" s="1060"/>
      <c r="AM81" s="1060"/>
      <c r="AN81" s="1060"/>
      <c r="AO81" s="1060"/>
      <c r="AP81" s="1060"/>
      <c r="AQ81" s="1060"/>
      <c r="AR81" s="1060"/>
      <c r="AS81" s="1060"/>
      <c r="AT81" s="1060"/>
      <c r="AU81" s="1060"/>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c r="A82" s="261">
        <v>15</v>
      </c>
      <c r="B82" s="1063"/>
      <c r="C82" s="1064"/>
      <c r="D82" s="1064"/>
      <c r="E82" s="1064"/>
      <c r="F82" s="1064"/>
      <c r="G82" s="1064"/>
      <c r="H82" s="1064"/>
      <c r="I82" s="1064"/>
      <c r="J82" s="1064"/>
      <c r="K82" s="1064"/>
      <c r="L82" s="1064"/>
      <c r="M82" s="1064"/>
      <c r="N82" s="1064"/>
      <c r="O82" s="1064"/>
      <c r="P82" s="1065"/>
      <c r="Q82" s="1066"/>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c r="A83" s="261">
        <v>16</v>
      </c>
      <c r="B83" s="1063"/>
      <c r="C83" s="1064"/>
      <c r="D83" s="1064"/>
      <c r="E83" s="1064"/>
      <c r="F83" s="1064"/>
      <c r="G83" s="1064"/>
      <c r="H83" s="1064"/>
      <c r="I83" s="1064"/>
      <c r="J83" s="1064"/>
      <c r="K83" s="1064"/>
      <c r="L83" s="1064"/>
      <c r="M83" s="1064"/>
      <c r="N83" s="1064"/>
      <c r="O83" s="1064"/>
      <c r="P83" s="1065"/>
      <c r="Q83" s="1066"/>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c r="A84" s="261">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c r="A88" s="264" t="s">
        <v>384</v>
      </c>
      <c r="B88" s="1033" t="s">
        <v>408</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v>392</v>
      </c>
      <c r="AG88" s="1048"/>
      <c r="AH88" s="1048"/>
      <c r="AI88" s="1048"/>
      <c r="AJ88" s="1048"/>
      <c r="AK88" s="1052"/>
      <c r="AL88" s="1052"/>
      <c r="AM88" s="1052"/>
      <c r="AN88" s="1052"/>
      <c r="AO88" s="1052"/>
      <c r="AP88" s="1048">
        <v>3601</v>
      </c>
      <c r="AQ88" s="1048"/>
      <c r="AR88" s="1048"/>
      <c r="AS88" s="1048"/>
      <c r="AT88" s="1048"/>
      <c r="AU88" s="1048">
        <v>438</v>
      </c>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384</v>
      </c>
      <c r="BR102" s="1033" t="s">
        <v>409</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v>5</v>
      </c>
      <c r="CS102" s="1040"/>
      <c r="CT102" s="1040"/>
      <c r="CU102" s="1040"/>
      <c r="CV102" s="1041"/>
      <c r="CW102" s="1039">
        <v>12</v>
      </c>
      <c r="CX102" s="1040"/>
      <c r="CY102" s="1040"/>
      <c r="CZ102" s="1040"/>
      <c r="DA102" s="1041"/>
      <c r="DB102" s="1039">
        <v>3635</v>
      </c>
      <c r="DC102" s="1040"/>
      <c r="DD102" s="1040"/>
      <c r="DE102" s="1040"/>
      <c r="DF102" s="1041"/>
      <c r="DG102" s="1039"/>
      <c r="DH102" s="1040"/>
      <c r="DI102" s="1040"/>
      <c r="DJ102" s="1040"/>
      <c r="DK102" s="1041"/>
      <c r="DL102" s="1039"/>
      <c r="DM102" s="1040"/>
      <c r="DN102" s="1040"/>
      <c r="DO102" s="1040"/>
      <c r="DP102" s="1041"/>
      <c r="DQ102" s="1039">
        <v>3477</v>
      </c>
      <c r="DR102" s="1040"/>
      <c r="DS102" s="1040"/>
      <c r="DT102" s="1040"/>
      <c r="DU102" s="1041"/>
      <c r="DV102" s="1022"/>
      <c r="DW102" s="1023"/>
      <c r="DX102" s="1023"/>
      <c r="DY102" s="1023"/>
      <c r="DZ102" s="1024"/>
      <c r="EA102" s="246"/>
    </row>
    <row r="103" spans="1:131" s="247" customFormat="1" ht="26.25" customHeight="1">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410</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411</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c r="A107" s="275" t="s">
        <v>412</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413</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c r="A108" s="1027" t="s">
        <v>414</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415</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c r="A109" s="982" t="s">
        <v>416</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417</v>
      </c>
      <c r="AB109" s="983"/>
      <c r="AC109" s="983"/>
      <c r="AD109" s="983"/>
      <c r="AE109" s="984"/>
      <c r="AF109" s="985" t="s">
        <v>302</v>
      </c>
      <c r="AG109" s="983"/>
      <c r="AH109" s="983"/>
      <c r="AI109" s="983"/>
      <c r="AJ109" s="984"/>
      <c r="AK109" s="985" t="s">
        <v>301</v>
      </c>
      <c r="AL109" s="983"/>
      <c r="AM109" s="983"/>
      <c r="AN109" s="983"/>
      <c r="AO109" s="984"/>
      <c r="AP109" s="985" t="s">
        <v>418</v>
      </c>
      <c r="AQ109" s="983"/>
      <c r="AR109" s="983"/>
      <c r="AS109" s="983"/>
      <c r="AT109" s="1014"/>
      <c r="AU109" s="982" t="s">
        <v>416</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417</v>
      </c>
      <c r="BR109" s="983"/>
      <c r="BS109" s="983"/>
      <c r="BT109" s="983"/>
      <c r="BU109" s="984"/>
      <c r="BV109" s="985" t="s">
        <v>302</v>
      </c>
      <c r="BW109" s="983"/>
      <c r="BX109" s="983"/>
      <c r="BY109" s="983"/>
      <c r="BZ109" s="984"/>
      <c r="CA109" s="985" t="s">
        <v>301</v>
      </c>
      <c r="CB109" s="983"/>
      <c r="CC109" s="983"/>
      <c r="CD109" s="983"/>
      <c r="CE109" s="984"/>
      <c r="CF109" s="1021" t="s">
        <v>418</v>
      </c>
      <c r="CG109" s="1021"/>
      <c r="CH109" s="1021"/>
      <c r="CI109" s="1021"/>
      <c r="CJ109" s="1021"/>
      <c r="CK109" s="985" t="s">
        <v>419</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417</v>
      </c>
      <c r="DH109" s="983"/>
      <c r="DI109" s="983"/>
      <c r="DJ109" s="983"/>
      <c r="DK109" s="984"/>
      <c r="DL109" s="985" t="s">
        <v>302</v>
      </c>
      <c r="DM109" s="983"/>
      <c r="DN109" s="983"/>
      <c r="DO109" s="983"/>
      <c r="DP109" s="984"/>
      <c r="DQ109" s="985" t="s">
        <v>301</v>
      </c>
      <c r="DR109" s="983"/>
      <c r="DS109" s="983"/>
      <c r="DT109" s="983"/>
      <c r="DU109" s="984"/>
      <c r="DV109" s="985" t="s">
        <v>418</v>
      </c>
      <c r="DW109" s="983"/>
      <c r="DX109" s="983"/>
      <c r="DY109" s="983"/>
      <c r="DZ109" s="1014"/>
    </row>
    <row r="110" spans="1:131" s="246" customFormat="1" ht="26.25" customHeight="1">
      <c r="A110" s="885" t="s">
        <v>420</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4552499</v>
      </c>
      <c r="AB110" s="976"/>
      <c r="AC110" s="976"/>
      <c r="AD110" s="976"/>
      <c r="AE110" s="977"/>
      <c r="AF110" s="978">
        <v>4308417</v>
      </c>
      <c r="AG110" s="976"/>
      <c r="AH110" s="976"/>
      <c r="AI110" s="976"/>
      <c r="AJ110" s="977"/>
      <c r="AK110" s="978">
        <v>3891504</v>
      </c>
      <c r="AL110" s="976"/>
      <c r="AM110" s="976"/>
      <c r="AN110" s="976"/>
      <c r="AO110" s="977"/>
      <c r="AP110" s="979">
        <v>18.899999999999999</v>
      </c>
      <c r="AQ110" s="980"/>
      <c r="AR110" s="980"/>
      <c r="AS110" s="980"/>
      <c r="AT110" s="981"/>
      <c r="AU110" s="1015" t="s">
        <v>73</v>
      </c>
      <c r="AV110" s="1016"/>
      <c r="AW110" s="1016"/>
      <c r="AX110" s="1016"/>
      <c r="AY110" s="1016"/>
      <c r="AZ110" s="941" t="s">
        <v>421</v>
      </c>
      <c r="BA110" s="886"/>
      <c r="BB110" s="886"/>
      <c r="BC110" s="886"/>
      <c r="BD110" s="886"/>
      <c r="BE110" s="886"/>
      <c r="BF110" s="886"/>
      <c r="BG110" s="886"/>
      <c r="BH110" s="886"/>
      <c r="BI110" s="886"/>
      <c r="BJ110" s="886"/>
      <c r="BK110" s="886"/>
      <c r="BL110" s="886"/>
      <c r="BM110" s="886"/>
      <c r="BN110" s="886"/>
      <c r="BO110" s="886"/>
      <c r="BP110" s="887"/>
      <c r="BQ110" s="942">
        <v>36887569</v>
      </c>
      <c r="BR110" s="923"/>
      <c r="BS110" s="923"/>
      <c r="BT110" s="923"/>
      <c r="BU110" s="923"/>
      <c r="BV110" s="923">
        <v>37929498</v>
      </c>
      <c r="BW110" s="923"/>
      <c r="BX110" s="923"/>
      <c r="BY110" s="923"/>
      <c r="BZ110" s="923"/>
      <c r="CA110" s="923">
        <v>37367728</v>
      </c>
      <c r="CB110" s="923"/>
      <c r="CC110" s="923"/>
      <c r="CD110" s="923"/>
      <c r="CE110" s="923"/>
      <c r="CF110" s="947">
        <v>181.1</v>
      </c>
      <c r="CG110" s="948"/>
      <c r="CH110" s="948"/>
      <c r="CI110" s="948"/>
      <c r="CJ110" s="948"/>
      <c r="CK110" s="1011" t="s">
        <v>422</v>
      </c>
      <c r="CL110" s="897"/>
      <c r="CM110" s="972" t="s">
        <v>423</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424</v>
      </c>
      <c r="DH110" s="923"/>
      <c r="DI110" s="923"/>
      <c r="DJ110" s="923"/>
      <c r="DK110" s="923"/>
      <c r="DL110" s="923">
        <v>4620800</v>
      </c>
      <c r="DM110" s="923"/>
      <c r="DN110" s="923"/>
      <c r="DO110" s="923"/>
      <c r="DP110" s="923"/>
      <c r="DQ110" s="923">
        <v>4258883</v>
      </c>
      <c r="DR110" s="923"/>
      <c r="DS110" s="923"/>
      <c r="DT110" s="923"/>
      <c r="DU110" s="923"/>
      <c r="DV110" s="924">
        <v>20.6</v>
      </c>
      <c r="DW110" s="924"/>
      <c r="DX110" s="924"/>
      <c r="DY110" s="924"/>
      <c r="DZ110" s="925"/>
    </row>
    <row r="111" spans="1:131" s="246" customFormat="1" ht="26.25" customHeight="1">
      <c r="A111" s="852" t="s">
        <v>425</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128</v>
      </c>
      <c r="AB111" s="1004"/>
      <c r="AC111" s="1004"/>
      <c r="AD111" s="1004"/>
      <c r="AE111" s="1005"/>
      <c r="AF111" s="1006" t="s">
        <v>426</v>
      </c>
      <c r="AG111" s="1004"/>
      <c r="AH111" s="1004"/>
      <c r="AI111" s="1004"/>
      <c r="AJ111" s="1005"/>
      <c r="AK111" s="1006" t="s">
        <v>128</v>
      </c>
      <c r="AL111" s="1004"/>
      <c r="AM111" s="1004"/>
      <c r="AN111" s="1004"/>
      <c r="AO111" s="1005"/>
      <c r="AP111" s="1007" t="s">
        <v>426</v>
      </c>
      <c r="AQ111" s="1008"/>
      <c r="AR111" s="1008"/>
      <c r="AS111" s="1008"/>
      <c r="AT111" s="1009"/>
      <c r="AU111" s="1017"/>
      <c r="AV111" s="1018"/>
      <c r="AW111" s="1018"/>
      <c r="AX111" s="1018"/>
      <c r="AY111" s="1018"/>
      <c r="AZ111" s="893" t="s">
        <v>427</v>
      </c>
      <c r="BA111" s="828"/>
      <c r="BB111" s="828"/>
      <c r="BC111" s="828"/>
      <c r="BD111" s="828"/>
      <c r="BE111" s="828"/>
      <c r="BF111" s="828"/>
      <c r="BG111" s="828"/>
      <c r="BH111" s="828"/>
      <c r="BI111" s="828"/>
      <c r="BJ111" s="828"/>
      <c r="BK111" s="828"/>
      <c r="BL111" s="828"/>
      <c r="BM111" s="828"/>
      <c r="BN111" s="828"/>
      <c r="BO111" s="828"/>
      <c r="BP111" s="829"/>
      <c r="BQ111" s="894">
        <v>1076350</v>
      </c>
      <c r="BR111" s="895"/>
      <c r="BS111" s="895"/>
      <c r="BT111" s="895"/>
      <c r="BU111" s="895"/>
      <c r="BV111" s="895">
        <v>5297183</v>
      </c>
      <c r="BW111" s="895"/>
      <c r="BX111" s="895"/>
      <c r="BY111" s="895"/>
      <c r="BZ111" s="895"/>
      <c r="CA111" s="895">
        <v>4390476</v>
      </c>
      <c r="CB111" s="895"/>
      <c r="CC111" s="895"/>
      <c r="CD111" s="895"/>
      <c r="CE111" s="895"/>
      <c r="CF111" s="956">
        <v>21.3</v>
      </c>
      <c r="CG111" s="957"/>
      <c r="CH111" s="957"/>
      <c r="CI111" s="957"/>
      <c r="CJ111" s="957"/>
      <c r="CK111" s="1012"/>
      <c r="CL111" s="899"/>
      <c r="CM111" s="902" t="s">
        <v>428</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128</v>
      </c>
      <c r="DH111" s="895"/>
      <c r="DI111" s="895"/>
      <c r="DJ111" s="895"/>
      <c r="DK111" s="895"/>
      <c r="DL111" s="895" t="s">
        <v>128</v>
      </c>
      <c r="DM111" s="895"/>
      <c r="DN111" s="895"/>
      <c r="DO111" s="895"/>
      <c r="DP111" s="895"/>
      <c r="DQ111" s="895" t="s">
        <v>424</v>
      </c>
      <c r="DR111" s="895"/>
      <c r="DS111" s="895"/>
      <c r="DT111" s="895"/>
      <c r="DU111" s="895"/>
      <c r="DV111" s="872" t="s">
        <v>128</v>
      </c>
      <c r="DW111" s="872"/>
      <c r="DX111" s="872"/>
      <c r="DY111" s="872"/>
      <c r="DZ111" s="873"/>
    </row>
    <row r="112" spans="1:131" s="246" customFormat="1" ht="26.25" customHeight="1">
      <c r="A112" s="997" t="s">
        <v>429</v>
      </c>
      <c r="B112" s="998"/>
      <c r="C112" s="828" t="s">
        <v>430</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t="s">
        <v>424</v>
      </c>
      <c r="AB112" s="858"/>
      <c r="AC112" s="858"/>
      <c r="AD112" s="858"/>
      <c r="AE112" s="859"/>
      <c r="AF112" s="860" t="s">
        <v>128</v>
      </c>
      <c r="AG112" s="858"/>
      <c r="AH112" s="858"/>
      <c r="AI112" s="858"/>
      <c r="AJ112" s="859"/>
      <c r="AK112" s="860" t="s">
        <v>128</v>
      </c>
      <c r="AL112" s="858"/>
      <c r="AM112" s="858"/>
      <c r="AN112" s="858"/>
      <c r="AO112" s="859"/>
      <c r="AP112" s="905" t="s">
        <v>426</v>
      </c>
      <c r="AQ112" s="906"/>
      <c r="AR112" s="906"/>
      <c r="AS112" s="906"/>
      <c r="AT112" s="907"/>
      <c r="AU112" s="1017"/>
      <c r="AV112" s="1018"/>
      <c r="AW112" s="1018"/>
      <c r="AX112" s="1018"/>
      <c r="AY112" s="1018"/>
      <c r="AZ112" s="893" t="s">
        <v>431</v>
      </c>
      <c r="BA112" s="828"/>
      <c r="BB112" s="828"/>
      <c r="BC112" s="828"/>
      <c r="BD112" s="828"/>
      <c r="BE112" s="828"/>
      <c r="BF112" s="828"/>
      <c r="BG112" s="828"/>
      <c r="BH112" s="828"/>
      <c r="BI112" s="828"/>
      <c r="BJ112" s="828"/>
      <c r="BK112" s="828"/>
      <c r="BL112" s="828"/>
      <c r="BM112" s="828"/>
      <c r="BN112" s="828"/>
      <c r="BO112" s="828"/>
      <c r="BP112" s="829"/>
      <c r="BQ112" s="894">
        <v>12635236</v>
      </c>
      <c r="BR112" s="895"/>
      <c r="BS112" s="895"/>
      <c r="BT112" s="895"/>
      <c r="BU112" s="895"/>
      <c r="BV112" s="895">
        <v>11788166</v>
      </c>
      <c r="BW112" s="895"/>
      <c r="BX112" s="895"/>
      <c r="BY112" s="895"/>
      <c r="BZ112" s="895"/>
      <c r="CA112" s="895">
        <v>11140907</v>
      </c>
      <c r="CB112" s="895"/>
      <c r="CC112" s="895"/>
      <c r="CD112" s="895"/>
      <c r="CE112" s="895"/>
      <c r="CF112" s="956">
        <v>54</v>
      </c>
      <c r="CG112" s="957"/>
      <c r="CH112" s="957"/>
      <c r="CI112" s="957"/>
      <c r="CJ112" s="957"/>
      <c r="CK112" s="1012"/>
      <c r="CL112" s="899"/>
      <c r="CM112" s="902" t="s">
        <v>432</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128</v>
      </c>
      <c r="DH112" s="895"/>
      <c r="DI112" s="895"/>
      <c r="DJ112" s="895"/>
      <c r="DK112" s="895"/>
      <c r="DL112" s="895" t="s">
        <v>128</v>
      </c>
      <c r="DM112" s="895"/>
      <c r="DN112" s="895"/>
      <c r="DO112" s="895"/>
      <c r="DP112" s="895"/>
      <c r="DQ112" s="895" t="s">
        <v>128</v>
      </c>
      <c r="DR112" s="895"/>
      <c r="DS112" s="895"/>
      <c r="DT112" s="895"/>
      <c r="DU112" s="895"/>
      <c r="DV112" s="872" t="s">
        <v>128</v>
      </c>
      <c r="DW112" s="872"/>
      <c r="DX112" s="872"/>
      <c r="DY112" s="872"/>
      <c r="DZ112" s="873"/>
    </row>
    <row r="113" spans="1:130" s="246" customFormat="1" ht="26.25" customHeight="1">
      <c r="A113" s="999"/>
      <c r="B113" s="1000"/>
      <c r="C113" s="828" t="s">
        <v>433</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879359</v>
      </c>
      <c r="AB113" s="1004"/>
      <c r="AC113" s="1004"/>
      <c r="AD113" s="1004"/>
      <c r="AE113" s="1005"/>
      <c r="AF113" s="1006">
        <v>776988</v>
      </c>
      <c r="AG113" s="1004"/>
      <c r="AH113" s="1004"/>
      <c r="AI113" s="1004"/>
      <c r="AJ113" s="1005"/>
      <c r="AK113" s="1006">
        <v>811579</v>
      </c>
      <c r="AL113" s="1004"/>
      <c r="AM113" s="1004"/>
      <c r="AN113" s="1004"/>
      <c r="AO113" s="1005"/>
      <c r="AP113" s="1007">
        <v>3.9</v>
      </c>
      <c r="AQ113" s="1008"/>
      <c r="AR113" s="1008"/>
      <c r="AS113" s="1008"/>
      <c r="AT113" s="1009"/>
      <c r="AU113" s="1017"/>
      <c r="AV113" s="1018"/>
      <c r="AW113" s="1018"/>
      <c r="AX113" s="1018"/>
      <c r="AY113" s="1018"/>
      <c r="AZ113" s="893" t="s">
        <v>434</v>
      </c>
      <c r="BA113" s="828"/>
      <c r="BB113" s="828"/>
      <c r="BC113" s="828"/>
      <c r="BD113" s="828"/>
      <c r="BE113" s="828"/>
      <c r="BF113" s="828"/>
      <c r="BG113" s="828"/>
      <c r="BH113" s="828"/>
      <c r="BI113" s="828"/>
      <c r="BJ113" s="828"/>
      <c r="BK113" s="828"/>
      <c r="BL113" s="828"/>
      <c r="BM113" s="828"/>
      <c r="BN113" s="828"/>
      <c r="BO113" s="828"/>
      <c r="BP113" s="829"/>
      <c r="BQ113" s="894">
        <v>509857</v>
      </c>
      <c r="BR113" s="895"/>
      <c r="BS113" s="895"/>
      <c r="BT113" s="895"/>
      <c r="BU113" s="895"/>
      <c r="BV113" s="895">
        <v>492057</v>
      </c>
      <c r="BW113" s="895"/>
      <c r="BX113" s="895"/>
      <c r="BY113" s="895"/>
      <c r="BZ113" s="895"/>
      <c r="CA113" s="895">
        <v>438086</v>
      </c>
      <c r="CB113" s="895"/>
      <c r="CC113" s="895"/>
      <c r="CD113" s="895"/>
      <c r="CE113" s="895"/>
      <c r="CF113" s="956">
        <v>2.1</v>
      </c>
      <c r="CG113" s="957"/>
      <c r="CH113" s="957"/>
      <c r="CI113" s="957"/>
      <c r="CJ113" s="957"/>
      <c r="CK113" s="1012"/>
      <c r="CL113" s="899"/>
      <c r="CM113" s="902" t="s">
        <v>435</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t="s">
        <v>128</v>
      </c>
      <c r="DH113" s="858"/>
      <c r="DI113" s="858"/>
      <c r="DJ113" s="858"/>
      <c r="DK113" s="859"/>
      <c r="DL113" s="860" t="s">
        <v>426</v>
      </c>
      <c r="DM113" s="858"/>
      <c r="DN113" s="858"/>
      <c r="DO113" s="858"/>
      <c r="DP113" s="859"/>
      <c r="DQ113" s="860" t="s">
        <v>424</v>
      </c>
      <c r="DR113" s="858"/>
      <c r="DS113" s="858"/>
      <c r="DT113" s="858"/>
      <c r="DU113" s="859"/>
      <c r="DV113" s="905" t="s">
        <v>424</v>
      </c>
      <c r="DW113" s="906"/>
      <c r="DX113" s="906"/>
      <c r="DY113" s="906"/>
      <c r="DZ113" s="907"/>
    </row>
    <row r="114" spans="1:130" s="246" customFormat="1" ht="26.25" customHeight="1">
      <c r="A114" s="999"/>
      <c r="B114" s="1000"/>
      <c r="C114" s="828" t="s">
        <v>436</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v>50113</v>
      </c>
      <c r="AB114" s="858"/>
      <c r="AC114" s="858"/>
      <c r="AD114" s="858"/>
      <c r="AE114" s="859"/>
      <c r="AF114" s="860">
        <v>76578</v>
      </c>
      <c r="AG114" s="858"/>
      <c r="AH114" s="858"/>
      <c r="AI114" s="858"/>
      <c r="AJ114" s="859"/>
      <c r="AK114" s="860">
        <v>90991</v>
      </c>
      <c r="AL114" s="858"/>
      <c r="AM114" s="858"/>
      <c r="AN114" s="858"/>
      <c r="AO114" s="859"/>
      <c r="AP114" s="905">
        <v>0.4</v>
      </c>
      <c r="AQ114" s="906"/>
      <c r="AR114" s="906"/>
      <c r="AS114" s="906"/>
      <c r="AT114" s="907"/>
      <c r="AU114" s="1017"/>
      <c r="AV114" s="1018"/>
      <c r="AW114" s="1018"/>
      <c r="AX114" s="1018"/>
      <c r="AY114" s="1018"/>
      <c r="AZ114" s="893" t="s">
        <v>437</v>
      </c>
      <c r="BA114" s="828"/>
      <c r="BB114" s="828"/>
      <c r="BC114" s="828"/>
      <c r="BD114" s="828"/>
      <c r="BE114" s="828"/>
      <c r="BF114" s="828"/>
      <c r="BG114" s="828"/>
      <c r="BH114" s="828"/>
      <c r="BI114" s="828"/>
      <c r="BJ114" s="828"/>
      <c r="BK114" s="828"/>
      <c r="BL114" s="828"/>
      <c r="BM114" s="828"/>
      <c r="BN114" s="828"/>
      <c r="BO114" s="828"/>
      <c r="BP114" s="829"/>
      <c r="BQ114" s="894">
        <v>5037879</v>
      </c>
      <c r="BR114" s="895"/>
      <c r="BS114" s="895"/>
      <c r="BT114" s="895"/>
      <c r="BU114" s="895"/>
      <c r="BV114" s="895">
        <v>5007986</v>
      </c>
      <c r="BW114" s="895"/>
      <c r="BX114" s="895"/>
      <c r="BY114" s="895"/>
      <c r="BZ114" s="895"/>
      <c r="CA114" s="895">
        <v>5220661</v>
      </c>
      <c r="CB114" s="895"/>
      <c r="CC114" s="895"/>
      <c r="CD114" s="895"/>
      <c r="CE114" s="895"/>
      <c r="CF114" s="956">
        <v>25.3</v>
      </c>
      <c r="CG114" s="957"/>
      <c r="CH114" s="957"/>
      <c r="CI114" s="957"/>
      <c r="CJ114" s="957"/>
      <c r="CK114" s="1012"/>
      <c r="CL114" s="899"/>
      <c r="CM114" s="902" t="s">
        <v>438</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128</v>
      </c>
      <c r="DH114" s="858"/>
      <c r="DI114" s="858"/>
      <c r="DJ114" s="858"/>
      <c r="DK114" s="859"/>
      <c r="DL114" s="860" t="s">
        <v>128</v>
      </c>
      <c r="DM114" s="858"/>
      <c r="DN114" s="858"/>
      <c r="DO114" s="858"/>
      <c r="DP114" s="859"/>
      <c r="DQ114" s="860" t="s">
        <v>128</v>
      </c>
      <c r="DR114" s="858"/>
      <c r="DS114" s="858"/>
      <c r="DT114" s="858"/>
      <c r="DU114" s="859"/>
      <c r="DV114" s="905" t="s">
        <v>426</v>
      </c>
      <c r="DW114" s="906"/>
      <c r="DX114" s="906"/>
      <c r="DY114" s="906"/>
      <c r="DZ114" s="907"/>
    </row>
    <row r="115" spans="1:130" s="246" customFormat="1" ht="26.25" customHeight="1">
      <c r="A115" s="999"/>
      <c r="B115" s="1000"/>
      <c r="C115" s="828" t="s">
        <v>439</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v>400000</v>
      </c>
      <c r="AB115" s="1004"/>
      <c r="AC115" s="1004"/>
      <c r="AD115" s="1004"/>
      <c r="AE115" s="1005"/>
      <c r="AF115" s="1006">
        <v>400060</v>
      </c>
      <c r="AG115" s="1004"/>
      <c r="AH115" s="1004"/>
      <c r="AI115" s="1004"/>
      <c r="AJ115" s="1005"/>
      <c r="AK115" s="1006">
        <v>593096</v>
      </c>
      <c r="AL115" s="1004"/>
      <c r="AM115" s="1004"/>
      <c r="AN115" s="1004"/>
      <c r="AO115" s="1005"/>
      <c r="AP115" s="1007">
        <v>2.9</v>
      </c>
      <c r="AQ115" s="1008"/>
      <c r="AR115" s="1008"/>
      <c r="AS115" s="1008"/>
      <c r="AT115" s="1009"/>
      <c r="AU115" s="1017"/>
      <c r="AV115" s="1018"/>
      <c r="AW115" s="1018"/>
      <c r="AX115" s="1018"/>
      <c r="AY115" s="1018"/>
      <c r="AZ115" s="893" t="s">
        <v>440</v>
      </c>
      <c r="BA115" s="828"/>
      <c r="BB115" s="828"/>
      <c r="BC115" s="828"/>
      <c r="BD115" s="828"/>
      <c r="BE115" s="828"/>
      <c r="BF115" s="828"/>
      <c r="BG115" s="828"/>
      <c r="BH115" s="828"/>
      <c r="BI115" s="828"/>
      <c r="BJ115" s="828"/>
      <c r="BK115" s="828"/>
      <c r="BL115" s="828"/>
      <c r="BM115" s="828"/>
      <c r="BN115" s="828"/>
      <c r="BO115" s="828"/>
      <c r="BP115" s="829"/>
      <c r="BQ115" s="894">
        <v>3500470</v>
      </c>
      <c r="BR115" s="895"/>
      <c r="BS115" s="895"/>
      <c r="BT115" s="895"/>
      <c r="BU115" s="895"/>
      <c r="BV115" s="895">
        <v>3301889</v>
      </c>
      <c r="BW115" s="895"/>
      <c r="BX115" s="895"/>
      <c r="BY115" s="895"/>
      <c r="BZ115" s="895"/>
      <c r="CA115" s="895">
        <v>3477436</v>
      </c>
      <c r="CB115" s="895"/>
      <c r="CC115" s="895"/>
      <c r="CD115" s="895"/>
      <c r="CE115" s="895"/>
      <c r="CF115" s="956">
        <v>16.899999999999999</v>
      </c>
      <c r="CG115" s="957"/>
      <c r="CH115" s="957"/>
      <c r="CI115" s="957"/>
      <c r="CJ115" s="957"/>
      <c r="CK115" s="1012"/>
      <c r="CL115" s="899"/>
      <c r="CM115" s="893" t="s">
        <v>441</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v>1076350</v>
      </c>
      <c r="DH115" s="858"/>
      <c r="DI115" s="858"/>
      <c r="DJ115" s="858"/>
      <c r="DK115" s="859"/>
      <c r="DL115" s="860">
        <v>676383</v>
      </c>
      <c r="DM115" s="858"/>
      <c r="DN115" s="858"/>
      <c r="DO115" s="858"/>
      <c r="DP115" s="859"/>
      <c r="DQ115" s="860">
        <v>131593</v>
      </c>
      <c r="DR115" s="858"/>
      <c r="DS115" s="858"/>
      <c r="DT115" s="858"/>
      <c r="DU115" s="859"/>
      <c r="DV115" s="905">
        <v>0.6</v>
      </c>
      <c r="DW115" s="906"/>
      <c r="DX115" s="906"/>
      <c r="DY115" s="906"/>
      <c r="DZ115" s="907"/>
    </row>
    <row r="116" spans="1:130" s="246" customFormat="1" ht="26.25" customHeight="1">
      <c r="A116" s="1001"/>
      <c r="B116" s="1002"/>
      <c r="C116" s="961" t="s">
        <v>442</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t="s">
        <v>128</v>
      </c>
      <c r="AB116" s="858"/>
      <c r="AC116" s="858"/>
      <c r="AD116" s="858"/>
      <c r="AE116" s="859"/>
      <c r="AF116" s="860" t="s">
        <v>128</v>
      </c>
      <c r="AG116" s="858"/>
      <c r="AH116" s="858"/>
      <c r="AI116" s="858"/>
      <c r="AJ116" s="859"/>
      <c r="AK116" s="860" t="s">
        <v>424</v>
      </c>
      <c r="AL116" s="858"/>
      <c r="AM116" s="858"/>
      <c r="AN116" s="858"/>
      <c r="AO116" s="859"/>
      <c r="AP116" s="905" t="s">
        <v>426</v>
      </c>
      <c r="AQ116" s="906"/>
      <c r="AR116" s="906"/>
      <c r="AS116" s="906"/>
      <c r="AT116" s="907"/>
      <c r="AU116" s="1017"/>
      <c r="AV116" s="1018"/>
      <c r="AW116" s="1018"/>
      <c r="AX116" s="1018"/>
      <c r="AY116" s="1018"/>
      <c r="AZ116" s="944" t="s">
        <v>443</v>
      </c>
      <c r="BA116" s="945"/>
      <c r="BB116" s="945"/>
      <c r="BC116" s="945"/>
      <c r="BD116" s="945"/>
      <c r="BE116" s="945"/>
      <c r="BF116" s="945"/>
      <c r="BG116" s="945"/>
      <c r="BH116" s="945"/>
      <c r="BI116" s="945"/>
      <c r="BJ116" s="945"/>
      <c r="BK116" s="945"/>
      <c r="BL116" s="945"/>
      <c r="BM116" s="945"/>
      <c r="BN116" s="945"/>
      <c r="BO116" s="945"/>
      <c r="BP116" s="946"/>
      <c r="BQ116" s="894" t="s">
        <v>128</v>
      </c>
      <c r="BR116" s="895"/>
      <c r="BS116" s="895"/>
      <c r="BT116" s="895"/>
      <c r="BU116" s="895"/>
      <c r="BV116" s="895" t="s">
        <v>424</v>
      </c>
      <c r="BW116" s="895"/>
      <c r="BX116" s="895"/>
      <c r="BY116" s="895"/>
      <c r="BZ116" s="895"/>
      <c r="CA116" s="895" t="s">
        <v>424</v>
      </c>
      <c r="CB116" s="895"/>
      <c r="CC116" s="895"/>
      <c r="CD116" s="895"/>
      <c r="CE116" s="895"/>
      <c r="CF116" s="956" t="s">
        <v>128</v>
      </c>
      <c r="CG116" s="957"/>
      <c r="CH116" s="957"/>
      <c r="CI116" s="957"/>
      <c r="CJ116" s="957"/>
      <c r="CK116" s="1012"/>
      <c r="CL116" s="899"/>
      <c r="CM116" s="902" t="s">
        <v>444</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t="s">
        <v>128</v>
      </c>
      <c r="DH116" s="858"/>
      <c r="DI116" s="858"/>
      <c r="DJ116" s="858"/>
      <c r="DK116" s="859"/>
      <c r="DL116" s="860" t="s">
        <v>128</v>
      </c>
      <c r="DM116" s="858"/>
      <c r="DN116" s="858"/>
      <c r="DO116" s="858"/>
      <c r="DP116" s="859"/>
      <c r="DQ116" s="860" t="s">
        <v>426</v>
      </c>
      <c r="DR116" s="858"/>
      <c r="DS116" s="858"/>
      <c r="DT116" s="858"/>
      <c r="DU116" s="859"/>
      <c r="DV116" s="905" t="s">
        <v>128</v>
      </c>
      <c r="DW116" s="906"/>
      <c r="DX116" s="906"/>
      <c r="DY116" s="906"/>
      <c r="DZ116" s="907"/>
    </row>
    <row r="117" spans="1:130" s="246" customFormat="1" ht="26.25" customHeight="1">
      <c r="A117" s="982" t="s">
        <v>186</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445</v>
      </c>
      <c r="Z117" s="984"/>
      <c r="AA117" s="989">
        <v>5881971</v>
      </c>
      <c r="AB117" s="990"/>
      <c r="AC117" s="990"/>
      <c r="AD117" s="990"/>
      <c r="AE117" s="991"/>
      <c r="AF117" s="992">
        <v>5562043</v>
      </c>
      <c r="AG117" s="990"/>
      <c r="AH117" s="990"/>
      <c r="AI117" s="990"/>
      <c r="AJ117" s="991"/>
      <c r="AK117" s="992">
        <v>5387170</v>
      </c>
      <c r="AL117" s="990"/>
      <c r="AM117" s="990"/>
      <c r="AN117" s="990"/>
      <c r="AO117" s="991"/>
      <c r="AP117" s="993"/>
      <c r="AQ117" s="994"/>
      <c r="AR117" s="994"/>
      <c r="AS117" s="994"/>
      <c r="AT117" s="995"/>
      <c r="AU117" s="1017"/>
      <c r="AV117" s="1018"/>
      <c r="AW117" s="1018"/>
      <c r="AX117" s="1018"/>
      <c r="AY117" s="1018"/>
      <c r="AZ117" s="944" t="s">
        <v>446</v>
      </c>
      <c r="BA117" s="945"/>
      <c r="BB117" s="945"/>
      <c r="BC117" s="945"/>
      <c r="BD117" s="945"/>
      <c r="BE117" s="945"/>
      <c r="BF117" s="945"/>
      <c r="BG117" s="945"/>
      <c r="BH117" s="945"/>
      <c r="BI117" s="945"/>
      <c r="BJ117" s="945"/>
      <c r="BK117" s="945"/>
      <c r="BL117" s="945"/>
      <c r="BM117" s="945"/>
      <c r="BN117" s="945"/>
      <c r="BO117" s="945"/>
      <c r="BP117" s="946"/>
      <c r="BQ117" s="894" t="s">
        <v>424</v>
      </c>
      <c r="BR117" s="895"/>
      <c r="BS117" s="895"/>
      <c r="BT117" s="895"/>
      <c r="BU117" s="895"/>
      <c r="BV117" s="895" t="s">
        <v>424</v>
      </c>
      <c r="BW117" s="895"/>
      <c r="BX117" s="895"/>
      <c r="BY117" s="895"/>
      <c r="BZ117" s="895"/>
      <c r="CA117" s="895" t="s">
        <v>424</v>
      </c>
      <c r="CB117" s="895"/>
      <c r="CC117" s="895"/>
      <c r="CD117" s="895"/>
      <c r="CE117" s="895"/>
      <c r="CF117" s="956" t="s">
        <v>424</v>
      </c>
      <c r="CG117" s="957"/>
      <c r="CH117" s="957"/>
      <c r="CI117" s="957"/>
      <c r="CJ117" s="957"/>
      <c r="CK117" s="1012"/>
      <c r="CL117" s="899"/>
      <c r="CM117" s="902" t="s">
        <v>447</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424</v>
      </c>
      <c r="DH117" s="858"/>
      <c r="DI117" s="858"/>
      <c r="DJ117" s="858"/>
      <c r="DK117" s="859"/>
      <c r="DL117" s="860" t="s">
        <v>424</v>
      </c>
      <c r="DM117" s="858"/>
      <c r="DN117" s="858"/>
      <c r="DO117" s="858"/>
      <c r="DP117" s="859"/>
      <c r="DQ117" s="860" t="s">
        <v>128</v>
      </c>
      <c r="DR117" s="858"/>
      <c r="DS117" s="858"/>
      <c r="DT117" s="858"/>
      <c r="DU117" s="859"/>
      <c r="DV117" s="905" t="s">
        <v>424</v>
      </c>
      <c r="DW117" s="906"/>
      <c r="DX117" s="906"/>
      <c r="DY117" s="906"/>
      <c r="DZ117" s="907"/>
    </row>
    <row r="118" spans="1:130" s="246" customFormat="1" ht="26.25" customHeight="1">
      <c r="A118" s="982" t="s">
        <v>419</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417</v>
      </c>
      <c r="AB118" s="983"/>
      <c r="AC118" s="983"/>
      <c r="AD118" s="983"/>
      <c r="AE118" s="984"/>
      <c r="AF118" s="985" t="s">
        <v>302</v>
      </c>
      <c r="AG118" s="983"/>
      <c r="AH118" s="983"/>
      <c r="AI118" s="983"/>
      <c r="AJ118" s="984"/>
      <c r="AK118" s="985" t="s">
        <v>301</v>
      </c>
      <c r="AL118" s="983"/>
      <c r="AM118" s="983"/>
      <c r="AN118" s="983"/>
      <c r="AO118" s="984"/>
      <c r="AP118" s="986" t="s">
        <v>418</v>
      </c>
      <c r="AQ118" s="987"/>
      <c r="AR118" s="987"/>
      <c r="AS118" s="987"/>
      <c r="AT118" s="988"/>
      <c r="AU118" s="1017"/>
      <c r="AV118" s="1018"/>
      <c r="AW118" s="1018"/>
      <c r="AX118" s="1018"/>
      <c r="AY118" s="1018"/>
      <c r="AZ118" s="960" t="s">
        <v>448</v>
      </c>
      <c r="BA118" s="961"/>
      <c r="BB118" s="961"/>
      <c r="BC118" s="961"/>
      <c r="BD118" s="961"/>
      <c r="BE118" s="961"/>
      <c r="BF118" s="961"/>
      <c r="BG118" s="961"/>
      <c r="BH118" s="961"/>
      <c r="BI118" s="961"/>
      <c r="BJ118" s="961"/>
      <c r="BK118" s="961"/>
      <c r="BL118" s="961"/>
      <c r="BM118" s="961"/>
      <c r="BN118" s="961"/>
      <c r="BO118" s="961"/>
      <c r="BP118" s="962"/>
      <c r="BQ118" s="963" t="s">
        <v>424</v>
      </c>
      <c r="BR118" s="926"/>
      <c r="BS118" s="926"/>
      <c r="BT118" s="926"/>
      <c r="BU118" s="926"/>
      <c r="BV118" s="926" t="s">
        <v>424</v>
      </c>
      <c r="BW118" s="926"/>
      <c r="BX118" s="926"/>
      <c r="BY118" s="926"/>
      <c r="BZ118" s="926"/>
      <c r="CA118" s="926" t="s">
        <v>424</v>
      </c>
      <c r="CB118" s="926"/>
      <c r="CC118" s="926"/>
      <c r="CD118" s="926"/>
      <c r="CE118" s="926"/>
      <c r="CF118" s="956" t="s">
        <v>424</v>
      </c>
      <c r="CG118" s="957"/>
      <c r="CH118" s="957"/>
      <c r="CI118" s="957"/>
      <c r="CJ118" s="957"/>
      <c r="CK118" s="1012"/>
      <c r="CL118" s="899"/>
      <c r="CM118" s="902" t="s">
        <v>449</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424</v>
      </c>
      <c r="DH118" s="858"/>
      <c r="DI118" s="858"/>
      <c r="DJ118" s="858"/>
      <c r="DK118" s="859"/>
      <c r="DL118" s="860" t="s">
        <v>128</v>
      </c>
      <c r="DM118" s="858"/>
      <c r="DN118" s="858"/>
      <c r="DO118" s="858"/>
      <c r="DP118" s="859"/>
      <c r="DQ118" s="860" t="s">
        <v>424</v>
      </c>
      <c r="DR118" s="858"/>
      <c r="DS118" s="858"/>
      <c r="DT118" s="858"/>
      <c r="DU118" s="859"/>
      <c r="DV118" s="905" t="s">
        <v>424</v>
      </c>
      <c r="DW118" s="906"/>
      <c r="DX118" s="906"/>
      <c r="DY118" s="906"/>
      <c r="DZ118" s="907"/>
    </row>
    <row r="119" spans="1:130" s="246" customFormat="1" ht="26.25" customHeight="1">
      <c r="A119" s="896" t="s">
        <v>422</v>
      </c>
      <c r="B119" s="897"/>
      <c r="C119" s="972" t="s">
        <v>423</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424</v>
      </c>
      <c r="AB119" s="976"/>
      <c r="AC119" s="976"/>
      <c r="AD119" s="976"/>
      <c r="AE119" s="977"/>
      <c r="AF119" s="978">
        <v>60</v>
      </c>
      <c r="AG119" s="976"/>
      <c r="AH119" s="976"/>
      <c r="AI119" s="976"/>
      <c r="AJ119" s="977"/>
      <c r="AK119" s="978">
        <v>233096</v>
      </c>
      <c r="AL119" s="976"/>
      <c r="AM119" s="976"/>
      <c r="AN119" s="976"/>
      <c r="AO119" s="977"/>
      <c r="AP119" s="979">
        <v>1.1000000000000001</v>
      </c>
      <c r="AQ119" s="980"/>
      <c r="AR119" s="980"/>
      <c r="AS119" s="980"/>
      <c r="AT119" s="981"/>
      <c r="AU119" s="1019"/>
      <c r="AV119" s="1020"/>
      <c r="AW119" s="1020"/>
      <c r="AX119" s="1020"/>
      <c r="AY119" s="1020"/>
      <c r="AZ119" s="277" t="s">
        <v>186</v>
      </c>
      <c r="BA119" s="277"/>
      <c r="BB119" s="277"/>
      <c r="BC119" s="277"/>
      <c r="BD119" s="277"/>
      <c r="BE119" s="277"/>
      <c r="BF119" s="277"/>
      <c r="BG119" s="277"/>
      <c r="BH119" s="277"/>
      <c r="BI119" s="277"/>
      <c r="BJ119" s="277"/>
      <c r="BK119" s="277"/>
      <c r="BL119" s="277"/>
      <c r="BM119" s="277"/>
      <c r="BN119" s="277"/>
      <c r="BO119" s="958" t="s">
        <v>450</v>
      </c>
      <c r="BP119" s="959"/>
      <c r="BQ119" s="963">
        <v>59647361</v>
      </c>
      <c r="BR119" s="926"/>
      <c r="BS119" s="926"/>
      <c r="BT119" s="926"/>
      <c r="BU119" s="926"/>
      <c r="BV119" s="926">
        <v>63816779</v>
      </c>
      <c r="BW119" s="926"/>
      <c r="BX119" s="926"/>
      <c r="BY119" s="926"/>
      <c r="BZ119" s="926"/>
      <c r="CA119" s="926">
        <v>62035294</v>
      </c>
      <c r="CB119" s="926"/>
      <c r="CC119" s="926"/>
      <c r="CD119" s="926"/>
      <c r="CE119" s="926"/>
      <c r="CF119" s="824"/>
      <c r="CG119" s="825"/>
      <c r="CH119" s="825"/>
      <c r="CI119" s="825"/>
      <c r="CJ119" s="915"/>
      <c r="CK119" s="1013"/>
      <c r="CL119" s="901"/>
      <c r="CM119" s="919" t="s">
        <v>451</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t="s">
        <v>424</v>
      </c>
      <c r="DH119" s="841"/>
      <c r="DI119" s="841"/>
      <c r="DJ119" s="841"/>
      <c r="DK119" s="842"/>
      <c r="DL119" s="843" t="s">
        <v>424</v>
      </c>
      <c r="DM119" s="841"/>
      <c r="DN119" s="841"/>
      <c r="DO119" s="841"/>
      <c r="DP119" s="842"/>
      <c r="DQ119" s="843" t="s">
        <v>424</v>
      </c>
      <c r="DR119" s="841"/>
      <c r="DS119" s="841"/>
      <c r="DT119" s="841"/>
      <c r="DU119" s="842"/>
      <c r="DV119" s="929" t="s">
        <v>424</v>
      </c>
      <c r="DW119" s="930"/>
      <c r="DX119" s="930"/>
      <c r="DY119" s="930"/>
      <c r="DZ119" s="931"/>
    </row>
    <row r="120" spans="1:130" s="246" customFormat="1" ht="26.25" customHeight="1">
      <c r="A120" s="898"/>
      <c r="B120" s="899"/>
      <c r="C120" s="902" t="s">
        <v>428</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128</v>
      </c>
      <c r="AB120" s="858"/>
      <c r="AC120" s="858"/>
      <c r="AD120" s="858"/>
      <c r="AE120" s="859"/>
      <c r="AF120" s="860" t="s">
        <v>424</v>
      </c>
      <c r="AG120" s="858"/>
      <c r="AH120" s="858"/>
      <c r="AI120" s="858"/>
      <c r="AJ120" s="859"/>
      <c r="AK120" s="860" t="s">
        <v>128</v>
      </c>
      <c r="AL120" s="858"/>
      <c r="AM120" s="858"/>
      <c r="AN120" s="858"/>
      <c r="AO120" s="859"/>
      <c r="AP120" s="905" t="s">
        <v>424</v>
      </c>
      <c r="AQ120" s="906"/>
      <c r="AR120" s="906"/>
      <c r="AS120" s="906"/>
      <c r="AT120" s="907"/>
      <c r="AU120" s="964" t="s">
        <v>452</v>
      </c>
      <c r="AV120" s="965"/>
      <c r="AW120" s="965"/>
      <c r="AX120" s="965"/>
      <c r="AY120" s="966"/>
      <c r="AZ120" s="941" t="s">
        <v>453</v>
      </c>
      <c r="BA120" s="886"/>
      <c r="BB120" s="886"/>
      <c r="BC120" s="886"/>
      <c r="BD120" s="886"/>
      <c r="BE120" s="886"/>
      <c r="BF120" s="886"/>
      <c r="BG120" s="886"/>
      <c r="BH120" s="886"/>
      <c r="BI120" s="886"/>
      <c r="BJ120" s="886"/>
      <c r="BK120" s="886"/>
      <c r="BL120" s="886"/>
      <c r="BM120" s="886"/>
      <c r="BN120" s="886"/>
      <c r="BO120" s="886"/>
      <c r="BP120" s="887"/>
      <c r="BQ120" s="942">
        <v>6413327</v>
      </c>
      <c r="BR120" s="923"/>
      <c r="BS120" s="923"/>
      <c r="BT120" s="923"/>
      <c r="BU120" s="923"/>
      <c r="BV120" s="923">
        <v>7185635</v>
      </c>
      <c r="BW120" s="923"/>
      <c r="BX120" s="923"/>
      <c r="BY120" s="923"/>
      <c r="BZ120" s="923"/>
      <c r="CA120" s="923">
        <v>6933713</v>
      </c>
      <c r="CB120" s="923"/>
      <c r="CC120" s="923"/>
      <c r="CD120" s="923"/>
      <c r="CE120" s="923"/>
      <c r="CF120" s="947">
        <v>33.6</v>
      </c>
      <c r="CG120" s="948"/>
      <c r="CH120" s="948"/>
      <c r="CI120" s="948"/>
      <c r="CJ120" s="948"/>
      <c r="CK120" s="949" t="s">
        <v>454</v>
      </c>
      <c r="CL120" s="933"/>
      <c r="CM120" s="933"/>
      <c r="CN120" s="933"/>
      <c r="CO120" s="934"/>
      <c r="CP120" s="953" t="s">
        <v>455</v>
      </c>
      <c r="CQ120" s="954"/>
      <c r="CR120" s="954"/>
      <c r="CS120" s="954"/>
      <c r="CT120" s="954"/>
      <c r="CU120" s="954"/>
      <c r="CV120" s="954"/>
      <c r="CW120" s="954"/>
      <c r="CX120" s="954"/>
      <c r="CY120" s="954"/>
      <c r="CZ120" s="954"/>
      <c r="DA120" s="954"/>
      <c r="DB120" s="954"/>
      <c r="DC120" s="954"/>
      <c r="DD120" s="954"/>
      <c r="DE120" s="954"/>
      <c r="DF120" s="955"/>
      <c r="DG120" s="942">
        <v>12635236</v>
      </c>
      <c r="DH120" s="923"/>
      <c r="DI120" s="923"/>
      <c r="DJ120" s="923"/>
      <c r="DK120" s="923"/>
      <c r="DL120" s="923">
        <v>11788166</v>
      </c>
      <c r="DM120" s="923"/>
      <c r="DN120" s="923"/>
      <c r="DO120" s="923"/>
      <c r="DP120" s="923"/>
      <c r="DQ120" s="923">
        <v>11140907</v>
      </c>
      <c r="DR120" s="923"/>
      <c r="DS120" s="923"/>
      <c r="DT120" s="923"/>
      <c r="DU120" s="923"/>
      <c r="DV120" s="924">
        <v>54</v>
      </c>
      <c r="DW120" s="924"/>
      <c r="DX120" s="924"/>
      <c r="DY120" s="924"/>
      <c r="DZ120" s="925"/>
    </row>
    <row r="121" spans="1:130" s="246" customFormat="1" ht="26.25" customHeight="1">
      <c r="A121" s="898"/>
      <c r="B121" s="899"/>
      <c r="C121" s="944" t="s">
        <v>456</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t="s">
        <v>128</v>
      </c>
      <c r="AB121" s="858"/>
      <c r="AC121" s="858"/>
      <c r="AD121" s="858"/>
      <c r="AE121" s="859"/>
      <c r="AF121" s="860" t="s">
        <v>424</v>
      </c>
      <c r="AG121" s="858"/>
      <c r="AH121" s="858"/>
      <c r="AI121" s="858"/>
      <c r="AJ121" s="859"/>
      <c r="AK121" s="860" t="s">
        <v>424</v>
      </c>
      <c r="AL121" s="858"/>
      <c r="AM121" s="858"/>
      <c r="AN121" s="858"/>
      <c r="AO121" s="859"/>
      <c r="AP121" s="905" t="s">
        <v>424</v>
      </c>
      <c r="AQ121" s="906"/>
      <c r="AR121" s="906"/>
      <c r="AS121" s="906"/>
      <c r="AT121" s="907"/>
      <c r="AU121" s="967"/>
      <c r="AV121" s="968"/>
      <c r="AW121" s="968"/>
      <c r="AX121" s="968"/>
      <c r="AY121" s="969"/>
      <c r="AZ121" s="893" t="s">
        <v>457</v>
      </c>
      <c r="BA121" s="828"/>
      <c r="BB121" s="828"/>
      <c r="BC121" s="828"/>
      <c r="BD121" s="828"/>
      <c r="BE121" s="828"/>
      <c r="BF121" s="828"/>
      <c r="BG121" s="828"/>
      <c r="BH121" s="828"/>
      <c r="BI121" s="828"/>
      <c r="BJ121" s="828"/>
      <c r="BK121" s="828"/>
      <c r="BL121" s="828"/>
      <c r="BM121" s="828"/>
      <c r="BN121" s="828"/>
      <c r="BO121" s="828"/>
      <c r="BP121" s="829"/>
      <c r="BQ121" s="894">
        <v>8634132</v>
      </c>
      <c r="BR121" s="895"/>
      <c r="BS121" s="895"/>
      <c r="BT121" s="895"/>
      <c r="BU121" s="895"/>
      <c r="BV121" s="895">
        <v>8352993</v>
      </c>
      <c r="BW121" s="895"/>
      <c r="BX121" s="895"/>
      <c r="BY121" s="895"/>
      <c r="BZ121" s="895"/>
      <c r="CA121" s="895">
        <v>8945369</v>
      </c>
      <c r="CB121" s="895"/>
      <c r="CC121" s="895"/>
      <c r="CD121" s="895"/>
      <c r="CE121" s="895"/>
      <c r="CF121" s="956">
        <v>43.4</v>
      </c>
      <c r="CG121" s="957"/>
      <c r="CH121" s="957"/>
      <c r="CI121" s="957"/>
      <c r="CJ121" s="957"/>
      <c r="CK121" s="950"/>
      <c r="CL121" s="936"/>
      <c r="CM121" s="936"/>
      <c r="CN121" s="936"/>
      <c r="CO121" s="937"/>
      <c r="CP121" s="916" t="s">
        <v>458</v>
      </c>
      <c r="CQ121" s="917"/>
      <c r="CR121" s="917"/>
      <c r="CS121" s="917"/>
      <c r="CT121" s="917"/>
      <c r="CU121" s="917"/>
      <c r="CV121" s="917"/>
      <c r="CW121" s="917"/>
      <c r="CX121" s="917"/>
      <c r="CY121" s="917"/>
      <c r="CZ121" s="917"/>
      <c r="DA121" s="917"/>
      <c r="DB121" s="917"/>
      <c r="DC121" s="917"/>
      <c r="DD121" s="917"/>
      <c r="DE121" s="917"/>
      <c r="DF121" s="918"/>
      <c r="DG121" s="894" t="s">
        <v>424</v>
      </c>
      <c r="DH121" s="895"/>
      <c r="DI121" s="895"/>
      <c r="DJ121" s="895"/>
      <c r="DK121" s="895"/>
      <c r="DL121" s="895" t="s">
        <v>128</v>
      </c>
      <c r="DM121" s="895"/>
      <c r="DN121" s="895"/>
      <c r="DO121" s="895"/>
      <c r="DP121" s="895"/>
      <c r="DQ121" s="895" t="s">
        <v>128</v>
      </c>
      <c r="DR121" s="895"/>
      <c r="DS121" s="895"/>
      <c r="DT121" s="895"/>
      <c r="DU121" s="895"/>
      <c r="DV121" s="872" t="s">
        <v>424</v>
      </c>
      <c r="DW121" s="872"/>
      <c r="DX121" s="872"/>
      <c r="DY121" s="872"/>
      <c r="DZ121" s="873"/>
    </row>
    <row r="122" spans="1:130" s="246" customFormat="1" ht="26.25" customHeight="1">
      <c r="A122" s="898"/>
      <c r="B122" s="899"/>
      <c r="C122" s="902" t="s">
        <v>438</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424</v>
      </c>
      <c r="AB122" s="858"/>
      <c r="AC122" s="858"/>
      <c r="AD122" s="858"/>
      <c r="AE122" s="859"/>
      <c r="AF122" s="860" t="s">
        <v>424</v>
      </c>
      <c r="AG122" s="858"/>
      <c r="AH122" s="858"/>
      <c r="AI122" s="858"/>
      <c r="AJ122" s="859"/>
      <c r="AK122" s="860" t="s">
        <v>424</v>
      </c>
      <c r="AL122" s="858"/>
      <c r="AM122" s="858"/>
      <c r="AN122" s="858"/>
      <c r="AO122" s="859"/>
      <c r="AP122" s="905" t="s">
        <v>128</v>
      </c>
      <c r="AQ122" s="906"/>
      <c r="AR122" s="906"/>
      <c r="AS122" s="906"/>
      <c r="AT122" s="907"/>
      <c r="AU122" s="967"/>
      <c r="AV122" s="968"/>
      <c r="AW122" s="968"/>
      <c r="AX122" s="968"/>
      <c r="AY122" s="969"/>
      <c r="AZ122" s="960" t="s">
        <v>459</v>
      </c>
      <c r="BA122" s="961"/>
      <c r="BB122" s="961"/>
      <c r="BC122" s="961"/>
      <c r="BD122" s="961"/>
      <c r="BE122" s="961"/>
      <c r="BF122" s="961"/>
      <c r="BG122" s="961"/>
      <c r="BH122" s="961"/>
      <c r="BI122" s="961"/>
      <c r="BJ122" s="961"/>
      <c r="BK122" s="961"/>
      <c r="BL122" s="961"/>
      <c r="BM122" s="961"/>
      <c r="BN122" s="961"/>
      <c r="BO122" s="961"/>
      <c r="BP122" s="962"/>
      <c r="BQ122" s="963">
        <v>36279296</v>
      </c>
      <c r="BR122" s="926"/>
      <c r="BS122" s="926"/>
      <c r="BT122" s="926"/>
      <c r="BU122" s="926"/>
      <c r="BV122" s="926">
        <v>35386134</v>
      </c>
      <c r="BW122" s="926"/>
      <c r="BX122" s="926"/>
      <c r="BY122" s="926"/>
      <c r="BZ122" s="926"/>
      <c r="CA122" s="926">
        <v>34795380</v>
      </c>
      <c r="CB122" s="926"/>
      <c r="CC122" s="926"/>
      <c r="CD122" s="926"/>
      <c r="CE122" s="926"/>
      <c r="CF122" s="927">
        <v>168.6</v>
      </c>
      <c r="CG122" s="928"/>
      <c r="CH122" s="928"/>
      <c r="CI122" s="928"/>
      <c r="CJ122" s="928"/>
      <c r="CK122" s="950"/>
      <c r="CL122" s="936"/>
      <c r="CM122" s="936"/>
      <c r="CN122" s="936"/>
      <c r="CO122" s="937"/>
      <c r="CP122" s="916"/>
      <c r="CQ122" s="917"/>
      <c r="CR122" s="917"/>
      <c r="CS122" s="917"/>
      <c r="CT122" s="917"/>
      <c r="CU122" s="917"/>
      <c r="CV122" s="917"/>
      <c r="CW122" s="917"/>
      <c r="CX122" s="917"/>
      <c r="CY122" s="917"/>
      <c r="CZ122" s="917"/>
      <c r="DA122" s="917"/>
      <c r="DB122" s="917"/>
      <c r="DC122" s="917"/>
      <c r="DD122" s="917"/>
      <c r="DE122" s="917"/>
      <c r="DF122" s="918"/>
      <c r="DG122" s="894"/>
      <c r="DH122" s="895"/>
      <c r="DI122" s="895"/>
      <c r="DJ122" s="895"/>
      <c r="DK122" s="895"/>
      <c r="DL122" s="895"/>
      <c r="DM122" s="895"/>
      <c r="DN122" s="895"/>
      <c r="DO122" s="895"/>
      <c r="DP122" s="895"/>
      <c r="DQ122" s="895"/>
      <c r="DR122" s="895"/>
      <c r="DS122" s="895"/>
      <c r="DT122" s="895"/>
      <c r="DU122" s="895"/>
      <c r="DV122" s="872"/>
      <c r="DW122" s="872"/>
      <c r="DX122" s="872"/>
      <c r="DY122" s="872"/>
      <c r="DZ122" s="873"/>
    </row>
    <row r="123" spans="1:130" s="246" customFormat="1" ht="26.25" customHeight="1">
      <c r="A123" s="898"/>
      <c r="B123" s="899"/>
      <c r="C123" s="902" t="s">
        <v>444</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t="s">
        <v>128</v>
      </c>
      <c r="AB123" s="858"/>
      <c r="AC123" s="858"/>
      <c r="AD123" s="858"/>
      <c r="AE123" s="859"/>
      <c r="AF123" s="860" t="s">
        <v>424</v>
      </c>
      <c r="AG123" s="858"/>
      <c r="AH123" s="858"/>
      <c r="AI123" s="858"/>
      <c r="AJ123" s="859"/>
      <c r="AK123" s="860" t="s">
        <v>424</v>
      </c>
      <c r="AL123" s="858"/>
      <c r="AM123" s="858"/>
      <c r="AN123" s="858"/>
      <c r="AO123" s="859"/>
      <c r="AP123" s="905" t="s">
        <v>128</v>
      </c>
      <c r="AQ123" s="906"/>
      <c r="AR123" s="906"/>
      <c r="AS123" s="906"/>
      <c r="AT123" s="907"/>
      <c r="AU123" s="970"/>
      <c r="AV123" s="971"/>
      <c r="AW123" s="971"/>
      <c r="AX123" s="971"/>
      <c r="AY123" s="971"/>
      <c r="AZ123" s="277" t="s">
        <v>186</v>
      </c>
      <c r="BA123" s="277"/>
      <c r="BB123" s="277"/>
      <c r="BC123" s="277"/>
      <c r="BD123" s="277"/>
      <c r="BE123" s="277"/>
      <c r="BF123" s="277"/>
      <c r="BG123" s="277"/>
      <c r="BH123" s="277"/>
      <c r="BI123" s="277"/>
      <c r="BJ123" s="277"/>
      <c r="BK123" s="277"/>
      <c r="BL123" s="277"/>
      <c r="BM123" s="277"/>
      <c r="BN123" s="277"/>
      <c r="BO123" s="958" t="s">
        <v>460</v>
      </c>
      <c r="BP123" s="959"/>
      <c r="BQ123" s="913">
        <v>51326755</v>
      </c>
      <c r="BR123" s="914"/>
      <c r="BS123" s="914"/>
      <c r="BT123" s="914"/>
      <c r="BU123" s="914"/>
      <c r="BV123" s="914">
        <v>50924762</v>
      </c>
      <c r="BW123" s="914"/>
      <c r="BX123" s="914"/>
      <c r="BY123" s="914"/>
      <c r="BZ123" s="914"/>
      <c r="CA123" s="914">
        <v>50674462</v>
      </c>
      <c r="CB123" s="914"/>
      <c r="CC123" s="914"/>
      <c r="CD123" s="914"/>
      <c r="CE123" s="914"/>
      <c r="CF123" s="824"/>
      <c r="CG123" s="825"/>
      <c r="CH123" s="825"/>
      <c r="CI123" s="825"/>
      <c r="CJ123" s="915"/>
      <c r="CK123" s="950"/>
      <c r="CL123" s="936"/>
      <c r="CM123" s="936"/>
      <c r="CN123" s="936"/>
      <c r="CO123" s="937"/>
      <c r="CP123" s="916"/>
      <c r="CQ123" s="917"/>
      <c r="CR123" s="917"/>
      <c r="CS123" s="917"/>
      <c r="CT123" s="917"/>
      <c r="CU123" s="917"/>
      <c r="CV123" s="917"/>
      <c r="CW123" s="917"/>
      <c r="CX123" s="917"/>
      <c r="CY123" s="917"/>
      <c r="CZ123" s="917"/>
      <c r="DA123" s="917"/>
      <c r="DB123" s="917"/>
      <c r="DC123" s="917"/>
      <c r="DD123" s="917"/>
      <c r="DE123" s="917"/>
      <c r="DF123" s="918"/>
      <c r="DG123" s="857"/>
      <c r="DH123" s="858"/>
      <c r="DI123" s="858"/>
      <c r="DJ123" s="858"/>
      <c r="DK123" s="859"/>
      <c r="DL123" s="860"/>
      <c r="DM123" s="858"/>
      <c r="DN123" s="858"/>
      <c r="DO123" s="858"/>
      <c r="DP123" s="859"/>
      <c r="DQ123" s="860"/>
      <c r="DR123" s="858"/>
      <c r="DS123" s="858"/>
      <c r="DT123" s="858"/>
      <c r="DU123" s="859"/>
      <c r="DV123" s="905"/>
      <c r="DW123" s="906"/>
      <c r="DX123" s="906"/>
      <c r="DY123" s="906"/>
      <c r="DZ123" s="907"/>
    </row>
    <row r="124" spans="1:130" s="246" customFormat="1" ht="26.25" customHeight="1" thickBot="1">
      <c r="A124" s="898"/>
      <c r="B124" s="899"/>
      <c r="C124" s="902" t="s">
        <v>447</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424</v>
      </c>
      <c r="AB124" s="858"/>
      <c r="AC124" s="858"/>
      <c r="AD124" s="858"/>
      <c r="AE124" s="859"/>
      <c r="AF124" s="860" t="s">
        <v>424</v>
      </c>
      <c r="AG124" s="858"/>
      <c r="AH124" s="858"/>
      <c r="AI124" s="858"/>
      <c r="AJ124" s="859"/>
      <c r="AK124" s="860" t="s">
        <v>424</v>
      </c>
      <c r="AL124" s="858"/>
      <c r="AM124" s="858"/>
      <c r="AN124" s="858"/>
      <c r="AO124" s="859"/>
      <c r="AP124" s="905" t="s">
        <v>128</v>
      </c>
      <c r="AQ124" s="906"/>
      <c r="AR124" s="906"/>
      <c r="AS124" s="906"/>
      <c r="AT124" s="907"/>
      <c r="AU124" s="908" t="s">
        <v>461</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v>40.9</v>
      </c>
      <c r="BR124" s="912"/>
      <c r="BS124" s="912"/>
      <c r="BT124" s="912"/>
      <c r="BU124" s="912"/>
      <c r="BV124" s="912">
        <v>62.8</v>
      </c>
      <c r="BW124" s="912"/>
      <c r="BX124" s="912"/>
      <c r="BY124" s="912"/>
      <c r="BZ124" s="912"/>
      <c r="CA124" s="912">
        <v>55</v>
      </c>
      <c r="CB124" s="912"/>
      <c r="CC124" s="912"/>
      <c r="CD124" s="912"/>
      <c r="CE124" s="912"/>
      <c r="CF124" s="802"/>
      <c r="CG124" s="803"/>
      <c r="CH124" s="803"/>
      <c r="CI124" s="803"/>
      <c r="CJ124" s="943"/>
      <c r="CK124" s="951"/>
      <c r="CL124" s="951"/>
      <c r="CM124" s="951"/>
      <c r="CN124" s="951"/>
      <c r="CO124" s="952"/>
      <c r="CP124" s="916" t="s">
        <v>462</v>
      </c>
      <c r="CQ124" s="917"/>
      <c r="CR124" s="917"/>
      <c r="CS124" s="917"/>
      <c r="CT124" s="917"/>
      <c r="CU124" s="917"/>
      <c r="CV124" s="917"/>
      <c r="CW124" s="917"/>
      <c r="CX124" s="917"/>
      <c r="CY124" s="917"/>
      <c r="CZ124" s="917"/>
      <c r="DA124" s="917"/>
      <c r="DB124" s="917"/>
      <c r="DC124" s="917"/>
      <c r="DD124" s="917"/>
      <c r="DE124" s="917"/>
      <c r="DF124" s="918"/>
      <c r="DG124" s="840" t="s">
        <v>128</v>
      </c>
      <c r="DH124" s="841"/>
      <c r="DI124" s="841"/>
      <c r="DJ124" s="841"/>
      <c r="DK124" s="842"/>
      <c r="DL124" s="843" t="s">
        <v>128</v>
      </c>
      <c r="DM124" s="841"/>
      <c r="DN124" s="841"/>
      <c r="DO124" s="841"/>
      <c r="DP124" s="842"/>
      <c r="DQ124" s="843" t="s">
        <v>128</v>
      </c>
      <c r="DR124" s="841"/>
      <c r="DS124" s="841"/>
      <c r="DT124" s="841"/>
      <c r="DU124" s="842"/>
      <c r="DV124" s="929" t="s">
        <v>128</v>
      </c>
      <c r="DW124" s="930"/>
      <c r="DX124" s="930"/>
      <c r="DY124" s="930"/>
      <c r="DZ124" s="931"/>
    </row>
    <row r="125" spans="1:130" s="246" customFormat="1" ht="26.25" customHeight="1">
      <c r="A125" s="898"/>
      <c r="B125" s="899"/>
      <c r="C125" s="902" t="s">
        <v>449</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128</v>
      </c>
      <c r="AB125" s="858"/>
      <c r="AC125" s="858"/>
      <c r="AD125" s="858"/>
      <c r="AE125" s="859"/>
      <c r="AF125" s="860" t="s">
        <v>128</v>
      </c>
      <c r="AG125" s="858"/>
      <c r="AH125" s="858"/>
      <c r="AI125" s="858"/>
      <c r="AJ125" s="859"/>
      <c r="AK125" s="860" t="s">
        <v>128</v>
      </c>
      <c r="AL125" s="858"/>
      <c r="AM125" s="858"/>
      <c r="AN125" s="858"/>
      <c r="AO125" s="859"/>
      <c r="AP125" s="905" t="s">
        <v>128</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463</v>
      </c>
      <c r="CL125" s="933"/>
      <c r="CM125" s="933"/>
      <c r="CN125" s="933"/>
      <c r="CO125" s="934"/>
      <c r="CP125" s="941" t="s">
        <v>464</v>
      </c>
      <c r="CQ125" s="886"/>
      <c r="CR125" s="886"/>
      <c r="CS125" s="886"/>
      <c r="CT125" s="886"/>
      <c r="CU125" s="886"/>
      <c r="CV125" s="886"/>
      <c r="CW125" s="886"/>
      <c r="CX125" s="886"/>
      <c r="CY125" s="886"/>
      <c r="CZ125" s="886"/>
      <c r="DA125" s="886"/>
      <c r="DB125" s="886"/>
      <c r="DC125" s="886"/>
      <c r="DD125" s="886"/>
      <c r="DE125" s="886"/>
      <c r="DF125" s="887"/>
      <c r="DG125" s="942" t="s">
        <v>128</v>
      </c>
      <c r="DH125" s="923"/>
      <c r="DI125" s="923"/>
      <c r="DJ125" s="923"/>
      <c r="DK125" s="923"/>
      <c r="DL125" s="923" t="s">
        <v>128</v>
      </c>
      <c r="DM125" s="923"/>
      <c r="DN125" s="923"/>
      <c r="DO125" s="923"/>
      <c r="DP125" s="923"/>
      <c r="DQ125" s="923" t="s">
        <v>128</v>
      </c>
      <c r="DR125" s="923"/>
      <c r="DS125" s="923"/>
      <c r="DT125" s="923"/>
      <c r="DU125" s="923"/>
      <c r="DV125" s="924" t="s">
        <v>128</v>
      </c>
      <c r="DW125" s="924"/>
      <c r="DX125" s="924"/>
      <c r="DY125" s="924"/>
      <c r="DZ125" s="925"/>
    </row>
    <row r="126" spans="1:130" s="246" customFormat="1" ht="26.25" customHeight="1" thickBot="1">
      <c r="A126" s="898"/>
      <c r="B126" s="899"/>
      <c r="C126" s="902" t="s">
        <v>451</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v>400000</v>
      </c>
      <c r="AB126" s="858"/>
      <c r="AC126" s="858"/>
      <c r="AD126" s="858"/>
      <c r="AE126" s="859"/>
      <c r="AF126" s="860">
        <v>400000</v>
      </c>
      <c r="AG126" s="858"/>
      <c r="AH126" s="858"/>
      <c r="AI126" s="858"/>
      <c r="AJ126" s="859"/>
      <c r="AK126" s="860">
        <v>360000</v>
      </c>
      <c r="AL126" s="858"/>
      <c r="AM126" s="858"/>
      <c r="AN126" s="858"/>
      <c r="AO126" s="859"/>
      <c r="AP126" s="905">
        <v>1.7</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465</v>
      </c>
      <c r="CQ126" s="828"/>
      <c r="CR126" s="828"/>
      <c r="CS126" s="828"/>
      <c r="CT126" s="828"/>
      <c r="CU126" s="828"/>
      <c r="CV126" s="828"/>
      <c r="CW126" s="828"/>
      <c r="CX126" s="828"/>
      <c r="CY126" s="828"/>
      <c r="CZ126" s="828"/>
      <c r="DA126" s="828"/>
      <c r="DB126" s="828"/>
      <c r="DC126" s="828"/>
      <c r="DD126" s="828"/>
      <c r="DE126" s="828"/>
      <c r="DF126" s="829"/>
      <c r="DG126" s="894">
        <v>3500470</v>
      </c>
      <c r="DH126" s="895"/>
      <c r="DI126" s="895"/>
      <c r="DJ126" s="895"/>
      <c r="DK126" s="895"/>
      <c r="DL126" s="895">
        <v>3301889</v>
      </c>
      <c r="DM126" s="895"/>
      <c r="DN126" s="895"/>
      <c r="DO126" s="895"/>
      <c r="DP126" s="895"/>
      <c r="DQ126" s="895">
        <v>3477308</v>
      </c>
      <c r="DR126" s="895"/>
      <c r="DS126" s="895"/>
      <c r="DT126" s="895"/>
      <c r="DU126" s="895"/>
      <c r="DV126" s="872">
        <v>16.899999999999999</v>
      </c>
      <c r="DW126" s="872"/>
      <c r="DX126" s="872"/>
      <c r="DY126" s="872"/>
      <c r="DZ126" s="873"/>
    </row>
    <row r="127" spans="1:130" s="246" customFormat="1" ht="26.25" customHeight="1">
      <c r="A127" s="900"/>
      <c r="B127" s="901"/>
      <c r="C127" s="919" t="s">
        <v>466</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t="s">
        <v>128</v>
      </c>
      <c r="AB127" s="858"/>
      <c r="AC127" s="858"/>
      <c r="AD127" s="858"/>
      <c r="AE127" s="859"/>
      <c r="AF127" s="860" t="s">
        <v>128</v>
      </c>
      <c r="AG127" s="858"/>
      <c r="AH127" s="858"/>
      <c r="AI127" s="858"/>
      <c r="AJ127" s="859"/>
      <c r="AK127" s="860" t="s">
        <v>128</v>
      </c>
      <c r="AL127" s="858"/>
      <c r="AM127" s="858"/>
      <c r="AN127" s="858"/>
      <c r="AO127" s="859"/>
      <c r="AP127" s="905" t="s">
        <v>128</v>
      </c>
      <c r="AQ127" s="906"/>
      <c r="AR127" s="906"/>
      <c r="AS127" s="906"/>
      <c r="AT127" s="907"/>
      <c r="AU127" s="282"/>
      <c r="AV127" s="282"/>
      <c r="AW127" s="282"/>
      <c r="AX127" s="922" t="s">
        <v>467</v>
      </c>
      <c r="AY127" s="890"/>
      <c r="AZ127" s="890"/>
      <c r="BA127" s="890"/>
      <c r="BB127" s="890"/>
      <c r="BC127" s="890"/>
      <c r="BD127" s="890"/>
      <c r="BE127" s="891"/>
      <c r="BF127" s="889" t="s">
        <v>468</v>
      </c>
      <c r="BG127" s="890"/>
      <c r="BH127" s="890"/>
      <c r="BI127" s="890"/>
      <c r="BJ127" s="890"/>
      <c r="BK127" s="890"/>
      <c r="BL127" s="891"/>
      <c r="BM127" s="889" t="s">
        <v>469</v>
      </c>
      <c r="BN127" s="890"/>
      <c r="BO127" s="890"/>
      <c r="BP127" s="890"/>
      <c r="BQ127" s="890"/>
      <c r="BR127" s="890"/>
      <c r="BS127" s="891"/>
      <c r="BT127" s="889" t="s">
        <v>470</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471</v>
      </c>
      <c r="CQ127" s="828"/>
      <c r="CR127" s="828"/>
      <c r="CS127" s="828"/>
      <c r="CT127" s="828"/>
      <c r="CU127" s="828"/>
      <c r="CV127" s="828"/>
      <c r="CW127" s="828"/>
      <c r="CX127" s="828"/>
      <c r="CY127" s="828"/>
      <c r="CZ127" s="828"/>
      <c r="DA127" s="828"/>
      <c r="DB127" s="828"/>
      <c r="DC127" s="828"/>
      <c r="DD127" s="828"/>
      <c r="DE127" s="828"/>
      <c r="DF127" s="829"/>
      <c r="DG127" s="894" t="s">
        <v>128</v>
      </c>
      <c r="DH127" s="895"/>
      <c r="DI127" s="895"/>
      <c r="DJ127" s="895"/>
      <c r="DK127" s="895"/>
      <c r="DL127" s="895" t="s">
        <v>128</v>
      </c>
      <c r="DM127" s="895"/>
      <c r="DN127" s="895"/>
      <c r="DO127" s="895"/>
      <c r="DP127" s="895"/>
      <c r="DQ127" s="895" t="s">
        <v>128</v>
      </c>
      <c r="DR127" s="895"/>
      <c r="DS127" s="895"/>
      <c r="DT127" s="895"/>
      <c r="DU127" s="895"/>
      <c r="DV127" s="872" t="s">
        <v>128</v>
      </c>
      <c r="DW127" s="872"/>
      <c r="DX127" s="872"/>
      <c r="DY127" s="872"/>
      <c r="DZ127" s="873"/>
    </row>
    <row r="128" spans="1:130" s="246" customFormat="1" ht="26.25" customHeight="1" thickBot="1">
      <c r="A128" s="874" t="s">
        <v>472</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473</v>
      </c>
      <c r="X128" s="876"/>
      <c r="Y128" s="876"/>
      <c r="Z128" s="877"/>
      <c r="AA128" s="878">
        <v>927886</v>
      </c>
      <c r="AB128" s="879"/>
      <c r="AC128" s="879"/>
      <c r="AD128" s="879"/>
      <c r="AE128" s="880"/>
      <c r="AF128" s="881">
        <v>910479</v>
      </c>
      <c r="AG128" s="879"/>
      <c r="AH128" s="879"/>
      <c r="AI128" s="879"/>
      <c r="AJ128" s="880"/>
      <c r="AK128" s="881">
        <v>864611</v>
      </c>
      <c r="AL128" s="879"/>
      <c r="AM128" s="879"/>
      <c r="AN128" s="879"/>
      <c r="AO128" s="880"/>
      <c r="AP128" s="882"/>
      <c r="AQ128" s="883"/>
      <c r="AR128" s="883"/>
      <c r="AS128" s="883"/>
      <c r="AT128" s="884"/>
      <c r="AU128" s="282"/>
      <c r="AV128" s="282"/>
      <c r="AW128" s="282"/>
      <c r="AX128" s="885" t="s">
        <v>474</v>
      </c>
      <c r="AY128" s="886"/>
      <c r="AZ128" s="886"/>
      <c r="BA128" s="886"/>
      <c r="BB128" s="886"/>
      <c r="BC128" s="886"/>
      <c r="BD128" s="886"/>
      <c r="BE128" s="887"/>
      <c r="BF128" s="864" t="s">
        <v>128</v>
      </c>
      <c r="BG128" s="865"/>
      <c r="BH128" s="865"/>
      <c r="BI128" s="865"/>
      <c r="BJ128" s="865"/>
      <c r="BK128" s="865"/>
      <c r="BL128" s="888"/>
      <c r="BM128" s="864">
        <v>12.17</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475</v>
      </c>
      <c r="CQ128" s="806"/>
      <c r="CR128" s="806"/>
      <c r="CS128" s="806"/>
      <c r="CT128" s="806"/>
      <c r="CU128" s="806"/>
      <c r="CV128" s="806"/>
      <c r="CW128" s="806"/>
      <c r="CX128" s="806"/>
      <c r="CY128" s="806"/>
      <c r="CZ128" s="806"/>
      <c r="DA128" s="806"/>
      <c r="DB128" s="806"/>
      <c r="DC128" s="806"/>
      <c r="DD128" s="806"/>
      <c r="DE128" s="806"/>
      <c r="DF128" s="807"/>
      <c r="DG128" s="868" t="s">
        <v>128</v>
      </c>
      <c r="DH128" s="869"/>
      <c r="DI128" s="869"/>
      <c r="DJ128" s="869"/>
      <c r="DK128" s="869"/>
      <c r="DL128" s="869" t="s">
        <v>128</v>
      </c>
      <c r="DM128" s="869"/>
      <c r="DN128" s="869"/>
      <c r="DO128" s="869"/>
      <c r="DP128" s="869"/>
      <c r="DQ128" s="869">
        <v>128</v>
      </c>
      <c r="DR128" s="869"/>
      <c r="DS128" s="869"/>
      <c r="DT128" s="869"/>
      <c r="DU128" s="869"/>
      <c r="DV128" s="870">
        <v>0</v>
      </c>
      <c r="DW128" s="870"/>
      <c r="DX128" s="870"/>
      <c r="DY128" s="870"/>
      <c r="DZ128" s="871"/>
    </row>
    <row r="129" spans="1:131" s="246" customFormat="1" ht="26.25" customHeight="1">
      <c r="A129" s="852" t="s">
        <v>107</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476</v>
      </c>
      <c r="X129" s="855"/>
      <c r="Y129" s="855"/>
      <c r="Z129" s="856"/>
      <c r="AA129" s="857">
        <v>23735594</v>
      </c>
      <c r="AB129" s="858"/>
      <c r="AC129" s="858"/>
      <c r="AD129" s="858"/>
      <c r="AE129" s="859"/>
      <c r="AF129" s="860">
        <v>23779684</v>
      </c>
      <c r="AG129" s="858"/>
      <c r="AH129" s="858"/>
      <c r="AI129" s="858"/>
      <c r="AJ129" s="859"/>
      <c r="AK129" s="860">
        <v>23823040</v>
      </c>
      <c r="AL129" s="858"/>
      <c r="AM129" s="858"/>
      <c r="AN129" s="858"/>
      <c r="AO129" s="859"/>
      <c r="AP129" s="861"/>
      <c r="AQ129" s="862"/>
      <c r="AR129" s="862"/>
      <c r="AS129" s="862"/>
      <c r="AT129" s="863"/>
      <c r="AU129" s="284"/>
      <c r="AV129" s="284"/>
      <c r="AW129" s="284"/>
      <c r="AX129" s="827" t="s">
        <v>477</v>
      </c>
      <c r="AY129" s="828"/>
      <c r="AZ129" s="828"/>
      <c r="BA129" s="828"/>
      <c r="BB129" s="828"/>
      <c r="BC129" s="828"/>
      <c r="BD129" s="828"/>
      <c r="BE129" s="829"/>
      <c r="BF129" s="847" t="s">
        <v>128</v>
      </c>
      <c r="BG129" s="848"/>
      <c r="BH129" s="848"/>
      <c r="BI129" s="848"/>
      <c r="BJ129" s="848"/>
      <c r="BK129" s="848"/>
      <c r="BL129" s="849"/>
      <c r="BM129" s="847">
        <v>17.170000000000002</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c r="A130" s="852" t="s">
        <v>478</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479</v>
      </c>
      <c r="X130" s="855"/>
      <c r="Y130" s="855"/>
      <c r="Z130" s="856"/>
      <c r="AA130" s="857">
        <v>3415780</v>
      </c>
      <c r="AB130" s="858"/>
      <c r="AC130" s="858"/>
      <c r="AD130" s="858"/>
      <c r="AE130" s="859"/>
      <c r="AF130" s="860">
        <v>3272886</v>
      </c>
      <c r="AG130" s="858"/>
      <c r="AH130" s="858"/>
      <c r="AI130" s="858"/>
      <c r="AJ130" s="859"/>
      <c r="AK130" s="860">
        <v>3189536</v>
      </c>
      <c r="AL130" s="858"/>
      <c r="AM130" s="858"/>
      <c r="AN130" s="858"/>
      <c r="AO130" s="859"/>
      <c r="AP130" s="861"/>
      <c r="AQ130" s="862"/>
      <c r="AR130" s="862"/>
      <c r="AS130" s="862"/>
      <c r="AT130" s="863"/>
      <c r="AU130" s="284"/>
      <c r="AV130" s="284"/>
      <c r="AW130" s="284"/>
      <c r="AX130" s="827" t="s">
        <v>480</v>
      </c>
      <c r="AY130" s="828"/>
      <c r="AZ130" s="828"/>
      <c r="BA130" s="828"/>
      <c r="BB130" s="828"/>
      <c r="BC130" s="828"/>
      <c r="BD130" s="828"/>
      <c r="BE130" s="829"/>
      <c r="BF130" s="830">
        <v>6.9</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481</v>
      </c>
      <c r="X131" s="838"/>
      <c r="Y131" s="838"/>
      <c r="Z131" s="839"/>
      <c r="AA131" s="840">
        <v>20319814</v>
      </c>
      <c r="AB131" s="841"/>
      <c r="AC131" s="841"/>
      <c r="AD131" s="841"/>
      <c r="AE131" s="842"/>
      <c r="AF131" s="843">
        <v>20506798</v>
      </c>
      <c r="AG131" s="841"/>
      <c r="AH131" s="841"/>
      <c r="AI131" s="841"/>
      <c r="AJ131" s="842"/>
      <c r="AK131" s="843">
        <v>20633504</v>
      </c>
      <c r="AL131" s="841"/>
      <c r="AM131" s="841"/>
      <c r="AN131" s="841"/>
      <c r="AO131" s="842"/>
      <c r="AP131" s="844"/>
      <c r="AQ131" s="845"/>
      <c r="AR131" s="845"/>
      <c r="AS131" s="845"/>
      <c r="AT131" s="846"/>
      <c r="AU131" s="284"/>
      <c r="AV131" s="284"/>
      <c r="AW131" s="284"/>
      <c r="AX131" s="805" t="s">
        <v>482</v>
      </c>
      <c r="AY131" s="806"/>
      <c r="AZ131" s="806"/>
      <c r="BA131" s="806"/>
      <c r="BB131" s="806"/>
      <c r="BC131" s="806"/>
      <c r="BD131" s="806"/>
      <c r="BE131" s="807"/>
      <c r="BF131" s="808">
        <v>55</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c r="A132" s="814" t="s">
        <v>483</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484</v>
      </c>
      <c r="W132" s="818"/>
      <c r="X132" s="818"/>
      <c r="Y132" s="818"/>
      <c r="Z132" s="819"/>
      <c r="AA132" s="820">
        <v>7.5704679190000004</v>
      </c>
      <c r="AB132" s="821"/>
      <c r="AC132" s="821"/>
      <c r="AD132" s="821"/>
      <c r="AE132" s="822"/>
      <c r="AF132" s="823">
        <v>6.7230291150000001</v>
      </c>
      <c r="AG132" s="821"/>
      <c r="AH132" s="821"/>
      <c r="AI132" s="821"/>
      <c r="AJ132" s="822"/>
      <c r="AK132" s="823">
        <v>6.4604771850000002</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485</v>
      </c>
      <c r="W133" s="797"/>
      <c r="X133" s="797"/>
      <c r="Y133" s="797"/>
      <c r="Z133" s="798"/>
      <c r="AA133" s="799">
        <v>8.4</v>
      </c>
      <c r="AB133" s="800"/>
      <c r="AC133" s="800"/>
      <c r="AD133" s="800"/>
      <c r="AE133" s="801"/>
      <c r="AF133" s="799">
        <v>7.6</v>
      </c>
      <c r="AG133" s="800"/>
      <c r="AH133" s="800"/>
      <c r="AI133" s="800"/>
      <c r="AJ133" s="801"/>
      <c r="AK133" s="799">
        <v>6.9</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sheetData>
  <sheetProtection algorithmName="SHA-512" hashValue="1fJrnnz7PZO12TwTrp9sixQMbbyaypw3VaAFWIM+h4HEvWoYeonr7cwV2wjQd1/Pd65v/1LyaQz3O+q57o0NdQ==" saltValue="rc11yabBXW7iv3dlJbAql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5" style="291" customWidth="1"/>
    <col min="121" max="121" width="0" style="290" hidden="1" customWidth="1"/>
    <col min="122" max="16384" width="9" style="290" hidden="1"/>
  </cols>
  <sheetData>
    <row r="1" spans="1:120">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row r="3" spans="1:120"/>
    <row r="4" spans="1:120"/>
    <row r="5" spans="1:120"/>
    <row r="6" spans="1:120"/>
    <row r="7" spans="1:120"/>
    <row r="8" spans="1:120"/>
    <row r="9" spans="1:120"/>
    <row r="10" spans="1:120"/>
    <row r="11" spans="1:120"/>
    <row r="12" spans="1:120"/>
    <row r="13" spans="1:120"/>
    <row r="14" spans="1:120"/>
    <row r="15" spans="1:120"/>
    <row r="16" spans="1:120">
      <c r="DP16" s="290"/>
    </row>
    <row r="17" spans="119:120">
      <c r="DP17" s="290"/>
    </row>
    <row r="18" spans="119:120"/>
    <row r="19" spans="119:120"/>
    <row r="20" spans="119:120">
      <c r="DO20" s="290"/>
      <c r="DP20" s="290"/>
    </row>
    <row r="21" spans="119:120">
      <c r="DP21" s="290"/>
    </row>
    <row r="22" spans="119:120"/>
    <row r="23" spans="119:120">
      <c r="DO23" s="290"/>
      <c r="DP23" s="290"/>
    </row>
    <row r="24" spans="119:120">
      <c r="DP24" s="290"/>
    </row>
    <row r="25" spans="119:120">
      <c r="DP25" s="290"/>
    </row>
    <row r="26" spans="119:120">
      <c r="DO26" s="290"/>
      <c r="DP26" s="290"/>
    </row>
    <row r="27" spans="119:120"/>
    <row r="28" spans="119:120">
      <c r="DO28" s="290"/>
      <c r="DP28" s="290"/>
    </row>
    <row r="29" spans="119:120">
      <c r="DP29" s="290"/>
    </row>
    <row r="30" spans="119:120"/>
    <row r="31" spans="119:120">
      <c r="DO31" s="290"/>
      <c r="DP31" s="290"/>
    </row>
    <row r="32" spans="119:120"/>
    <row r="33" spans="98:120">
      <c r="DO33" s="290"/>
      <c r="DP33" s="290"/>
    </row>
    <row r="34" spans="98:120">
      <c r="DM34" s="290"/>
    </row>
    <row r="35" spans="98:120">
      <c r="CT35" s="290"/>
      <c r="CU35" s="290"/>
      <c r="CV35" s="290"/>
      <c r="CY35" s="290"/>
      <c r="CZ35" s="290"/>
      <c r="DA35" s="290"/>
      <c r="DD35" s="290"/>
      <c r="DE35" s="290"/>
      <c r="DF35" s="290"/>
      <c r="DI35" s="290"/>
      <c r="DJ35" s="290"/>
      <c r="DK35" s="290"/>
      <c r="DM35" s="290"/>
      <c r="DN35" s="290"/>
      <c r="DO35" s="290"/>
      <c r="DP35" s="290"/>
    </row>
    <row r="36" spans="98:120"/>
    <row r="37" spans="98:120">
      <c r="CW37" s="290"/>
      <c r="DB37" s="290"/>
      <c r="DG37" s="290"/>
      <c r="DL37" s="290"/>
      <c r="DP37" s="290"/>
    </row>
    <row r="38" spans="98:120">
      <c r="CT38" s="290"/>
      <c r="CU38" s="290"/>
      <c r="CV38" s="290"/>
      <c r="CW38" s="290"/>
      <c r="CY38" s="290"/>
      <c r="CZ38" s="290"/>
      <c r="DA38" s="290"/>
      <c r="DB38" s="290"/>
      <c r="DD38" s="290"/>
      <c r="DE38" s="290"/>
      <c r="DF38" s="290"/>
      <c r="DG38" s="290"/>
      <c r="DI38" s="290"/>
      <c r="DJ38" s="290"/>
      <c r="DK38" s="290"/>
      <c r="DL38" s="290"/>
      <c r="DN38" s="290"/>
      <c r="DO38" s="290"/>
      <c r="DP38" s="290"/>
    </row>
    <row r="39" spans="98:120"/>
    <row r="40" spans="98:120"/>
    <row r="41" spans="98:120"/>
    <row r="42" spans="98:120"/>
    <row r="43" spans="98:120"/>
    <row r="44" spans="98:120"/>
    <row r="45" spans="98:120"/>
    <row r="46" spans="98:120"/>
    <row r="47" spans="98:120"/>
    <row r="48" spans="98:120"/>
    <row r="49" spans="22:120">
      <c r="DN49" s="290"/>
      <c r="DO49" s="290"/>
      <c r="DP49" s="29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0"/>
      <c r="CS63" s="290"/>
      <c r="CX63" s="290"/>
      <c r="DC63" s="290"/>
      <c r="DH63" s="290"/>
    </row>
    <row r="64" spans="22:120">
      <c r="V64" s="290"/>
    </row>
    <row r="65" spans="15:120">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c r="Q66" s="290"/>
      <c r="S66" s="290"/>
      <c r="U66" s="290"/>
      <c r="DM66" s="290"/>
    </row>
    <row r="67" spans="15:120">
      <c r="O67" s="290"/>
      <c r="P67" s="290"/>
      <c r="R67" s="290"/>
      <c r="T67" s="290"/>
      <c r="Y67" s="290"/>
      <c r="CT67" s="290"/>
      <c r="CV67" s="290"/>
      <c r="CW67" s="290"/>
      <c r="CY67" s="290"/>
      <c r="DA67" s="290"/>
      <c r="DB67" s="290"/>
      <c r="DD67" s="290"/>
      <c r="DF67" s="290"/>
      <c r="DG67" s="290"/>
      <c r="DI67" s="290"/>
      <c r="DK67" s="290"/>
      <c r="DL67" s="290"/>
      <c r="DN67" s="290"/>
      <c r="DO67" s="290"/>
      <c r="DP67" s="290"/>
    </row>
    <row r="68" spans="15:120"/>
    <row r="69" spans="15:120"/>
    <row r="70" spans="15:120"/>
    <row r="71" spans="15:120"/>
    <row r="72" spans="15:120">
      <c r="DP72" s="290"/>
    </row>
    <row r="73" spans="15:120">
      <c r="DP73" s="29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0"/>
      <c r="CX96" s="290"/>
      <c r="DC96" s="290"/>
      <c r="DH96" s="290"/>
    </row>
    <row r="97" spans="24:120">
      <c r="CS97" s="290"/>
      <c r="CX97" s="290"/>
      <c r="DC97" s="290"/>
      <c r="DH97" s="290"/>
      <c r="DP97" s="291" t="s">
        <v>486</v>
      </c>
    </row>
    <row r="98" spans="24:120" hidden="1">
      <c r="CS98" s="290"/>
      <c r="CX98" s="290"/>
      <c r="DC98" s="290"/>
      <c r="DH98" s="290"/>
    </row>
    <row r="99" spans="24:120" hidden="1">
      <c r="CS99" s="290"/>
      <c r="CX99" s="290"/>
      <c r="DC99" s="290"/>
      <c r="DH99" s="290"/>
    </row>
    <row r="100" spans="24:120" hidden="1"/>
    <row r="101" spans="24:120" ht="12" hidden="1" customHeight="1">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c r="CU102" s="290"/>
      <c r="CZ102" s="290"/>
      <c r="DE102" s="290"/>
      <c r="DJ102" s="290"/>
      <c r="DM102" s="290"/>
    </row>
    <row r="103" spans="24:120" hidden="1">
      <c r="CT103" s="290"/>
      <c r="CV103" s="290"/>
      <c r="CW103" s="290"/>
      <c r="CY103" s="290"/>
      <c r="DA103" s="290"/>
      <c r="DB103" s="290"/>
      <c r="DD103" s="290"/>
      <c r="DF103" s="290"/>
      <c r="DG103" s="290"/>
      <c r="DI103" s="290"/>
      <c r="DK103" s="290"/>
      <c r="DL103" s="290"/>
      <c r="DM103" s="290"/>
      <c r="DN103" s="290"/>
      <c r="DO103" s="290"/>
      <c r="DP103" s="290"/>
    </row>
    <row r="104" spans="24:120" hidden="1">
      <c r="CV104" s="290"/>
      <c r="CW104" s="290"/>
      <c r="DA104" s="290"/>
      <c r="DB104" s="290"/>
      <c r="DF104" s="290"/>
      <c r="DG104" s="290"/>
      <c r="DK104" s="290"/>
      <c r="DL104" s="290"/>
      <c r="DN104" s="290"/>
      <c r="DO104" s="290"/>
      <c r="DP104" s="290"/>
    </row>
    <row r="105" spans="24:120" ht="12.75" hidden="1" customHeight="1"/>
    <row r="106" spans="24:120" hidden="1"/>
    <row r="107" spans="24:120" hidden="1"/>
    <row r="108" spans="24:120" hidden="1"/>
    <row r="109" spans="24:120" hidden="1"/>
    <row r="110" spans="24:120" hidden="1"/>
  </sheetData>
  <sheetProtection algorithmName="SHA-512" hashValue="GtRsdN1HBsudlZrLn+XaHqzjH6XxJU/wTCSjlV9BraJXHUdgsU1OHh3elQ/am4/2AxuhaNV9Q3GJVhv/mZdCRA==" saltValue="T+VQq51KPQ5w9EvHqj38E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91" customWidth="1"/>
    <col min="117" max="16384" width="9" style="290" hidden="1"/>
  </cols>
  <sheetData>
    <row r="1" spans="2:116">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row r="3" spans="2:116"/>
    <row r="4" spans="2:116">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row r="7" spans="2:116"/>
    <row r="8" spans="2:116"/>
    <row r="9" spans="2:116"/>
    <row r="10" spans="2:116"/>
    <row r="11" spans="2:116"/>
    <row r="12" spans="2:116"/>
    <row r="13" spans="2:116"/>
    <row r="14" spans="2:116"/>
    <row r="15" spans="2:116"/>
    <row r="16" spans="2:116"/>
    <row r="17" spans="9:116"/>
    <row r="18" spans="9:116">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row r="20" spans="9:116"/>
    <row r="21" spans="9:116">
      <c r="DL21" s="290"/>
    </row>
    <row r="22" spans="9:116">
      <c r="DI22" s="290"/>
      <c r="DJ22" s="290"/>
      <c r="DK22" s="290"/>
      <c r="DL22" s="290"/>
    </row>
    <row r="23" spans="9:116">
      <c r="CY23" s="290"/>
      <c r="CZ23" s="290"/>
      <c r="DA23" s="290"/>
      <c r="DB23" s="290"/>
      <c r="DC23" s="290"/>
      <c r="DD23" s="290"/>
      <c r="DE23" s="290"/>
      <c r="DF23" s="290"/>
      <c r="DG23" s="290"/>
      <c r="DH23" s="290"/>
      <c r="DI23" s="290"/>
      <c r="DJ23" s="290"/>
      <c r="DK23" s="290"/>
      <c r="DL23" s="290"/>
    </row>
    <row r="24" spans="9:116"/>
    <row r="25" spans="9:116"/>
    <row r="26" spans="9:116"/>
    <row r="27" spans="9:116"/>
    <row r="28" spans="9:116"/>
    <row r="29" spans="9:116"/>
    <row r="30" spans="9:116"/>
    <row r="31" spans="9:116"/>
    <row r="32" spans="9:116"/>
    <row r="33" spans="15:116"/>
    <row r="34" spans="15:116"/>
    <row r="35" spans="15:116">
      <c r="CZ35" s="290"/>
      <c r="DA35" s="290"/>
      <c r="DB35" s="290"/>
      <c r="DC35" s="290"/>
      <c r="DD35" s="290"/>
      <c r="DE35" s="290"/>
      <c r="DF35" s="290"/>
      <c r="DG35" s="290"/>
      <c r="DH35" s="290"/>
      <c r="DI35" s="290"/>
      <c r="DJ35" s="290"/>
      <c r="DK35" s="290"/>
      <c r="DL35" s="290"/>
    </row>
    <row r="36" spans="15:116"/>
    <row r="37" spans="15:116">
      <c r="DL37" s="290"/>
    </row>
    <row r="38" spans="15:116">
      <c r="DI38" s="290"/>
      <c r="DJ38" s="290"/>
      <c r="DK38" s="290"/>
      <c r="DL38" s="290"/>
    </row>
    <row r="39" spans="15:116"/>
    <row r="40" spans="15:116"/>
    <row r="41" spans="15:116"/>
    <row r="42" spans="15:116"/>
    <row r="43" spans="15:116">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c r="DL44" s="290"/>
    </row>
    <row r="45" spans="15:116"/>
    <row r="46" spans="15:116">
      <c r="DA46" s="290"/>
      <c r="DB46" s="290"/>
      <c r="DC46" s="290"/>
      <c r="DD46" s="290"/>
      <c r="DE46" s="290"/>
      <c r="DF46" s="290"/>
      <c r="DG46" s="290"/>
      <c r="DH46" s="290"/>
      <c r="DI46" s="290"/>
      <c r="DJ46" s="290"/>
      <c r="DK46" s="290"/>
      <c r="DL46" s="290"/>
    </row>
    <row r="47" spans="15:116"/>
    <row r="48" spans="15:116"/>
    <row r="49" spans="104:116"/>
    <row r="50" spans="104:116">
      <c r="CZ50" s="290"/>
      <c r="DA50" s="290"/>
      <c r="DB50" s="290"/>
      <c r="DC50" s="290"/>
      <c r="DD50" s="290"/>
      <c r="DE50" s="290"/>
      <c r="DF50" s="290"/>
      <c r="DG50" s="290"/>
      <c r="DH50" s="290"/>
      <c r="DI50" s="290"/>
      <c r="DJ50" s="290"/>
      <c r="DK50" s="290"/>
      <c r="DL50" s="290"/>
    </row>
    <row r="51" spans="104:116"/>
    <row r="52" spans="104:116"/>
    <row r="53" spans="104:116">
      <c r="DL53" s="29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0"/>
      <c r="DD67" s="290"/>
      <c r="DE67" s="290"/>
      <c r="DF67" s="290"/>
      <c r="DG67" s="290"/>
      <c r="DH67" s="290"/>
      <c r="DI67" s="290"/>
      <c r="DJ67" s="290"/>
      <c r="DK67" s="290"/>
      <c r="DL67" s="29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7rGSMvrl2elipVmDmijtESlqJfWVGpFrRT6TqyyhA5DKINKpQXEfT1DGfbu5T4UPRoSwJXe0mjOTuLOKwlJfFQ==" saltValue="HQ4ec10Dhzt7Hxc+4jhIy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c r="AS1" s="293"/>
      <c r="AT1" s="293"/>
    </row>
    <row r="2" spans="1:46">
      <c r="AS2" s="293"/>
      <c r="AT2" s="293"/>
    </row>
    <row r="3" spans="1:46">
      <c r="AS3" s="293"/>
      <c r="AT3" s="293"/>
    </row>
    <row r="4" spans="1:46">
      <c r="AS4" s="293"/>
      <c r="AT4" s="293"/>
    </row>
    <row r="5" spans="1:46" ht="17.25">
      <c r="A5" s="294" t="s">
        <v>487</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488</v>
      </c>
      <c r="AL6" s="298"/>
      <c r="AM6" s="298"/>
      <c r="AN6" s="298"/>
      <c r="AO6" s="293"/>
      <c r="AP6" s="293"/>
      <c r="AQ6" s="293"/>
      <c r="AR6" s="293"/>
    </row>
    <row r="7" spans="1:46">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2" t="s">
        <v>489</v>
      </c>
      <c r="AP7" s="303"/>
      <c r="AQ7" s="304" t="s">
        <v>490</v>
      </c>
      <c r="AR7" s="305"/>
    </row>
    <row r="8" spans="1:46">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3"/>
      <c r="AP8" s="309" t="s">
        <v>491</v>
      </c>
      <c r="AQ8" s="310" t="s">
        <v>492</v>
      </c>
      <c r="AR8" s="311" t="s">
        <v>493</v>
      </c>
    </row>
    <row r="9" spans="1:46">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6" t="s">
        <v>494</v>
      </c>
      <c r="AL9" s="1227"/>
      <c r="AM9" s="1227"/>
      <c r="AN9" s="1228"/>
      <c r="AO9" s="312">
        <v>6749921</v>
      </c>
      <c r="AP9" s="312">
        <v>55218</v>
      </c>
      <c r="AQ9" s="313">
        <v>56739</v>
      </c>
      <c r="AR9" s="314">
        <v>-2.7</v>
      </c>
    </row>
    <row r="10" spans="1:46">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6" t="s">
        <v>495</v>
      </c>
      <c r="AL10" s="1227"/>
      <c r="AM10" s="1227"/>
      <c r="AN10" s="1228"/>
      <c r="AO10" s="315">
        <v>1161937</v>
      </c>
      <c r="AP10" s="315">
        <v>9505</v>
      </c>
      <c r="AQ10" s="316">
        <v>3644</v>
      </c>
      <c r="AR10" s="317">
        <v>160.80000000000001</v>
      </c>
    </row>
    <row r="11" spans="1:46" ht="13.5" customHeight="1">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6" t="s">
        <v>496</v>
      </c>
      <c r="AL11" s="1227"/>
      <c r="AM11" s="1227"/>
      <c r="AN11" s="1228"/>
      <c r="AO11" s="315">
        <v>1082644</v>
      </c>
      <c r="AP11" s="315">
        <v>8857</v>
      </c>
      <c r="AQ11" s="316">
        <v>3408</v>
      </c>
      <c r="AR11" s="317">
        <v>159.9</v>
      </c>
    </row>
    <row r="12" spans="1:46" ht="13.5" customHeight="1">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6" t="s">
        <v>497</v>
      </c>
      <c r="AL12" s="1227"/>
      <c r="AM12" s="1227"/>
      <c r="AN12" s="1228"/>
      <c r="AO12" s="315" t="s">
        <v>498</v>
      </c>
      <c r="AP12" s="315" t="s">
        <v>498</v>
      </c>
      <c r="AQ12" s="316">
        <v>508</v>
      </c>
      <c r="AR12" s="317" t="s">
        <v>498</v>
      </c>
    </row>
    <row r="13" spans="1:46" ht="13.5" customHeight="1">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6" t="s">
        <v>499</v>
      </c>
      <c r="AL13" s="1227"/>
      <c r="AM13" s="1227"/>
      <c r="AN13" s="1228"/>
      <c r="AO13" s="315" t="s">
        <v>498</v>
      </c>
      <c r="AP13" s="315" t="s">
        <v>498</v>
      </c>
      <c r="AQ13" s="316">
        <v>12</v>
      </c>
      <c r="AR13" s="317" t="s">
        <v>498</v>
      </c>
    </row>
    <row r="14" spans="1:46" ht="13.5" customHeight="1">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6" t="s">
        <v>500</v>
      </c>
      <c r="AL14" s="1227"/>
      <c r="AM14" s="1227"/>
      <c r="AN14" s="1228"/>
      <c r="AO14" s="315">
        <v>6116</v>
      </c>
      <c r="AP14" s="315">
        <v>50</v>
      </c>
      <c r="AQ14" s="316">
        <v>2329</v>
      </c>
      <c r="AR14" s="317">
        <v>-97.9</v>
      </c>
    </row>
    <row r="15" spans="1:46" ht="13.5" customHeight="1">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6" t="s">
        <v>501</v>
      </c>
      <c r="AL15" s="1227"/>
      <c r="AM15" s="1227"/>
      <c r="AN15" s="1228"/>
      <c r="AO15" s="315">
        <v>170545</v>
      </c>
      <c r="AP15" s="315">
        <v>1395</v>
      </c>
      <c r="AQ15" s="316">
        <v>1096</v>
      </c>
      <c r="AR15" s="317">
        <v>27.3</v>
      </c>
    </row>
    <row r="16" spans="1:46">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29" t="s">
        <v>502</v>
      </c>
      <c r="AL16" s="1230"/>
      <c r="AM16" s="1230"/>
      <c r="AN16" s="1231"/>
      <c r="AO16" s="315">
        <v>-271592</v>
      </c>
      <c r="AP16" s="315">
        <v>-2222</v>
      </c>
      <c r="AQ16" s="316">
        <v>-4593</v>
      </c>
      <c r="AR16" s="317">
        <v>-51.6</v>
      </c>
    </row>
    <row r="17" spans="1:46">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29" t="s">
        <v>186</v>
      </c>
      <c r="AL17" s="1230"/>
      <c r="AM17" s="1230"/>
      <c r="AN17" s="1231"/>
      <c r="AO17" s="315">
        <v>8899571</v>
      </c>
      <c r="AP17" s="315">
        <v>72803</v>
      </c>
      <c r="AQ17" s="316">
        <v>63141</v>
      </c>
      <c r="AR17" s="317">
        <v>15.3</v>
      </c>
    </row>
    <row r="18" spans="1:46">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503</v>
      </c>
      <c r="AL19" s="293"/>
      <c r="AM19" s="293"/>
      <c r="AN19" s="293"/>
      <c r="AO19" s="293"/>
      <c r="AP19" s="293"/>
      <c r="AQ19" s="293"/>
      <c r="AR19" s="293"/>
    </row>
    <row r="20" spans="1:46">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504</v>
      </c>
      <c r="AP20" s="323" t="s">
        <v>505</v>
      </c>
      <c r="AQ20" s="324" t="s">
        <v>506</v>
      </c>
      <c r="AR20" s="325"/>
    </row>
    <row r="21" spans="1:46" s="331" customFormat="1">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3" t="s">
        <v>507</v>
      </c>
      <c r="AL21" s="1224"/>
      <c r="AM21" s="1224"/>
      <c r="AN21" s="1225"/>
      <c r="AO21" s="327">
        <v>6.85</v>
      </c>
      <c r="AP21" s="328">
        <v>6</v>
      </c>
      <c r="AQ21" s="329">
        <v>0.85</v>
      </c>
      <c r="AR21" s="298"/>
      <c r="AS21" s="330"/>
      <c r="AT21" s="326"/>
    </row>
    <row r="22" spans="1:46" s="331" customFormat="1">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3" t="s">
        <v>508</v>
      </c>
      <c r="AL22" s="1224"/>
      <c r="AM22" s="1224"/>
      <c r="AN22" s="1225"/>
      <c r="AO22" s="332">
        <v>99.8</v>
      </c>
      <c r="AP22" s="333">
        <v>99.5</v>
      </c>
      <c r="AQ22" s="334">
        <v>0.3</v>
      </c>
      <c r="AR22" s="318"/>
      <c r="AS22" s="330"/>
      <c r="AT22" s="326"/>
    </row>
    <row r="23" spans="1:46" s="331" customFormat="1">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c r="A26" s="298" t="s">
        <v>509</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c r="A27" s="339"/>
      <c r="AO27" s="293"/>
      <c r="AP27" s="293"/>
      <c r="AQ27" s="293"/>
      <c r="AR27" s="293"/>
      <c r="AS27" s="293"/>
      <c r="AT27" s="293"/>
    </row>
    <row r="28" spans="1:46" ht="17.25">
      <c r="A28" s="294" t="s">
        <v>510</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511</v>
      </c>
      <c r="AL29" s="298"/>
      <c r="AM29" s="298"/>
      <c r="AN29" s="298"/>
      <c r="AO29" s="293"/>
      <c r="AP29" s="293"/>
      <c r="AQ29" s="293"/>
      <c r="AR29" s="293"/>
      <c r="AS29" s="341"/>
    </row>
    <row r="30" spans="1:46">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2" t="s">
        <v>489</v>
      </c>
      <c r="AP30" s="303"/>
      <c r="AQ30" s="304" t="s">
        <v>490</v>
      </c>
      <c r="AR30" s="305"/>
    </row>
    <row r="31" spans="1:46">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3"/>
      <c r="AP31" s="309" t="s">
        <v>491</v>
      </c>
      <c r="AQ31" s="310" t="s">
        <v>492</v>
      </c>
      <c r="AR31" s="311" t="s">
        <v>493</v>
      </c>
    </row>
    <row r="32" spans="1:46" ht="27" customHeight="1">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4" t="s">
        <v>512</v>
      </c>
      <c r="AL32" s="1215"/>
      <c r="AM32" s="1215"/>
      <c r="AN32" s="1216"/>
      <c r="AO32" s="342">
        <v>3891504</v>
      </c>
      <c r="AP32" s="342">
        <v>31834</v>
      </c>
      <c r="AQ32" s="343">
        <v>32265</v>
      </c>
      <c r="AR32" s="344">
        <v>-1.3</v>
      </c>
    </row>
    <row r="33" spans="1:46" ht="13.5" customHeight="1">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4" t="s">
        <v>513</v>
      </c>
      <c r="AL33" s="1215"/>
      <c r="AM33" s="1215"/>
      <c r="AN33" s="1216"/>
      <c r="AO33" s="342" t="s">
        <v>498</v>
      </c>
      <c r="AP33" s="342" t="s">
        <v>498</v>
      </c>
      <c r="AQ33" s="343">
        <v>1</v>
      </c>
      <c r="AR33" s="344" t="s">
        <v>498</v>
      </c>
    </row>
    <row r="34" spans="1:46" ht="27" customHeight="1">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4" t="s">
        <v>514</v>
      </c>
      <c r="AL34" s="1215"/>
      <c r="AM34" s="1215"/>
      <c r="AN34" s="1216"/>
      <c r="AO34" s="342" t="s">
        <v>498</v>
      </c>
      <c r="AP34" s="342" t="s">
        <v>498</v>
      </c>
      <c r="AQ34" s="343">
        <v>32</v>
      </c>
      <c r="AR34" s="344" t="s">
        <v>498</v>
      </c>
    </row>
    <row r="35" spans="1:46" ht="27" customHeight="1">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4" t="s">
        <v>515</v>
      </c>
      <c r="AL35" s="1215"/>
      <c r="AM35" s="1215"/>
      <c r="AN35" s="1216"/>
      <c r="AO35" s="342">
        <v>811579</v>
      </c>
      <c r="AP35" s="342">
        <v>6639</v>
      </c>
      <c r="AQ35" s="343">
        <v>6764</v>
      </c>
      <c r="AR35" s="344">
        <v>-1.8</v>
      </c>
    </row>
    <row r="36" spans="1:46" ht="27" customHeight="1">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4" t="s">
        <v>516</v>
      </c>
      <c r="AL36" s="1215"/>
      <c r="AM36" s="1215"/>
      <c r="AN36" s="1216"/>
      <c r="AO36" s="342">
        <v>90991</v>
      </c>
      <c r="AP36" s="342">
        <v>744</v>
      </c>
      <c r="AQ36" s="343">
        <v>1228</v>
      </c>
      <c r="AR36" s="344">
        <v>-39.4</v>
      </c>
    </row>
    <row r="37" spans="1:46" ht="13.5" customHeight="1">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4" t="s">
        <v>517</v>
      </c>
      <c r="AL37" s="1215"/>
      <c r="AM37" s="1215"/>
      <c r="AN37" s="1216"/>
      <c r="AO37" s="342">
        <v>593096</v>
      </c>
      <c r="AP37" s="342">
        <v>4852</v>
      </c>
      <c r="AQ37" s="343">
        <v>1060</v>
      </c>
      <c r="AR37" s="344">
        <v>357.7</v>
      </c>
    </row>
    <row r="38" spans="1:46" ht="27" customHeight="1">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17" t="s">
        <v>518</v>
      </c>
      <c r="AL38" s="1218"/>
      <c r="AM38" s="1218"/>
      <c r="AN38" s="1219"/>
      <c r="AO38" s="345" t="s">
        <v>498</v>
      </c>
      <c r="AP38" s="345" t="s">
        <v>498</v>
      </c>
      <c r="AQ38" s="346">
        <v>1</v>
      </c>
      <c r="AR38" s="334" t="s">
        <v>498</v>
      </c>
      <c r="AS38" s="341"/>
    </row>
    <row r="39" spans="1:46">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17" t="s">
        <v>519</v>
      </c>
      <c r="AL39" s="1218"/>
      <c r="AM39" s="1218"/>
      <c r="AN39" s="1219"/>
      <c r="AO39" s="342">
        <v>-864611</v>
      </c>
      <c r="AP39" s="342">
        <v>-7073</v>
      </c>
      <c r="AQ39" s="343">
        <v>-6969</v>
      </c>
      <c r="AR39" s="344">
        <v>1.5</v>
      </c>
      <c r="AS39" s="341"/>
    </row>
    <row r="40" spans="1:46" ht="27" customHeight="1">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4" t="s">
        <v>520</v>
      </c>
      <c r="AL40" s="1215"/>
      <c r="AM40" s="1215"/>
      <c r="AN40" s="1216"/>
      <c r="AO40" s="342">
        <v>-3189536</v>
      </c>
      <c r="AP40" s="342">
        <v>-26092</v>
      </c>
      <c r="AQ40" s="343">
        <v>-26451</v>
      </c>
      <c r="AR40" s="344">
        <v>-1.4</v>
      </c>
      <c r="AS40" s="341"/>
    </row>
    <row r="41" spans="1:46">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0" t="s">
        <v>296</v>
      </c>
      <c r="AL41" s="1221"/>
      <c r="AM41" s="1221"/>
      <c r="AN41" s="1222"/>
      <c r="AO41" s="342">
        <v>1333023</v>
      </c>
      <c r="AP41" s="342">
        <v>10905</v>
      </c>
      <c r="AQ41" s="343">
        <v>7931</v>
      </c>
      <c r="AR41" s="344">
        <v>37.5</v>
      </c>
      <c r="AS41" s="341"/>
    </row>
    <row r="42" spans="1:46">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521</v>
      </c>
      <c r="AL42" s="293"/>
      <c r="AM42" s="293"/>
      <c r="AN42" s="293"/>
      <c r="AO42" s="293"/>
      <c r="AP42" s="293"/>
      <c r="AQ42" s="318"/>
      <c r="AR42" s="318"/>
      <c r="AS42" s="341"/>
    </row>
    <row r="43" spans="1:46">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c r="A47" s="351" t="s">
        <v>522</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523</v>
      </c>
      <c r="AL48" s="352"/>
      <c r="AM48" s="352"/>
      <c r="AN48" s="352"/>
      <c r="AO48" s="352"/>
      <c r="AP48" s="352"/>
      <c r="AQ48" s="353"/>
      <c r="AR48" s="352"/>
    </row>
    <row r="49" spans="1:44" ht="13.5" customHeight="1">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07" t="s">
        <v>489</v>
      </c>
      <c r="AN49" s="1209" t="s">
        <v>524</v>
      </c>
      <c r="AO49" s="1210"/>
      <c r="AP49" s="1210"/>
      <c r="AQ49" s="1210"/>
      <c r="AR49" s="1211"/>
    </row>
    <row r="50" spans="1:44">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08"/>
      <c r="AN50" s="358" t="s">
        <v>525</v>
      </c>
      <c r="AO50" s="359" t="s">
        <v>526</v>
      </c>
      <c r="AP50" s="360" t="s">
        <v>527</v>
      </c>
      <c r="AQ50" s="361" t="s">
        <v>528</v>
      </c>
      <c r="AR50" s="362" t="s">
        <v>529</v>
      </c>
    </row>
    <row r="51" spans="1:44">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530</v>
      </c>
      <c r="AL51" s="355"/>
      <c r="AM51" s="363">
        <v>3105921</v>
      </c>
      <c r="AN51" s="364">
        <v>24891</v>
      </c>
      <c r="AO51" s="365">
        <v>-32.1</v>
      </c>
      <c r="AP51" s="366">
        <v>53605</v>
      </c>
      <c r="AQ51" s="367">
        <v>5.4</v>
      </c>
      <c r="AR51" s="368">
        <v>-37.5</v>
      </c>
    </row>
    <row r="52" spans="1:44">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531</v>
      </c>
      <c r="AM52" s="371">
        <v>1838994</v>
      </c>
      <c r="AN52" s="372">
        <v>14738</v>
      </c>
      <c r="AO52" s="373">
        <v>-43.1</v>
      </c>
      <c r="AP52" s="374">
        <v>28343</v>
      </c>
      <c r="AQ52" s="375">
        <v>11.7</v>
      </c>
      <c r="AR52" s="376">
        <v>-54.8</v>
      </c>
    </row>
    <row r="53" spans="1:44">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532</v>
      </c>
      <c r="AL53" s="355"/>
      <c r="AM53" s="363">
        <v>3968399</v>
      </c>
      <c r="AN53" s="364">
        <v>31974</v>
      </c>
      <c r="AO53" s="365">
        <v>28.5</v>
      </c>
      <c r="AP53" s="366">
        <v>44267</v>
      </c>
      <c r="AQ53" s="367">
        <v>-17.399999999999999</v>
      </c>
      <c r="AR53" s="368">
        <v>45.9</v>
      </c>
    </row>
    <row r="54" spans="1:44">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531</v>
      </c>
      <c r="AM54" s="371">
        <v>2424315</v>
      </c>
      <c r="AN54" s="372">
        <v>19533</v>
      </c>
      <c r="AO54" s="373">
        <v>32.5</v>
      </c>
      <c r="AP54" s="374">
        <v>26161</v>
      </c>
      <c r="AQ54" s="375">
        <v>-7.7</v>
      </c>
      <c r="AR54" s="376">
        <v>40.200000000000003</v>
      </c>
    </row>
    <row r="55" spans="1:44">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533</v>
      </c>
      <c r="AL55" s="355"/>
      <c r="AM55" s="363">
        <v>3286542</v>
      </c>
      <c r="AN55" s="364">
        <v>26593</v>
      </c>
      <c r="AO55" s="365">
        <v>-16.8</v>
      </c>
      <c r="AP55" s="366">
        <v>40879</v>
      </c>
      <c r="AQ55" s="367">
        <v>-7.7</v>
      </c>
      <c r="AR55" s="368">
        <v>-9.1</v>
      </c>
    </row>
    <row r="56" spans="1:44">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531</v>
      </c>
      <c r="AM56" s="371">
        <v>2207816</v>
      </c>
      <c r="AN56" s="372">
        <v>17864</v>
      </c>
      <c r="AO56" s="373">
        <v>-8.5</v>
      </c>
      <c r="AP56" s="374">
        <v>24087</v>
      </c>
      <c r="AQ56" s="375">
        <v>-7.9</v>
      </c>
      <c r="AR56" s="376">
        <v>-0.6</v>
      </c>
    </row>
    <row r="57" spans="1:44">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534</v>
      </c>
      <c r="AL57" s="355"/>
      <c r="AM57" s="363">
        <v>5884439</v>
      </c>
      <c r="AN57" s="364">
        <v>47862</v>
      </c>
      <c r="AO57" s="365">
        <v>80</v>
      </c>
      <c r="AP57" s="366">
        <v>42651</v>
      </c>
      <c r="AQ57" s="367">
        <v>4.3</v>
      </c>
      <c r="AR57" s="368">
        <v>75.7</v>
      </c>
    </row>
    <row r="58" spans="1:44">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531</v>
      </c>
      <c r="AM58" s="371">
        <v>4542087</v>
      </c>
      <c r="AN58" s="372">
        <v>36944</v>
      </c>
      <c r="AO58" s="373">
        <v>106.8</v>
      </c>
      <c r="AP58" s="374">
        <v>22675</v>
      </c>
      <c r="AQ58" s="375">
        <v>-5.9</v>
      </c>
      <c r="AR58" s="376">
        <v>112.7</v>
      </c>
    </row>
    <row r="59" spans="1:44">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535</v>
      </c>
      <c r="AL59" s="355"/>
      <c r="AM59" s="363">
        <v>3804501</v>
      </c>
      <c r="AN59" s="364">
        <v>31123</v>
      </c>
      <c r="AO59" s="365">
        <v>-35</v>
      </c>
      <c r="AP59" s="366">
        <v>43226</v>
      </c>
      <c r="AQ59" s="367">
        <v>1.3</v>
      </c>
      <c r="AR59" s="368">
        <v>-36.299999999999997</v>
      </c>
    </row>
    <row r="60" spans="1:44">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531</v>
      </c>
      <c r="AM60" s="371">
        <v>2914489</v>
      </c>
      <c r="AN60" s="372">
        <v>23842</v>
      </c>
      <c r="AO60" s="373">
        <v>-35.5</v>
      </c>
      <c r="AP60" s="374">
        <v>22622</v>
      </c>
      <c r="AQ60" s="375">
        <v>-0.2</v>
      </c>
      <c r="AR60" s="376">
        <v>-35.299999999999997</v>
      </c>
    </row>
    <row r="61" spans="1:44">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536</v>
      </c>
      <c r="AL61" s="377"/>
      <c r="AM61" s="378">
        <v>4009960</v>
      </c>
      <c r="AN61" s="379">
        <v>32489</v>
      </c>
      <c r="AO61" s="380">
        <v>4.9000000000000004</v>
      </c>
      <c r="AP61" s="381">
        <v>44926</v>
      </c>
      <c r="AQ61" s="382">
        <v>-2.8</v>
      </c>
      <c r="AR61" s="368">
        <v>7.7</v>
      </c>
    </row>
    <row r="62" spans="1:44">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531</v>
      </c>
      <c r="AM62" s="371">
        <v>2785540</v>
      </c>
      <c r="AN62" s="372">
        <v>22584</v>
      </c>
      <c r="AO62" s="373">
        <v>10.4</v>
      </c>
      <c r="AP62" s="374">
        <v>24778</v>
      </c>
      <c r="AQ62" s="375">
        <v>-2</v>
      </c>
      <c r="AR62" s="376">
        <v>12.4</v>
      </c>
    </row>
    <row r="63" spans="1:44">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c r="AK67" s="293"/>
      <c r="AL67" s="293"/>
      <c r="AM67" s="293"/>
      <c r="AN67" s="293"/>
      <c r="AO67" s="293"/>
      <c r="AP67" s="293"/>
      <c r="AQ67" s="293"/>
      <c r="AR67" s="293"/>
      <c r="AS67" s="293"/>
      <c r="AT67" s="293"/>
    </row>
    <row r="68" spans="1:46" ht="13.5" hidden="1" customHeight="1">
      <c r="AK68" s="293"/>
      <c r="AL68" s="293"/>
      <c r="AM68" s="293"/>
      <c r="AN68" s="293"/>
      <c r="AO68" s="293"/>
      <c r="AP68" s="293"/>
      <c r="AQ68" s="293"/>
      <c r="AR68" s="293"/>
    </row>
    <row r="69" spans="1:46" ht="13.5" hidden="1" customHeight="1">
      <c r="AK69" s="293"/>
      <c r="AL69" s="293"/>
      <c r="AM69" s="293"/>
      <c r="AN69" s="293"/>
      <c r="AO69" s="293"/>
      <c r="AP69" s="293"/>
      <c r="AQ69" s="293"/>
      <c r="AR69" s="293"/>
    </row>
    <row r="70" spans="1:46" hidden="1">
      <c r="AK70" s="293"/>
      <c r="AL70" s="293"/>
      <c r="AM70" s="293"/>
      <c r="AN70" s="293"/>
      <c r="AO70" s="293"/>
      <c r="AP70" s="293"/>
      <c r="AQ70" s="293"/>
      <c r="AR70" s="293"/>
    </row>
    <row r="71" spans="1:46" hidden="1">
      <c r="AK71" s="293"/>
      <c r="AL71" s="293"/>
      <c r="AM71" s="293"/>
      <c r="AN71" s="293"/>
      <c r="AO71" s="293"/>
      <c r="AP71" s="293"/>
      <c r="AQ71" s="293"/>
      <c r="AR71" s="293"/>
    </row>
    <row r="72" spans="1:46" hidden="1">
      <c r="AK72" s="293"/>
      <c r="AL72" s="293"/>
      <c r="AM72" s="293"/>
      <c r="AN72" s="293"/>
      <c r="AO72" s="293"/>
      <c r="AP72" s="293"/>
      <c r="AQ72" s="293"/>
      <c r="AR72" s="293"/>
    </row>
    <row r="73" spans="1:46" hidden="1">
      <c r="AK73" s="293"/>
      <c r="AL73" s="293"/>
      <c r="AM73" s="293"/>
      <c r="AN73" s="293"/>
      <c r="AO73" s="293"/>
      <c r="AP73" s="293"/>
      <c r="AQ73" s="293"/>
      <c r="AR73" s="293"/>
    </row>
    <row r="74" spans="1:46" hidden="1"/>
  </sheetData>
  <sheetProtection algorithmName="SHA-512" hashValue="FdJAir3GngVj011/XEbMRn0gvgHx4cHZnB8M7/4FNlK5G4AeuFF10KxJf5fHiQilkhl7UuSRRM6l53C0Nbwnyg==" saltValue="9w5XpYRxKyIirAgNdgXPe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291" customWidth="1"/>
    <col min="126" max="16384" width="9" style="290" hidden="1"/>
  </cols>
  <sheetData>
    <row r="1" spans="2:125"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c r="B2" s="290"/>
      <c r="DG2" s="290"/>
    </row>
    <row r="3" spans="2:12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row r="5" spans="2:125"/>
    <row r="6" spans="2:125"/>
    <row r="7" spans="2:125"/>
    <row r="8" spans="2:125"/>
    <row r="9" spans="2:125">
      <c r="DU9" s="290"/>
    </row>
    <row r="10" spans="2:125"/>
    <row r="11" spans="2:125"/>
    <row r="12" spans="2:125"/>
    <row r="13" spans="2:125"/>
    <row r="14" spans="2:125"/>
    <row r="15" spans="2:125"/>
    <row r="16" spans="2:125"/>
    <row r="17" spans="125:125">
      <c r="DU17" s="290"/>
    </row>
    <row r="18" spans="125:125"/>
    <row r="19" spans="125:125"/>
    <row r="20" spans="125:125">
      <c r="DU20" s="290"/>
    </row>
    <row r="21" spans="125:125">
      <c r="DU21" s="290"/>
    </row>
    <row r="22" spans="125:125"/>
    <row r="23" spans="125:125"/>
    <row r="24" spans="125:125"/>
    <row r="25" spans="125:125"/>
    <row r="26" spans="125:125"/>
    <row r="27" spans="125:125"/>
    <row r="28" spans="125:125">
      <c r="DU28" s="290"/>
    </row>
    <row r="29" spans="125:125"/>
    <row r="30" spans="125:125"/>
    <row r="31" spans="125:125"/>
    <row r="32" spans="125:125"/>
    <row r="33" spans="2:125">
      <c r="B33" s="290"/>
      <c r="G33" s="290"/>
      <c r="I33" s="290"/>
    </row>
    <row r="34" spans="2:125">
      <c r="C34" s="290"/>
      <c r="P34" s="290"/>
      <c r="DE34" s="290"/>
      <c r="DH34" s="290"/>
    </row>
    <row r="35" spans="2:125">
      <c r="D35" s="290"/>
      <c r="E35" s="290"/>
      <c r="DG35" s="290"/>
      <c r="DJ35" s="290"/>
      <c r="DP35" s="290"/>
      <c r="DQ35" s="290"/>
      <c r="DR35" s="290"/>
      <c r="DS35" s="290"/>
      <c r="DT35" s="290"/>
      <c r="DU35" s="290"/>
    </row>
    <row r="36" spans="2:12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c r="DU37" s="290"/>
    </row>
    <row r="38" spans="2:125">
      <c r="DT38" s="290"/>
      <c r="DU38" s="290"/>
    </row>
    <row r="39" spans="2:125"/>
    <row r="40" spans="2:125">
      <c r="DH40" s="290"/>
    </row>
    <row r="41" spans="2:125">
      <c r="DE41" s="290"/>
    </row>
    <row r="42" spans="2:125">
      <c r="DG42" s="290"/>
      <c r="DJ42" s="290"/>
    </row>
    <row r="43" spans="2:12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c r="DU44" s="290"/>
    </row>
    <row r="45" spans="2:125"/>
    <row r="46" spans="2:125"/>
    <row r="47" spans="2:125"/>
    <row r="48" spans="2:125">
      <c r="DT48" s="290"/>
      <c r="DU48" s="290"/>
    </row>
    <row r="49" spans="120:125">
      <c r="DU49" s="290"/>
    </row>
    <row r="50" spans="120:125">
      <c r="DU50" s="290"/>
    </row>
    <row r="51" spans="120:125">
      <c r="DP51" s="290"/>
      <c r="DQ51" s="290"/>
      <c r="DR51" s="290"/>
      <c r="DS51" s="290"/>
      <c r="DT51" s="290"/>
      <c r="DU51" s="290"/>
    </row>
    <row r="52" spans="120:125"/>
    <row r="53" spans="120:125"/>
    <row r="54" spans="120:125">
      <c r="DU54" s="290"/>
    </row>
    <row r="55" spans="120:125"/>
    <row r="56" spans="120:125"/>
    <row r="57" spans="120:125"/>
    <row r="58" spans="120:125">
      <c r="DU58" s="290"/>
    </row>
    <row r="59" spans="120:125"/>
    <row r="60" spans="120:125"/>
    <row r="61" spans="120:125"/>
    <row r="62" spans="120:125"/>
    <row r="63" spans="120:125">
      <c r="DU63" s="290"/>
    </row>
    <row r="64" spans="120:125">
      <c r="DT64" s="290"/>
      <c r="DU64" s="290"/>
    </row>
    <row r="65" spans="123:125"/>
    <row r="66" spans="123:125"/>
    <row r="67" spans="123:125"/>
    <row r="68" spans="123:125"/>
    <row r="69" spans="123:125">
      <c r="DS69" s="290"/>
      <c r="DT69" s="290"/>
      <c r="DU69" s="290"/>
    </row>
    <row r="70" spans="123:125"/>
    <row r="71" spans="123:125"/>
    <row r="72" spans="123:125"/>
    <row r="73" spans="123:125"/>
    <row r="74" spans="123:125"/>
    <row r="75" spans="123:125"/>
    <row r="76" spans="123:125"/>
    <row r="77" spans="123:125"/>
    <row r="78" spans="123:125"/>
    <row r="79" spans="123:125"/>
    <row r="80" spans="123:125"/>
    <row r="81" spans="116:125"/>
    <row r="82" spans="116:125">
      <c r="DL82" s="290"/>
    </row>
    <row r="83" spans="116:125">
      <c r="DM83" s="290"/>
      <c r="DN83" s="290"/>
      <c r="DO83" s="290"/>
      <c r="DP83" s="290"/>
      <c r="DQ83" s="290"/>
      <c r="DR83" s="290"/>
      <c r="DS83" s="290"/>
      <c r="DT83" s="290"/>
      <c r="DU83" s="290"/>
    </row>
    <row r="84" spans="116:125"/>
    <row r="85" spans="116:125"/>
    <row r="86" spans="116:125"/>
    <row r="87" spans="116:125"/>
    <row r="88" spans="116:125">
      <c r="DU88" s="290"/>
    </row>
    <row r="89" spans="116:125"/>
    <row r="90" spans="116:125"/>
    <row r="91" spans="116:125"/>
    <row r="92" spans="116:125" ht="13.5" customHeight="1"/>
    <row r="93" spans="116:125" ht="13.5" customHeight="1"/>
    <row r="94" spans="116:125" ht="13.5" customHeight="1">
      <c r="DS94" s="290"/>
      <c r="DT94" s="290"/>
      <c r="DU94" s="290"/>
    </row>
    <row r="95" spans="116:125" ht="13.5" customHeight="1">
      <c r="DU95" s="290"/>
    </row>
    <row r="96" spans="116:125" ht="13.5" customHeight="1"/>
    <row r="97" spans="124:125" ht="13.5" customHeight="1"/>
    <row r="98" spans="124:125" ht="13.5" customHeight="1"/>
    <row r="99" spans="124:125" ht="13.5" customHeight="1"/>
    <row r="100" spans="124:125" ht="13.5" customHeight="1"/>
    <row r="101" spans="124:125" ht="13.5" customHeight="1">
      <c r="DU101" s="290"/>
    </row>
    <row r="102" spans="124:125" ht="13.5" customHeight="1"/>
    <row r="103" spans="124:125" ht="13.5" customHeight="1"/>
    <row r="104" spans="124:125" ht="13.5" customHeight="1">
      <c r="DT104" s="290"/>
      <c r="DU104" s="29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0" t="s">
        <v>538</v>
      </c>
    </row>
    <row r="117" spans="125:125" ht="13.5" hidden="1" customHeight="1"/>
    <row r="118" spans="125:125" ht="13.5" hidden="1" customHeight="1"/>
    <row r="119" spans="125:125" ht="13.5" hidden="1" customHeight="1"/>
    <row r="120" spans="125:125" ht="13.5" hidden="1" customHeight="1"/>
    <row r="121" spans="125:125" ht="13.5" hidden="1" customHeight="1">
      <c r="DU121" s="29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oEOzT/Rs1Tm7RAb62ageL+DFfHB74h0eoFjmCXiioYAAHeNVTHHbrugDcCcy/39h5tSx3CHlJ2LP1cOaMbYGLQ==" saltValue="maLA9nutRf9tvfe4bmaxy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291" customWidth="1"/>
    <col min="126" max="142" width="0" style="290" hidden="1" customWidth="1"/>
    <col min="143" max="16384" width="9" style="290" hidden="1"/>
  </cols>
  <sheetData>
    <row r="1" spans="1:125" ht="13.5" customHeight="1">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c r="B2" s="290"/>
      <c r="T2" s="290"/>
    </row>
    <row r="3" spans="1:12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0"/>
      <c r="G33" s="290"/>
      <c r="I33" s="290"/>
    </row>
    <row r="34" spans="2:125">
      <c r="C34" s="290"/>
      <c r="P34" s="290"/>
      <c r="R34" s="290"/>
      <c r="U34" s="290"/>
    </row>
    <row r="35" spans="2:12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c r="F36" s="290"/>
      <c r="H36" s="290"/>
      <c r="J36" s="290"/>
      <c r="K36" s="290"/>
      <c r="L36" s="290"/>
      <c r="M36" s="290"/>
      <c r="N36" s="290"/>
      <c r="O36" s="290"/>
      <c r="Q36" s="290"/>
      <c r="S36" s="290"/>
      <c r="V36" s="290"/>
    </row>
    <row r="37" spans="2:125"/>
    <row r="38" spans="2:125"/>
    <row r="39" spans="2:125"/>
    <row r="40" spans="2:125">
      <c r="U40" s="290"/>
    </row>
    <row r="41" spans="2:125">
      <c r="R41" s="290"/>
    </row>
    <row r="42" spans="2:12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c r="Q43" s="290"/>
      <c r="S43" s="290"/>
      <c r="V43" s="29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1" t="s">
        <v>539</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q/fispy2MvnhBgBeBGY51fppnRzWT+N6URUFxl51uBdPi8t6hyEaZ42pfu+xCF0w0MIKX5rME4dGvBQ+cZeupg==" saltValue="lmP7iitoFYvzkm+rlngBj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540</v>
      </c>
      <c r="G46" s="8" t="s">
        <v>541</v>
      </c>
      <c r="H46" s="8" t="s">
        <v>542</v>
      </c>
      <c r="I46" s="8" t="s">
        <v>543</v>
      </c>
      <c r="J46" s="9" t="s">
        <v>544</v>
      </c>
    </row>
    <row r="47" spans="2:10" ht="57.75" customHeight="1">
      <c r="B47" s="10"/>
      <c r="C47" s="1232" t="s">
        <v>3</v>
      </c>
      <c r="D47" s="1232"/>
      <c r="E47" s="1233"/>
      <c r="F47" s="11">
        <v>6.83</v>
      </c>
      <c r="G47" s="12">
        <v>8.92</v>
      </c>
      <c r="H47" s="12">
        <v>10.16</v>
      </c>
      <c r="I47" s="12">
        <v>11.41</v>
      </c>
      <c r="J47" s="13">
        <v>10.130000000000001</v>
      </c>
    </row>
    <row r="48" spans="2:10" ht="57.75" customHeight="1">
      <c r="B48" s="14"/>
      <c r="C48" s="1234" t="s">
        <v>4</v>
      </c>
      <c r="D48" s="1234"/>
      <c r="E48" s="1235"/>
      <c r="F48" s="15">
        <v>6.54</v>
      </c>
      <c r="G48" s="16">
        <v>5.83</v>
      </c>
      <c r="H48" s="16">
        <v>3.91</v>
      </c>
      <c r="I48" s="16">
        <v>0.56999999999999995</v>
      </c>
      <c r="J48" s="17">
        <v>1.08</v>
      </c>
    </row>
    <row r="49" spans="2:10" ht="57.75" customHeight="1" thickBot="1">
      <c r="B49" s="18"/>
      <c r="C49" s="1236" t="s">
        <v>5</v>
      </c>
      <c r="D49" s="1236"/>
      <c r="E49" s="1237"/>
      <c r="F49" s="19">
        <v>1.41</v>
      </c>
      <c r="G49" s="20">
        <v>1.45</v>
      </c>
      <c r="H49" s="20" t="s">
        <v>545</v>
      </c>
      <c r="I49" s="20" t="s">
        <v>546</v>
      </c>
      <c r="J49" s="21" t="s">
        <v>547</v>
      </c>
    </row>
    <row r="50" spans="2:10" ht="13.5" customHeight="1"/>
    <row r="51" spans="2:10" ht="13.5" hidden="1" customHeight="1"/>
    <row r="52" spans="2:10" ht="13.5" hidden="1" customHeight="1"/>
    <row r="53" spans="2:10" ht="13.5" hidden="1" customHeight="1"/>
  </sheetData>
  <sheetProtection algorithmName="SHA-512" hashValue="HzjR/dwKJxD0yrb4yYMFuioFVGsN5XORCY5D0tFZUGjfVNiCBXuqbHXSFtkTlXFq4YyDlSgQvL+Dp0UsYqre6g==" saltValue="3+f9ujiuAUHBWLPerZCXO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2020-03-05T08:07:21Z</cp:lastPrinted>
  <dcterms:created xsi:type="dcterms:W3CDTF">2020-02-10T04:56:50Z</dcterms:created>
  <dcterms:modified xsi:type="dcterms:W3CDTF">2020-09-24T07:52:50Z</dcterms:modified>
  <cp:category/>
</cp:coreProperties>
</file>