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04_介護事業係2\★★★★補助金関係(R6補正以降)\R7補正\2.3_サービス継続支援事業\2_設備・備品補助（サービス継続支援）\03_様式\02_実績報告\"/>
    </mc:Choice>
  </mc:AlternateContent>
  <xr:revisionPtr revIDLastSave="0" documentId="13_ncr:1_{BDA6A13B-2CC6-477B-82DA-17A441BC38A4}" xr6:coauthVersionLast="47" xr6:coauthVersionMax="47" xr10:uidLastSave="{00000000-0000-0000-0000-000000000000}"/>
  <bookViews>
    <workbookView xWindow="1170" yWindow="1170" windowWidth="21600" windowHeight="11295" tabRatio="822" xr2:uid="{00000000-000D-0000-FFFF-FFFF00000000}"/>
  </bookViews>
  <sheets>
    <sheet name="（はじめにお読みください）本申請書の使い方" sheetId="50" r:id="rId1"/>
    <sheet name="実績報告書" sheetId="26" r:id="rId2"/>
    <sheet name="実績額一覧" sheetId="51" r:id="rId3"/>
    <sheet name="個票1" sheetId="53" r:id="rId4"/>
    <sheet name="個票2" sheetId="59" r:id="rId5"/>
    <sheet name="個票3" sheetId="60" r:id="rId6"/>
    <sheet name="リスト" sheetId="54" r:id="rId7"/>
  </sheets>
  <definedNames>
    <definedName name="_xlnm.Print_Area" localSheetId="3">個票1!$A$1:$CL$48</definedName>
    <definedName name="_xlnm.Print_Area" localSheetId="4">個票2!$A$1:$AM$48</definedName>
    <definedName name="_xlnm.Print_Area" localSheetId="5">個票3!$A$1:$AM$48</definedName>
    <definedName name="_xlnm.Print_Area" localSheetId="2">実績額一覧!$A$1:$H$24</definedName>
    <definedName name="_xlnm.Print_Area" localSheetId="1">実績報告書!$A$1:$AM$53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45" i="60" l="1"/>
  <c r="Y17" i="60" s="1"/>
  <c r="M45" i="59"/>
  <c r="Y17" i="59" s="1"/>
  <c r="AI17" i="59"/>
  <c r="G15" i="51"/>
  <c r="G14" i="51"/>
  <c r="G19" i="51"/>
  <c r="G6" i="51"/>
  <c r="G20" i="51"/>
  <c r="F12" i="51"/>
  <c r="G17" i="51"/>
  <c r="G13" i="51"/>
  <c r="F10" i="51"/>
  <c r="F9" i="51"/>
  <c r="G12" i="51"/>
  <c r="F18" i="51"/>
  <c r="F14" i="51"/>
  <c r="G8" i="51"/>
  <c r="G18" i="51"/>
  <c r="F11" i="51"/>
  <c r="F13" i="51"/>
  <c r="G7" i="51"/>
  <c r="F8" i="51"/>
  <c r="G11" i="51"/>
  <c r="G16" i="51"/>
  <c r="F17" i="51"/>
  <c r="F20" i="51"/>
  <c r="F19" i="51"/>
  <c r="F15" i="51"/>
  <c r="F6" i="51"/>
  <c r="F16" i="51"/>
  <c r="G10" i="51"/>
  <c r="G9" i="51"/>
  <c r="F7" i="51"/>
  <c r="AI17" i="60" l="1"/>
  <c r="A19" i="51"/>
  <c r="A18" i="51"/>
  <c r="A17" i="51"/>
  <c r="A20" i="51"/>
  <c r="A16" i="51"/>
  <c r="A15" i="51"/>
  <c r="A14" i="51"/>
  <c r="A13" i="51"/>
  <c r="A12" i="51"/>
  <c r="A11" i="51"/>
  <c r="A10" i="51"/>
  <c r="A9" i="51"/>
  <c r="A8" i="51"/>
  <c r="A7" i="51"/>
  <c r="A6" i="51"/>
  <c r="M45" i="53"/>
  <c r="Y17" i="53" s="1"/>
  <c r="H7" i="51" l="1"/>
  <c r="G21" i="51"/>
  <c r="H9" i="51"/>
  <c r="H17" i="51"/>
  <c r="H10" i="51"/>
  <c r="H13" i="51"/>
  <c r="H8" i="51"/>
  <c r="H11" i="51"/>
  <c r="H19" i="51"/>
  <c r="H12" i="51"/>
  <c r="H18" i="51"/>
  <c r="H16" i="51"/>
  <c r="H14" i="51"/>
  <c r="H20" i="51"/>
  <c r="H15" i="51"/>
  <c r="D7" i="51"/>
  <c r="D17" i="51"/>
  <c r="B6" i="51"/>
  <c r="C17" i="51"/>
  <c r="B7" i="51"/>
  <c r="E18" i="51"/>
  <c r="E6" i="51"/>
  <c r="C19" i="51"/>
  <c r="D19" i="51"/>
  <c r="C7" i="51"/>
  <c r="E17" i="51"/>
  <c r="B17" i="51"/>
  <c r="E19" i="51"/>
  <c r="D18" i="51"/>
  <c r="C6" i="51"/>
  <c r="E7" i="51"/>
  <c r="B18" i="51"/>
  <c r="D6" i="51"/>
  <c r="C18" i="51"/>
  <c r="B19" i="51"/>
  <c r="F21" i="51" l="1"/>
  <c r="AI17" i="53"/>
  <c r="H6" i="51" l="1"/>
  <c r="H21" i="51" s="1"/>
  <c r="B16" i="51"/>
  <c r="D12" i="51"/>
  <c r="B8" i="51"/>
  <c r="E12" i="51"/>
  <c r="C11" i="51"/>
  <c r="B9" i="51"/>
  <c r="B13" i="51"/>
  <c r="D20" i="51"/>
  <c r="D11" i="51"/>
  <c r="E20" i="51"/>
  <c r="E13" i="51"/>
  <c r="E21" i="51"/>
  <c r="E14" i="51"/>
  <c r="C15" i="51"/>
  <c r="E15" i="51"/>
  <c r="B20" i="51"/>
  <c r="E8" i="51"/>
  <c r="D8" i="51"/>
  <c r="B15" i="51"/>
  <c r="C20" i="51"/>
  <c r="C12" i="51"/>
  <c r="C8" i="51"/>
  <c r="C16" i="51"/>
  <c r="C13" i="51"/>
  <c r="B14" i="51"/>
  <c r="D14" i="51"/>
  <c r="D16" i="51"/>
  <c r="E10" i="51"/>
  <c r="B10" i="51"/>
  <c r="D9" i="51"/>
  <c r="C10" i="51"/>
  <c r="D10" i="51"/>
  <c r="D15" i="51"/>
  <c r="B11" i="51"/>
  <c r="D13" i="51"/>
  <c r="E9" i="51"/>
  <c r="C9" i="51"/>
  <c r="E11" i="51"/>
  <c r="C14" i="51"/>
  <c r="D21" i="51"/>
  <c r="B12" i="51"/>
  <c r="E16" i="51"/>
  <c r="AD26" i="26" l="1"/>
  <c r="AD24" i="26"/>
  <c r="AD47" i="26"/>
  <c r="AD40" i="26"/>
  <c r="Z31" i="26"/>
  <c r="Z32" i="26"/>
  <c r="Z42" i="26"/>
  <c r="Z46" i="26"/>
  <c r="Z35" i="26"/>
  <c r="AD51" i="26"/>
  <c r="Z43" i="26"/>
  <c r="AD32" i="26"/>
  <c r="Z27" i="26"/>
  <c r="AD41" i="26"/>
  <c r="AD45" i="26"/>
  <c r="AD50" i="26"/>
  <c r="AD30" i="26"/>
  <c r="Z26" i="26"/>
  <c r="Z49" i="26"/>
  <c r="Z48" i="26"/>
  <c r="Z23" i="26"/>
  <c r="Z39" i="26"/>
  <c r="AD25" i="26"/>
  <c r="Z36" i="26"/>
  <c r="Z37" i="26"/>
  <c r="Z28" i="26"/>
  <c r="AD42" i="26"/>
  <c r="AD27" i="26"/>
  <c r="AD39" i="26"/>
  <c r="AD38" i="26"/>
  <c r="Z38" i="26"/>
  <c r="AD43" i="26"/>
  <c r="Z45" i="26"/>
  <c r="Z33" i="26"/>
  <c r="AD28" i="26"/>
  <c r="AD37" i="26"/>
  <c r="AD33" i="26"/>
  <c r="AD29" i="26"/>
  <c r="AD34" i="26"/>
  <c r="AD23" i="26"/>
  <c r="Z47" i="26"/>
  <c r="AD35" i="26"/>
  <c r="AD31" i="26"/>
  <c r="AD36" i="26"/>
  <c r="AD46" i="26"/>
  <c r="Z41" i="26"/>
  <c r="Z44" i="26"/>
  <c r="Z25" i="26"/>
  <c r="Z40" i="26"/>
  <c r="AD48" i="26"/>
  <c r="Z24" i="26"/>
  <c r="Z29" i="26"/>
  <c r="Z34" i="26"/>
  <c r="Z50" i="26"/>
  <c r="AD49" i="26"/>
  <c r="AD44" i="26"/>
  <c r="Z30" i="26"/>
  <c r="Z51" i="26"/>
  <c r="Z52" i="26" l="1"/>
  <c r="AD52" i="26"/>
</calcChain>
</file>

<file path=xl/sharedStrings.xml><?xml version="1.0" encoding="utf-8"?>
<sst xmlns="http://schemas.openxmlformats.org/spreadsheetml/2006/main" count="447" uniqueCount="187">
  <si>
    <t>フリガナ</t>
    <phoneticPr fontId="3"/>
  </si>
  <si>
    <t>殿</t>
    <rPh sb="0" eb="1">
      <t>トノ</t>
    </rPh>
    <phoneticPr fontId="3"/>
  </si>
  <si>
    <t>日</t>
    <rPh sb="0" eb="1">
      <t>ニチ</t>
    </rPh>
    <phoneticPr fontId="3"/>
  </si>
  <si>
    <t>月</t>
    <rPh sb="0" eb="1">
      <t>ゲツ</t>
    </rPh>
    <phoneticPr fontId="3"/>
  </si>
  <si>
    <t>年</t>
    <rPh sb="0" eb="1">
      <t>ネン</t>
    </rPh>
    <phoneticPr fontId="3"/>
  </si>
  <si>
    <t>名　　称</t>
    <rPh sb="0" eb="1">
      <t>ナ</t>
    </rPh>
    <rPh sb="3" eb="4">
      <t>ショウ</t>
    </rPh>
    <phoneticPr fontId="3"/>
  </si>
  <si>
    <t>（郵便番号</t>
    <rPh sb="1" eb="3">
      <t>ユウビン</t>
    </rPh>
    <rPh sb="3" eb="5">
      <t>バンゴウ</t>
    </rPh>
    <phoneticPr fontId="3"/>
  </si>
  <si>
    <t>‐</t>
    <phoneticPr fontId="3"/>
  </si>
  <si>
    <t>）</t>
    <phoneticPr fontId="3"/>
  </si>
  <si>
    <t>連絡先</t>
    <rPh sb="0" eb="3">
      <t>レンラクサキ</t>
    </rPh>
    <phoneticPr fontId="3"/>
  </si>
  <si>
    <t>電話番号</t>
    <rPh sb="0" eb="2">
      <t>デンワ</t>
    </rPh>
    <rPh sb="2" eb="4">
      <t>バンゴウ</t>
    </rPh>
    <phoneticPr fontId="3"/>
  </si>
  <si>
    <t>代表者の職・氏名</t>
    <rPh sb="0" eb="3">
      <t>ダイヒョウシャ</t>
    </rPh>
    <rPh sb="4" eb="5">
      <t>ショク</t>
    </rPh>
    <rPh sb="6" eb="8">
      <t>シメイ</t>
    </rPh>
    <phoneticPr fontId="3"/>
  </si>
  <si>
    <t>職　　名</t>
    <rPh sb="0" eb="1">
      <t>ショク</t>
    </rPh>
    <rPh sb="3" eb="4">
      <t>ナ</t>
    </rPh>
    <phoneticPr fontId="3"/>
  </si>
  <si>
    <t>氏　　名</t>
    <rPh sb="0" eb="1">
      <t>シ</t>
    </rPh>
    <rPh sb="3" eb="4">
      <t>ナ</t>
    </rPh>
    <phoneticPr fontId="3"/>
  </si>
  <si>
    <t>申請に関する担当者</t>
    <rPh sb="0" eb="2">
      <t>シンセイ</t>
    </rPh>
    <rPh sb="3" eb="4">
      <t>カン</t>
    </rPh>
    <rPh sb="6" eb="9">
      <t>タントウシャ</t>
    </rPh>
    <phoneticPr fontId="3"/>
  </si>
  <si>
    <t>か所</t>
    <rPh sb="1" eb="2">
      <t>ショ</t>
    </rPh>
    <phoneticPr fontId="3"/>
  </si>
  <si>
    <t>認知症対応型通所介護事業所</t>
  </si>
  <si>
    <t>訪問入浴介護事業所</t>
  </si>
  <si>
    <t>訪問看護事業所</t>
  </si>
  <si>
    <t>訪問リハビリテーション事業所</t>
  </si>
  <si>
    <t>定期巡回・随時対応型訪問介護看護事業所</t>
  </si>
  <si>
    <t>夜間対応型訪問介護事業所</t>
  </si>
  <si>
    <t>居宅介護支援事業所</t>
  </si>
  <si>
    <t>福祉用具貸与事業所</t>
  </si>
  <si>
    <t>小規模多機能型居宅介護事業所</t>
  </si>
  <si>
    <t>看護小規模多機能型居宅介護事業所</t>
  </si>
  <si>
    <t>介護老人福祉施設</t>
  </si>
  <si>
    <t>地域密着型介護老人福祉施設</t>
  </si>
  <si>
    <t>介護老人保健施設</t>
  </si>
  <si>
    <t>介護医療院</t>
  </si>
  <si>
    <t>用途・品目・数量等</t>
    <rPh sb="0" eb="2">
      <t>ヨウト</t>
    </rPh>
    <rPh sb="3" eb="5">
      <t>ヒンモク</t>
    </rPh>
    <rPh sb="6" eb="8">
      <t>スウリョウ</t>
    </rPh>
    <rPh sb="8" eb="9">
      <t>トウ</t>
    </rPh>
    <phoneticPr fontId="3"/>
  </si>
  <si>
    <t>短期入所生活介護事業所</t>
  </si>
  <si>
    <t>千円</t>
    <rPh sb="0" eb="2">
      <t>センエン</t>
    </rPh>
    <phoneticPr fontId="3"/>
  </si>
  <si>
    <t>申　請　者</t>
    <rPh sb="0" eb="1">
      <t>サル</t>
    </rPh>
    <rPh sb="2" eb="3">
      <t>ショウ</t>
    </rPh>
    <rPh sb="4" eb="5">
      <t>シャ</t>
    </rPh>
    <phoneticPr fontId="3"/>
  </si>
  <si>
    <t>所在地</t>
    <rPh sb="0" eb="3">
      <t>ショザイチ</t>
    </rPh>
    <phoneticPr fontId="3"/>
  </si>
  <si>
    <t>E-mail</t>
    <phoneticPr fontId="3"/>
  </si>
  <si>
    <t>介護保険事業所番号</t>
    <rPh sb="0" eb="2">
      <t>カイゴ</t>
    </rPh>
    <rPh sb="2" eb="4">
      <t>ホケン</t>
    </rPh>
    <rPh sb="4" eb="7">
      <t>ジギョウショ</t>
    </rPh>
    <rPh sb="7" eb="9">
      <t>バンゴウ</t>
    </rPh>
    <phoneticPr fontId="3"/>
  </si>
  <si>
    <t>定員</t>
    <rPh sb="0" eb="2">
      <t>テイイン</t>
    </rPh>
    <phoneticPr fontId="3"/>
  </si>
  <si>
    <t>人</t>
    <rPh sb="0" eb="1">
      <t>ニン</t>
    </rPh>
    <phoneticPr fontId="3"/>
  </si>
  <si>
    <t>介護保険
事業所番号</t>
    <rPh sb="0" eb="2">
      <t>カイゴ</t>
    </rPh>
    <rPh sb="2" eb="4">
      <t>ホケン</t>
    </rPh>
    <rPh sb="5" eb="8">
      <t>ジギョウショ</t>
    </rPh>
    <rPh sb="8" eb="10">
      <t>バンゴウ</t>
    </rPh>
    <phoneticPr fontId="3"/>
  </si>
  <si>
    <t>千円</t>
  </si>
  <si>
    <t>サービス種別</t>
    <rPh sb="4" eb="6">
      <t>シュベツ</t>
    </rPh>
    <phoneticPr fontId="3"/>
  </si>
  <si>
    <t>No.</t>
    <phoneticPr fontId="3"/>
  </si>
  <si>
    <t>合計</t>
    <rPh sb="0" eb="2">
      <t>ゴウケイ</t>
    </rPh>
    <phoneticPr fontId="3"/>
  </si>
  <si>
    <t>　　令和</t>
    <rPh sb="2" eb="4">
      <t>レイワ</t>
    </rPh>
    <phoneticPr fontId="3"/>
  </si>
  <si>
    <t>各事業所の作業</t>
    <rPh sb="0" eb="1">
      <t>カク</t>
    </rPh>
    <rPh sb="1" eb="4">
      <t>ジギョウショ</t>
    </rPh>
    <rPh sb="5" eb="7">
      <t>サギョウ</t>
    </rPh>
    <phoneticPr fontId="3"/>
  </si>
  <si>
    <t>手順</t>
    <rPh sb="0" eb="2">
      <t>テジュン</t>
    </rPh>
    <phoneticPr fontId="3"/>
  </si>
  <si>
    <t>本Excelを管内の事業者・事業所に配布</t>
    <rPh sb="0" eb="1">
      <t>ホン</t>
    </rPh>
    <rPh sb="7" eb="9">
      <t>カンナイ</t>
    </rPh>
    <rPh sb="10" eb="13">
      <t>ジギョウシャ</t>
    </rPh>
    <rPh sb="14" eb="17">
      <t>ジギョウショ</t>
    </rPh>
    <rPh sb="18" eb="20">
      <t>ハイフ</t>
    </rPh>
    <phoneticPr fontId="3"/>
  </si>
  <si>
    <t>事業者（法人本部）の作業</t>
    <rPh sb="0" eb="3">
      <t>ジギョウシャ</t>
    </rPh>
    <rPh sb="4" eb="6">
      <t>ホウジン</t>
    </rPh>
    <rPh sb="6" eb="8">
      <t>ホンブ</t>
    </rPh>
    <rPh sb="10" eb="12">
      <t>サギョウ</t>
    </rPh>
    <phoneticPr fontId="3"/>
  </si>
  <si>
    <t>シート名を修正した個票を一つのExcelファイルに集約</t>
    <rPh sb="3" eb="4">
      <t>メイ</t>
    </rPh>
    <rPh sb="5" eb="7">
      <t>シュウセイ</t>
    </rPh>
    <rPh sb="9" eb="11">
      <t>コヒョウ</t>
    </rPh>
    <rPh sb="12" eb="13">
      <t>ヒト</t>
    </rPh>
    <rPh sb="25" eb="27">
      <t>シュウヤク</t>
    </rPh>
    <phoneticPr fontId="3"/>
  </si>
  <si>
    <t>本申請書の使い方</t>
    <rPh sb="0" eb="1">
      <t>ホン</t>
    </rPh>
    <rPh sb="1" eb="4">
      <t>シンセイショ</t>
    </rPh>
    <rPh sb="5" eb="6">
      <t>ツカ</t>
    </rPh>
    <rPh sb="7" eb="8">
      <t>カタ</t>
    </rPh>
    <phoneticPr fontId="3"/>
  </si>
  <si>
    <t>事業者からExcelファイルを受領し、内容を審査</t>
    <rPh sb="0" eb="3">
      <t>ジギョウシャ</t>
    </rPh>
    <rPh sb="15" eb="17">
      <t>ジュリョウ</t>
    </rPh>
    <rPh sb="19" eb="21">
      <t>ナイヨウ</t>
    </rPh>
    <rPh sb="22" eb="24">
      <t>シンサ</t>
    </rPh>
    <phoneticPr fontId="3"/>
  </si>
  <si>
    <t>各事業所から回収した個票の入力内容を確認</t>
    <rPh sb="0" eb="1">
      <t>カク</t>
    </rPh>
    <rPh sb="1" eb="4">
      <t>ジギョウショ</t>
    </rPh>
    <rPh sb="6" eb="8">
      <t>カイシュウ</t>
    </rPh>
    <rPh sb="10" eb="12">
      <t>コヒョウ</t>
    </rPh>
    <rPh sb="13" eb="15">
      <t>ニュウリョク</t>
    </rPh>
    <rPh sb="15" eb="17">
      <t>ナイヨウ</t>
    </rPh>
    <rPh sb="18" eb="20">
      <t>カクニン</t>
    </rPh>
    <phoneticPr fontId="3"/>
  </si>
  <si>
    <t>都道府県の作業</t>
    <rPh sb="0" eb="4">
      <t>トドウフケン</t>
    </rPh>
    <rPh sb="5" eb="7">
      <t>サギョウ</t>
    </rPh>
    <phoneticPr fontId="3"/>
  </si>
  <si>
    <t>完成したExcelファイルを都道府県の担当者に送付</t>
    <rPh sb="0" eb="2">
      <t>カンセイ</t>
    </rPh>
    <rPh sb="14" eb="18">
      <t>トドウフケン</t>
    </rPh>
    <rPh sb="19" eb="22">
      <t>タントウシャ</t>
    </rPh>
    <rPh sb="23" eb="25">
      <t>ソウフ</t>
    </rPh>
    <phoneticPr fontId="3"/>
  </si>
  <si>
    <t>＜積算内訳＞</t>
    <rPh sb="1" eb="3">
      <t>セキサン</t>
    </rPh>
    <rPh sb="3" eb="5">
      <t>ウチワケ</t>
    </rPh>
    <phoneticPr fontId="3"/>
  </si>
  <si>
    <t>都道府県内で必要な作業を行い、事業者に補助金を交付</t>
    <rPh sb="0" eb="4">
      <t>トドウフケン</t>
    </rPh>
    <rPh sb="4" eb="5">
      <t>ナイ</t>
    </rPh>
    <rPh sb="6" eb="8">
      <t>ヒツヨウ</t>
    </rPh>
    <rPh sb="9" eb="11">
      <t>サギョウ</t>
    </rPh>
    <rPh sb="12" eb="13">
      <t>オコナ</t>
    </rPh>
    <rPh sb="15" eb="18">
      <t>ジギョウシャ</t>
    </rPh>
    <rPh sb="19" eb="22">
      <t>ホジョキン</t>
    </rPh>
    <rPh sb="23" eb="25">
      <t>コウフ</t>
    </rPh>
    <phoneticPr fontId="3"/>
  </si>
  <si>
    <t>奈良県知事</t>
    <rPh sb="0" eb="3">
      <t>ナラケン</t>
    </rPh>
    <rPh sb="3" eb="5">
      <t>チジ</t>
    </rPh>
    <phoneticPr fontId="3"/>
  </si>
  <si>
    <t>事業所・施設名</t>
    <rPh sb="0" eb="3">
      <t>ジギョウショ</t>
    </rPh>
    <rPh sb="4" eb="7">
      <t>シセツメイ</t>
    </rPh>
    <phoneticPr fontId="3"/>
  </si>
  <si>
    <t>住所</t>
    <rPh sb="0" eb="2">
      <t>ジュウショ</t>
    </rPh>
    <phoneticPr fontId="3"/>
  </si>
  <si>
    <t>介護事業所等に対するサービス継続支援事業</t>
    <rPh sb="0" eb="2">
      <t>カイゴ</t>
    </rPh>
    <rPh sb="2" eb="5">
      <t>ジギョウショ</t>
    </rPh>
    <rPh sb="5" eb="6">
      <t>トウ</t>
    </rPh>
    <rPh sb="7" eb="8">
      <t>タイ</t>
    </rPh>
    <rPh sb="14" eb="16">
      <t>ケイゾク</t>
    </rPh>
    <rPh sb="16" eb="18">
      <t>シエン</t>
    </rPh>
    <rPh sb="18" eb="20">
      <t>ジギョウ</t>
    </rPh>
    <phoneticPr fontId="3"/>
  </si>
  <si>
    <t>（注）行が不足する場合には、「本申請書の使い方」に従って、行を追加すること。列の挿入は絶対に行わないこと。</t>
    <rPh sb="1" eb="2">
      <t>チュウ</t>
    </rPh>
    <rPh sb="15" eb="16">
      <t>ホン</t>
    </rPh>
    <rPh sb="16" eb="19">
      <t>シンセイショ</t>
    </rPh>
    <rPh sb="20" eb="21">
      <t>ツカ</t>
    </rPh>
    <rPh sb="22" eb="23">
      <t>カタ</t>
    </rPh>
    <rPh sb="25" eb="26">
      <t>シタガ</t>
    </rPh>
    <phoneticPr fontId="3"/>
  </si>
  <si>
    <t>　</t>
    <phoneticPr fontId="3"/>
  </si>
  <si>
    <t>事業所名称</t>
    <rPh sb="0" eb="3">
      <t>ジギョウショ</t>
    </rPh>
    <rPh sb="3" eb="5">
      <t>メイショウ</t>
    </rPh>
    <phoneticPr fontId="3"/>
  </si>
  <si>
    <t>都道府県名</t>
    <rPh sb="0" eb="4">
      <t>トドウフケン</t>
    </rPh>
    <rPh sb="4" eb="5">
      <t>メイ</t>
    </rPh>
    <phoneticPr fontId="3"/>
  </si>
  <si>
    <r>
      <t>提供サービス</t>
    </r>
    <r>
      <rPr>
        <sz val="6"/>
        <rFont val="ＭＳ Ｐ明朝"/>
        <family val="1"/>
        <charset val="128"/>
      </rPr>
      <t>（プルダウンから選択）</t>
    </r>
    <rPh sb="0" eb="2">
      <t>テイキョウ</t>
    </rPh>
    <rPh sb="14" eb="16">
      <t>センタク</t>
    </rPh>
    <phoneticPr fontId="3"/>
  </si>
  <si>
    <t>支出予定額</t>
    <rPh sb="0" eb="2">
      <t>シシュツ</t>
    </rPh>
    <rPh sb="2" eb="5">
      <t>ヨテイガク</t>
    </rPh>
    <phoneticPr fontId="3"/>
  </si>
  <si>
    <t>１．介護事業所等に対するサービス継続支援事業</t>
    <rPh sb="2" eb="4">
      <t>カイゴ</t>
    </rPh>
    <rPh sb="4" eb="7">
      <t>ジギョウショ</t>
    </rPh>
    <rPh sb="7" eb="8">
      <t>トウ</t>
    </rPh>
    <rPh sb="9" eb="10">
      <t>タイ</t>
    </rPh>
    <rPh sb="16" eb="18">
      <t>ケイゾク</t>
    </rPh>
    <rPh sb="18" eb="20">
      <t>シエン</t>
    </rPh>
    <rPh sb="20" eb="22">
      <t>ジギョウ</t>
    </rPh>
    <phoneticPr fontId="3"/>
  </si>
  <si>
    <t>補助上限額</t>
    <rPh sb="0" eb="2">
      <t>ホジョ</t>
    </rPh>
    <rPh sb="2" eb="5">
      <t>ジョウゲンガク</t>
    </rPh>
    <phoneticPr fontId="3"/>
  </si>
  <si>
    <t>所要額（円）</t>
    <rPh sb="0" eb="3">
      <t>ショヨウガク</t>
    </rPh>
    <rPh sb="4" eb="5">
      <t>エン</t>
    </rPh>
    <phoneticPr fontId="3"/>
  </si>
  <si>
    <t>（注）申請額は、補助上限額と所要額を比較していずれか低い方の額が入力される。</t>
    <rPh sb="1" eb="2">
      <t>チュウ</t>
    </rPh>
    <rPh sb="3" eb="6">
      <t>シンセイガク</t>
    </rPh>
    <rPh sb="8" eb="10">
      <t>ホジョ</t>
    </rPh>
    <rPh sb="10" eb="13">
      <t>ジョウゲンガク</t>
    </rPh>
    <rPh sb="14" eb="16">
      <t>ショヨウ</t>
    </rPh>
    <rPh sb="16" eb="17">
      <t>ガク</t>
    </rPh>
    <rPh sb="18" eb="20">
      <t>ヒカク</t>
    </rPh>
    <rPh sb="26" eb="27">
      <t>ヒク</t>
    </rPh>
    <rPh sb="28" eb="29">
      <t>ホウ</t>
    </rPh>
    <rPh sb="30" eb="31">
      <t>ガク</t>
    </rPh>
    <rPh sb="32" eb="34">
      <t>ニュウリョク</t>
    </rPh>
    <phoneticPr fontId="3"/>
  </si>
  <si>
    <t>部署・担当者名</t>
    <rPh sb="0" eb="2">
      <t>ブショ</t>
    </rPh>
    <rPh sb="3" eb="6">
      <t>タントウシャ</t>
    </rPh>
    <rPh sb="6" eb="7">
      <t>メイ</t>
    </rPh>
    <phoneticPr fontId="3"/>
  </si>
  <si>
    <t>奈良県</t>
    <rPh sb="0" eb="3">
      <t>ナラケン</t>
    </rPh>
    <phoneticPr fontId="3"/>
  </si>
  <si>
    <t>税込申請</t>
    <rPh sb="0" eb="2">
      <t>ゼイコ</t>
    </rPh>
    <rPh sb="2" eb="4">
      <t>シンセイ</t>
    </rPh>
    <phoneticPr fontId="3"/>
  </si>
  <si>
    <t>税抜申請</t>
    <rPh sb="0" eb="2">
      <t>ゼイヌ</t>
    </rPh>
    <rPh sb="2" eb="4">
      <t>シンセイ</t>
    </rPh>
    <phoneticPr fontId="3"/>
  </si>
  <si>
    <t>養護老人ホーム</t>
  </si>
  <si>
    <t>軽費老人ホーム</t>
  </si>
  <si>
    <t>事業所・施設等の種別</t>
  </si>
  <si>
    <t>/事業所</t>
    <rPh sb="1" eb="4">
      <t>ジギョウショ</t>
    </rPh>
    <phoneticPr fontId="1"/>
  </si>
  <si>
    <t>/定員</t>
    <rPh sb="1" eb="3">
      <t>テイイン</t>
    </rPh>
    <phoneticPr fontId="1"/>
  </si>
  <si>
    <t>通所リハビリテーション事業所</t>
  </si>
  <si>
    <t>特定施設入居者生活介護（養護老人ホーム、軽費老人ホームを除く）</t>
    <rPh sb="12" eb="14">
      <t>ヨウゴ</t>
    </rPh>
    <rPh sb="14" eb="16">
      <t>ロウジン</t>
    </rPh>
    <rPh sb="20" eb="22">
      <t>ケイヒ</t>
    </rPh>
    <rPh sb="22" eb="24">
      <t>ロウジン</t>
    </rPh>
    <rPh sb="28" eb="29">
      <t>ノゾ</t>
    </rPh>
    <phoneticPr fontId="3"/>
  </si>
  <si>
    <t>地域密着型通所介護事業所</t>
  </si>
  <si>
    <t>認知症対応型共同生活介護事業所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12" eb="15">
      <t>ジギョウショ</t>
    </rPh>
    <phoneticPr fontId="1"/>
  </si>
  <si>
    <t>地域密着型特定施設入居者生活介護（養護老人ホーム、軽費老人ホームを除く）</t>
    <phoneticPr fontId="3"/>
  </si>
  <si>
    <t>1</t>
    <phoneticPr fontId="3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</si>
  <si>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</si>
  <si>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</si>
  <si>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</si>
  <si>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</si>
  <si>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</si>
  <si>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</si>
  <si>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</si>
  <si>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</si>
  <si>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</si>
  <si>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</si>
  <si>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</si>
  <si>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</si>
  <si>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</si>
  <si>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</si>
  <si>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</si>
  <si>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</si>
  <si>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</si>
  <si>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</si>
  <si>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</si>
  <si>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介護サービスを円滑に継続するための対応</t>
  </si>
  <si>
    <t>介護サービスを円滑に継続するための対応</t>
    <phoneticPr fontId="3"/>
  </si>
  <si>
    <t>災害備蓄等への対応</t>
  </si>
  <si>
    <t>災害備蓄等への対応</t>
    <phoneticPr fontId="3"/>
  </si>
  <si>
    <t>対象経費の種別</t>
    <rPh sb="0" eb="2">
      <t>タイショウ</t>
    </rPh>
    <rPh sb="2" eb="4">
      <t>ケイヒ</t>
    </rPh>
    <rPh sb="5" eb="7">
      <t>シュベツ</t>
    </rPh>
    <phoneticPr fontId="3"/>
  </si>
  <si>
    <t>ポータブル発電機1台</t>
    <rPh sb="5" eb="8">
      <t>ハツデンキ</t>
    </rPh>
    <rPh sb="9" eb="10">
      <t>ダイ</t>
    </rPh>
    <phoneticPr fontId="3"/>
  </si>
  <si>
    <t>業務用スポットクーラー　110,000×2台</t>
    <rPh sb="0" eb="3">
      <t>ギョウムヨウ</t>
    </rPh>
    <rPh sb="21" eb="22">
      <t>ダイ</t>
    </rPh>
    <phoneticPr fontId="3"/>
  </si>
  <si>
    <t>（単位：千円）</t>
    <rPh sb="1" eb="3">
      <t>タンイ</t>
    </rPh>
    <phoneticPr fontId="3"/>
  </si>
  <si>
    <t>地域密着型特定施設入居者生活介護（養護老人ホーム、軽費老人ホームを除く）</t>
  </si>
  <si>
    <t>合　　計</t>
    <rPh sb="0" eb="1">
      <t>ゴウ</t>
    </rPh>
    <rPh sb="3" eb="4">
      <t>ケイ</t>
    </rPh>
    <phoneticPr fontId="3"/>
  </si>
  <si>
    <t>部署・職名</t>
    <rPh sb="0" eb="2">
      <t>ブショ</t>
    </rPh>
    <rPh sb="3" eb="4">
      <t>ショク</t>
    </rPh>
    <rPh sb="4" eb="5">
      <t>ナ</t>
    </rPh>
    <phoneticPr fontId="3"/>
  </si>
  <si>
    <t>事業所･
施設等数</t>
    <rPh sb="0" eb="3">
      <t>ジギョウショ</t>
    </rPh>
    <rPh sb="5" eb="7">
      <t>シセツ</t>
    </rPh>
    <rPh sb="7" eb="8">
      <t>トウ</t>
    </rPh>
    <rPh sb="8" eb="9">
      <t>スウ</t>
    </rPh>
    <phoneticPr fontId="3"/>
  </si>
  <si>
    <t>訪問介護事業所/集合住宅併設型（同一建物減算の算定がある事業所）</t>
    <phoneticPr fontId="3"/>
  </si>
  <si>
    <t>訪問介護事業所/1月あたり延べ訪問回数200回以下(集合住宅併設型を除く)</t>
    <rPh sb="26" eb="28">
      <t>シュウゴウ</t>
    </rPh>
    <rPh sb="28" eb="30">
      <t>ジュウタク</t>
    </rPh>
    <rPh sb="30" eb="33">
      <t>ヘイセツガタ</t>
    </rPh>
    <rPh sb="34" eb="35">
      <t>ノゾ</t>
    </rPh>
    <phoneticPr fontId="3"/>
  </si>
  <si>
    <t>訪問介護事業所/1月あたり延べ訪問回数201回以上2,000回以下(集合住宅併設型を除く)</t>
    <phoneticPr fontId="3"/>
  </si>
  <si>
    <t>訪問介護事業所/1月あたり延べ訪問回数2,001回以上(集合住宅併設型を除く)</t>
    <phoneticPr fontId="3"/>
  </si>
  <si>
    <t>通所介護事業所/1月あたり延べ利用者数300人以下</t>
    <rPh sb="0" eb="2">
      <t>ツウショ</t>
    </rPh>
    <phoneticPr fontId="1"/>
  </si>
  <si>
    <t>通所介護事業所/1月あたり延べ利用者数301人以上600人以下</t>
    <rPh sb="0" eb="2">
      <t>ツウショ</t>
    </rPh>
    <phoneticPr fontId="1"/>
  </si>
  <si>
    <t>通所介護事業所/1月あたり延べ利用者数601人以上</t>
    <rPh sb="0" eb="2">
      <t>ツウショ</t>
    </rPh>
    <phoneticPr fontId="1"/>
  </si>
  <si>
    <t>訪問介護事業所/集合住宅併設型（同一建物減算の算定がある事業所）</t>
    <phoneticPr fontId="3"/>
  </si>
  <si>
    <t>訪問介護事業所/1月あたり延べ訪問回数200回以下(集合住宅併設型を除く)</t>
    <phoneticPr fontId="3"/>
  </si>
  <si>
    <t>通所介護事業所/1月あたり延べ利用者数300人以下</t>
    <phoneticPr fontId="1"/>
  </si>
  <si>
    <t>通所介護事業所/1月あたり延べ利用者数301人以上600人以下</t>
    <phoneticPr fontId="1"/>
  </si>
  <si>
    <t>通所介護事業所/1月あたり延べ利用者数601人以上</t>
    <phoneticPr fontId="1"/>
  </si>
  <si>
    <t>介護事業所等に対するサービス継続支援事業の交付申請について</t>
    <rPh sb="21" eb="23">
      <t>コウフ</t>
    </rPh>
    <rPh sb="23" eb="25">
      <t>シンセイ</t>
    </rPh>
    <phoneticPr fontId="3"/>
  </si>
  <si>
    <t>各事業所の個票のシート名を「個票●」（●は１からの通し番号）に修正</t>
    <rPh sb="0" eb="1">
      <t>カク</t>
    </rPh>
    <rPh sb="1" eb="4">
      <t>ジギョウショ</t>
    </rPh>
    <rPh sb="5" eb="7">
      <t>コヒョウ</t>
    </rPh>
    <rPh sb="11" eb="12">
      <t>メイ</t>
    </rPh>
    <rPh sb="14" eb="16">
      <t>コヒョウ</t>
    </rPh>
    <rPh sb="25" eb="26">
      <t>トオ</t>
    </rPh>
    <rPh sb="27" eb="29">
      <t>バンゴウ</t>
    </rPh>
    <rPh sb="31" eb="33">
      <t>シュウセイ</t>
    </rPh>
    <phoneticPr fontId="3"/>
  </si>
  <si>
    <t>訪問・通所</t>
    <rPh sb="0" eb="2">
      <t>ホウモン</t>
    </rPh>
    <rPh sb="3" eb="5">
      <t>ツウショ</t>
    </rPh>
    <phoneticPr fontId="3"/>
  </si>
  <si>
    <t>④居室や浴室等における温度管理等に必要な備品等の購入等経費</t>
    <rPh sb="1" eb="3">
      <t>キョシツ</t>
    </rPh>
    <rPh sb="4" eb="6">
      <t>ヨクシツ</t>
    </rPh>
    <rPh sb="6" eb="7">
      <t>トウ</t>
    </rPh>
    <rPh sb="11" eb="13">
      <t>オンド</t>
    </rPh>
    <rPh sb="13" eb="16">
      <t>カンリトウ</t>
    </rPh>
    <rPh sb="17" eb="19">
      <t>ヒツヨウ</t>
    </rPh>
    <rPh sb="20" eb="22">
      <t>ビヒン</t>
    </rPh>
    <rPh sb="22" eb="23">
      <t>トウ</t>
    </rPh>
    <rPh sb="24" eb="26">
      <t>コウニュウ</t>
    </rPh>
    <rPh sb="26" eb="27">
      <t>トウ</t>
    </rPh>
    <rPh sb="27" eb="29">
      <t>ケイヒ</t>
    </rPh>
    <phoneticPr fontId="3"/>
  </si>
  <si>
    <t>⑤災害備蓄等への対応に要する経費</t>
    <rPh sb="1" eb="3">
      <t>サイガイ</t>
    </rPh>
    <rPh sb="3" eb="5">
      <t>ビチク</t>
    </rPh>
    <rPh sb="5" eb="6">
      <t>トウ</t>
    </rPh>
    <rPh sb="8" eb="10">
      <t>タイオウ</t>
    </rPh>
    <rPh sb="11" eb="12">
      <t>ヨウ</t>
    </rPh>
    <rPh sb="14" eb="16">
      <t>ケイヒ</t>
    </rPh>
    <phoneticPr fontId="3"/>
  </si>
  <si>
    <t>通所・居住・入所短期</t>
    <rPh sb="0" eb="2">
      <t>ツウショ</t>
    </rPh>
    <rPh sb="3" eb="5">
      <t>キョジュウ</t>
    </rPh>
    <rPh sb="6" eb="8">
      <t>ニュウショ</t>
    </rPh>
    <rPh sb="8" eb="10">
      <t>タンキ</t>
    </rPh>
    <phoneticPr fontId="3"/>
  </si>
  <si>
    <t>訪問・通所・居住・入所短期</t>
    <rPh sb="0" eb="2">
      <t>ホウモン</t>
    </rPh>
    <rPh sb="3" eb="5">
      <t>ツウショ</t>
    </rPh>
    <rPh sb="6" eb="8">
      <t>キョジュウ</t>
    </rPh>
    <rPh sb="9" eb="11">
      <t>ニュウショ</t>
    </rPh>
    <rPh sb="11" eb="13">
      <t>タンキ</t>
    </rPh>
    <phoneticPr fontId="3"/>
  </si>
  <si>
    <t>①燃料費、有料道路通行料等の移動に伴い必要となる経費</t>
    <rPh sb="1" eb="4">
      <t>ネンリョウヒ</t>
    </rPh>
    <rPh sb="5" eb="7">
      <t>ユウリョウ</t>
    </rPh>
    <rPh sb="7" eb="9">
      <t>ドウロ</t>
    </rPh>
    <rPh sb="9" eb="12">
      <t>ツウコウリョウ</t>
    </rPh>
    <rPh sb="12" eb="13">
      <t>トウ</t>
    </rPh>
    <rPh sb="14" eb="16">
      <t>イドウ</t>
    </rPh>
    <rPh sb="17" eb="18">
      <t>トモナ</t>
    </rPh>
    <rPh sb="19" eb="21">
      <t>ヒツヨウ</t>
    </rPh>
    <rPh sb="24" eb="26">
      <t>ケイヒ</t>
    </rPh>
    <phoneticPr fontId="3"/>
  </si>
  <si>
    <t>②猛暑対策用品や雪害対策用品の購入等経費</t>
    <rPh sb="1" eb="3">
      <t>モウショ</t>
    </rPh>
    <rPh sb="3" eb="5">
      <t>タイサク</t>
    </rPh>
    <rPh sb="5" eb="7">
      <t>ヨウヒン</t>
    </rPh>
    <rPh sb="8" eb="9">
      <t>ユキ</t>
    </rPh>
    <rPh sb="9" eb="10">
      <t>ガイ</t>
    </rPh>
    <rPh sb="10" eb="12">
      <t>タイサク</t>
    </rPh>
    <rPh sb="12" eb="14">
      <t>ヨウヒン</t>
    </rPh>
    <rPh sb="15" eb="17">
      <t>コウニュウ</t>
    </rPh>
    <rPh sb="17" eb="18">
      <t>トウ</t>
    </rPh>
    <rPh sb="18" eb="20">
      <t>ケイヒ</t>
    </rPh>
    <phoneticPr fontId="3"/>
  </si>
  <si>
    <t>③光熱水費・燃料費等の生活環境改善、勤務環境改善に要する経費</t>
    <rPh sb="1" eb="5">
      <t>コウネツスイヒ</t>
    </rPh>
    <rPh sb="6" eb="9">
      <t>ネンリョウヒ</t>
    </rPh>
    <rPh sb="9" eb="10">
      <t>トウ</t>
    </rPh>
    <rPh sb="11" eb="13">
      <t>セイカツ</t>
    </rPh>
    <rPh sb="13" eb="15">
      <t>カンキョウ</t>
    </rPh>
    <rPh sb="15" eb="17">
      <t>カイゼン</t>
    </rPh>
    <rPh sb="18" eb="20">
      <t>キンム</t>
    </rPh>
    <rPh sb="20" eb="22">
      <t>カンキョウ</t>
    </rPh>
    <rPh sb="22" eb="24">
      <t>カイゼン</t>
    </rPh>
    <rPh sb="25" eb="26">
      <t>ヨウ</t>
    </rPh>
    <rPh sb="28" eb="30">
      <t>ケイヒ</t>
    </rPh>
    <phoneticPr fontId="3"/>
  </si>
  <si>
    <t>介護事業所等に対するサービス継続支援事業に係る実績報告書</t>
    <rPh sb="0" eb="2">
      <t>カイゴ</t>
    </rPh>
    <rPh sb="2" eb="5">
      <t>ジギョウショ</t>
    </rPh>
    <rPh sb="5" eb="6">
      <t>トウ</t>
    </rPh>
    <rPh sb="7" eb="8">
      <t>タイ</t>
    </rPh>
    <rPh sb="14" eb="16">
      <t>ケイゾク</t>
    </rPh>
    <rPh sb="16" eb="18">
      <t>シエン</t>
    </rPh>
    <rPh sb="18" eb="20">
      <t>ジギョウ</t>
    </rPh>
    <rPh sb="21" eb="22">
      <t>カカ</t>
    </rPh>
    <phoneticPr fontId="3"/>
  </si>
  <si>
    <t>　標記について、次のとおり報告します。</t>
    <rPh sb="1" eb="3">
      <t>ヒョウキ</t>
    </rPh>
    <rPh sb="8" eb="9">
      <t>ツギ</t>
    </rPh>
    <rPh sb="13" eb="15">
      <t>ホウコク</t>
    </rPh>
    <phoneticPr fontId="3"/>
  </si>
  <si>
    <t>実績額</t>
    <rPh sb="0" eb="3">
      <t>ジッセキガク</t>
    </rPh>
    <phoneticPr fontId="3"/>
  </si>
  <si>
    <t>補助額</t>
    <rPh sb="0" eb="2">
      <t>ホジョ</t>
    </rPh>
    <rPh sb="2" eb="3">
      <t>ガク</t>
    </rPh>
    <phoneticPr fontId="3"/>
  </si>
  <si>
    <t>事業所・施設別個票</t>
    <rPh sb="0" eb="3">
      <t>ジギョウショ</t>
    </rPh>
    <rPh sb="4" eb="6">
      <t>シセツ</t>
    </rPh>
    <rPh sb="6" eb="7">
      <t>ベツ</t>
    </rPh>
    <rPh sb="7" eb="9">
      <t>コヒョウ</t>
    </rPh>
    <phoneticPr fontId="3"/>
  </si>
  <si>
    <t>21</t>
  </si>
  <si>
    <t>22</t>
  </si>
  <si>
    <t>23</t>
  </si>
  <si>
    <t>24</t>
  </si>
  <si>
    <t>25</t>
  </si>
  <si>
    <t>（様式13-11）</t>
    <rPh sb="1" eb="3">
      <t>ヨウシキ</t>
    </rPh>
    <phoneticPr fontId="3"/>
  </si>
  <si>
    <t>報告内容</t>
    <rPh sb="0" eb="2">
      <t>ホウコク</t>
    </rPh>
    <rPh sb="2" eb="4">
      <t>ナイヨウ</t>
    </rPh>
    <phoneticPr fontId="3"/>
  </si>
  <si>
    <t>（様式１３－１２）事業所・施設別実績額一覧</t>
    <rPh sb="1" eb="3">
      <t>ヨウシキ</t>
    </rPh>
    <rPh sb="9" eb="12">
      <t>ジギョウショ</t>
    </rPh>
    <rPh sb="13" eb="15">
      <t>シセツ</t>
    </rPh>
    <rPh sb="15" eb="16">
      <t>ベツ</t>
    </rPh>
    <rPh sb="16" eb="18">
      <t>ジッセキ</t>
    </rPh>
    <rPh sb="18" eb="19">
      <t>ガク</t>
    </rPh>
    <rPh sb="19" eb="21">
      <t>イチラン</t>
    </rPh>
    <phoneticPr fontId="3"/>
  </si>
  <si>
    <t>（様式１３－１３）</t>
    <rPh sb="1" eb="3">
      <t>ヨウシキ</t>
    </rPh>
    <phoneticPr fontId="3"/>
  </si>
  <si>
    <t>本Excelを各事業所に配布し、様式13－13（個票）を記入するように依頼　</t>
    <rPh sb="0" eb="1">
      <t>ホン</t>
    </rPh>
    <rPh sb="7" eb="8">
      <t>カク</t>
    </rPh>
    <rPh sb="8" eb="11">
      <t>ジギョウショ</t>
    </rPh>
    <rPh sb="12" eb="14">
      <t>ハイフ</t>
    </rPh>
    <rPh sb="16" eb="18">
      <t>ヨウシキ</t>
    </rPh>
    <rPh sb="24" eb="26">
      <t>コヒョウ</t>
    </rPh>
    <rPh sb="28" eb="30">
      <t>キニュウ</t>
    </rPh>
    <rPh sb="35" eb="37">
      <t>イライ</t>
    </rPh>
    <phoneticPr fontId="3"/>
  </si>
  <si>
    <t xml:space="preserve">様式13－13（個票）水色セルについて入力及びプルダウンから選択し、事業者（法人本部）へ返送
</t>
    <rPh sb="11" eb="13">
      <t>ミズイロ</t>
    </rPh>
    <rPh sb="19" eb="21">
      <t>ニュウリョク</t>
    </rPh>
    <rPh sb="21" eb="22">
      <t>オヨ</t>
    </rPh>
    <rPh sb="30" eb="32">
      <t>センタク</t>
    </rPh>
    <rPh sb="34" eb="37">
      <t>ジギョウシャ</t>
    </rPh>
    <rPh sb="38" eb="40">
      <t>ホウジン</t>
    </rPh>
    <rPh sb="40" eb="42">
      <t>ホンブ</t>
    </rPh>
    <rPh sb="44" eb="46">
      <t>ヘンソウ</t>
    </rPh>
    <phoneticPr fontId="3"/>
  </si>
  <si>
    <r>
      <t>様式13-12（事業所・施設別申請額一覧）に全事業所分が正しく反映されているか確認（15事業所以上ある場合には</t>
    </r>
    <r>
      <rPr>
        <u/>
        <sz val="12"/>
        <color rgb="FFFF0000"/>
        <rFont val="ＭＳ 明朝"/>
        <family val="1"/>
        <charset val="128"/>
      </rPr>
      <t>6行目～15行目を行ごとコピーし、16行目に右クリック→「コピーしたセルの挿入」で挿入</t>
    </r>
    <r>
      <rPr>
        <sz val="12"/>
        <color theme="1"/>
        <rFont val="ＭＳ 明朝"/>
        <family val="1"/>
        <charset val="128"/>
      </rPr>
      <t>すること。）</t>
    </r>
    <rPh sb="0" eb="2">
      <t>ヨウシキ</t>
    </rPh>
    <rPh sb="15" eb="18">
      <t>シンセイガク</t>
    </rPh>
    <rPh sb="18" eb="20">
      <t>イチラン</t>
    </rPh>
    <rPh sb="22" eb="26">
      <t>ゼンジギョウショ</t>
    </rPh>
    <rPh sb="26" eb="27">
      <t>ブン</t>
    </rPh>
    <rPh sb="28" eb="29">
      <t>タダ</t>
    </rPh>
    <rPh sb="31" eb="33">
      <t>ハンエイ</t>
    </rPh>
    <rPh sb="39" eb="41">
      <t>カクニン</t>
    </rPh>
    <rPh sb="64" eb="65">
      <t>ギョウ</t>
    </rPh>
    <rPh sb="77" eb="78">
      <t>ミギ</t>
    </rPh>
    <phoneticPr fontId="3"/>
  </si>
  <si>
    <t>燃料費（4月～9月分）</t>
    <rPh sb="0" eb="3">
      <t>ネンリョウヒ</t>
    </rPh>
    <rPh sb="5" eb="6">
      <t>ガツ</t>
    </rPh>
    <rPh sb="8" eb="10">
      <t>ガツブン</t>
    </rPh>
    <phoneticPr fontId="3"/>
  </si>
  <si>
    <t>ポータブル発電機</t>
    <rPh sb="5" eb="8">
      <t>ハツデンキ</t>
    </rPh>
    <phoneticPr fontId="3"/>
  </si>
  <si>
    <t>スポットクーラー　80,000×2台</t>
    <rPh sb="17" eb="18">
      <t>ダイ</t>
    </rPh>
    <phoneticPr fontId="3"/>
  </si>
  <si>
    <t>ネッククーラー　1,650×10</t>
    <phoneticPr fontId="3"/>
  </si>
  <si>
    <t>燃料費（4月～9月分）</t>
    <phoneticPr fontId="3"/>
  </si>
  <si>
    <t>ポータブル発電機</t>
    <phoneticPr fontId="3"/>
  </si>
  <si>
    <t>衛生用品</t>
    <phoneticPr fontId="3"/>
  </si>
  <si>
    <t>000000000</t>
    <phoneticPr fontId="3"/>
  </si>
  <si>
    <t>○○市○○番地○○</t>
    <rPh sb="2" eb="3">
      <t>シ</t>
    </rPh>
    <rPh sb="5" eb="7">
      <t>バンチ</t>
    </rPh>
    <phoneticPr fontId="3"/>
  </si>
  <si>
    <t>0000-00-0000</t>
    <phoneticPr fontId="3"/>
  </si>
  <si>
    <t>事業部・○○</t>
    <rPh sb="0" eb="3">
      <t>ジギョウブ</t>
    </rPh>
    <phoneticPr fontId="3"/>
  </si>
  <si>
    <t>特別養護老人ホーム○○</t>
    <rPh sb="0" eb="6">
      <t>トクベツヨウゴロウジン</t>
    </rPh>
    <phoneticPr fontId="3"/>
  </si>
  <si>
    <t>○○訪問介護ステーション</t>
    <rPh sb="2" eb="4">
      <t>ホウモン</t>
    </rPh>
    <rPh sb="4" eb="6">
      <t>カイゴ</t>
    </rPh>
    <phoneticPr fontId="3"/>
  </si>
  <si>
    <t>○○市○○番地○○</t>
    <rPh sb="2" eb="3">
      <t>シ</t>
    </rPh>
    <rPh sb="3" eb="9">
      <t>マルマルバンチマルマル</t>
    </rPh>
    <phoneticPr fontId="3"/>
  </si>
  <si>
    <t>○○デイサービスセンター</t>
    <phoneticPr fontId="3"/>
  </si>
  <si>
    <t>○○市○○番地○○</t>
    <rPh sb="0" eb="9">
      <t>マルマルシマルマルバンチマルマル</t>
    </rPh>
    <phoneticPr fontId="3"/>
  </si>
  <si>
    <t>ｶﾌﾞｼｷｶｲｼｬ○○</t>
    <phoneticPr fontId="3"/>
  </si>
  <si>
    <t>株式会社○○</t>
    <rPh sb="0" eb="4">
      <t>カブシキガイシャ</t>
    </rPh>
    <phoneticPr fontId="3"/>
  </si>
  <si>
    <t>000</t>
    <phoneticPr fontId="3"/>
  </si>
  <si>
    <t>0000</t>
    <phoneticPr fontId="3"/>
  </si>
  <si>
    <t>○○市○○市○○番地○○</t>
    <rPh sb="2" eb="3">
      <t>シ</t>
    </rPh>
    <rPh sb="3" eb="12">
      <t>マルマルシマルマルバンチマルマル</t>
    </rPh>
    <phoneticPr fontId="3"/>
  </si>
  <si>
    <t>○○</t>
    <phoneticPr fontId="3"/>
  </si>
  <si>
    <t>総務部・事務</t>
    <rPh sb="0" eb="3">
      <t>ソウムブ</t>
    </rPh>
    <rPh sb="4" eb="6">
      <t>ジム</t>
    </rPh>
    <phoneticPr fontId="3"/>
  </si>
  <si>
    <t>○○@mail.com</t>
    <phoneticPr fontId="3"/>
  </si>
  <si>
    <t>個票及び様式13-12の内容が様式13-11（実績報告書）にも正しく反映されていることを確認するとともに、様式13-11（実績報告書）の記入欄（黄色セル）を記載</t>
    <rPh sb="0" eb="2">
      <t>コヒョウ</t>
    </rPh>
    <rPh sb="2" eb="3">
      <t>オヨ</t>
    </rPh>
    <rPh sb="4" eb="6">
      <t>ヨウシキ</t>
    </rPh>
    <rPh sb="12" eb="14">
      <t>ナイヨウ</t>
    </rPh>
    <rPh sb="15" eb="17">
      <t>ヨウシキ</t>
    </rPh>
    <rPh sb="23" eb="25">
      <t>ジッセキ</t>
    </rPh>
    <rPh sb="25" eb="28">
      <t>ホウコクショ</t>
    </rPh>
    <rPh sb="31" eb="32">
      <t>タダ</t>
    </rPh>
    <rPh sb="34" eb="36">
      <t>ハンエイ</t>
    </rPh>
    <rPh sb="44" eb="46">
      <t>カクニン</t>
    </rPh>
    <rPh sb="53" eb="55">
      <t>ヨウシキ</t>
    </rPh>
    <rPh sb="61" eb="63">
      <t>ジッセキ</t>
    </rPh>
    <rPh sb="63" eb="66">
      <t>ホウコクショ</t>
    </rPh>
    <rPh sb="68" eb="71">
      <t>キニュウラン</t>
    </rPh>
    <rPh sb="72" eb="74">
      <t>キイロ</t>
    </rPh>
    <rPh sb="78" eb="80">
      <t>キサイ</t>
    </rPh>
    <phoneticPr fontId="3"/>
  </si>
  <si>
    <t>消費税</t>
    <rPh sb="0" eb="3">
      <t>ショウヒゼイ</t>
    </rPh>
    <phoneticPr fontId="3"/>
  </si>
  <si>
    <t>税抜申請</t>
    <rPh sb="0" eb="2">
      <t>ゼイヌ</t>
    </rPh>
    <rPh sb="2" eb="4">
      <t>シンセイ</t>
    </rPh>
    <phoneticPr fontId="3"/>
  </si>
  <si>
    <t>税込申請</t>
    <rPh sb="0" eb="2">
      <t>ゼイコ</t>
    </rPh>
    <rPh sb="2" eb="4">
      <t>シンセイ</t>
    </rPh>
    <phoneticPr fontId="3"/>
  </si>
  <si>
    <t>支出日</t>
    <rPh sb="0" eb="2">
      <t>シシュツ</t>
    </rPh>
    <rPh sb="2" eb="3">
      <t>ヒ</t>
    </rPh>
    <phoneticPr fontId="3"/>
  </si>
  <si>
    <t>補助額</t>
    <rPh sb="0" eb="3">
      <t>ホジョガク</t>
    </rPh>
    <phoneticPr fontId="3"/>
  </si>
  <si>
    <t>施設・事業所概要</t>
    <rPh sb="0" eb="2">
      <t>シセツ</t>
    </rPh>
    <rPh sb="3" eb="6">
      <t>ジギョウショ</t>
    </rPh>
    <rPh sb="6" eb="8">
      <t>ガイヨウ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</si>
</sst>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 ;[Red]\-#,##0\ "/>
    <numFmt numFmtId="178" formatCode="#,##0;\-#,##0;&quot;&quot;"/>
    <numFmt numFmtId="179" formatCode="0_);[Red]\(0\)"/>
  </numFmts>
  <fonts count="2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theme="0"/>
      <name val="ＭＳ Ｐ明朝"/>
      <family val="1"/>
      <charset val="128"/>
    </font>
    <font>
      <sz val="10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u/>
      <sz val="12"/>
      <color rgb="FFFF0000"/>
      <name val="ＭＳ 明朝"/>
      <family val="1"/>
      <charset val="128"/>
    </font>
    <font>
      <b/>
      <sz val="11"/>
      <color rgb="FFFF000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97">
    <xf numFmtId="0" fontId="0" fillId="0" borderId="0" xfId="0">
      <alignment vertical="center"/>
    </xf>
    <xf numFmtId="0" fontId="6" fillId="0" borderId="0" xfId="0" applyFont="1" applyAlignment="1">
      <alignment horizontal="left" vertical="top"/>
    </xf>
    <xf numFmtId="49" fontId="6" fillId="0" borderId="24" xfId="0" applyNumberFormat="1" applyFont="1" applyBorder="1" applyAlignment="1">
      <alignment horizontal="center" vertical="top"/>
    </xf>
    <xf numFmtId="0" fontId="6" fillId="0" borderId="24" xfId="0" applyFont="1" applyBorder="1" applyAlignment="1">
      <alignment horizontal="center" vertical="top"/>
    </xf>
    <xf numFmtId="49" fontId="6" fillId="0" borderId="24" xfId="0" applyNumberFormat="1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49" fontId="6" fillId="0" borderId="18" xfId="0" applyNumberFormat="1" applyFont="1" applyBorder="1" applyAlignment="1">
      <alignment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8" xfId="0" applyFont="1" applyBorder="1" applyAlignment="1">
      <alignment vertical="top" wrapText="1"/>
    </xf>
    <xf numFmtId="0" fontId="8" fillId="0" borderId="0" xfId="0" applyFont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13" xfId="0" applyFont="1" applyBorder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0" fillId="0" borderId="0" xfId="0" applyFont="1">
      <alignment vertical="center"/>
    </xf>
    <xf numFmtId="0" fontId="10" fillId="0" borderId="2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4" fillId="3" borderId="24" xfId="0" applyFont="1" applyFill="1" applyBorder="1" applyAlignment="1">
      <alignment horizontal="center" vertical="center"/>
    </xf>
    <xf numFmtId="178" fontId="11" fillId="0" borderId="24" xfId="0" applyNumberFormat="1" applyFont="1" applyBorder="1" applyAlignment="1">
      <alignment horizontal="center" vertical="center" shrinkToFit="1"/>
    </xf>
    <xf numFmtId="49" fontId="11" fillId="0" borderId="24" xfId="0" applyNumberFormat="1" applyFont="1" applyBorder="1" applyAlignment="1">
      <alignment vertical="center" shrinkToFit="1"/>
    </xf>
    <xf numFmtId="178" fontId="11" fillId="0" borderId="24" xfId="4" applyNumberFormat="1" applyFont="1" applyBorder="1" applyAlignment="1">
      <alignment horizontal="right" vertical="center" shrinkToFit="1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Protection="1">
      <alignment vertical="center"/>
      <protection locked="0"/>
    </xf>
    <xf numFmtId="0" fontId="14" fillId="0" borderId="0" xfId="0" applyFont="1">
      <alignment vertical="center"/>
    </xf>
    <xf numFmtId="49" fontId="14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vertical="center" wrapText="1"/>
    </xf>
    <xf numFmtId="177" fontId="11" fillId="0" borderId="0" xfId="4" applyNumberFormat="1" applyFont="1" applyFill="1" applyBorder="1" applyAlignment="1">
      <alignment vertical="center" shrinkToFit="1"/>
    </xf>
    <xf numFmtId="0" fontId="12" fillId="2" borderId="0" xfId="0" applyFont="1" applyFill="1" applyAlignment="1">
      <alignment horizontal="left" vertical="center"/>
    </xf>
    <xf numFmtId="0" fontId="13" fillId="2" borderId="0" xfId="0" applyFont="1" applyFill="1">
      <alignment vertical="center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Protection="1">
      <alignment vertical="center"/>
      <protection locked="0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18" fillId="0" borderId="0" xfId="0" applyFont="1">
      <alignment vertical="center"/>
    </xf>
    <xf numFmtId="0" fontId="17" fillId="0" borderId="0" xfId="0" applyFont="1" applyAlignment="1">
      <alignment vertical="center" shrinkToFit="1"/>
    </xf>
    <xf numFmtId="177" fontId="17" fillId="0" borderId="0" xfId="4" applyNumberFormat="1" applyFont="1" applyFill="1" applyBorder="1" applyAlignment="1">
      <alignment vertical="center" shrinkToFit="1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 shrinkToFit="1"/>
    </xf>
    <xf numFmtId="49" fontId="14" fillId="0" borderId="5" xfId="0" applyNumberFormat="1" applyFont="1" applyBorder="1" applyAlignment="1">
      <alignment horizontal="center" vertical="center" wrapText="1"/>
    </xf>
    <xf numFmtId="0" fontId="11" fillId="2" borderId="0" xfId="0" applyFont="1" applyFill="1">
      <alignment vertical="center"/>
    </xf>
    <xf numFmtId="0" fontId="14" fillId="0" borderId="0" xfId="0" applyFont="1" applyAlignment="1">
      <alignment horizontal="right" vertical="center"/>
    </xf>
    <xf numFmtId="49" fontId="11" fillId="0" borderId="33" xfId="0" applyNumberFormat="1" applyFont="1" applyBorder="1" applyAlignment="1">
      <alignment vertical="center" shrinkToFit="1"/>
    </xf>
    <xf numFmtId="178" fontId="11" fillId="0" borderId="1" xfId="4" applyNumberFormat="1" applyFont="1" applyBorder="1" applyAlignment="1">
      <alignment horizontal="right" vertical="center" shrinkToFit="1"/>
    </xf>
    <xf numFmtId="178" fontId="11" fillId="0" borderId="25" xfId="4" applyNumberFormat="1" applyFont="1" applyBorder="1" applyAlignment="1">
      <alignment horizontal="right" vertical="center" shrinkToFit="1"/>
    </xf>
    <xf numFmtId="178" fontId="11" fillId="0" borderId="35" xfId="4" applyNumberFormat="1" applyFont="1" applyBorder="1" applyAlignment="1">
      <alignment horizontal="right" vertical="center" shrinkToFit="1"/>
    </xf>
    <xf numFmtId="176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8" xfId="0" applyFont="1" applyBorder="1">
      <alignment vertical="center"/>
    </xf>
    <xf numFmtId="0" fontId="14" fillId="3" borderId="2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176" fontId="7" fillId="0" borderId="22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176" fontId="7" fillId="0" borderId="7" xfId="0" applyNumberFormat="1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176" fontId="7" fillId="0" borderId="2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49" fontId="11" fillId="0" borderId="34" xfId="0" applyNumberFormat="1" applyFont="1" applyBorder="1" applyAlignment="1">
      <alignment vertical="center" shrinkToFit="1"/>
    </xf>
    <xf numFmtId="0" fontId="17" fillId="5" borderId="24" xfId="0" applyFont="1" applyFill="1" applyBorder="1" applyAlignment="1">
      <alignment vertical="center" shrinkToFit="1"/>
    </xf>
    <xf numFmtId="0" fontId="17" fillId="5" borderId="1" xfId="0" applyFont="1" applyFill="1" applyBorder="1" applyAlignment="1">
      <alignment vertical="center" shrinkToFit="1"/>
    </xf>
    <xf numFmtId="0" fontId="17" fillId="5" borderId="2" xfId="0" applyFont="1" applyFill="1" applyBorder="1" applyAlignment="1">
      <alignment vertical="center" shrinkToFit="1"/>
    </xf>
    <xf numFmtId="0" fontId="17" fillId="5" borderId="3" xfId="0" applyFont="1" applyFill="1" applyBorder="1" applyAlignment="1">
      <alignment vertical="center" shrinkToFit="1"/>
    </xf>
    <xf numFmtId="0" fontId="17" fillId="5" borderId="0" xfId="0" applyFont="1" applyFill="1" applyBorder="1" applyAlignment="1">
      <alignment vertical="center" shrinkToFit="1"/>
    </xf>
    <xf numFmtId="0" fontId="11" fillId="0" borderId="0" xfId="0" applyFont="1" applyBorder="1">
      <alignment vertical="center"/>
    </xf>
    <xf numFmtId="0" fontId="7" fillId="0" borderId="14" xfId="0" applyFont="1" applyBorder="1" applyAlignment="1">
      <alignment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wrapText="1" shrinkToFit="1"/>
    </xf>
    <xf numFmtId="0" fontId="13" fillId="0" borderId="0" xfId="0" applyFont="1" applyFill="1" applyBorder="1" applyAlignment="1">
      <alignment vertical="center" shrinkToFit="1"/>
    </xf>
    <xf numFmtId="0" fontId="13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Continuous" vertical="center"/>
    </xf>
    <xf numFmtId="0" fontId="14" fillId="0" borderId="2" xfId="0" applyFont="1" applyFill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/>
    </xf>
    <xf numFmtId="0" fontId="13" fillId="0" borderId="0" xfId="0" applyFont="1" applyFill="1">
      <alignment vertical="center"/>
    </xf>
    <xf numFmtId="0" fontId="17" fillId="0" borderId="0" xfId="0" applyFont="1" applyFill="1" applyAlignment="1">
      <alignment horizontal="center" vertical="center"/>
    </xf>
    <xf numFmtId="176" fontId="7" fillId="0" borderId="21" xfId="0" applyNumberFormat="1" applyFont="1" applyBorder="1" applyAlignment="1">
      <alignment horizontal="right" vertical="center"/>
    </xf>
    <xf numFmtId="176" fontId="7" fillId="0" borderId="22" xfId="0" applyNumberFormat="1" applyFont="1" applyBorder="1" applyAlignment="1">
      <alignment horizontal="right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1" xfId="0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4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6" fontId="7" fillId="0" borderId="13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7" fillId="4" borderId="1" xfId="0" applyFont="1" applyFill="1" applyBorder="1" applyAlignment="1">
      <alignment vertical="center" shrinkToFit="1"/>
    </xf>
    <xf numFmtId="0" fontId="7" fillId="4" borderId="2" xfId="0" applyFont="1" applyFill="1" applyBorder="1" applyAlignment="1">
      <alignment vertical="center" shrinkToFit="1"/>
    </xf>
    <xf numFmtId="0" fontId="7" fillId="4" borderId="3" xfId="0" applyFont="1" applyFill="1" applyBorder="1" applyAlignment="1">
      <alignment vertical="center" shrinkToFit="1"/>
    </xf>
    <xf numFmtId="0" fontId="7" fillId="0" borderId="18" xfId="0" applyFont="1" applyBorder="1" applyAlignment="1">
      <alignment horizontal="center" vertical="center" textRotation="255"/>
    </xf>
    <xf numFmtId="0" fontId="7" fillId="0" borderId="19" xfId="0" applyFont="1" applyBorder="1" applyAlignment="1">
      <alignment horizontal="center" vertical="center" textRotation="255"/>
    </xf>
    <xf numFmtId="0" fontId="7" fillId="0" borderId="20" xfId="0" applyFont="1" applyBorder="1" applyAlignment="1">
      <alignment horizontal="center" vertical="center" textRotation="255"/>
    </xf>
    <xf numFmtId="0" fontId="7" fillId="4" borderId="13" xfId="0" applyFont="1" applyFill="1" applyBorder="1">
      <alignment vertical="center"/>
    </xf>
    <xf numFmtId="0" fontId="7" fillId="4" borderId="14" xfId="0" applyFont="1" applyFill="1" applyBorder="1">
      <alignment vertical="center"/>
    </xf>
    <xf numFmtId="0" fontId="7" fillId="4" borderId="16" xfId="0" applyFont="1" applyFill="1" applyBorder="1">
      <alignment vertical="center"/>
    </xf>
    <xf numFmtId="0" fontId="7" fillId="4" borderId="15" xfId="0" applyFont="1" applyFill="1" applyBorder="1" applyAlignment="1">
      <alignment vertical="center" shrinkToFit="1"/>
    </xf>
    <xf numFmtId="0" fontId="7" fillId="4" borderId="7" xfId="0" applyFont="1" applyFill="1" applyBorder="1" applyAlignment="1">
      <alignment vertical="center" shrinkToFit="1"/>
    </xf>
    <xf numFmtId="0" fontId="7" fillId="4" borderId="17" xfId="0" applyFont="1" applyFill="1" applyBorder="1" applyAlignment="1">
      <alignment vertical="center" shrinkToFit="1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49" fontId="7" fillId="4" borderId="5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center" vertical="center" shrinkToFit="1"/>
    </xf>
    <xf numFmtId="0" fontId="7" fillId="4" borderId="3" xfId="0" applyFont="1" applyFill="1" applyBorder="1" applyAlignment="1">
      <alignment horizontal="center" vertical="center" shrinkToFit="1"/>
    </xf>
    <xf numFmtId="0" fontId="7" fillId="4" borderId="9" xfId="0" applyFont="1" applyFill="1" applyBorder="1" applyAlignment="1">
      <alignment horizontal="center" vertical="center" shrinkToFit="1"/>
    </xf>
    <xf numFmtId="0" fontId="7" fillId="4" borderId="0" xfId="0" applyFont="1" applyFill="1" applyAlignment="1">
      <alignment horizontal="center" vertical="center" shrinkToFit="1"/>
    </xf>
    <xf numFmtId="0" fontId="7" fillId="4" borderId="10" xfId="0" applyFont="1" applyFill="1" applyBorder="1" applyAlignment="1">
      <alignment horizontal="center" vertical="center" shrinkToFit="1"/>
    </xf>
    <xf numFmtId="0" fontId="7" fillId="4" borderId="11" xfId="0" applyFont="1" applyFill="1" applyBorder="1" applyAlignment="1">
      <alignment horizontal="center" vertical="center" shrinkToFit="1"/>
    </xf>
    <xf numFmtId="0" fontId="7" fillId="4" borderId="8" xfId="0" applyFont="1" applyFill="1" applyBorder="1" applyAlignment="1">
      <alignment horizontal="center" vertical="center" shrinkToFit="1"/>
    </xf>
    <xf numFmtId="0" fontId="7" fillId="4" borderId="12" xfId="0" applyFont="1" applyFill="1" applyBorder="1" applyAlignment="1">
      <alignment horizontal="center" vertical="center" shrinkToFit="1"/>
    </xf>
    <xf numFmtId="0" fontId="7" fillId="0" borderId="21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left" vertical="center" shrinkToFit="1"/>
    </xf>
    <xf numFmtId="0" fontId="7" fillId="0" borderId="23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16" xfId="0" applyFont="1" applyBorder="1" applyAlignment="1">
      <alignment horizontal="left" vertical="center" shrinkToFit="1"/>
    </xf>
    <xf numFmtId="0" fontId="7" fillId="0" borderId="15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shrinkToFit="1"/>
    </xf>
    <xf numFmtId="0" fontId="7" fillId="0" borderId="17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0" fontId="14" fillId="3" borderId="1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14" fillId="3" borderId="6" xfId="0" applyFont="1" applyFill="1" applyBorder="1" applyAlignment="1">
      <alignment horizontal="center" vertical="center" shrinkToFit="1"/>
    </xf>
    <xf numFmtId="0" fontId="13" fillId="3" borderId="24" xfId="0" applyFont="1" applyFill="1" applyBorder="1" applyAlignment="1">
      <alignment horizontal="center" vertical="center" wrapText="1"/>
    </xf>
    <xf numFmtId="178" fontId="11" fillId="0" borderId="1" xfId="0" applyNumberFormat="1" applyFont="1" applyBorder="1" applyAlignment="1">
      <alignment horizontal="center" vertical="center" shrinkToFit="1"/>
    </xf>
    <xf numFmtId="178" fontId="11" fillId="0" borderId="2" xfId="0" applyNumberFormat="1" applyFont="1" applyBorder="1" applyAlignment="1">
      <alignment horizontal="center" vertical="center" shrinkToFit="1"/>
    </xf>
    <xf numFmtId="178" fontId="11" fillId="0" borderId="3" xfId="0" applyNumberFormat="1" applyFont="1" applyBorder="1" applyAlignment="1">
      <alignment horizontal="center" vertical="center" shrinkToFit="1"/>
    </xf>
    <xf numFmtId="0" fontId="11" fillId="3" borderId="24" xfId="0" applyFont="1" applyFill="1" applyBorder="1" applyAlignment="1">
      <alignment horizontal="center" vertical="center" shrinkToFit="1"/>
    </xf>
    <xf numFmtId="0" fontId="13" fillId="3" borderId="24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57" fontId="11" fillId="5" borderId="24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shrinkToFit="1"/>
    </xf>
    <xf numFmtId="0" fontId="17" fillId="5" borderId="2" xfId="0" applyFont="1" applyFill="1" applyBorder="1" applyAlignment="1">
      <alignment horizontal="center" vertical="center" shrinkToFit="1"/>
    </xf>
    <xf numFmtId="0" fontId="17" fillId="5" borderId="3" xfId="0" applyFont="1" applyFill="1" applyBorder="1" applyAlignment="1">
      <alignment horizontal="center" vertical="center" shrinkToFit="1"/>
    </xf>
    <xf numFmtId="49" fontId="14" fillId="2" borderId="13" xfId="0" applyNumberFormat="1" applyFont="1" applyFill="1" applyBorder="1" applyAlignment="1">
      <alignment horizontal="center" vertical="center"/>
    </xf>
    <xf numFmtId="49" fontId="14" fillId="2" borderId="14" xfId="0" applyNumberFormat="1" applyFont="1" applyFill="1" applyBorder="1" applyAlignment="1">
      <alignment horizontal="center" vertical="center"/>
    </xf>
    <xf numFmtId="49" fontId="14" fillId="5" borderId="24" xfId="0" applyNumberFormat="1" applyFont="1" applyFill="1" applyBorder="1" applyAlignment="1">
      <alignment horizontal="left" vertical="center" shrinkToFit="1"/>
    </xf>
    <xf numFmtId="176" fontId="14" fillId="5" borderId="24" xfId="0" applyNumberFormat="1" applyFont="1" applyFill="1" applyBorder="1" applyAlignment="1">
      <alignment horizontal="right" vertical="center" shrinkToFit="1"/>
    </xf>
    <xf numFmtId="176" fontId="14" fillId="5" borderId="1" xfId="0" applyNumberFormat="1" applyFont="1" applyFill="1" applyBorder="1" applyAlignment="1">
      <alignment horizontal="center" vertical="center" shrinkToFit="1"/>
    </xf>
    <xf numFmtId="176" fontId="14" fillId="5" borderId="2" xfId="0" applyNumberFormat="1" applyFont="1" applyFill="1" applyBorder="1" applyAlignment="1">
      <alignment horizontal="center" vertical="center" shrinkToFit="1"/>
    </xf>
    <xf numFmtId="176" fontId="14" fillId="5" borderId="3" xfId="0" applyNumberFormat="1" applyFont="1" applyFill="1" applyBorder="1" applyAlignment="1">
      <alignment horizontal="center" vertical="center" shrinkToFit="1"/>
    </xf>
    <xf numFmtId="49" fontId="14" fillId="2" borderId="1" xfId="0" applyNumberFormat="1" applyFont="1" applyFill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 vertical="center"/>
    </xf>
    <xf numFmtId="176" fontId="14" fillId="0" borderId="24" xfId="0" applyNumberFormat="1" applyFont="1" applyBorder="1" applyAlignment="1">
      <alignment horizontal="right" vertical="center" wrapText="1"/>
    </xf>
    <xf numFmtId="0" fontId="11" fillId="4" borderId="1" xfId="0" applyFont="1" applyFill="1" applyBorder="1" applyAlignment="1">
      <alignment horizontal="center" vertical="center" shrinkToFit="1"/>
    </xf>
    <xf numFmtId="0" fontId="11" fillId="4" borderId="2" xfId="0" applyFont="1" applyFill="1" applyBorder="1" applyAlignment="1">
      <alignment horizontal="center" vertical="center" shrinkToFit="1"/>
    </xf>
    <xf numFmtId="0" fontId="11" fillId="4" borderId="3" xfId="0" applyFont="1" applyFill="1" applyBorder="1" applyAlignment="1">
      <alignment horizontal="center" vertical="center" shrinkToFit="1"/>
    </xf>
    <xf numFmtId="0" fontId="13" fillId="4" borderId="1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49" fontId="15" fillId="5" borderId="11" xfId="0" applyNumberFormat="1" applyFont="1" applyFill="1" applyBorder="1" applyAlignment="1">
      <alignment horizontal="center" vertical="center" shrinkToFit="1"/>
    </xf>
    <xf numFmtId="49" fontId="15" fillId="5" borderId="8" xfId="0" applyNumberFormat="1" applyFont="1" applyFill="1" applyBorder="1" applyAlignment="1">
      <alignment horizontal="center" vertical="center" shrinkToFit="1"/>
    </xf>
    <xf numFmtId="49" fontId="15" fillId="5" borderId="12" xfId="0" applyNumberFormat="1" applyFont="1" applyFill="1" applyBorder="1" applyAlignment="1">
      <alignment horizontal="center" vertical="center" shrinkToFit="1"/>
    </xf>
    <xf numFmtId="0" fontId="13" fillId="5" borderId="1" xfId="0" applyFont="1" applyFill="1" applyBorder="1" applyAlignment="1">
      <alignment vertical="center" shrinkToFit="1"/>
    </xf>
    <xf numFmtId="0" fontId="13" fillId="5" borderId="2" xfId="0" applyFont="1" applyFill="1" applyBorder="1" applyAlignment="1">
      <alignment vertical="center" shrinkToFit="1"/>
    </xf>
    <xf numFmtId="0" fontId="13" fillId="5" borderId="3" xfId="0" applyFont="1" applyFill="1" applyBorder="1" applyAlignment="1">
      <alignment vertical="center" shrinkToFi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179" fontId="22" fillId="2" borderId="4" xfId="0" applyNumberFormat="1" applyFont="1" applyFill="1" applyBorder="1" applyAlignment="1">
      <alignment horizontal="right" vertical="center" shrinkToFit="1"/>
    </xf>
    <xf numFmtId="179" fontId="22" fillId="2" borderId="5" xfId="0" applyNumberFormat="1" applyFont="1" applyFill="1" applyBorder="1" applyAlignment="1">
      <alignment horizontal="right" vertical="center" shrinkToFit="1"/>
    </xf>
    <xf numFmtId="179" fontId="22" fillId="2" borderId="11" xfId="0" applyNumberFormat="1" applyFont="1" applyFill="1" applyBorder="1" applyAlignment="1">
      <alignment horizontal="right" vertical="center" shrinkToFit="1"/>
    </xf>
    <xf numFmtId="179" fontId="22" fillId="2" borderId="8" xfId="0" applyNumberFormat="1" applyFont="1" applyFill="1" applyBorder="1" applyAlignment="1">
      <alignment horizontal="right" vertical="center" shrinkToFit="1"/>
    </xf>
    <xf numFmtId="0" fontId="14" fillId="2" borderId="0" xfId="0" applyFont="1" applyFill="1">
      <alignment vertical="center"/>
    </xf>
    <xf numFmtId="178" fontId="11" fillId="0" borderId="30" xfId="0" applyNumberFormat="1" applyFont="1" applyBorder="1" applyAlignment="1">
      <alignment vertical="center" shrinkToFit="1"/>
    </xf>
    <xf numFmtId="178" fontId="11" fillId="0" borderId="5" xfId="0" applyNumberFormat="1" applyFont="1" applyBorder="1" applyAlignment="1">
      <alignment vertical="center" shrinkToFit="1"/>
    </xf>
    <xf numFmtId="178" fontId="11" fillId="0" borderId="32" xfId="0" applyNumberFormat="1" applyFont="1" applyBorder="1" applyAlignment="1">
      <alignment vertical="center" shrinkToFit="1"/>
    </xf>
    <xf numFmtId="178" fontId="11" fillId="0" borderId="8" xfId="0" applyNumberFormat="1" applyFont="1" applyBorder="1" applyAlignment="1">
      <alignment vertical="center" shrinkToFit="1"/>
    </xf>
    <xf numFmtId="0" fontId="14" fillId="2" borderId="31" xfId="0" applyFont="1" applyFill="1" applyBorder="1">
      <alignment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2" borderId="0" xfId="0" applyFont="1" applyFill="1" applyBorder="1">
      <alignment vertical="center"/>
    </xf>
    <xf numFmtId="0" fontId="14" fillId="2" borderId="10" xfId="0" applyFont="1" applyFill="1" applyBorder="1">
      <alignment vertical="center"/>
    </xf>
    <xf numFmtId="0" fontId="14" fillId="2" borderId="8" xfId="0" applyFont="1" applyFill="1" applyBorder="1">
      <alignment vertical="center"/>
    </xf>
    <xf numFmtId="0" fontId="14" fillId="2" borderId="12" xfId="0" applyFont="1" applyFill="1" applyBorder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shrinkToFit="1"/>
    </xf>
    <xf numFmtId="0" fontId="14" fillId="5" borderId="11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left" vertical="center"/>
    </xf>
    <xf numFmtId="0" fontId="14" fillId="5" borderId="11" xfId="0" applyFont="1" applyFill="1" applyBorder="1">
      <alignment vertical="center"/>
    </xf>
    <xf numFmtId="0" fontId="14" fillId="5" borderId="8" xfId="0" applyFont="1" applyFill="1" applyBorder="1">
      <alignment vertical="center"/>
    </xf>
    <xf numFmtId="0" fontId="14" fillId="5" borderId="12" xfId="0" applyFont="1" applyFill="1" applyBorder="1">
      <alignment vertical="center"/>
    </xf>
    <xf numFmtId="0" fontId="14" fillId="5" borderId="11" xfId="0" applyFont="1" applyFill="1" applyBorder="1" applyAlignment="1">
      <alignment vertical="center" shrinkToFit="1"/>
    </xf>
    <xf numFmtId="0" fontId="14" fillId="5" borderId="8" xfId="0" applyFont="1" applyFill="1" applyBorder="1" applyAlignment="1">
      <alignment vertical="center" shrinkToFit="1"/>
    </xf>
    <xf numFmtId="0" fontId="14" fillId="5" borderId="12" xfId="0" applyFont="1" applyFill="1" applyBorder="1" applyAlignment="1">
      <alignment vertical="center" shrinkToFit="1"/>
    </xf>
    <xf numFmtId="0" fontId="14" fillId="5" borderId="1" xfId="0" applyFont="1" applyFill="1" applyBorder="1" applyAlignment="1">
      <alignment horizontal="center" vertical="center" shrinkToFit="1"/>
    </xf>
    <xf numFmtId="0" fontId="14" fillId="5" borderId="2" xfId="0" applyFont="1" applyFill="1" applyBorder="1" applyAlignment="1">
      <alignment horizontal="center" vertical="center" shrinkToFit="1"/>
    </xf>
    <xf numFmtId="0" fontId="14" fillId="5" borderId="3" xfId="0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wrapText="1" shrinkToFi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shrinkToFit="1"/>
    </xf>
    <xf numFmtId="0" fontId="13" fillId="3" borderId="2" xfId="0" applyFont="1" applyFill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center" vertical="center" shrinkToFit="1"/>
    </xf>
    <xf numFmtId="0" fontId="17" fillId="5" borderId="1" xfId="0" applyFont="1" applyFill="1" applyBorder="1" applyAlignment="1">
      <alignment horizontal="left" vertical="center" shrinkToFit="1"/>
    </xf>
    <xf numFmtId="0" fontId="17" fillId="5" borderId="2" xfId="0" applyFont="1" applyFill="1" applyBorder="1" applyAlignment="1">
      <alignment horizontal="left" vertical="center" shrinkToFit="1"/>
    </xf>
    <xf numFmtId="0" fontId="17" fillId="5" borderId="3" xfId="0" applyFont="1" applyFill="1" applyBorder="1" applyAlignment="1">
      <alignment horizontal="left" vertical="center" shrinkToFit="1"/>
    </xf>
    <xf numFmtId="57" fontId="11" fillId="5" borderId="1" xfId="0" applyNumberFormat="1" applyFont="1" applyFill="1" applyBorder="1" applyAlignment="1">
      <alignment horizontal="center" vertical="center"/>
    </xf>
    <xf numFmtId="57" fontId="11" fillId="5" borderId="2" xfId="0" applyNumberFormat="1" applyFont="1" applyFill="1" applyBorder="1" applyAlignment="1">
      <alignment horizontal="center" vertical="center"/>
    </xf>
    <xf numFmtId="57" fontId="11" fillId="5" borderId="3" xfId="0" applyNumberFormat="1" applyFont="1" applyFill="1" applyBorder="1" applyAlignment="1">
      <alignment horizontal="center" vertical="center"/>
    </xf>
    <xf numFmtId="0" fontId="17" fillId="5" borderId="24" xfId="0" applyFont="1" applyFill="1" applyBorder="1" applyAlignment="1">
      <alignment horizontal="center" vertical="center" shrinkToFit="1"/>
    </xf>
  </cellXfs>
  <cellStyles count="5">
    <cellStyle name="パーセント 2" xfId="2" xr:uid="{00000000-0005-0000-0000-000000000000}"/>
    <cellStyle name="桁区切り" xfId="4" builtinId="6"/>
    <cellStyle name="桁区切り 2" xfId="1" xr:uid="{00000000-0005-0000-0000-000002000000}"/>
    <cellStyle name="標準" xfId="0" builtinId="0"/>
    <cellStyle name="標準 2" xfId="3" xr:uid="{00000000-0005-0000-0000-000004000000}"/>
  </cellStyles>
  <dxfs count="0"/>
  <tableStyles count="0" defaultTableStyle="TableStyleMedium2" defaultPivotStyle="PivotStyleLight16"/>
  <colors>
    <mruColors>
      <color rgb="FFFFFFCC"/>
      <color rgb="FFCDFFFF"/>
      <color rgb="FF00FFFF"/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149224</xdr:colOff>
      <xdr:row>24</xdr:row>
      <xdr:rowOff>168276</xdr:rowOff>
    </xdr:from>
    <xdr:to>
      <xdr:col>64</xdr:col>
      <xdr:colOff>152399</xdr:colOff>
      <xdr:row>30</xdr:row>
      <xdr:rowOff>9526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7648EC3-A7A0-4FFA-A010-32853EF789FC}"/>
            </a:ext>
          </a:extLst>
        </xdr:cNvPr>
        <xdr:cNvSpPr/>
      </xdr:nvSpPr>
      <xdr:spPr>
        <a:xfrm>
          <a:off x="7016749" y="4568826"/>
          <a:ext cx="4289425" cy="1041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←報告内容は個票（様式）の内容が自動入力されます。</a:t>
          </a:r>
          <a:endParaRPr lang="ja-JP" altLang="ja-JP" sz="1800">
            <a:effectLst/>
          </a:endParaRPr>
        </a:p>
      </xdr:txBody>
    </xdr:sp>
    <xdr:clientData/>
  </xdr:twoCellAnchor>
  <xdr:twoCellAnchor>
    <xdr:from>
      <xdr:col>31</xdr:col>
      <xdr:colOff>104775</xdr:colOff>
      <xdr:row>0</xdr:row>
      <xdr:rowOff>95250</xdr:rowOff>
    </xdr:from>
    <xdr:to>
      <xdr:col>38</xdr:col>
      <xdr:colOff>98894</xdr:colOff>
      <xdr:row>2</xdr:row>
      <xdr:rowOff>137657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6D3F79E-8870-416C-A271-F9509B65145A}"/>
            </a:ext>
          </a:extLst>
        </xdr:cNvPr>
        <xdr:cNvSpPr/>
      </xdr:nvSpPr>
      <xdr:spPr>
        <a:xfrm>
          <a:off x="5600700" y="95250"/>
          <a:ext cx="1194269" cy="318632"/>
        </a:xfrm>
        <a:prstGeom prst="ellipse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n>
                <a:solidFill>
                  <a:schemeClr val="tx1"/>
                </a:solidFill>
              </a:ln>
              <a:solidFill>
                <a:schemeClr val="tx1"/>
              </a:solidFill>
            </a:rPr>
            <a:t>記入例</a:t>
          </a:r>
        </a:p>
      </xdr:txBody>
    </xdr:sp>
    <xdr:clientData/>
  </xdr:twoCellAnchor>
  <xdr:twoCellAnchor>
    <xdr:from>
      <xdr:col>40</xdr:col>
      <xdr:colOff>45720</xdr:colOff>
      <xdr:row>11</xdr:row>
      <xdr:rowOff>182880</xdr:rowOff>
    </xdr:from>
    <xdr:to>
      <xdr:col>62</xdr:col>
      <xdr:colOff>127635</xdr:colOff>
      <xdr:row>17</xdr:row>
      <xdr:rowOff>48895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9BC9F3A3-CD81-4EA3-BBFD-AA3A04226BDF}"/>
            </a:ext>
          </a:extLst>
        </xdr:cNvPr>
        <xdr:cNvSpPr/>
      </xdr:nvSpPr>
      <xdr:spPr>
        <a:xfrm>
          <a:off x="7231380" y="2026920"/>
          <a:ext cx="3937635" cy="110045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←申請者情報等、黄色着色セルは手入力が必要です。</a:t>
          </a:r>
          <a:endParaRPr kumimoji="1" lang="en-US" altLang="ja-JP" sz="1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152399</xdr:colOff>
      <xdr:row>10</xdr:row>
      <xdr:rowOff>123825</xdr:rowOff>
    </xdr:from>
    <xdr:to>
      <xdr:col>45</xdr:col>
      <xdr:colOff>66674</xdr:colOff>
      <xdr:row>18</xdr:row>
      <xdr:rowOff>152400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A63BD64-F162-41CF-B964-2FB9D4717C79}"/>
            </a:ext>
          </a:extLst>
        </xdr:cNvPr>
        <xdr:cNvSpPr/>
      </xdr:nvSpPr>
      <xdr:spPr>
        <a:xfrm>
          <a:off x="10572749" y="2638425"/>
          <a:ext cx="6257925" cy="231457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chemeClr val="tx1"/>
              </a:solidFill>
            </a:rPr>
            <a:t>当該様式については、個票に入力された情報が自動表示されますので、入力作業は不要です。（</a:t>
          </a:r>
          <a:r>
            <a:rPr kumimoji="1" lang="ja-JP" altLang="en-US" sz="1800" b="1" u="sng">
              <a:solidFill>
                <a:srgbClr val="FF0000"/>
              </a:solidFill>
            </a:rPr>
            <a:t>提出は必要</a:t>
          </a:r>
          <a:r>
            <a:rPr kumimoji="1" lang="ja-JP" altLang="en-US" sz="1800">
              <a:solidFill>
                <a:schemeClr val="tx1"/>
              </a:solidFill>
            </a:rPr>
            <a:t>です）</a:t>
          </a:r>
          <a:endParaRPr kumimoji="1" lang="en-US" altLang="ja-JP" sz="1800">
            <a:solidFill>
              <a:schemeClr val="tx1"/>
            </a:solidFill>
          </a:endParaRPr>
        </a:p>
        <a:p>
          <a:pPr algn="l"/>
          <a:endParaRPr kumimoji="1" lang="en-US" altLang="ja-JP" sz="1800">
            <a:solidFill>
              <a:schemeClr val="tx1"/>
            </a:solidFill>
          </a:endParaRPr>
        </a:p>
        <a:p>
          <a:pPr algn="l"/>
          <a:r>
            <a:rPr kumimoji="1" lang="ja-JP" altLang="en-US" sz="1800">
              <a:solidFill>
                <a:schemeClr val="tx1"/>
              </a:solidFill>
            </a:rPr>
            <a:t>個票のシート名を個票</a:t>
          </a:r>
          <a:r>
            <a:rPr kumimoji="1" lang="en-US" altLang="ja-JP" sz="1800">
              <a:solidFill>
                <a:schemeClr val="tx1"/>
              </a:solidFill>
            </a:rPr>
            <a:t>1,</a:t>
          </a:r>
          <a:r>
            <a:rPr kumimoji="1" lang="ja-JP" altLang="en-US" sz="1800">
              <a:solidFill>
                <a:schemeClr val="tx1"/>
              </a:solidFill>
            </a:rPr>
            <a:t>個票</a:t>
          </a:r>
          <a:r>
            <a:rPr kumimoji="1" lang="en-US" altLang="ja-JP" sz="1800">
              <a:solidFill>
                <a:schemeClr val="tx1"/>
              </a:solidFill>
            </a:rPr>
            <a:t>2,</a:t>
          </a:r>
          <a:r>
            <a:rPr kumimoji="1" lang="ja-JP" altLang="en-US" sz="1800">
              <a:solidFill>
                <a:schemeClr val="tx1"/>
              </a:solidFill>
            </a:rPr>
            <a:t>個票</a:t>
          </a:r>
          <a:r>
            <a:rPr kumimoji="1" lang="en-US" altLang="ja-JP" sz="1800">
              <a:solidFill>
                <a:schemeClr val="tx1"/>
              </a:solidFill>
            </a:rPr>
            <a:t>3</a:t>
          </a:r>
          <a:r>
            <a:rPr kumimoji="1" lang="ja-JP" altLang="en-US" sz="1800">
              <a:solidFill>
                <a:schemeClr val="tx1"/>
              </a:solidFill>
            </a:rPr>
            <a:t>、･･･と通し番号にしていないと当様式に反映されませんので、お気をつけ下さい。</a:t>
          </a:r>
        </a:p>
      </xdr:txBody>
    </xdr:sp>
    <xdr:clientData/>
  </xdr:twoCellAnchor>
  <xdr:twoCellAnchor>
    <xdr:from>
      <xdr:col>9</xdr:col>
      <xdr:colOff>47625</xdr:colOff>
      <xdr:row>4</xdr:row>
      <xdr:rowOff>133350</xdr:rowOff>
    </xdr:from>
    <xdr:to>
      <xdr:col>36</xdr:col>
      <xdr:colOff>76200</xdr:colOff>
      <xdr:row>9</xdr:row>
      <xdr:rowOff>104775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7300017-53DC-4CBF-9EDB-20313E2DEFA7}"/>
            </a:ext>
          </a:extLst>
        </xdr:cNvPr>
        <xdr:cNvSpPr/>
      </xdr:nvSpPr>
      <xdr:spPr>
        <a:xfrm>
          <a:off x="10639425" y="990600"/>
          <a:ext cx="4657725" cy="134302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chemeClr val="tx1"/>
              </a:solidFill>
            </a:rPr>
            <a:t>個票から自動入力されるため、入力不要</a:t>
          </a:r>
          <a:endParaRPr kumimoji="1" lang="en-US" altLang="ja-JP" sz="1800" b="1">
            <a:solidFill>
              <a:schemeClr val="tx1"/>
            </a:solidFill>
          </a:endParaRPr>
        </a:p>
        <a:p>
          <a:pPr algn="ctr"/>
          <a:r>
            <a:rPr kumimoji="1" lang="ja-JP" altLang="en-US" sz="1800" b="1">
              <a:solidFill>
                <a:schemeClr val="tx1"/>
              </a:solidFill>
            </a:rPr>
            <a:t>（提出は必要）</a:t>
          </a:r>
          <a:endParaRPr kumimoji="1" lang="en-US" altLang="ja-JP" sz="1800" b="1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95250</xdr:colOff>
      <xdr:row>0</xdr:row>
      <xdr:rowOff>66675</xdr:rowOff>
    </xdr:from>
    <xdr:to>
      <xdr:col>7</xdr:col>
      <xdr:colOff>556094</xdr:colOff>
      <xdr:row>1</xdr:row>
      <xdr:rowOff>156707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8B68062D-8C3A-45CB-9C31-5005BE5170F3}"/>
            </a:ext>
          </a:extLst>
        </xdr:cNvPr>
        <xdr:cNvSpPr/>
      </xdr:nvSpPr>
      <xdr:spPr>
        <a:xfrm>
          <a:off x="9048750" y="66675"/>
          <a:ext cx="1194269" cy="318632"/>
        </a:xfrm>
        <a:prstGeom prst="ellipse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n>
                <a:solidFill>
                  <a:schemeClr val="tx1"/>
                </a:solidFill>
              </a:ln>
              <a:solidFill>
                <a:schemeClr val="tx1"/>
              </a:solidFill>
            </a:rPr>
            <a:t>記入例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10886</xdr:colOff>
      <xdr:row>0</xdr:row>
      <xdr:rowOff>61233</xdr:rowOff>
    </xdr:from>
    <xdr:to>
      <xdr:col>78</xdr:col>
      <xdr:colOff>114301</xdr:colOff>
      <xdr:row>7</xdr:row>
      <xdr:rowOff>134470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F07E363-7076-4096-B1CF-164ABE11EAE0}"/>
            </a:ext>
          </a:extLst>
        </xdr:cNvPr>
        <xdr:cNvSpPr txBox="1"/>
      </xdr:nvSpPr>
      <xdr:spPr>
        <a:xfrm>
          <a:off x="7899827" y="61233"/>
          <a:ext cx="4305621" cy="1261061"/>
        </a:xfrm>
        <a:prstGeom prst="rect">
          <a:avLst/>
        </a:prstGeom>
        <a:solidFill>
          <a:srgbClr val="FFFFCC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/>
            <a:t>・事業所サービスごとに作成が必要です。</a:t>
          </a:r>
          <a:endParaRPr kumimoji="1" lang="en-US" altLang="ja-JP" sz="1600" b="1"/>
        </a:p>
        <a:p>
          <a:r>
            <a:rPr kumimoji="1" lang="ja-JP" altLang="en-US" sz="1600" b="1"/>
            <a:t>必要に応じてシートをコピーして全サービス分を作成のうえ提出してください。</a:t>
          </a:r>
          <a:endParaRPr kumimoji="1" lang="en-US" altLang="ja-JP" sz="1600" b="1"/>
        </a:p>
        <a:p>
          <a:r>
            <a:rPr kumimoji="1" lang="ja-JP" altLang="en-US" sz="1600" b="1"/>
            <a:t>・記載例をご確認ください。</a:t>
          </a:r>
          <a:endParaRPr kumimoji="1" lang="en-US" altLang="ja-JP" sz="1600" b="1"/>
        </a:p>
      </xdr:txBody>
    </xdr:sp>
    <xdr:clientData/>
  </xdr:twoCellAnchor>
  <xdr:twoCellAnchor>
    <xdr:from>
      <xdr:col>31</xdr:col>
      <xdr:colOff>104775</xdr:colOff>
      <xdr:row>0</xdr:row>
      <xdr:rowOff>57150</xdr:rowOff>
    </xdr:from>
    <xdr:to>
      <xdr:col>38</xdr:col>
      <xdr:colOff>79844</xdr:colOff>
      <xdr:row>2</xdr:row>
      <xdr:rowOff>90032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1A4ECD91-FDA8-4992-8216-1A897DCB165D}"/>
            </a:ext>
          </a:extLst>
        </xdr:cNvPr>
        <xdr:cNvSpPr/>
      </xdr:nvSpPr>
      <xdr:spPr>
        <a:xfrm>
          <a:off x="5667375" y="57150"/>
          <a:ext cx="1194269" cy="318632"/>
        </a:xfrm>
        <a:prstGeom prst="ellipse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n>
                <a:solidFill>
                  <a:schemeClr val="tx1"/>
                </a:solidFill>
              </a:ln>
              <a:solidFill>
                <a:schemeClr val="tx1"/>
              </a:solidFill>
            </a:rPr>
            <a:t>記入例</a:t>
          </a:r>
        </a:p>
      </xdr:txBody>
    </xdr:sp>
    <xdr:clientData/>
  </xdr:twoCellAnchor>
  <xdr:twoCellAnchor>
    <xdr:from>
      <xdr:col>33</xdr:col>
      <xdr:colOff>67235</xdr:colOff>
      <xdr:row>7</xdr:row>
      <xdr:rowOff>234447</xdr:rowOff>
    </xdr:from>
    <xdr:to>
      <xdr:col>89</xdr:col>
      <xdr:colOff>17645</xdr:colOff>
      <xdr:row>38</xdr:row>
      <xdr:rowOff>33619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B8990012-9D56-4F1E-8272-92E6EE9E39AB}"/>
            </a:ext>
          </a:extLst>
        </xdr:cNvPr>
        <xdr:cNvGrpSpPr/>
      </xdr:nvGrpSpPr>
      <xdr:grpSpPr>
        <a:xfrm>
          <a:off x="5883088" y="1422271"/>
          <a:ext cx="8074675" cy="5951201"/>
          <a:chOff x="5927083" y="1744318"/>
          <a:chExt cx="8359061" cy="5910955"/>
        </a:xfrm>
      </xdr:grpSpPr>
      <xdr:grpSp>
        <xdr:nvGrpSpPr>
          <xdr:cNvPr id="6" name="グループ化 5">
            <a:extLst>
              <a:ext uri="{FF2B5EF4-FFF2-40B4-BE49-F238E27FC236}">
                <a16:creationId xmlns:a16="http://schemas.microsoft.com/office/drawing/2014/main" id="{8A973345-96BE-4AD7-A0A6-6ABD8432B051}"/>
              </a:ext>
            </a:extLst>
          </xdr:cNvPr>
          <xdr:cNvGrpSpPr/>
        </xdr:nvGrpSpPr>
        <xdr:grpSpPr>
          <a:xfrm>
            <a:off x="7137538" y="1744318"/>
            <a:ext cx="7148606" cy="5910955"/>
            <a:chOff x="7153275" y="2305050"/>
            <a:chExt cx="7043417" cy="5930095"/>
          </a:xfrm>
        </xdr:grpSpPr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33AEEC30-E791-4A63-9366-860F3F6AC726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/>
            <a:srcRect b="1662"/>
            <a:stretch/>
          </xdr:blipFill>
          <xdr:spPr>
            <a:xfrm>
              <a:off x="7153275" y="2305050"/>
              <a:ext cx="7043417" cy="5930095"/>
            </a:xfrm>
            <a:prstGeom prst="rect">
              <a:avLst/>
            </a:prstGeom>
          </xdr:spPr>
        </xdr:pic>
        <xdr:sp macro="" textlink="">
          <xdr:nvSpPr>
            <xdr:cNvPr id="5" name="テキスト ボックス 4">
              <a:extLst>
                <a:ext uri="{FF2B5EF4-FFF2-40B4-BE49-F238E27FC236}">
                  <a16:creationId xmlns:a16="http://schemas.microsoft.com/office/drawing/2014/main" id="{4DFF428B-47D2-412A-8386-C181A4CCFC8E}"/>
                </a:ext>
              </a:extLst>
            </xdr:cNvPr>
            <xdr:cNvSpPr txBox="1"/>
          </xdr:nvSpPr>
          <xdr:spPr>
            <a:xfrm>
              <a:off x="9277349" y="2533649"/>
              <a:ext cx="2352675" cy="466725"/>
            </a:xfrm>
            <a:prstGeom prst="rect">
              <a:avLst/>
            </a:prstGeom>
            <a:solidFill>
              <a:schemeClr val="lt1"/>
            </a:solidFill>
            <a:ln w="38100" cmpd="sng">
              <a:solidFill>
                <a:srgbClr val="FF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en-US" altLang="ja-JP" sz="1200" b="1"/>
                <a:t>【</a:t>
              </a:r>
              <a:r>
                <a:rPr kumimoji="1" lang="ja-JP" altLang="en-US" sz="1200" b="1"/>
                <a:t>見本</a:t>
              </a:r>
              <a:r>
                <a:rPr kumimoji="1" lang="en-US" altLang="ja-JP" sz="1200" b="1"/>
                <a:t>】</a:t>
              </a:r>
              <a:r>
                <a:rPr kumimoji="1" lang="ja-JP" altLang="en-US" sz="1200" b="1"/>
                <a:t>交付決定通知</a:t>
              </a:r>
            </a:p>
          </xdr:txBody>
        </xdr:sp>
      </xdr:grp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2AFC19F7-B2DC-4F0E-ACCF-A7778D76FB1B}"/>
              </a:ext>
            </a:extLst>
          </xdr:cNvPr>
          <xdr:cNvSpPr/>
        </xdr:nvSpPr>
        <xdr:spPr>
          <a:xfrm>
            <a:off x="12929152" y="6526695"/>
            <a:ext cx="513522" cy="207066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1" name="直線矢印コネクタ 10">
            <a:extLst>
              <a:ext uri="{FF2B5EF4-FFF2-40B4-BE49-F238E27FC236}">
                <a16:creationId xmlns:a16="http://schemas.microsoft.com/office/drawing/2014/main" id="{3A565801-62ED-4C85-9BF8-6D700A5FC384}"/>
              </a:ext>
            </a:extLst>
          </xdr:cNvPr>
          <xdr:cNvCxnSpPr>
            <a:stCxn id="7" idx="1"/>
          </xdr:cNvCxnSpPr>
        </xdr:nvCxnSpPr>
        <xdr:spPr>
          <a:xfrm flipH="1" flipV="1">
            <a:off x="5927083" y="3448093"/>
            <a:ext cx="7002069" cy="3182135"/>
          </a:xfrm>
          <a:prstGeom prst="straightConnector1">
            <a:avLst/>
          </a:prstGeom>
          <a:ln>
            <a:solidFill>
              <a:srgbClr val="FF0000"/>
            </a:solidFill>
            <a:tailEnd type="triangle"/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47</xdr:col>
      <xdr:colOff>91247</xdr:colOff>
      <xdr:row>7</xdr:row>
      <xdr:rowOff>237724</xdr:rowOff>
    </xdr:from>
    <xdr:to>
      <xdr:col>87</xdr:col>
      <xdr:colOff>36819</xdr:colOff>
      <xdr:row>38</xdr:row>
      <xdr:rowOff>123265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C1430D1F-495C-4972-BAFE-809ECB1D8605}"/>
            </a:ext>
          </a:extLst>
        </xdr:cNvPr>
        <xdr:cNvSpPr/>
      </xdr:nvSpPr>
      <xdr:spPr>
        <a:xfrm>
          <a:off x="7106129" y="1425548"/>
          <a:ext cx="6534631" cy="603757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68</xdr:col>
      <xdr:colOff>56029</xdr:colOff>
      <xdr:row>32</xdr:row>
      <xdr:rowOff>55152</xdr:rowOff>
    </xdr:from>
    <xdr:to>
      <xdr:col>78</xdr:col>
      <xdr:colOff>44824</xdr:colOff>
      <xdr:row>34</xdr:row>
      <xdr:rowOff>1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6393B007-63E4-4947-BF33-1BBBDADE580A}"/>
            </a:ext>
          </a:extLst>
        </xdr:cNvPr>
        <xdr:cNvSpPr/>
      </xdr:nvSpPr>
      <xdr:spPr>
        <a:xfrm>
          <a:off x="10466294" y="6184770"/>
          <a:ext cx="1669677" cy="348260"/>
        </a:xfrm>
        <a:prstGeom prst="rect">
          <a:avLst/>
        </a:prstGeom>
        <a:noFill/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56030</xdr:colOff>
      <xdr:row>9</xdr:row>
      <xdr:rowOff>179295</xdr:rowOff>
    </xdr:from>
    <xdr:to>
      <xdr:col>68</xdr:col>
      <xdr:colOff>56029</xdr:colOff>
      <xdr:row>33</xdr:row>
      <xdr:rowOff>27576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15BFC996-F7A5-42B0-BB00-CFAC6C3C957B}"/>
            </a:ext>
          </a:extLst>
        </xdr:cNvPr>
        <xdr:cNvCxnSpPr>
          <a:stCxn id="12" idx="1"/>
        </xdr:cNvCxnSpPr>
      </xdr:nvCxnSpPr>
      <xdr:spPr>
        <a:xfrm flipH="1" flipV="1">
          <a:off x="4359089" y="1860177"/>
          <a:ext cx="6107205" cy="4498723"/>
        </a:xfrm>
        <a:prstGeom prst="straightConnector1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100854</xdr:colOff>
      <xdr:row>28</xdr:row>
      <xdr:rowOff>156882</xdr:rowOff>
    </xdr:from>
    <xdr:to>
      <xdr:col>39</xdr:col>
      <xdr:colOff>56030</xdr:colOff>
      <xdr:row>38</xdr:row>
      <xdr:rowOff>1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83B61038-1508-42C5-BE82-0223D2CD1D38}"/>
            </a:ext>
          </a:extLst>
        </xdr:cNvPr>
        <xdr:cNvSpPr txBox="1"/>
      </xdr:nvSpPr>
      <xdr:spPr>
        <a:xfrm>
          <a:off x="100854" y="5479676"/>
          <a:ext cx="6801970" cy="1860178"/>
        </a:xfrm>
        <a:prstGeom prst="rect">
          <a:avLst/>
        </a:prstGeom>
        <a:solidFill>
          <a:srgbClr val="FFFFCC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/>
            <a:t>・提供サービスは、</a:t>
          </a:r>
          <a:r>
            <a:rPr kumimoji="1" lang="ja-JP" altLang="ja-JP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交付決定通知の「２　施設別補助金額一覧」の</a:t>
          </a:r>
          <a:r>
            <a:rPr kumimoji="1" lang="ja-JP" altLang="en-US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 </a:t>
          </a:r>
          <a:endParaRPr kumimoji="1" lang="en-US" altLang="ja-JP" sz="18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『</a:t>
          </a:r>
          <a:r>
            <a:rPr kumimoji="1" lang="ja-JP" altLang="en-US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サービス種別</a:t>
          </a:r>
          <a:r>
            <a:rPr kumimoji="1" lang="en-US" altLang="ja-JP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を記載してください。</a:t>
          </a:r>
          <a:endParaRPr kumimoji="1" lang="en-US" altLang="ja-JP" sz="1800" b="1"/>
        </a:p>
        <a:p>
          <a:r>
            <a:rPr kumimoji="1" lang="ja-JP" altLang="en-US" sz="1800" b="1"/>
            <a:t>・補助上限額は、交付決定通知の「２　施設別補助金額一覧」の</a:t>
          </a:r>
          <a:endParaRPr kumimoji="1" lang="en-US" altLang="ja-JP" sz="1800" b="1"/>
        </a:p>
        <a:p>
          <a:r>
            <a:rPr kumimoji="1" lang="ja-JP" altLang="en-US" sz="1800" b="1" baseline="0"/>
            <a:t>  </a:t>
          </a:r>
          <a:r>
            <a:rPr kumimoji="1" lang="en-US" altLang="ja-JP" sz="1800" b="1" baseline="0"/>
            <a:t>『</a:t>
          </a:r>
          <a:r>
            <a:rPr kumimoji="1" lang="ja-JP" altLang="en-US" sz="1800" b="1"/>
            <a:t>補助金額</a:t>
          </a:r>
          <a:r>
            <a:rPr kumimoji="1" lang="en-US" altLang="ja-JP" sz="1800" b="1"/>
            <a:t>』</a:t>
          </a:r>
          <a:r>
            <a:rPr kumimoji="1" lang="ja-JP" altLang="en-US" sz="1800" b="1"/>
            <a:t>を記載してください。</a:t>
          </a:r>
        </a:p>
        <a:p>
          <a:r>
            <a:rPr kumimoji="1" lang="en-US" altLang="ja-JP" sz="1800" b="1"/>
            <a:t>       ※</a:t>
          </a:r>
          <a:r>
            <a:rPr kumimoji="1" lang="ja-JP" altLang="en-US" sz="1800" b="1"/>
            <a:t>交付申請時における申請額</a:t>
          </a:r>
          <a:r>
            <a:rPr kumimoji="1" lang="en-US" altLang="ja-JP" sz="1800" b="1"/>
            <a:t>×0.808</a:t>
          </a:r>
          <a:r>
            <a:rPr kumimoji="1" lang="ja-JP" altLang="en-US" sz="1800" b="1"/>
            <a:t>の金額です。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133351</xdr:colOff>
      <xdr:row>0</xdr:row>
      <xdr:rowOff>47626</xdr:rowOff>
    </xdr:from>
    <xdr:to>
      <xdr:col>74</xdr:col>
      <xdr:colOff>19051</xdr:colOff>
      <xdr:row>8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79F3E0-D89B-482F-B3BA-99C1CF37EC4F}"/>
            </a:ext>
          </a:extLst>
        </xdr:cNvPr>
        <xdr:cNvSpPr txBox="1"/>
      </xdr:nvSpPr>
      <xdr:spPr>
        <a:xfrm>
          <a:off x="7258051" y="47626"/>
          <a:ext cx="4381500" cy="1562099"/>
        </a:xfrm>
        <a:prstGeom prst="rect">
          <a:avLst/>
        </a:prstGeom>
        <a:solidFill>
          <a:srgbClr val="FFFFCC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/>
            <a:t>・事業所サービスごとに作成が必要です。</a:t>
          </a:r>
          <a:endParaRPr kumimoji="1" lang="en-US" altLang="ja-JP" sz="1600" b="1"/>
        </a:p>
        <a:p>
          <a:r>
            <a:rPr kumimoji="1" lang="ja-JP" altLang="en-US" sz="1600" b="1"/>
            <a:t>必要に応じてシートをコピーして全サービス分を作成のうえ提出してください。</a:t>
          </a:r>
          <a:endParaRPr kumimoji="1" lang="en-US" altLang="ja-JP" sz="1600" b="1"/>
        </a:p>
        <a:p>
          <a:r>
            <a:rPr kumimoji="1" lang="ja-JP" altLang="en-US" sz="1600" b="1"/>
            <a:t>・記載例をご確認ください。</a:t>
          </a:r>
          <a:endParaRPr kumimoji="1" lang="en-US" altLang="ja-JP" sz="1600" b="1"/>
        </a:p>
      </xdr:txBody>
    </xdr:sp>
    <xdr:clientData/>
  </xdr:twoCellAnchor>
  <xdr:twoCellAnchor>
    <xdr:from>
      <xdr:col>30</xdr:col>
      <xdr:colOff>152400</xdr:colOff>
      <xdr:row>0</xdr:row>
      <xdr:rowOff>76200</xdr:rowOff>
    </xdr:from>
    <xdr:to>
      <xdr:col>37</xdr:col>
      <xdr:colOff>127469</xdr:colOff>
      <xdr:row>2</xdr:row>
      <xdr:rowOff>109082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E529C611-C9A7-4A65-975D-E054CBC8652E}"/>
            </a:ext>
          </a:extLst>
        </xdr:cNvPr>
        <xdr:cNvSpPr/>
      </xdr:nvSpPr>
      <xdr:spPr>
        <a:xfrm>
          <a:off x="5543550" y="76200"/>
          <a:ext cx="1194269" cy="318632"/>
        </a:xfrm>
        <a:prstGeom prst="ellipse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n>
                <a:solidFill>
                  <a:schemeClr val="tx1"/>
                </a:solidFill>
              </a:ln>
              <a:solidFill>
                <a:schemeClr val="tx1"/>
              </a:solidFill>
            </a:rPr>
            <a:t>記入例</a:t>
          </a:r>
        </a:p>
      </xdr:txBody>
    </xdr:sp>
    <xdr:clientData/>
  </xdr:twoCellAnchor>
  <xdr:twoCellAnchor>
    <xdr:from>
      <xdr:col>33</xdr:col>
      <xdr:colOff>66677</xdr:colOff>
      <xdr:row>10</xdr:row>
      <xdr:rowOff>57150</xdr:rowOff>
    </xdr:from>
    <xdr:to>
      <xdr:col>95</xdr:col>
      <xdr:colOff>10619</xdr:colOff>
      <xdr:row>48</xdr:row>
      <xdr:rowOff>107696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0F3BABB7-4E8A-458F-B0B0-3E8EF5C71D91}"/>
            </a:ext>
          </a:extLst>
        </xdr:cNvPr>
        <xdr:cNvGrpSpPr/>
      </xdr:nvGrpSpPr>
      <xdr:grpSpPr>
        <a:xfrm>
          <a:off x="5972177" y="2000250"/>
          <a:ext cx="9259392" cy="7270496"/>
          <a:chOff x="6018169" y="1714500"/>
          <a:chExt cx="9060999" cy="7278116"/>
        </a:xfrm>
      </xdr:grpSpPr>
      <xdr:pic>
        <xdr:nvPicPr>
          <xdr:cNvPr id="15" name="図 14">
            <a:extLst>
              <a:ext uri="{FF2B5EF4-FFF2-40B4-BE49-F238E27FC236}">
                <a16:creationId xmlns:a16="http://schemas.microsoft.com/office/drawing/2014/main" id="{90EB077D-E26E-4DB9-8F9D-135C8772941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239000" y="1714500"/>
            <a:ext cx="7840168" cy="7278116"/>
          </a:xfrm>
          <a:prstGeom prst="rect">
            <a:avLst/>
          </a:prstGeom>
        </xdr:spPr>
      </xdr:pic>
      <xdr:grpSp>
        <xdr:nvGrpSpPr>
          <xdr:cNvPr id="16" name="グループ化 15">
            <a:extLst>
              <a:ext uri="{FF2B5EF4-FFF2-40B4-BE49-F238E27FC236}">
                <a16:creationId xmlns:a16="http://schemas.microsoft.com/office/drawing/2014/main" id="{BF79C7A5-D6C7-4C83-B896-18C2F88CB998}"/>
              </a:ext>
            </a:extLst>
          </xdr:cNvPr>
          <xdr:cNvGrpSpPr/>
        </xdr:nvGrpSpPr>
        <xdr:grpSpPr>
          <a:xfrm>
            <a:off x="6018169" y="2095363"/>
            <a:ext cx="8500674" cy="6093391"/>
            <a:chOff x="5872605" y="1972181"/>
            <a:chExt cx="8583095" cy="6077397"/>
          </a:xfrm>
        </xdr:grpSpPr>
        <xdr:sp macro="" textlink="">
          <xdr:nvSpPr>
            <xdr:cNvPr id="17" name="テキスト ボックス 16">
              <a:extLst>
                <a:ext uri="{FF2B5EF4-FFF2-40B4-BE49-F238E27FC236}">
                  <a16:creationId xmlns:a16="http://schemas.microsoft.com/office/drawing/2014/main" id="{F4CF8666-854C-4369-95C2-3EA04AE0009A}"/>
                </a:ext>
              </a:extLst>
            </xdr:cNvPr>
            <xdr:cNvSpPr txBox="1"/>
          </xdr:nvSpPr>
          <xdr:spPr>
            <a:xfrm>
              <a:off x="9293335" y="1972181"/>
              <a:ext cx="2387811" cy="465219"/>
            </a:xfrm>
            <a:prstGeom prst="rect">
              <a:avLst/>
            </a:prstGeom>
            <a:solidFill>
              <a:schemeClr val="lt1"/>
            </a:solidFill>
            <a:ln w="38100" cmpd="sng">
              <a:solidFill>
                <a:srgbClr val="FF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en-US" altLang="ja-JP" sz="1200" b="1"/>
                <a:t>【</a:t>
              </a:r>
              <a:r>
                <a:rPr kumimoji="1" lang="ja-JP" altLang="en-US" sz="1200" b="1"/>
                <a:t>見本</a:t>
              </a:r>
              <a:r>
                <a:rPr kumimoji="1" lang="en-US" altLang="ja-JP" sz="1200" b="1"/>
                <a:t>】</a:t>
              </a:r>
              <a:r>
                <a:rPr kumimoji="1" lang="ja-JP" altLang="en-US" sz="1200" b="1"/>
                <a:t>交付決定通知</a:t>
              </a:r>
            </a:p>
          </xdr:txBody>
        </xdr:sp>
        <xdr:sp macro="" textlink="">
          <xdr:nvSpPr>
            <xdr:cNvPr id="18" name="正方形/長方形 17">
              <a:extLst>
                <a:ext uri="{FF2B5EF4-FFF2-40B4-BE49-F238E27FC236}">
                  <a16:creationId xmlns:a16="http://schemas.microsoft.com/office/drawing/2014/main" id="{DCFE3D14-8942-44E4-888E-55CB52334A08}"/>
                </a:ext>
              </a:extLst>
            </xdr:cNvPr>
            <xdr:cNvSpPr/>
          </xdr:nvSpPr>
          <xdr:spPr>
            <a:xfrm>
              <a:off x="13768676" y="7695554"/>
              <a:ext cx="687024" cy="354024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19" name="直線矢印コネクタ 18">
              <a:extLst>
                <a:ext uri="{FF2B5EF4-FFF2-40B4-BE49-F238E27FC236}">
                  <a16:creationId xmlns:a16="http://schemas.microsoft.com/office/drawing/2014/main" id="{BE8E35B2-3B8C-418E-BAFD-B488140BF41E}"/>
                </a:ext>
              </a:extLst>
            </xdr:cNvPr>
            <xdr:cNvCxnSpPr/>
          </xdr:nvCxnSpPr>
          <xdr:spPr>
            <a:xfrm flipH="1" flipV="1">
              <a:off x="5872605" y="2762047"/>
              <a:ext cx="7914893" cy="4973702"/>
            </a:xfrm>
            <a:prstGeom prst="straightConnector1">
              <a:avLst/>
            </a:prstGeom>
            <a:ln>
              <a:solidFill>
                <a:srgbClr val="FF0000"/>
              </a:solidFill>
              <a:tailEnd type="triangle"/>
            </a:ln>
          </xdr:spPr>
          <xdr:style>
            <a:lnRef idx="1">
              <a:schemeClr val="accent2"/>
            </a:lnRef>
            <a:fillRef idx="0">
              <a:schemeClr val="accent2"/>
            </a:fillRef>
            <a:effectRef idx="0">
              <a:schemeClr val="accent2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69</xdr:col>
      <xdr:colOff>161924</xdr:colOff>
      <xdr:row>41</xdr:row>
      <xdr:rowOff>171450</xdr:rowOff>
    </xdr:from>
    <xdr:to>
      <xdr:col>87</xdr:col>
      <xdr:colOff>0</xdr:colOff>
      <xdr:row>44</xdr:row>
      <xdr:rowOff>28575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979BAF06-DD67-484E-A6E7-8EA6A543561D}"/>
            </a:ext>
          </a:extLst>
        </xdr:cNvPr>
        <xdr:cNvSpPr/>
      </xdr:nvSpPr>
      <xdr:spPr>
        <a:xfrm>
          <a:off x="10925174" y="8105775"/>
          <a:ext cx="2924176" cy="457200"/>
        </a:xfrm>
        <a:prstGeom prst="rect">
          <a:avLst/>
        </a:prstGeom>
        <a:noFill/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19050</xdr:colOff>
      <xdr:row>9</xdr:row>
      <xdr:rowOff>219075</xdr:rowOff>
    </xdr:from>
    <xdr:to>
      <xdr:col>70</xdr:col>
      <xdr:colOff>19051</xdr:colOff>
      <xdr:row>41</xdr:row>
      <xdr:rowOff>180975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3367A9F9-2B1B-4E4F-935F-7DB9DF41A8D8}"/>
            </a:ext>
          </a:extLst>
        </xdr:cNvPr>
        <xdr:cNvCxnSpPr/>
      </xdr:nvCxnSpPr>
      <xdr:spPr>
        <a:xfrm flipH="1" flipV="1">
          <a:off x="5410200" y="1914525"/>
          <a:ext cx="5543551" cy="6200775"/>
        </a:xfrm>
        <a:prstGeom prst="straightConnector1">
          <a:avLst/>
        </a:prstGeom>
        <a:ln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133351</xdr:colOff>
      <xdr:row>0</xdr:row>
      <xdr:rowOff>47626</xdr:rowOff>
    </xdr:from>
    <xdr:to>
      <xdr:col>74</xdr:col>
      <xdr:colOff>19051</xdr:colOff>
      <xdr:row>8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DC6B418-F84B-4AB0-9800-B4C469F3611E}"/>
            </a:ext>
          </a:extLst>
        </xdr:cNvPr>
        <xdr:cNvSpPr txBox="1"/>
      </xdr:nvSpPr>
      <xdr:spPr>
        <a:xfrm>
          <a:off x="7258051" y="47626"/>
          <a:ext cx="4381500" cy="1562099"/>
        </a:xfrm>
        <a:prstGeom prst="rect">
          <a:avLst/>
        </a:prstGeom>
        <a:solidFill>
          <a:srgbClr val="FFFFCC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/>
            <a:t>・事業所サービスごとに作成が必要です。</a:t>
          </a:r>
          <a:endParaRPr kumimoji="1" lang="en-US" altLang="ja-JP" sz="1600" b="1"/>
        </a:p>
        <a:p>
          <a:r>
            <a:rPr kumimoji="1" lang="ja-JP" altLang="en-US" sz="1600" b="1"/>
            <a:t>必要に応じてシートをコピーして全サービス分を作成のうえ提出してください。</a:t>
          </a:r>
          <a:endParaRPr kumimoji="1" lang="en-US" altLang="ja-JP" sz="1600" b="1"/>
        </a:p>
        <a:p>
          <a:r>
            <a:rPr kumimoji="1" lang="ja-JP" altLang="en-US" sz="1600" b="1"/>
            <a:t>・記載例をご確認ください。</a:t>
          </a:r>
          <a:endParaRPr kumimoji="1" lang="en-US" altLang="ja-JP" sz="1600" b="1"/>
        </a:p>
      </xdr:txBody>
    </xdr:sp>
    <xdr:clientData/>
  </xdr:twoCellAnchor>
  <xdr:twoCellAnchor>
    <xdr:from>
      <xdr:col>31</xdr:col>
      <xdr:colOff>57150</xdr:colOff>
      <xdr:row>0</xdr:row>
      <xdr:rowOff>104775</xdr:rowOff>
    </xdr:from>
    <xdr:to>
      <xdr:col>38</xdr:col>
      <xdr:colOff>32219</xdr:colOff>
      <xdr:row>2</xdr:row>
      <xdr:rowOff>137657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FDE105F1-30E7-4722-860A-4588B813FEDE}"/>
            </a:ext>
          </a:extLst>
        </xdr:cNvPr>
        <xdr:cNvSpPr/>
      </xdr:nvSpPr>
      <xdr:spPr>
        <a:xfrm>
          <a:off x="5619750" y="104775"/>
          <a:ext cx="1194269" cy="318632"/>
        </a:xfrm>
        <a:prstGeom prst="ellipse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n>
                <a:solidFill>
                  <a:schemeClr val="tx1"/>
                </a:solidFill>
              </a:ln>
              <a:solidFill>
                <a:schemeClr val="tx1"/>
              </a:solidFill>
            </a:rPr>
            <a:t>記入例</a:t>
          </a:r>
        </a:p>
      </xdr:txBody>
    </xdr:sp>
    <xdr:clientData/>
  </xdr:twoCellAnchor>
  <xdr:twoCellAnchor>
    <xdr:from>
      <xdr:col>33</xdr:col>
      <xdr:colOff>9526</xdr:colOff>
      <xdr:row>10</xdr:row>
      <xdr:rowOff>64770</xdr:rowOff>
    </xdr:from>
    <xdr:to>
      <xdr:col>94</xdr:col>
      <xdr:colOff>62054</xdr:colOff>
      <xdr:row>48</xdr:row>
      <xdr:rowOff>109601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2A98A684-5C72-48B1-BC31-AD46D775149F}"/>
            </a:ext>
          </a:extLst>
        </xdr:cNvPr>
        <xdr:cNvGrpSpPr/>
      </xdr:nvGrpSpPr>
      <xdr:grpSpPr>
        <a:xfrm>
          <a:off x="5915026" y="2007870"/>
          <a:ext cx="9196528" cy="7264781"/>
          <a:chOff x="6047926" y="1744978"/>
          <a:chExt cx="8997204" cy="7278116"/>
        </a:xfrm>
      </xdr:grpSpPr>
      <xdr:pic>
        <xdr:nvPicPr>
          <xdr:cNvPr id="13" name="図 12">
            <a:extLst>
              <a:ext uri="{FF2B5EF4-FFF2-40B4-BE49-F238E27FC236}">
                <a16:creationId xmlns:a16="http://schemas.microsoft.com/office/drawing/2014/main" id="{AF9E4C9E-B190-45AA-8D80-F72821B8F5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204961" y="1744978"/>
            <a:ext cx="7840169" cy="7278116"/>
          </a:xfrm>
          <a:prstGeom prst="rect">
            <a:avLst/>
          </a:prstGeom>
        </xdr:spPr>
      </xdr:pic>
      <xdr:grpSp>
        <xdr:nvGrpSpPr>
          <xdr:cNvPr id="14" name="グループ化 13">
            <a:extLst>
              <a:ext uri="{FF2B5EF4-FFF2-40B4-BE49-F238E27FC236}">
                <a16:creationId xmlns:a16="http://schemas.microsoft.com/office/drawing/2014/main" id="{E8F11E25-C0A0-4B17-92FE-A2A69318A4BA}"/>
              </a:ext>
            </a:extLst>
          </xdr:cNvPr>
          <xdr:cNvGrpSpPr/>
        </xdr:nvGrpSpPr>
        <xdr:grpSpPr>
          <a:xfrm>
            <a:off x="6047926" y="2095363"/>
            <a:ext cx="8477888" cy="6640010"/>
            <a:chOff x="5902650" y="1972181"/>
            <a:chExt cx="8560087" cy="6622581"/>
          </a:xfrm>
        </xdr:grpSpPr>
        <xdr:sp macro="" textlink="">
          <xdr:nvSpPr>
            <xdr:cNvPr id="15" name="テキスト ボックス 14">
              <a:extLst>
                <a:ext uri="{FF2B5EF4-FFF2-40B4-BE49-F238E27FC236}">
                  <a16:creationId xmlns:a16="http://schemas.microsoft.com/office/drawing/2014/main" id="{C33C1B76-C1B8-4D70-929A-14561DFAF0FB}"/>
                </a:ext>
              </a:extLst>
            </xdr:cNvPr>
            <xdr:cNvSpPr txBox="1"/>
          </xdr:nvSpPr>
          <xdr:spPr>
            <a:xfrm>
              <a:off x="9293335" y="1972181"/>
              <a:ext cx="2387811" cy="465219"/>
            </a:xfrm>
            <a:prstGeom prst="rect">
              <a:avLst/>
            </a:prstGeom>
            <a:solidFill>
              <a:schemeClr val="lt1"/>
            </a:solidFill>
            <a:ln w="38100" cmpd="sng">
              <a:solidFill>
                <a:srgbClr val="FF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en-US" altLang="ja-JP" sz="1200" b="1"/>
                <a:t>【</a:t>
              </a:r>
              <a:r>
                <a:rPr kumimoji="1" lang="ja-JP" altLang="en-US" sz="1200" b="1"/>
                <a:t>見本</a:t>
              </a:r>
              <a:r>
                <a:rPr kumimoji="1" lang="en-US" altLang="ja-JP" sz="1200" b="1"/>
                <a:t>】</a:t>
              </a:r>
              <a:r>
                <a:rPr kumimoji="1" lang="ja-JP" altLang="en-US" sz="1200" b="1"/>
                <a:t>交付決定通知</a:t>
              </a:r>
            </a:p>
          </xdr:txBody>
        </xdr:sp>
        <xdr:sp macro="" textlink="">
          <xdr:nvSpPr>
            <xdr:cNvPr id="16" name="正方形/長方形 15">
              <a:extLst>
                <a:ext uri="{FF2B5EF4-FFF2-40B4-BE49-F238E27FC236}">
                  <a16:creationId xmlns:a16="http://schemas.microsoft.com/office/drawing/2014/main" id="{CA22276C-7425-4616-ABF3-DC3A766AD9B7}"/>
                </a:ext>
              </a:extLst>
            </xdr:cNvPr>
            <xdr:cNvSpPr/>
          </xdr:nvSpPr>
          <xdr:spPr>
            <a:xfrm>
              <a:off x="13669877" y="8256640"/>
              <a:ext cx="792860" cy="338122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17" name="直線矢印コネクタ 16">
              <a:extLst>
                <a:ext uri="{FF2B5EF4-FFF2-40B4-BE49-F238E27FC236}">
                  <a16:creationId xmlns:a16="http://schemas.microsoft.com/office/drawing/2014/main" id="{C1911280-0149-421F-9E5D-6BC3BA905FFF}"/>
                </a:ext>
              </a:extLst>
            </xdr:cNvPr>
            <xdr:cNvCxnSpPr/>
          </xdr:nvCxnSpPr>
          <xdr:spPr>
            <a:xfrm flipH="1" flipV="1">
              <a:off x="5902650" y="2836531"/>
              <a:ext cx="7762347" cy="5431259"/>
            </a:xfrm>
            <a:prstGeom prst="straightConnector1">
              <a:avLst/>
            </a:prstGeom>
            <a:ln>
              <a:solidFill>
                <a:srgbClr val="FF0000"/>
              </a:solidFill>
              <a:tailEnd type="triangle"/>
            </a:ln>
          </xdr:spPr>
          <xdr:style>
            <a:lnRef idx="1">
              <a:schemeClr val="accent2"/>
            </a:lnRef>
            <a:fillRef idx="0">
              <a:schemeClr val="accent2"/>
            </a:fillRef>
            <a:effectRef idx="0">
              <a:schemeClr val="accent2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69</xdr:col>
      <xdr:colOff>104775</xdr:colOff>
      <xdr:row>44</xdr:row>
      <xdr:rowOff>133350</xdr:rowOff>
    </xdr:from>
    <xdr:to>
      <xdr:col>86</xdr:col>
      <xdr:colOff>0</xdr:colOff>
      <xdr:row>47</xdr:row>
      <xdr:rowOff>85725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6AC14E72-8B1F-410C-82F9-7A5866DD08F6}"/>
            </a:ext>
          </a:extLst>
        </xdr:cNvPr>
        <xdr:cNvSpPr/>
      </xdr:nvSpPr>
      <xdr:spPr>
        <a:xfrm>
          <a:off x="10868025" y="8667750"/>
          <a:ext cx="2809875" cy="409575"/>
        </a:xfrm>
        <a:prstGeom prst="rect">
          <a:avLst/>
        </a:prstGeom>
        <a:noFill/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19050</xdr:colOff>
      <xdr:row>9</xdr:row>
      <xdr:rowOff>238125</xdr:rowOff>
    </xdr:from>
    <xdr:to>
      <xdr:col>69</xdr:col>
      <xdr:colOff>133350</xdr:colOff>
      <xdr:row>44</xdr:row>
      <xdr:rowOff>114301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D42F8CBA-E0DC-465D-BF97-033C5EB628C0}"/>
            </a:ext>
          </a:extLst>
        </xdr:cNvPr>
        <xdr:cNvCxnSpPr/>
      </xdr:nvCxnSpPr>
      <xdr:spPr>
        <a:xfrm flipH="1" flipV="1">
          <a:off x="5410200" y="1933575"/>
          <a:ext cx="5486400" cy="6715126"/>
        </a:xfrm>
        <a:prstGeom prst="straightConnector1">
          <a:avLst/>
        </a:prstGeom>
        <a:ln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D6C1B-8C45-4EC3-B929-A4DC2B463815}">
  <dimension ref="B2:E17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3.125" style="31" customWidth="1"/>
    <col min="2" max="2" width="7.75" style="31" customWidth="1"/>
    <col min="3" max="3" width="27.5" style="30" customWidth="1"/>
    <col min="4" max="4" width="32.375" style="30" customWidth="1"/>
    <col min="5" max="5" width="27.5" style="30" customWidth="1"/>
    <col min="6" max="6" width="4.25" style="31" customWidth="1"/>
    <col min="7" max="16384" width="9" style="31"/>
  </cols>
  <sheetData>
    <row r="2" spans="2:5" ht="17.25" x14ac:dyDescent="0.15">
      <c r="B2" s="35" t="s">
        <v>50</v>
      </c>
      <c r="D2" s="1"/>
    </row>
    <row r="3" spans="2:5" ht="17.25" x14ac:dyDescent="0.15">
      <c r="B3" s="35" t="s">
        <v>129</v>
      </c>
      <c r="D3" s="1"/>
    </row>
    <row r="4" spans="2:5" ht="14.25" x14ac:dyDescent="0.15">
      <c r="C4" s="1"/>
      <c r="D4" s="1"/>
    </row>
    <row r="5" spans="2:5" ht="14.25" x14ac:dyDescent="0.15">
      <c r="B5" s="32" t="s">
        <v>46</v>
      </c>
      <c r="C5" s="2" t="s">
        <v>53</v>
      </c>
      <c r="D5" s="3" t="s">
        <v>48</v>
      </c>
      <c r="E5" s="3" t="s">
        <v>45</v>
      </c>
    </row>
    <row r="6" spans="2:5" ht="42" customHeight="1" x14ac:dyDescent="0.15">
      <c r="B6" s="32">
        <v>1</v>
      </c>
      <c r="C6" s="4" t="s">
        <v>47</v>
      </c>
      <c r="D6" s="5"/>
      <c r="E6" s="5"/>
    </row>
    <row r="7" spans="2:5" ht="48" customHeight="1" x14ac:dyDescent="0.15">
      <c r="B7" s="32">
        <v>2</v>
      </c>
      <c r="C7" s="4"/>
      <c r="D7" s="5" t="s">
        <v>153</v>
      </c>
      <c r="E7" s="5"/>
    </row>
    <row r="8" spans="2:5" ht="110.25" customHeight="1" x14ac:dyDescent="0.15">
      <c r="B8" s="32">
        <v>3</v>
      </c>
      <c r="C8" s="4"/>
      <c r="D8" s="5"/>
      <c r="E8" s="5" t="s">
        <v>154</v>
      </c>
    </row>
    <row r="9" spans="2:5" ht="39" customHeight="1" x14ac:dyDescent="0.15">
      <c r="B9" s="32">
        <v>4</v>
      </c>
      <c r="C9" s="4"/>
      <c r="D9" s="5" t="s">
        <v>52</v>
      </c>
      <c r="E9" s="5"/>
    </row>
    <row r="10" spans="2:5" ht="48.75" customHeight="1" x14ac:dyDescent="0.15">
      <c r="B10" s="32">
        <v>5</v>
      </c>
      <c r="C10" s="4"/>
      <c r="D10" s="5" t="s">
        <v>130</v>
      </c>
      <c r="E10" s="5"/>
    </row>
    <row r="11" spans="2:5" ht="34.5" customHeight="1" x14ac:dyDescent="0.15">
      <c r="B11" s="32">
        <v>6</v>
      </c>
      <c r="C11" s="4"/>
      <c r="D11" s="5" t="s">
        <v>49</v>
      </c>
      <c r="E11" s="5"/>
    </row>
    <row r="12" spans="2:5" ht="105.75" customHeight="1" x14ac:dyDescent="0.15">
      <c r="B12" s="32">
        <v>7</v>
      </c>
      <c r="C12" s="6"/>
      <c r="D12" s="7" t="s">
        <v>155</v>
      </c>
      <c r="E12" s="8"/>
    </row>
    <row r="13" spans="2:5" ht="87.75" customHeight="1" x14ac:dyDescent="0.15">
      <c r="B13" s="32">
        <v>8</v>
      </c>
      <c r="C13" s="4"/>
      <c r="D13" s="5" t="s">
        <v>180</v>
      </c>
      <c r="E13" s="5"/>
    </row>
    <row r="14" spans="2:5" ht="37.5" customHeight="1" x14ac:dyDescent="0.15">
      <c r="B14" s="32">
        <v>9</v>
      </c>
      <c r="C14" s="4"/>
      <c r="D14" s="5" t="s">
        <v>54</v>
      </c>
      <c r="E14" s="5"/>
    </row>
    <row r="15" spans="2:5" ht="39" customHeight="1" x14ac:dyDescent="0.15">
      <c r="B15" s="32">
        <v>10</v>
      </c>
      <c r="C15" s="4" t="s">
        <v>51</v>
      </c>
      <c r="D15" s="5"/>
      <c r="E15" s="5"/>
    </row>
    <row r="16" spans="2:5" ht="57.75" customHeight="1" x14ac:dyDescent="0.15">
      <c r="B16" s="32">
        <v>11</v>
      </c>
      <c r="C16" s="4" t="s">
        <v>56</v>
      </c>
      <c r="D16" s="5"/>
      <c r="E16" s="5"/>
    </row>
    <row r="17" ht="54" customHeight="1" x14ac:dyDescent="0.15"/>
  </sheetData>
  <phoneticPr fontId="3"/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00FF"/>
  </sheetPr>
  <dimension ref="A1:AO56"/>
  <sheetViews>
    <sheetView view="pageBreakPreview" zoomScaleNormal="120" zoomScaleSheetLayoutView="100" workbookViewId="0"/>
  </sheetViews>
  <sheetFormatPr defaultColWidth="2.25" defaultRowHeight="12" x14ac:dyDescent="0.15"/>
  <cols>
    <col min="1" max="1" width="4.625" style="12" customWidth="1"/>
    <col min="2" max="16384" width="2.25" style="12"/>
  </cols>
  <sheetData>
    <row r="1" spans="1:39" ht="13.5" customHeight="1" x14ac:dyDescent="0.15">
      <c r="A1" s="9" t="s">
        <v>149</v>
      </c>
      <c r="B1" s="10"/>
      <c r="C1" s="11"/>
      <c r="D1" s="11"/>
    </row>
    <row r="2" spans="1:39" ht="8.25" customHeight="1" x14ac:dyDescent="0.15">
      <c r="A2" s="9"/>
      <c r="B2" s="10"/>
      <c r="C2" s="11"/>
      <c r="D2" s="11"/>
    </row>
    <row r="3" spans="1:39" ht="18" customHeight="1" x14ac:dyDescent="0.15">
      <c r="A3" s="132" t="s">
        <v>139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</row>
    <row r="4" spans="1:39" ht="18" customHeight="1" x14ac:dyDescent="0.15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</row>
    <row r="5" spans="1:39" ht="8.25" customHeight="1" x14ac:dyDescent="0.1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</row>
    <row r="6" spans="1:39" ht="15" customHeight="1" x14ac:dyDescent="0.15">
      <c r="B6" s="10"/>
      <c r="C6" s="11"/>
      <c r="D6" s="11"/>
      <c r="AB6" s="13"/>
      <c r="AC6" s="14" t="s">
        <v>44</v>
      </c>
      <c r="AD6" s="133"/>
      <c r="AE6" s="133"/>
      <c r="AF6" s="34" t="s">
        <v>4</v>
      </c>
      <c r="AG6" s="133"/>
      <c r="AH6" s="133"/>
      <c r="AI6" s="34" t="s">
        <v>3</v>
      </c>
      <c r="AJ6" s="133"/>
      <c r="AK6" s="133"/>
      <c r="AL6" s="34" t="s">
        <v>2</v>
      </c>
      <c r="AM6" s="34"/>
    </row>
    <row r="7" spans="1:39" ht="18" customHeight="1" x14ac:dyDescent="0.15">
      <c r="A7" s="134" t="s">
        <v>57</v>
      </c>
      <c r="B7" s="134"/>
      <c r="C7" s="134"/>
      <c r="D7" s="134"/>
      <c r="E7" s="134"/>
      <c r="F7" s="134"/>
      <c r="G7" s="134"/>
      <c r="I7" s="12" t="s">
        <v>1</v>
      </c>
    </row>
    <row r="8" spans="1:39" ht="8.25" customHeight="1" x14ac:dyDescent="0.15">
      <c r="B8" s="10"/>
      <c r="C8" s="11"/>
      <c r="D8" s="11"/>
    </row>
    <row r="9" spans="1:39" x14ac:dyDescent="0.15">
      <c r="A9" s="12" t="s">
        <v>140</v>
      </c>
      <c r="B9" s="10"/>
      <c r="C9" s="11"/>
      <c r="D9" s="11"/>
    </row>
    <row r="10" spans="1:39" ht="11.25" customHeight="1" x14ac:dyDescent="0.15">
      <c r="B10" s="10"/>
      <c r="C10" s="11"/>
      <c r="D10" s="11"/>
    </row>
    <row r="11" spans="1:39" ht="13.5" customHeight="1" x14ac:dyDescent="0.15">
      <c r="A11" s="138" t="s">
        <v>33</v>
      </c>
      <c r="B11" s="15" t="s">
        <v>0</v>
      </c>
      <c r="C11" s="16"/>
      <c r="D11" s="16"/>
      <c r="E11" s="17"/>
      <c r="F11" s="17"/>
      <c r="G11" s="17"/>
      <c r="H11" s="17"/>
      <c r="I11" s="17"/>
      <c r="J11" s="17"/>
      <c r="K11" s="18"/>
      <c r="L11" s="141" t="s">
        <v>172</v>
      </c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3"/>
    </row>
    <row r="12" spans="1:39" ht="21" customHeight="1" x14ac:dyDescent="0.15">
      <c r="A12" s="139"/>
      <c r="B12" s="19" t="s">
        <v>5</v>
      </c>
      <c r="C12" s="20"/>
      <c r="D12" s="20"/>
      <c r="E12" s="21"/>
      <c r="F12" s="21"/>
      <c r="G12" s="21"/>
      <c r="H12" s="21"/>
      <c r="I12" s="21"/>
      <c r="J12" s="21"/>
      <c r="K12" s="22"/>
      <c r="L12" s="144" t="s">
        <v>173</v>
      </c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6"/>
    </row>
    <row r="13" spans="1:39" x14ac:dyDescent="0.15">
      <c r="A13" s="139"/>
      <c r="B13" s="147" t="s">
        <v>34</v>
      </c>
      <c r="C13" s="148"/>
      <c r="D13" s="148"/>
      <c r="E13" s="148"/>
      <c r="F13" s="148"/>
      <c r="G13" s="148"/>
      <c r="H13" s="148"/>
      <c r="I13" s="148"/>
      <c r="J13" s="148"/>
      <c r="K13" s="149"/>
      <c r="L13" s="23" t="s">
        <v>6</v>
      </c>
      <c r="M13" s="23"/>
      <c r="N13" s="23"/>
      <c r="O13" s="23"/>
      <c r="P13" s="23"/>
      <c r="Q13" s="156" t="s">
        <v>174</v>
      </c>
      <c r="R13" s="156"/>
      <c r="S13" s="23" t="s">
        <v>7</v>
      </c>
      <c r="T13" s="156" t="s">
        <v>175</v>
      </c>
      <c r="U13" s="156"/>
      <c r="V13" s="156"/>
      <c r="W13" s="23" t="s">
        <v>8</v>
      </c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4"/>
    </row>
    <row r="14" spans="1:39" ht="13.5" customHeight="1" x14ac:dyDescent="0.15">
      <c r="A14" s="139"/>
      <c r="B14" s="150"/>
      <c r="C14" s="151"/>
      <c r="D14" s="151"/>
      <c r="E14" s="151"/>
      <c r="F14" s="151"/>
      <c r="G14" s="151"/>
      <c r="H14" s="151"/>
      <c r="I14" s="151"/>
      <c r="J14" s="151"/>
      <c r="K14" s="152"/>
      <c r="L14" s="160" t="s">
        <v>176</v>
      </c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2"/>
    </row>
    <row r="15" spans="1:39" ht="13.5" customHeight="1" x14ac:dyDescent="0.15">
      <c r="A15" s="139"/>
      <c r="B15" s="153"/>
      <c r="C15" s="154"/>
      <c r="D15" s="154"/>
      <c r="E15" s="154"/>
      <c r="F15" s="154"/>
      <c r="G15" s="154"/>
      <c r="H15" s="154"/>
      <c r="I15" s="154"/>
      <c r="J15" s="154"/>
      <c r="K15" s="155"/>
      <c r="L15" s="163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5"/>
    </row>
    <row r="16" spans="1:39" ht="18" customHeight="1" x14ac:dyDescent="0.15">
      <c r="A16" s="139"/>
      <c r="B16" s="25" t="s">
        <v>11</v>
      </c>
      <c r="C16" s="33"/>
      <c r="D16" s="33"/>
      <c r="E16" s="26"/>
      <c r="F16" s="26"/>
      <c r="G16" s="26"/>
      <c r="H16" s="26"/>
      <c r="I16" s="26"/>
      <c r="J16" s="26"/>
      <c r="K16" s="26"/>
      <c r="L16" s="25" t="s">
        <v>12</v>
      </c>
      <c r="M16" s="26"/>
      <c r="N16" s="26"/>
      <c r="O16" s="26"/>
      <c r="P16" s="26"/>
      <c r="Q16" s="26"/>
      <c r="R16" s="27"/>
      <c r="S16" s="135" t="s">
        <v>165</v>
      </c>
      <c r="T16" s="136"/>
      <c r="U16" s="136"/>
      <c r="V16" s="136"/>
      <c r="W16" s="136"/>
      <c r="X16" s="136"/>
      <c r="Y16" s="137"/>
      <c r="Z16" s="25" t="s">
        <v>13</v>
      </c>
      <c r="AA16" s="26"/>
      <c r="AB16" s="26"/>
      <c r="AC16" s="26"/>
      <c r="AD16" s="26"/>
      <c r="AE16" s="26"/>
      <c r="AF16" s="27"/>
      <c r="AG16" s="135" t="s">
        <v>177</v>
      </c>
      <c r="AH16" s="136"/>
      <c r="AI16" s="136"/>
      <c r="AJ16" s="136"/>
      <c r="AK16" s="136"/>
      <c r="AL16" s="136"/>
      <c r="AM16" s="137"/>
    </row>
    <row r="17" spans="1:41" ht="18.75" customHeight="1" x14ac:dyDescent="0.15">
      <c r="A17" s="139"/>
      <c r="B17" s="25" t="s">
        <v>14</v>
      </c>
      <c r="C17" s="33"/>
      <c r="D17" s="33"/>
      <c r="E17" s="26"/>
      <c r="F17" s="26"/>
      <c r="G17" s="26"/>
      <c r="H17" s="26"/>
      <c r="I17" s="26"/>
      <c r="J17" s="26"/>
      <c r="K17" s="26"/>
      <c r="L17" s="25" t="s">
        <v>115</v>
      </c>
      <c r="M17" s="26"/>
      <c r="N17" s="26"/>
      <c r="O17" s="26"/>
      <c r="P17" s="26"/>
      <c r="Q17" s="26"/>
      <c r="R17" s="27"/>
      <c r="S17" s="135" t="s">
        <v>178</v>
      </c>
      <c r="T17" s="136"/>
      <c r="U17" s="136"/>
      <c r="V17" s="136"/>
      <c r="W17" s="136"/>
      <c r="X17" s="136"/>
      <c r="Y17" s="137"/>
      <c r="Z17" s="25" t="s">
        <v>13</v>
      </c>
      <c r="AA17" s="26"/>
      <c r="AB17" s="26"/>
      <c r="AC17" s="26"/>
      <c r="AD17" s="26"/>
      <c r="AE17" s="26"/>
      <c r="AF17" s="27"/>
      <c r="AG17" s="135" t="s">
        <v>177</v>
      </c>
      <c r="AH17" s="136"/>
      <c r="AI17" s="136"/>
      <c r="AJ17" s="136"/>
      <c r="AK17" s="136"/>
      <c r="AL17" s="136"/>
      <c r="AM17" s="137"/>
    </row>
    <row r="18" spans="1:41" ht="18" customHeight="1" x14ac:dyDescent="0.15">
      <c r="A18" s="140"/>
      <c r="B18" s="25" t="s">
        <v>9</v>
      </c>
      <c r="C18" s="33"/>
      <c r="D18" s="33"/>
      <c r="E18" s="26"/>
      <c r="F18" s="26"/>
      <c r="G18" s="26"/>
      <c r="H18" s="26"/>
      <c r="I18" s="26"/>
      <c r="J18" s="26"/>
      <c r="K18" s="26"/>
      <c r="L18" s="25" t="s">
        <v>10</v>
      </c>
      <c r="M18" s="26"/>
      <c r="N18" s="26"/>
      <c r="O18" s="26"/>
      <c r="P18" s="26"/>
      <c r="Q18" s="26"/>
      <c r="R18" s="27"/>
      <c r="S18" s="135" t="s">
        <v>165</v>
      </c>
      <c r="T18" s="136"/>
      <c r="U18" s="136"/>
      <c r="V18" s="136"/>
      <c r="W18" s="136"/>
      <c r="X18" s="136"/>
      <c r="Y18" s="137"/>
      <c r="Z18" s="25" t="s">
        <v>35</v>
      </c>
      <c r="AA18" s="26"/>
      <c r="AB18" s="26"/>
      <c r="AC18" s="157" t="s">
        <v>179</v>
      </c>
      <c r="AD18" s="158"/>
      <c r="AE18" s="158"/>
      <c r="AF18" s="158"/>
      <c r="AG18" s="158"/>
      <c r="AH18" s="158"/>
      <c r="AI18" s="158"/>
      <c r="AJ18" s="158"/>
      <c r="AK18" s="158"/>
      <c r="AL18" s="158"/>
      <c r="AM18" s="159"/>
    </row>
    <row r="19" spans="1:41" ht="8.25" customHeight="1" x14ac:dyDescent="0.15">
      <c r="B19" s="10"/>
      <c r="C19" s="11"/>
      <c r="D19" s="11"/>
    </row>
    <row r="20" spans="1:41" s="10" customFormat="1" ht="18" customHeight="1" x14ac:dyDescent="0.15">
      <c r="A20" s="21" t="s">
        <v>150</v>
      </c>
      <c r="B20" s="21"/>
      <c r="C20" s="21"/>
      <c r="D20" s="21"/>
      <c r="E20" s="21"/>
      <c r="F20" s="21"/>
      <c r="G20" s="75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41" ht="15" customHeight="1" x14ac:dyDescent="0.15">
      <c r="A21" s="169" t="s">
        <v>41</v>
      </c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1"/>
      <c r="Z21" s="118" t="s">
        <v>116</v>
      </c>
      <c r="AA21" s="119"/>
      <c r="AB21" s="119"/>
      <c r="AC21" s="120"/>
      <c r="AD21" s="124" t="s">
        <v>185</v>
      </c>
      <c r="AE21" s="125"/>
      <c r="AF21" s="125"/>
      <c r="AG21" s="125"/>
      <c r="AH21" s="125"/>
      <c r="AI21" s="126"/>
      <c r="AJ21" s="10"/>
      <c r="AK21" s="10"/>
      <c r="AL21" s="10"/>
      <c r="AM21" s="10"/>
      <c r="AN21" s="10"/>
      <c r="AO21" s="10"/>
    </row>
    <row r="22" spans="1:41" ht="15" customHeight="1" x14ac:dyDescent="0.15">
      <c r="A22" s="172"/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4"/>
      <c r="Z22" s="121"/>
      <c r="AA22" s="122"/>
      <c r="AB22" s="122"/>
      <c r="AC22" s="123"/>
      <c r="AD22" s="127"/>
      <c r="AE22" s="128"/>
      <c r="AF22" s="128"/>
      <c r="AG22" s="128"/>
      <c r="AH22" s="128"/>
      <c r="AI22" s="129"/>
      <c r="AJ22" s="10"/>
      <c r="AK22" s="10"/>
      <c r="AL22" s="10"/>
      <c r="AM22" s="10"/>
      <c r="AN22" s="10"/>
      <c r="AO22" s="10"/>
    </row>
    <row r="23" spans="1:41" ht="15.95" customHeight="1" x14ac:dyDescent="0.15">
      <c r="A23" s="94">
        <v>1</v>
      </c>
      <c r="B23" s="175" t="s">
        <v>124</v>
      </c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7"/>
      <c r="Z23" s="116" t="str">
        <f ca="1">IF(COUNTIFS(実績額一覧!$D$6:$D$20,B23,実績額一覧!$H$6:$H$20,"&gt;0")=0,"",COUNTIFS(実績額一覧!$D$6:$D$20,B23,実績額一覧!$H$6:$H$20,"&gt;0"))</f>
        <v/>
      </c>
      <c r="AA23" s="117"/>
      <c r="AB23" s="114" t="s">
        <v>15</v>
      </c>
      <c r="AC23" s="115"/>
      <c r="AD23" s="130" t="str">
        <f ca="1">IF(SUMIF(実績額一覧!$D$6:$D$20,B23,実績額一覧!$H$6:$H$20)=0,"",SUMIF(実績額一覧!$D$6:$D$20,B23,実績額一覧!$H$6:$H$20))</f>
        <v/>
      </c>
      <c r="AE23" s="131"/>
      <c r="AF23" s="131"/>
      <c r="AG23" s="131"/>
      <c r="AH23" s="93" t="s">
        <v>40</v>
      </c>
      <c r="AI23" s="78"/>
      <c r="AJ23" s="10"/>
      <c r="AK23" s="10"/>
      <c r="AL23" s="10"/>
      <c r="AM23" s="10"/>
      <c r="AN23" s="10"/>
      <c r="AO23" s="10"/>
    </row>
    <row r="24" spans="1:41" ht="15.95" customHeight="1" x14ac:dyDescent="0.15">
      <c r="A24" s="95">
        <v>2</v>
      </c>
      <c r="B24" s="166" t="s">
        <v>125</v>
      </c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8"/>
      <c r="Z24" s="112">
        <f ca="1">IF(COUNTIFS(実績額一覧!$D$6:$D$20,B24,実績額一覧!$H$6:$H$20,"&gt;0")=0,"",COUNTIFS(実績額一覧!$D$6:$D$20,B24,実績額一覧!$H$6:$H$20,"&gt;0"))</f>
        <v>1</v>
      </c>
      <c r="AA24" s="113"/>
      <c r="AB24" s="110" t="s">
        <v>15</v>
      </c>
      <c r="AC24" s="111"/>
      <c r="AD24" s="108">
        <f ca="1">IF(SUMIF(実績額一覧!$D$6:$D$20,B24,実績額一覧!$H$6:$H$20)=0,"",SUMIF(実績額一覧!$D$6:$D$20,B24,実績額一覧!$H$6:$H$20))</f>
        <v>196</v>
      </c>
      <c r="AE24" s="109"/>
      <c r="AF24" s="109"/>
      <c r="AG24" s="109"/>
      <c r="AH24" s="79" t="s">
        <v>40</v>
      </c>
      <c r="AI24" s="80"/>
      <c r="AJ24" s="10"/>
      <c r="AK24" s="10"/>
      <c r="AL24" s="10"/>
      <c r="AM24" s="10"/>
      <c r="AN24" s="10"/>
      <c r="AO24" s="10"/>
    </row>
    <row r="25" spans="1:41" ht="15.95" customHeight="1" x14ac:dyDescent="0.15">
      <c r="A25" s="95">
        <v>3</v>
      </c>
      <c r="B25" s="166" t="s">
        <v>119</v>
      </c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8"/>
      <c r="Z25" s="112" t="str">
        <f ca="1">IF(COUNTIFS(実績額一覧!$D$6:$D$20,B25,実績額一覧!$H$6:$H$20,"&gt;0")=0,"",COUNTIFS(実績額一覧!$D$6:$D$20,B25,実績額一覧!$H$6:$H$20,"&gt;0"))</f>
        <v/>
      </c>
      <c r="AA25" s="113"/>
      <c r="AB25" s="110" t="s">
        <v>15</v>
      </c>
      <c r="AC25" s="111"/>
      <c r="AD25" s="108" t="str">
        <f ca="1">IF(SUMIF(実績額一覧!$D$6:$D$20,B25,実績額一覧!$H$6:$H$20)=0,"",SUMIF(実績額一覧!$D$6:$D$20,B25,実績額一覧!$H$6:$H$20))</f>
        <v/>
      </c>
      <c r="AE25" s="109"/>
      <c r="AF25" s="109"/>
      <c r="AG25" s="109"/>
      <c r="AH25" s="79" t="s">
        <v>40</v>
      </c>
      <c r="AI25" s="80"/>
      <c r="AJ25" s="10"/>
      <c r="AK25" s="10"/>
      <c r="AL25" s="10"/>
      <c r="AM25" s="10"/>
      <c r="AN25" s="10"/>
      <c r="AO25" s="10"/>
    </row>
    <row r="26" spans="1:41" ht="15.95" customHeight="1" x14ac:dyDescent="0.15">
      <c r="A26" s="95">
        <v>4</v>
      </c>
      <c r="B26" s="166" t="s">
        <v>120</v>
      </c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8"/>
      <c r="Z26" s="112" t="str">
        <f ca="1">IF(COUNTIFS(実績額一覧!$D$6:$D$20,B26,実績額一覧!$H$6:$H$20,"&gt;0")=0,"",COUNTIFS(実績額一覧!$D$6:$D$20,B26,実績額一覧!$H$6:$H$20,"&gt;0"))</f>
        <v/>
      </c>
      <c r="AA26" s="113"/>
      <c r="AB26" s="110" t="s">
        <v>15</v>
      </c>
      <c r="AC26" s="111"/>
      <c r="AD26" s="108" t="str">
        <f ca="1">IF(SUMIF(実績額一覧!$D$6:$D$20,B26,実績額一覧!$H$6:$H$20)=0,"",SUMIF(実績額一覧!$D$6:$D$20,B26,実績額一覧!$H$6:$H$20))</f>
        <v/>
      </c>
      <c r="AE26" s="109"/>
      <c r="AF26" s="109"/>
      <c r="AG26" s="109"/>
      <c r="AH26" s="81" t="s">
        <v>40</v>
      </c>
      <c r="AI26" s="80"/>
      <c r="AJ26" s="10"/>
      <c r="AK26" s="10"/>
      <c r="AL26" s="10"/>
      <c r="AM26" s="10"/>
      <c r="AN26" s="10"/>
      <c r="AO26" s="10"/>
    </row>
    <row r="27" spans="1:41" ht="15.95" customHeight="1" x14ac:dyDescent="0.15">
      <c r="A27" s="95">
        <v>5</v>
      </c>
      <c r="B27" s="166" t="s">
        <v>17</v>
      </c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8"/>
      <c r="Z27" s="112" t="str">
        <f ca="1">IF(COUNTIFS(実績額一覧!$D$6:$D$20,B27,実績額一覧!$H$6:$H$20,"&gt;0")=0,"",COUNTIFS(実績額一覧!$D$6:$D$20,B27,実績額一覧!$H$6:$H$20,"&gt;0"))</f>
        <v/>
      </c>
      <c r="AA27" s="113"/>
      <c r="AB27" s="110" t="s">
        <v>15</v>
      </c>
      <c r="AC27" s="111"/>
      <c r="AD27" s="108" t="str">
        <f ca="1">IF(SUMIF(実績額一覧!$D$6:$D$20,B27,実績額一覧!$H$6:$H$20)=0,"",SUMIF(実績額一覧!$D$6:$D$20,B27,実績額一覧!$H$6:$H$20))</f>
        <v/>
      </c>
      <c r="AE27" s="109"/>
      <c r="AF27" s="109"/>
      <c r="AG27" s="109"/>
      <c r="AH27" s="81" t="s">
        <v>40</v>
      </c>
      <c r="AI27" s="80"/>
      <c r="AJ27" s="10"/>
      <c r="AK27" s="10"/>
      <c r="AL27" s="10"/>
      <c r="AM27" s="10"/>
      <c r="AN27" s="10"/>
      <c r="AO27" s="10"/>
    </row>
    <row r="28" spans="1:41" ht="15.95" customHeight="1" x14ac:dyDescent="0.15">
      <c r="A28" s="95">
        <v>6</v>
      </c>
      <c r="B28" s="166" t="s">
        <v>18</v>
      </c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8"/>
      <c r="Z28" s="112" t="str">
        <f ca="1">IF(COUNTIFS(実績額一覧!$D$6:$D$20,B28,実績額一覧!$H$6:$H$20,"&gt;0")=0,"",COUNTIFS(実績額一覧!$D$6:$D$20,B28,実績額一覧!$H$6:$H$20,"&gt;0"))</f>
        <v/>
      </c>
      <c r="AA28" s="113"/>
      <c r="AB28" s="110" t="s">
        <v>15</v>
      </c>
      <c r="AC28" s="111"/>
      <c r="AD28" s="108" t="str">
        <f ca="1">IF(SUMIF(実績額一覧!$D$6:$D$20,B28,実績額一覧!$H$6:$H$20)=0,"",SUMIF(実績額一覧!$D$6:$D$20,B28,実績額一覧!$H$6:$H$20))</f>
        <v/>
      </c>
      <c r="AE28" s="109"/>
      <c r="AF28" s="109"/>
      <c r="AG28" s="109"/>
      <c r="AH28" s="79" t="s">
        <v>40</v>
      </c>
      <c r="AI28" s="80"/>
      <c r="AJ28" s="10"/>
      <c r="AK28" s="10"/>
      <c r="AL28" s="10"/>
      <c r="AM28" s="10"/>
      <c r="AN28" s="10"/>
      <c r="AO28" s="10"/>
    </row>
    <row r="29" spans="1:41" ht="15.95" customHeight="1" x14ac:dyDescent="0.15">
      <c r="A29" s="95">
        <v>7</v>
      </c>
      <c r="B29" s="166" t="s">
        <v>19</v>
      </c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8"/>
      <c r="Z29" s="112" t="str">
        <f ca="1">IF(COUNTIFS(実績額一覧!$D$6:$D$20,B29,実績額一覧!$H$6:$H$20,"&gt;0")=0,"",COUNTIFS(実績額一覧!$D$6:$D$20,B29,実績額一覧!$H$6:$H$20,"&gt;0"))</f>
        <v/>
      </c>
      <c r="AA29" s="113"/>
      <c r="AB29" s="110" t="s">
        <v>15</v>
      </c>
      <c r="AC29" s="111"/>
      <c r="AD29" s="108" t="str">
        <f ca="1">IF(SUMIF(実績額一覧!$D$6:$D$20,B29,実績額一覧!$H$6:$H$20)=0,"",SUMIF(実績額一覧!$D$6:$D$20,B29,実績額一覧!$H$6:$H$20))</f>
        <v/>
      </c>
      <c r="AE29" s="109"/>
      <c r="AF29" s="109"/>
      <c r="AG29" s="109"/>
      <c r="AH29" s="79" t="s">
        <v>40</v>
      </c>
      <c r="AI29" s="80"/>
      <c r="AJ29" s="10"/>
      <c r="AK29" s="10"/>
      <c r="AL29" s="10"/>
      <c r="AM29" s="10"/>
      <c r="AN29" s="10"/>
      <c r="AO29" s="10"/>
    </row>
    <row r="30" spans="1:41" ht="15.95" customHeight="1" x14ac:dyDescent="0.15">
      <c r="A30" s="95">
        <v>8</v>
      </c>
      <c r="B30" s="166" t="s">
        <v>126</v>
      </c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8"/>
      <c r="Z30" s="112" t="str">
        <f ca="1">IF(COUNTIFS(実績額一覧!$D$6:$D$20,B30,実績額一覧!$H$6:$H$20,"&gt;0")=0,"",COUNTIFS(実績額一覧!$D$6:$D$20,B30,実績額一覧!$H$6:$H$20,"&gt;0"))</f>
        <v/>
      </c>
      <c r="AA30" s="113"/>
      <c r="AB30" s="110" t="s">
        <v>15</v>
      </c>
      <c r="AC30" s="111"/>
      <c r="AD30" s="108" t="str">
        <f ca="1">IF(SUMIF(実績額一覧!$D$6:$D$20,B30,実績額一覧!$H$6:$H$20)=0,"",SUMIF(実績額一覧!$D$6:$D$20,B30,実績額一覧!$H$6:$H$20))</f>
        <v/>
      </c>
      <c r="AE30" s="109"/>
      <c r="AF30" s="109"/>
      <c r="AG30" s="109"/>
      <c r="AH30" s="79" t="s">
        <v>40</v>
      </c>
      <c r="AI30" s="80"/>
      <c r="AJ30" s="10"/>
      <c r="AK30" s="10"/>
      <c r="AL30" s="10"/>
      <c r="AM30" s="10"/>
      <c r="AN30" s="10"/>
      <c r="AO30" s="10"/>
    </row>
    <row r="31" spans="1:41" ht="15.95" customHeight="1" x14ac:dyDescent="0.15">
      <c r="A31" s="95">
        <v>9</v>
      </c>
      <c r="B31" s="166" t="s">
        <v>127</v>
      </c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8"/>
      <c r="Z31" s="112">
        <f ca="1">IF(COUNTIFS(実績額一覧!$D$6:$D$20,B31,実績額一覧!$H$6:$H$20,"&gt;0")=0,"",COUNTIFS(実績額一覧!$D$6:$D$20,B31,実績額一覧!$H$6:$H$20,"&gt;0"))</f>
        <v>1</v>
      </c>
      <c r="AA31" s="113"/>
      <c r="AB31" s="110" t="s">
        <v>15</v>
      </c>
      <c r="AC31" s="111"/>
      <c r="AD31" s="108">
        <f ca="1">IF(SUMIF(実績額一覧!$D$6:$D$20,B31,実績額一覧!$H$6:$H$20)=0,"",SUMIF(実績額一覧!$D$6:$D$20,B31,実績額一覧!$H$6:$H$20))</f>
        <v>242</v>
      </c>
      <c r="AE31" s="109"/>
      <c r="AF31" s="109"/>
      <c r="AG31" s="109"/>
      <c r="AH31" s="79" t="s">
        <v>40</v>
      </c>
      <c r="AI31" s="80"/>
      <c r="AJ31" s="10"/>
      <c r="AK31" s="10"/>
      <c r="AL31" s="10"/>
      <c r="AM31" s="10"/>
      <c r="AN31" s="10"/>
      <c r="AO31" s="10"/>
    </row>
    <row r="32" spans="1:41" ht="15.95" customHeight="1" x14ac:dyDescent="0.15">
      <c r="A32" s="95">
        <v>10</v>
      </c>
      <c r="B32" s="166" t="s">
        <v>128</v>
      </c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8"/>
      <c r="Z32" s="112" t="str">
        <f ca="1">IF(COUNTIFS(実績額一覧!$D$6:$D$20,B32,実績額一覧!$H$6:$H$20,"&gt;0")=0,"",COUNTIFS(実績額一覧!$D$6:$D$20,B32,実績額一覧!$H$6:$H$20,"&gt;0"))</f>
        <v/>
      </c>
      <c r="AA32" s="113"/>
      <c r="AB32" s="110" t="s">
        <v>15</v>
      </c>
      <c r="AC32" s="111"/>
      <c r="AD32" s="108" t="str">
        <f ca="1">IF(SUMIF(実績額一覧!$D$6:$D$20,B32,実績額一覧!$H$6:$H$20)=0,"",SUMIF(実績額一覧!$D$6:$D$20,B32,実績額一覧!$H$6:$H$20))</f>
        <v/>
      </c>
      <c r="AE32" s="109"/>
      <c r="AF32" s="109"/>
      <c r="AG32" s="109"/>
      <c r="AH32" s="79" t="s">
        <v>40</v>
      </c>
      <c r="AI32" s="80"/>
      <c r="AJ32" s="10"/>
      <c r="AK32" s="10"/>
      <c r="AL32" s="10"/>
      <c r="AM32" s="10"/>
      <c r="AN32" s="10"/>
      <c r="AO32" s="10"/>
    </row>
    <row r="33" spans="1:41" ht="15.95" customHeight="1" x14ac:dyDescent="0.15">
      <c r="A33" s="95">
        <v>11</v>
      </c>
      <c r="B33" s="166" t="s">
        <v>80</v>
      </c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8"/>
      <c r="Z33" s="112" t="str">
        <f ca="1">IF(COUNTIFS(実績額一覧!$D$6:$D$20,B33,実績額一覧!$H$6:$H$20,"&gt;0")=0,"",COUNTIFS(実績額一覧!$D$6:$D$20,B33,実績額一覧!$H$6:$H$20,"&gt;0"))</f>
        <v/>
      </c>
      <c r="AA33" s="113"/>
      <c r="AB33" s="110" t="s">
        <v>15</v>
      </c>
      <c r="AC33" s="111"/>
      <c r="AD33" s="108" t="str">
        <f ca="1">IF(SUMIF(実績額一覧!$D$6:$D$20,B33,実績額一覧!$H$6:$H$20)=0,"",SUMIF(実績額一覧!$D$6:$D$20,B33,実績額一覧!$H$6:$H$20))</f>
        <v/>
      </c>
      <c r="AE33" s="109"/>
      <c r="AF33" s="109"/>
      <c r="AG33" s="109"/>
      <c r="AH33" s="79" t="s">
        <v>40</v>
      </c>
      <c r="AI33" s="80"/>
      <c r="AJ33" s="10"/>
      <c r="AK33" s="10"/>
      <c r="AL33" s="10"/>
      <c r="AM33" s="10"/>
      <c r="AN33" s="10"/>
      <c r="AO33" s="10"/>
    </row>
    <row r="34" spans="1:41" ht="15.95" customHeight="1" x14ac:dyDescent="0.15">
      <c r="A34" s="95">
        <v>12</v>
      </c>
      <c r="B34" s="166" t="s">
        <v>81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8"/>
      <c r="Z34" s="112" t="str">
        <f ca="1">IF(COUNTIFS(実績額一覧!$D$6:$D$20,B34,実績額一覧!$H$6:$H$20,"&gt;0")=0,"",COUNTIFS(実績額一覧!$D$6:$D$20,B34,実績額一覧!$H$6:$H$20,"&gt;0"))</f>
        <v/>
      </c>
      <c r="AA34" s="113"/>
      <c r="AB34" s="110" t="s">
        <v>15</v>
      </c>
      <c r="AC34" s="111"/>
      <c r="AD34" s="108" t="str">
        <f ca="1">IF(SUMIF(実績額一覧!$D$6:$D$20,B34,実績額一覧!$H$6:$H$20)=0,"",SUMIF(実績額一覧!$D$6:$D$20,B34,実績額一覧!$H$6:$H$20))</f>
        <v/>
      </c>
      <c r="AE34" s="109"/>
      <c r="AF34" s="109"/>
      <c r="AG34" s="109"/>
      <c r="AH34" s="79" t="s">
        <v>40</v>
      </c>
      <c r="AI34" s="80"/>
      <c r="AJ34" s="10"/>
      <c r="AK34" s="10"/>
      <c r="AL34" s="10"/>
      <c r="AM34" s="10"/>
      <c r="AN34" s="10"/>
      <c r="AO34" s="10"/>
    </row>
    <row r="35" spans="1:41" ht="15.95" customHeight="1" x14ac:dyDescent="0.15">
      <c r="A35" s="95">
        <v>13</v>
      </c>
      <c r="B35" s="166" t="s">
        <v>23</v>
      </c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8"/>
      <c r="Z35" s="112" t="str">
        <f ca="1">IF(COUNTIFS(実績額一覧!$D$6:$D$20,B35,実績額一覧!$H$6:$H$20,"&gt;0")=0,"",COUNTIFS(実績額一覧!$D$6:$D$20,B35,実績額一覧!$H$6:$H$20,"&gt;0"))</f>
        <v/>
      </c>
      <c r="AA35" s="113"/>
      <c r="AB35" s="110" t="s">
        <v>15</v>
      </c>
      <c r="AC35" s="111"/>
      <c r="AD35" s="108" t="str">
        <f ca="1">IF(SUMIF(実績額一覧!$D$6:$D$20,B35,実績額一覧!$H$6:$H$20)=0,"",SUMIF(実績額一覧!$D$6:$D$20,B35,実績額一覧!$H$6:$H$20))</f>
        <v/>
      </c>
      <c r="AE35" s="109"/>
      <c r="AF35" s="109"/>
      <c r="AG35" s="109"/>
      <c r="AH35" s="79" t="s">
        <v>40</v>
      </c>
      <c r="AI35" s="80"/>
      <c r="AJ35" s="10"/>
      <c r="AK35" s="10"/>
      <c r="AL35" s="10"/>
      <c r="AM35" s="10"/>
      <c r="AN35" s="10"/>
      <c r="AO35" s="10"/>
    </row>
    <row r="36" spans="1:41" ht="15.95" customHeight="1" x14ac:dyDescent="0.15">
      <c r="A36" s="95">
        <v>14</v>
      </c>
      <c r="B36" s="166" t="s">
        <v>20</v>
      </c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8"/>
      <c r="Z36" s="112" t="str">
        <f ca="1">IF(COUNTIFS(実績額一覧!$D$6:$D$20,B36,実績額一覧!$H$6:$H$20,"&gt;0")=0,"",COUNTIFS(実績額一覧!$D$6:$D$20,B36,実績額一覧!$H$6:$H$20,"&gt;0"))</f>
        <v/>
      </c>
      <c r="AA36" s="113"/>
      <c r="AB36" s="110" t="s">
        <v>15</v>
      </c>
      <c r="AC36" s="111"/>
      <c r="AD36" s="108" t="str">
        <f ca="1">IF(SUMIF(実績額一覧!$D$6:$D$20,B36,実績額一覧!$H$6:$H$20)=0,"",SUMIF(実績額一覧!$D$6:$D$20,B36,実績額一覧!$H$6:$H$20))</f>
        <v/>
      </c>
      <c r="AE36" s="109"/>
      <c r="AF36" s="109"/>
      <c r="AG36" s="109"/>
      <c r="AH36" s="79" t="s">
        <v>40</v>
      </c>
      <c r="AI36" s="80"/>
      <c r="AJ36" s="10"/>
      <c r="AK36" s="10"/>
      <c r="AL36" s="10"/>
      <c r="AM36" s="10"/>
      <c r="AN36" s="10"/>
      <c r="AO36" s="10"/>
    </row>
    <row r="37" spans="1:41" ht="15.95" customHeight="1" x14ac:dyDescent="0.15">
      <c r="A37" s="95">
        <v>15</v>
      </c>
      <c r="B37" s="166" t="s">
        <v>21</v>
      </c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8"/>
      <c r="Z37" s="112" t="str">
        <f ca="1">IF(COUNTIFS(実績額一覧!$D$6:$D$20,B37,実績額一覧!$H$6:$H$20,"&gt;0")=0,"",COUNTIFS(実績額一覧!$D$6:$D$20,B37,実績額一覧!$H$6:$H$20,"&gt;0"))</f>
        <v/>
      </c>
      <c r="AA37" s="113"/>
      <c r="AB37" s="110" t="s">
        <v>15</v>
      </c>
      <c r="AC37" s="111"/>
      <c r="AD37" s="108" t="str">
        <f ca="1">IF(SUMIF(実績額一覧!$D$6:$D$20,B37,実績額一覧!$H$6:$H$20)=0,"",SUMIF(実績額一覧!$D$6:$D$20,B37,実績額一覧!$H$6:$H$20))</f>
        <v/>
      </c>
      <c r="AE37" s="109"/>
      <c r="AF37" s="109"/>
      <c r="AG37" s="109"/>
      <c r="AH37" s="79" t="s">
        <v>40</v>
      </c>
      <c r="AI37" s="80"/>
      <c r="AJ37" s="10"/>
      <c r="AK37" s="10"/>
      <c r="AL37" s="10"/>
      <c r="AM37" s="10"/>
      <c r="AN37" s="10"/>
      <c r="AO37" s="10"/>
    </row>
    <row r="38" spans="1:41" ht="15.95" customHeight="1" x14ac:dyDescent="0.15">
      <c r="A38" s="95">
        <v>16</v>
      </c>
      <c r="B38" s="166" t="s">
        <v>82</v>
      </c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8"/>
      <c r="Z38" s="112" t="str">
        <f ca="1">IF(COUNTIFS(実績額一覧!$D$6:$D$20,B38,実績額一覧!$H$6:$H$20,"&gt;0")=0,"",COUNTIFS(実績額一覧!$D$6:$D$20,B38,実績額一覧!$H$6:$H$20,"&gt;0"))</f>
        <v/>
      </c>
      <c r="AA38" s="113"/>
      <c r="AB38" s="110" t="s">
        <v>15</v>
      </c>
      <c r="AC38" s="111"/>
      <c r="AD38" s="108" t="str">
        <f ca="1">IF(SUMIF(実績額一覧!$D$6:$D$20,B38,実績額一覧!$H$6:$H$20)=0,"",SUMIF(実績額一覧!$D$6:$D$20,B38,実績額一覧!$H$6:$H$20))</f>
        <v/>
      </c>
      <c r="AE38" s="109"/>
      <c r="AF38" s="109"/>
      <c r="AG38" s="109"/>
      <c r="AH38" s="79" t="s">
        <v>40</v>
      </c>
      <c r="AI38" s="80"/>
      <c r="AJ38" s="10"/>
      <c r="AK38" s="10"/>
      <c r="AL38" s="10"/>
      <c r="AM38" s="10"/>
      <c r="AN38" s="10"/>
      <c r="AO38" s="10"/>
    </row>
    <row r="39" spans="1:41" ht="15.95" customHeight="1" x14ac:dyDescent="0.15">
      <c r="A39" s="95">
        <v>17</v>
      </c>
      <c r="B39" s="166" t="s">
        <v>16</v>
      </c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8"/>
      <c r="Z39" s="112" t="str">
        <f ca="1">IF(COUNTIFS(実績額一覧!$D$6:$D$20,B39,実績額一覧!$H$6:$H$20,"&gt;0")=0,"",COUNTIFS(実績額一覧!$D$6:$D$20,B39,実績額一覧!$H$6:$H$20,"&gt;0"))</f>
        <v/>
      </c>
      <c r="AA39" s="113"/>
      <c r="AB39" s="110" t="s">
        <v>15</v>
      </c>
      <c r="AC39" s="111"/>
      <c r="AD39" s="108" t="str">
        <f ca="1">IF(SUMIF(実績額一覧!$D$6:$D$20,B39,実績額一覧!$H$6:$H$20)=0,"",SUMIF(実績額一覧!$D$6:$D$20,B39,実績額一覧!$H$6:$H$20))</f>
        <v/>
      </c>
      <c r="AE39" s="109"/>
      <c r="AF39" s="109"/>
      <c r="AG39" s="109"/>
      <c r="AH39" s="79" t="s">
        <v>40</v>
      </c>
      <c r="AI39" s="80"/>
      <c r="AJ39" s="10"/>
      <c r="AK39" s="10"/>
      <c r="AL39" s="10"/>
      <c r="AM39" s="10"/>
      <c r="AN39" s="10"/>
      <c r="AO39" s="10"/>
    </row>
    <row r="40" spans="1:41" ht="15.95" customHeight="1" x14ac:dyDescent="0.15">
      <c r="A40" s="95">
        <v>18</v>
      </c>
      <c r="B40" s="166" t="s">
        <v>24</v>
      </c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8"/>
      <c r="Z40" s="112" t="str">
        <f ca="1">IF(COUNTIFS(実績額一覧!$D$6:$D$20,B40,実績額一覧!$H$6:$H$20,"&gt;0")=0,"",COUNTIFS(実績額一覧!$D$6:$D$20,B40,実績額一覧!$H$6:$H$20,"&gt;0"))</f>
        <v/>
      </c>
      <c r="AA40" s="113"/>
      <c r="AB40" s="110" t="s">
        <v>15</v>
      </c>
      <c r="AC40" s="111"/>
      <c r="AD40" s="108" t="str">
        <f ca="1">IF(SUMIF(実績額一覧!$D$6:$D$20,B40,実績額一覧!$H$6:$H$20)=0,"",SUMIF(実績額一覧!$D$6:$D$20,B40,実績額一覧!$H$6:$H$20))</f>
        <v/>
      </c>
      <c r="AE40" s="109"/>
      <c r="AF40" s="109"/>
      <c r="AG40" s="109"/>
      <c r="AH40" s="79" t="s">
        <v>40</v>
      </c>
      <c r="AI40" s="80"/>
      <c r="AJ40" s="10"/>
      <c r="AK40" s="10"/>
      <c r="AL40" s="10"/>
      <c r="AM40" s="10"/>
      <c r="AN40" s="10"/>
      <c r="AO40" s="10"/>
    </row>
    <row r="41" spans="1:41" ht="15.95" customHeight="1" x14ac:dyDescent="0.15">
      <c r="A41" s="95">
        <v>19</v>
      </c>
      <c r="B41" s="166" t="s">
        <v>83</v>
      </c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8"/>
      <c r="Z41" s="112" t="str">
        <f ca="1">IF(COUNTIFS(実績額一覧!$D$6:$D$20,B41,実績額一覧!$H$6:$H$20,"&gt;0")=0,"",COUNTIFS(実績額一覧!$D$6:$D$20,B41,実績額一覧!$H$6:$H$20,"&gt;0"))</f>
        <v/>
      </c>
      <c r="AA41" s="113"/>
      <c r="AB41" s="110" t="s">
        <v>15</v>
      </c>
      <c r="AC41" s="111"/>
      <c r="AD41" s="108" t="str">
        <f ca="1">IF(SUMIF(実績額一覧!$D$6:$D$20,B41,実績額一覧!$H$6:$H$20)=0,"",SUMIF(実績額一覧!$D$6:$D$20,B41,実績額一覧!$H$6:$H$20))</f>
        <v/>
      </c>
      <c r="AE41" s="109"/>
      <c r="AF41" s="109"/>
      <c r="AG41" s="109"/>
      <c r="AH41" s="79" t="s">
        <v>40</v>
      </c>
      <c r="AI41" s="80"/>
      <c r="AJ41" s="10"/>
      <c r="AK41" s="10"/>
      <c r="AL41" s="10"/>
      <c r="AM41" s="10"/>
      <c r="AN41" s="10"/>
      <c r="AO41" s="10"/>
    </row>
    <row r="42" spans="1:41" ht="15.95" customHeight="1" x14ac:dyDescent="0.15">
      <c r="A42" s="95">
        <v>20</v>
      </c>
      <c r="B42" s="166" t="s">
        <v>113</v>
      </c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8"/>
      <c r="Z42" s="112" t="str">
        <f ca="1">IF(COUNTIFS(実績額一覧!$D$6:$D$20,B42,実績額一覧!$H$6:$H$20,"&gt;0")=0,"",COUNTIFS(実績額一覧!$D$6:$D$20,B42,実績額一覧!$H$6:$H$20,"&gt;0"))</f>
        <v/>
      </c>
      <c r="AA42" s="113"/>
      <c r="AB42" s="110" t="s">
        <v>15</v>
      </c>
      <c r="AC42" s="111"/>
      <c r="AD42" s="108" t="str">
        <f ca="1">IF(SUMIF(実績額一覧!$D$6:$D$20,B42,実績額一覧!$H$6:$H$20)=0,"",SUMIF(実績額一覧!$D$6:$D$20,B42,実績額一覧!$H$6:$H$20))</f>
        <v/>
      </c>
      <c r="AE42" s="109"/>
      <c r="AF42" s="109"/>
      <c r="AG42" s="109"/>
      <c r="AH42" s="79" t="s">
        <v>40</v>
      </c>
      <c r="AI42" s="80"/>
      <c r="AJ42" s="10"/>
      <c r="AK42" s="10"/>
      <c r="AL42" s="10"/>
      <c r="AM42" s="10"/>
      <c r="AN42" s="10"/>
      <c r="AO42" s="10"/>
    </row>
    <row r="43" spans="1:41" ht="15.95" customHeight="1" x14ac:dyDescent="0.15">
      <c r="A43" s="95">
        <v>21</v>
      </c>
      <c r="B43" s="166" t="s">
        <v>25</v>
      </c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8"/>
      <c r="Z43" s="112" t="str">
        <f ca="1">IF(COUNTIFS(実績額一覧!$D$6:$D$20,B43,実績額一覧!$H$6:$H$20,"&gt;0")=0,"",COUNTIFS(実績額一覧!$D$6:$D$20,B43,実績額一覧!$H$6:$H$20,"&gt;0"))</f>
        <v/>
      </c>
      <c r="AA43" s="113"/>
      <c r="AB43" s="110" t="s">
        <v>15</v>
      </c>
      <c r="AC43" s="111"/>
      <c r="AD43" s="108" t="str">
        <f ca="1">IF(SUMIF(実績額一覧!$D$6:$D$20,B43,実績額一覧!$H$6:$H$20)=0,"",SUMIF(実績額一覧!$D$6:$D$20,B43,実績額一覧!$H$6:$H$20))</f>
        <v/>
      </c>
      <c r="AE43" s="109"/>
      <c r="AF43" s="109"/>
      <c r="AG43" s="109"/>
      <c r="AH43" s="79" t="s">
        <v>40</v>
      </c>
      <c r="AI43" s="80"/>
      <c r="AJ43" s="10"/>
      <c r="AK43" s="10"/>
      <c r="AL43" s="10"/>
      <c r="AM43" s="10"/>
      <c r="AN43" s="10"/>
      <c r="AO43" s="10"/>
    </row>
    <row r="44" spans="1:41" ht="15.95" customHeight="1" x14ac:dyDescent="0.15">
      <c r="A44" s="95">
        <v>22</v>
      </c>
      <c r="B44" s="166" t="s">
        <v>22</v>
      </c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8"/>
      <c r="Z44" s="112" t="str">
        <f ca="1">IF(COUNTIFS(実績額一覧!$D$6:$D$20,B44,実績額一覧!$H$6:$H$20,"&gt;0")=0,"",COUNTIFS(実績額一覧!$D$6:$D$20,B44,実績額一覧!$H$6:$H$20,"&gt;0"))</f>
        <v/>
      </c>
      <c r="AA44" s="113"/>
      <c r="AB44" s="110" t="s">
        <v>15</v>
      </c>
      <c r="AC44" s="111"/>
      <c r="AD44" s="108" t="str">
        <f ca="1">IF(SUMIF(実績額一覧!$D$6:$D$20,B44,実績額一覧!$H$6:$H$20)=0,"",SUMIF(実績額一覧!$D$6:$D$20,B44,実績額一覧!$H$6:$H$20))</f>
        <v/>
      </c>
      <c r="AE44" s="109"/>
      <c r="AF44" s="109"/>
      <c r="AG44" s="109"/>
      <c r="AH44" s="79" t="s">
        <v>40</v>
      </c>
      <c r="AI44" s="80"/>
      <c r="AJ44" s="10"/>
      <c r="AK44" s="10"/>
      <c r="AL44" s="10"/>
      <c r="AM44" s="10"/>
      <c r="AN44" s="10"/>
      <c r="AO44" s="10"/>
    </row>
    <row r="45" spans="1:41" ht="15.95" customHeight="1" x14ac:dyDescent="0.15">
      <c r="A45" s="95">
        <v>23</v>
      </c>
      <c r="B45" s="166" t="s">
        <v>26</v>
      </c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8"/>
      <c r="Z45" s="112">
        <f ca="1">IF(COUNTIFS(実績額一覧!$D$6:$D$20,B45,実績額一覧!$H$6:$H$20,"&gt;0")=0,"",COUNTIFS(実績額一覧!$D$6:$D$20,B45,実績額一覧!$H$6:$H$20,"&gt;0"))</f>
        <v>1</v>
      </c>
      <c r="AA45" s="113"/>
      <c r="AB45" s="110" t="s">
        <v>15</v>
      </c>
      <c r="AC45" s="111"/>
      <c r="AD45" s="108">
        <f ca="1">IF(SUMIF(実績額一覧!$D$6:$D$20,B45,実績額一覧!$H$6:$H$20)=0,"",SUMIF(実績額一覧!$D$6:$D$20,B45,実績額一覧!$H$6:$H$20))</f>
        <v>387</v>
      </c>
      <c r="AE45" s="109"/>
      <c r="AF45" s="109"/>
      <c r="AG45" s="109"/>
      <c r="AH45" s="79" t="s">
        <v>40</v>
      </c>
      <c r="AI45" s="80"/>
      <c r="AJ45" s="10"/>
      <c r="AK45" s="10"/>
      <c r="AL45" s="10"/>
      <c r="AM45" s="10"/>
      <c r="AN45" s="10"/>
      <c r="AO45" s="10"/>
    </row>
    <row r="46" spans="1:41" ht="15.95" customHeight="1" x14ac:dyDescent="0.15">
      <c r="A46" s="95">
        <v>24</v>
      </c>
      <c r="B46" s="166" t="s">
        <v>28</v>
      </c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8"/>
      <c r="Z46" s="112" t="str">
        <f ca="1">IF(COUNTIFS(実績額一覧!$D$6:$D$20,B46,実績額一覧!$H$6:$H$20,"&gt;0")=0,"",COUNTIFS(実績額一覧!$D$6:$D$20,B46,実績額一覧!$H$6:$H$20,"&gt;0"))</f>
        <v/>
      </c>
      <c r="AA46" s="113"/>
      <c r="AB46" s="110" t="s">
        <v>15</v>
      </c>
      <c r="AC46" s="111"/>
      <c r="AD46" s="108" t="str">
        <f ca="1">IF(SUMIF(実績額一覧!$D$6:$D$20,B46,実績額一覧!$H$6:$H$20)=0,"",SUMIF(実績額一覧!$D$6:$D$20,B46,実績額一覧!$H$6:$H$20))</f>
        <v/>
      </c>
      <c r="AE46" s="109"/>
      <c r="AF46" s="109"/>
      <c r="AG46" s="109"/>
      <c r="AH46" s="79" t="s">
        <v>40</v>
      </c>
      <c r="AI46" s="80"/>
      <c r="AJ46" s="10"/>
      <c r="AK46" s="10"/>
      <c r="AL46" s="10"/>
      <c r="AM46" s="10"/>
      <c r="AN46" s="10"/>
      <c r="AO46" s="10"/>
    </row>
    <row r="47" spans="1:41" ht="15.95" customHeight="1" x14ac:dyDescent="0.15">
      <c r="A47" s="95">
        <v>25</v>
      </c>
      <c r="B47" s="166" t="s">
        <v>29</v>
      </c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8"/>
      <c r="Z47" s="112" t="str">
        <f ca="1">IF(COUNTIFS(実績額一覧!$D$6:$D$20,B47,実績額一覧!$H$6:$H$20,"&gt;0")=0,"",COUNTIFS(実績額一覧!$D$6:$D$20,B47,実績額一覧!$H$6:$H$20,"&gt;0"))</f>
        <v/>
      </c>
      <c r="AA47" s="113"/>
      <c r="AB47" s="110" t="s">
        <v>15</v>
      </c>
      <c r="AC47" s="111"/>
      <c r="AD47" s="108" t="str">
        <f ca="1">IF(SUMIF(実績額一覧!$D$6:$D$20,B47,実績額一覧!$H$6:$H$20)=0,"",SUMIF(実績額一覧!$D$6:$D$20,B47,実績額一覧!$H$6:$H$20))</f>
        <v/>
      </c>
      <c r="AE47" s="109"/>
      <c r="AF47" s="109"/>
      <c r="AG47" s="109"/>
      <c r="AH47" s="79" t="s">
        <v>40</v>
      </c>
      <c r="AI47" s="80"/>
      <c r="AJ47" s="10"/>
      <c r="AK47" s="10"/>
      <c r="AL47" s="10"/>
      <c r="AM47" s="10"/>
      <c r="AN47" s="10"/>
      <c r="AO47" s="10"/>
    </row>
    <row r="48" spans="1:41" ht="15.95" customHeight="1" x14ac:dyDescent="0.15">
      <c r="A48" s="95">
        <v>26</v>
      </c>
      <c r="B48" s="166" t="s">
        <v>27</v>
      </c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8"/>
      <c r="Z48" s="112" t="str">
        <f ca="1">IF(COUNTIFS(実績額一覧!$D$6:$D$20,B48,実績額一覧!$H$6:$H$20,"&gt;0")=0,"",COUNTIFS(実績額一覧!$D$6:$D$20,B48,実績額一覧!$H$6:$H$20,"&gt;0"))</f>
        <v/>
      </c>
      <c r="AA48" s="113"/>
      <c r="AB48" s="110" t="s">
        <v>15</v>
      </c>
      <c r="AC48" s="111"/>
      <c r="AD48" s="108" t="str">
        <f ca="1">IF(SUMIF(実績額一覧!$D$6:$D$20,B48,実績額一覧!$H$6:$H$20)=0,"",SUMIF(実績額一覧!$D$6:$D$20,B48,実績額一覧!$H$6:$H$20))</f>
        <v/>
      </c>
      <c r="AE48" s="109"/>
      <c r="AF48" s="109"/>
      <c r="AG48" s="109"/>
      <c r="AH48" s="79" t="s">
        <v>40</v>
      </c>
      <c r="AI48" s="80"/>
      <c r="AJ48" s="10"/>
      <c r="AK48" s="10"/>
      <c r="AL48" s="10"/>
      <c r="AM48" s="10"/>
      <c r="AN48" s="10"/>
      <c r="AO48" s="10"/>
    </row>
    <row r="49" spans="1:41" ht="15.95" customHeight="1" x14ac:dyDescent="0.15">
      <c r="A49" s="95">
        <v>27</v>
      </c>
      <c r="B49" s="166" t="s">
        <v>31</v>
      </c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8"/>
      <c r="Z49" s="112" t="str">
        <f ca="1">IF(COUNTIFS(実績額一覧!$D$6:$D$20,B49,実績額一覧!$H$6:$H$20,"&gt;0")=0,"",COUNTIFS(実績額一覧!$D$6:$D$20,B49,実績額一覧!$H$6:$H$20,"&gt;0"))</f>
        <v/>
      </c>
      <c r="AA49" s="113"/>
      <c r="AB49" s="110" t="s">
        <v>15</v>
      </c>
      <c r="AC49" s="111"/>
      <c r="AD49" s="108" t="str">
        <f ca="1">IF(SUMIF(実績額一覧!$D$6:$D$20,B49,実績額一覧!$H$6:$H$20)=0,"",SUMIF(実績額一覧!$D$6:$D$20,B49,実績額一覧!$H$6:$H$20))</f>
        <v/>
      </c>
      <c r="AE49" s="109"/>
      <c r="AF49" s="109"/>
      <c r="AG49" s="109"/>
      <c r="AH49" s="79" t="s">
        <v>40</v>
      </c>
      <c r="AI49" s="80"/>
      <c r="AJ49" s="10"/>
      <c r="AK49" s="10"/>
      <c r="AL49" s="10"/>
      <c r="AM49" s="10"/>
      <c r="AN49" s="10"/>
      <c r="AO49" s="10"/>
    </row>
    <row r="50" spans="1:41" ht="15.95" customHeight="1" x14ac:dyDescent="0.15">
      <c r="A50" s="95">
        <v>28</v>
      </c>
      <c r="B50" s="166" t="s">
        <v>75</v>
      </c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8"/>
      <c r="Z50" s="112" t="str">
        <f ca="1">IF(COUNTIFS(実績額一覧!$D$6:$D$20,B50,実績額一覧!$H$6:$H$20,"&gt;0")=0,"",COUNTIFS(実績額一覧!$D$6:$D$20,B50,実績額一覧!$H$6:$H$20,"&gt;0"))</f>
        <v/>
      </c>
      <c r="AA50" s="113"/>
      <c r="AB50" s="110" t="s">
        <v>15</v>
      </c>
      <c r="AC50" s="111"/>
      <c r="AD50" s="108" t="str">
        <f ca="1">IF(SUMIF(実績額一覧!$D$6:$D$20,B50,実績額一覧!$H$6:$H$20)=0,"",SUMIF(実績額一覧!$D$6:$D$20,B50,実績額一覧!$H$6:$H$20))</f>
        <v/>
      </c>
      <c r="AE50" s="109"/>
      <c r="AF50" s="109"/>
      <c r="AG50" s="109"/>
      <c r="AH50" s="79" t="s">
        <v>40</v>
      </c>
      <c r="AI50" s="80"/>
      <c r="AJ50" s="10"/>
      <c r="AK50" s="10"/>
      <c r="AL50" s="10"/>
      <c r="AM50" s="10"/>
      <c r="AN50" s="10"/>
      <c r="AO50" s="10"/>
    </row>
    <row r="51" spans="1:41" ht="15.95" customHeight="1" x14ac:dyDescent="0.15">
      <c r="A51" s="96">
        <v>29</v>
      </c>
      <c r="B51" s="178" t="s">
        <v>76</v>
      </c>
      <c r="C51" s="179"/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179"/>
      <c r="V51" s="179"/>
      <c r="W51" s="179"/>
      <c r="X51" s="179"/>
      <c r="Y51" s="180"/>
      <c r="Z51" s="186" t="str">
        <f ca="1">IF(COUNTIFS(実績額一覧!$D$6:$D$20,B51,実績額一覧!$H$6:$H$20,"&gt;0")=0,"",COUNTIFS(実績額一覧!$D$6:$D$20,B51,実績額一覧!$H$6:$H$20,"&gt;0"))</f>
        <v/>
      </c>
      <c r="AA51" s="187"/>
      <c r="AB51" s="184" t="s">
        <v>15</v>
      </c>
      <c r="AC51" s="185"/>
      <c r="AD51" s="188" t="str">
        <f ca="1">IF(SUMIF(実績額一覧!$D$6:$D$20,B51,実績額一覧!$H$6:$H$20)=0,"",SUMIF(実績額一覧!$D$6:$D$20,B51,実績額一覧!$H$6:$H$20))</f>
        <v/>
      </c>
      <c r="AE51" s="189"/>
      <c r="AF51" s="189"/>
      <c r="AG51" s="189"/>
      <c r="AH51" s="82" t="s">
        <v>40</v>
      </c>
      <c r="AI51" s="83"/>
      <c r="AJ51" s="10"/>
      <c r="AK51" s="10"/>
      <c r="AL51" s="10"/>
      <c r="AM51" s="10"/>
      <c r="AN51" s="10"/>
      <c r="AO51" s="10"/>
    </row>
    <row r="52" spans="1:41" ht="20.100000000000001" customHeight="1" x14ac:dyDescent="0.15">
      <c r="A52" s="181" t="s">
        <v>114</v>
      </c>
      <c r="B52" s="182"/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3"/>
      <c r="Z52" s="186">
        <f ca="1">SUM(Z23:AA51)</f>
        <v>3</v>
      </c>
      <c r="AA52" s="187"/>
      <c r="AB52" s="184" t="s">
        <v>15</v>
      </c>
      <c r="AC52" s="185"/>
      <c r="AD52" s="190">
        <f ca="1">SUM(AD23:AG51)</f>
        <v>825</v>
      </c>
      <c r="AE52" s="191"/>
      <c r="AF52" s="191"/>
      <c r="AG52" s="191"/>
      <c r="AH52" s="84" t="s">
        <v>40</v>
      </c>
      <c r="AI52" s="77"/>
      <c r="AJ52" s="73"/>
      <c r="AK52" s="73"/>
      <c r="AL52" s="73"/>
      <c r="AM52" s="73"/>
      <c r="AN52" s="73"/>
      <c r="AO52" s="74"/>
    </row>
    <row r="53" spans="1:41" x14ac:dyDescent="0.15">
      <c r="A53" s="28"/>
    </row>
    <row r="54" spans="1:41" s="28" customFormat="1" ht="10.5" x14ac:dyDescent="0.1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</row>
    <row r="55" spans="1:41" x14ac:dyDescent="0.15">
      <c r="A55" s="28"/>
    </row>
    <row r="56" spans="1:41" s="28" customFormat="1" ht="10.5" x14ac:dyDescent="0.15"/>
  </sheetData>
  <mergeCells count="142">
    <mergeCell ref="B47:Y47"/>
    <mergeCell ref="B48:Y48"/>
    <mergeCell ref="B49:Y49"/>
    <mergeCell ref="B50:Y50"/>
    <mergeCell ref="B51:Y51"/>
    <mergeCell ref="A52:Y52"/>
    <mergeCell ref="AD47:AG47"/>
    <mergeCell ref="AD48:AG48"/>
    <mergeCell ref="AD49:AG49"/>
    <mergeCell ref="AB52:AC52"/>
    <mergeCell ref="Z52:AA52"/>
    <mergeCell ref="AB51:AC51"/>
    <mergeCell ref="Z51:AA51"/>
    <mergeCell ref="AB50:AC50"/>
    <mergeCell ref="Z50:AA50"/>
    <mergeCell ref="AB49:AC49"/>
    <mergeCell ref="Z49:AA49"/>
    <mergeCell ref="AB48:AC48"/>
    <mergeCell ref="Z48:AA48"/>
    <mergeCell ref="AB47:AC47"/>
    <mergeCell ref="Z47:AA47"/>
    <mergeCell ref="AD50:AG50"/>
    <mergeCell ref="AD51:AG51"/>
    <mergeCell ref="AD52:AG52"/>
    <mergeCell ref="B46:Y46"/>
    <mergeCell ref="Z39:AA39"/>
    <mergeCell ref="AB38:AC38"/>
    <mergeCell ref="Z38:AA38"/>
    <mergeCell ref="AD42:AG42"/>
    <mergeCell ref="AB43:AC43"/>
    <mergeCell ref="Z43:AA43"/>
    <mergeCell ref="AB42:AC42"/>
    <mergeCell ref="A21:Y22"/>
    <mergeCell ref="B23:Y23"/>
    <mergeCell ref="B24:Y24"/>
    <mergeCell ref="B25:Y25"/>
    <mergeCell ref="B26:Y26"/>
    <mergeCell ref="B27:Y27"/>
    <mergeCell ref="B28:Y28"/>
    <mergeCell ref="B29:Y29"/>
    <mergeCell ref="B35:Y35"/>
    <mergeCell ref="AB45:AC45"/>
    <mergeCell ref="Z45:AA45"/>
    <mergeCell ref="AB44:AC44"/>
    <mergeCell ref="Z44:AA44"/>
    <mergeCell ref="B38:Y38"/>
    <mergeCell ref="B39:Y39"/>
    <mergeCell ref="B30:Y30"/>
    <mergeCell ref="B31:Y31"/>
    <mergeCell ref="B32:Y32"/>
    <mergeCell ref="B33:Y33"/>
    <mergeCell ref="AB36:AC36"/>
    <mergeCell ref="Z36:AA36"/>
    <mergeCell ref="Z42:AA42"/>
    <mergeCell ref="AB33:AC33"/>
    <mergeCell ref="Z33:AA33"/>
    <mergeCell ref="AB30:AC30"/>
    <mergeCell ref="B40:Y40"/>
    <mergeCell ref="B43:Y43"/>
    <mergeCell ref="B34:Y34"/>
    <mergeCell ref="B41:Y41"/>
    <mergeCell ref="B42:Y42"/>
    <mergeCell ref="B45:Y45"/>
    <mergeCell ref="AB37:AC37"/>
    <mergeCell ref="B36:Y36"/>
    <mergeCell ref="B37:Y37"/>
    <mergeCell ref="B44:Y44"/>
    <mergeCell ref="A3:AM3"/>
    <mergeCell ref="A4:AM4"/>
    <mergeCell ref="AD6:AE6"/>
    <mergeCell ref="AG6:AH6"/>
    <mergeCell ref="AJ6:AK6"/>
    <mergeCell ref="A7:G7"/>
    <mergeCell ref="S16:Y16"/>
    <mergeCell ref="AG16:AM16"/>
    <mergeCell ref="S17:Y17"/>
    <mergeCell ref="AG17:AM17"/>
    <mergeCell ref="A11:A18"/>
    <mergeCell ref="L11:AM11"/>
    <mergeCell ref="L12:AM12"/>
    <mergeCell ref="B13:K15"/>
    <mergeCell ref="Q13:R13"/>
    <mergeCell ref="T13:V13"/>
    <mergeCell ref="S18:Y18"/>
    <mergeCell ref="AC18:AM18"/>
    <mergeCell ref="L14:AM15"/>
    <mergeCell ref="AB28:AC28"/>
    <mergeCell ref="Z28:AA28"/>
    <mergeCell ref="AB27:AC27"/>
    <mergeCell ref="Z27:AA27"/>
    <mergeCell ref="AB26:AC26"/>
    <mergeCell ref="Z26:AA26"/>
    <mergeCell ref="AB35:AC35"/>
    <mergeCell ref="Z35:AA35"/>
    <mergeCell ref="AD30:AG30"/>
    <mergeCell ref="AD31:AG31"/>
    <mergeCell ref="AD32:AG32"/>
    <mergeCell ref="AD33:AG33"/>
    <mergeCell ref="AD34:AG34"/>
    <mergeCell ref="Z32:AA32"/>
    <mergeCell ref="AB31:AC31"/>
    <mergeCell ref="Z31:AA31"/>
    <mergeCell ref="AB24:AC24"/>
    <mergeCell ref="Z24:AA24"/>
    <mergeCell ref="AB23:AC23"/>
    <mergeCell ref="Z23:AA23"/>
    <mergeCell ref="Z21:AC22"/>
    <mergeCell ref="AD21:AI22"/>
    <mergeCell ref="AD38:AG38"/>
    <mergeCell ref="AD39:AG39"/>
    <mergeCell ref="AD40:AG40"/>
    <mergeCell ref="Z37:AA37"/>
    <mergeCell ref="AB40:AC40"/>
    <mergeCell ref="Z40:AA40"/>
    <mergeCell ref="AD23:AG23"/>
    <mergeCell ref="AD25:AG25"/>
    <mergeCell ref="AD24:AG24"/>
    <mergeCell ref="AD26:AG26"/>
    <mergeCell ref="AD27:AG27"/>
    <mergeCell ref="AD28:AG28"/>
    <mergeCell ref="AD29:AG29"/>
    <mergeCell ref="AB25:AC25"/>
    <mergeCell ref="Z25:AA25"/>
    <mergeCell ref="AB29:AC29"/>
    <mergeCell ref="Z29:AA29"/>
    <mergeCell ref="AB32:AC32"/>
    <mergeCell ref="AD45:AG45"/>
    <mergeCell ref="AD46:AG46"/>
    <mergeCell ref="AB46:AC46"/>
    <mergeCell ref="Z46:AA46"/>
    <mergeCell ref="AB34:AC34"/>
    <mergeCell ref="Z34:AA34"/>
    <mergeCell ref="Z30:AA30"/>
    <mergeCell ref="AD35:AG35"/>
    <mergeCell ref="AD36:AG36"/>
    <mergeCell ref="AD37:AG37"/>
    <mergeCell ref="AD44:AG44"/>
    <mergeCell ref="AB41:AC41"/>
    <mergeCell ref="Z41:AA41"/>
    <mergeCell ref="AD43:AG43"/>
    <mergeCell ref="AD41:AG41"/>
    <mergeCell ref="AB39:AC39"/>
  </mergeCells>
  <phoneticPr fontId="3"/>
  <pageMargins left="0.70866141732283472" right="0.70866141732283472" top="0.74803149606299213" bottom="0.55118110236220474" header="0.31496062992125984" footer="0.31496062992125984"/>
  <pageSetup paperSize="9"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25418-567C-413B-BD88-C3BA62250096}">
  <sheetPr>
    <pageSetUpPr fitToPage="1"/>
  </sheetPr>
  <dimension ref="A1:H38"/>
  <sheetViews>
    <sheetView showGridLines="0" showZeros="0" view="pageBreakPreview" zoomScaleNormal="100" zoomScaleSheetLayoutView="100" workbookViewId="0"/>
  </sheetViews>
  <sheetFormatPr defaultColWidth="2.25" defaultRowHeight="13.5" x14ac:dyDescent="0.15"/>
  <cols>
    <col min="1" max="1" width="3.125" style="36" customWidth="1"/>
    <col min="2" max="2" width="12.875" style="36" customWidth="1"/>
    <col min="3" max="3" width="25.625" style="36" customWidth="1"/>
    <col min="4" max="4" width="35.625" style="36" customWidth="1"/>
    <col min="5" max="5" width="30.625" style="36" customWidth="1"/>
    <col min="6" max="8" width="9.625" style="36" customWidth="1"/>
    <col min="9" max="16384" width="2.25" style="36"/>
  </cols>
  <sheetData>
    <row r="1" spans="1:8" ht="18" customHeight="1" x14ac:dyDescent="0.15">
      <c r="A1" s="36" t="s">
        <v>151</v>
      </c>
    </row>
    <row r="3" spans="1:8" ht="18" customHeight="1" x14ac:dyDescent="0.15">
      <c r="A3" s="37"/>
      <c r="H3" s="68" t="s">
        <v>112</v>
      </c>
    </row>
    <row r="4" spans="1:8" ht="18" customHeight="1" thickBot="1" x14ac:dyDescent="0.2">
      <c r="A4" s="199" t="s">
        <v>42</v>
      </c>
      <c r="B4" s="195" t="s">
        <v>39</v>
      </c>
      <c r="C4" s="200" t="s">
        <v>58</v>
      </c>
      <c r="D4" s="200" t="s">
        <v>41</v>
      </c>
      <c r="E4" s="201" t="s">
        <v>59</v>
      </c>
      <c r="F4" s="192" t="s">
        <v>60</v>
      </c>
      <c r="G4" s="193"/>
      <c r="H4" s="194"/>
    </row>
    <row r="5" spans="1:8" ht="18" customHeight="1" x14ac:dyDescent="0.15">
      <c r="A5" s="199"/>
      <c r="B5" s="195"/>
      <c r="C5" s="200"/>
      <c r="D5" s="200"/>
      <c r="E5" s="202"/>
      <c r="F5" s="38" t="s">
        <v>68</v>
      </c>
      <c r="G5" s="64" t="s">
        <v>141</v>
      </c>
      <c r="H5" s="76" t="s">
        <v>142</v>
      </c>
    </row>
    <row r="6" spans="1:8" ht="22.5" customHeight="1" x14ac:dyDescent="0.15">
      <c r="A6" s="39">
        <f>ROW()-5</f>
        <v>1</v>
      </c>
      <c r="B6" s="40" t="str">
        <f ca="1">IFERROR(INDIRECT("個票"&amp;$A6&amp;"！$h$7"),"")</f>
        <v>000000000</v>
      </c>
      <c r="C6" s="40" t="str">
        <f ca="1">IFERROR(INDIRECT("個票"&amp;$A6&amp;"！$t$7"),"")</f>
        <v>特別養護老人ホーム○○</v>
      </c>
      <c r="D6" s="40" t="str">
        <f ca="1">IFERROR(INDIRECT("個票"&amp;$A6&amp;"！$l$10"),"")</f>
        <v>介護老人福祉施設</v>
      </c>
      <c r="E6" s="40" t="str">
        <f ca="1">IFERROR(INDIRECT("個票"&amp;$A6&amp;"！$ｄ$9")&amp;INDIRECT("個票"&amp;$A6&amp;"！$ｈ$9"),"")</f>
        <v>奈良県○○市○○番地○○</v>
      </c>
      <c r="F6" s="41">
        <f ca="1">IFERROR(INDIRECT("個票"&amp;$A6&amp;"！$ad$1７"),"")</f>
        <v>387</v>
      </c>
      <c r="G6" s="70">
        <f ca="1">IFERROR(INDIRECT("個票"&amp;$A6&amp;"！$Y$1７"),"")</f>
        <v>473</v>
      </c>
      <c r="H6" s="71">
        <f ca="1">MIN(F6,G6)</f>
        <v>387</v>
      </c>
    </row>
    <row r="7" spans="1:8" ht="22.5" customHeight="1" x14ac:dyDescent="0.15">
      <c r="A7" s="39">
        <f t="shared" ref="A7:A20" si="0">ROW()-5</f>
        <v>2</v>
      </c>
      <c r="B7" s="40" t="str">
        <f ca="1">IFERROR(INDIRECT("個票"&amp;$A7&amp;"！$h$7"),"")</f>
        <v>000000000</v>
      </c>
      <c r="C7" s="40" t="str">
        <f ca="1">IFERROR(INDIRECT("個票"&amp;$A7&amp;"！$t$7"),"")</f>
        <v>○○訪問介護ステーション</v>
      </c>
      <c r="D7" s="40" t="str">
        <f ca="1">IFERROR(INDIRECT("個票"&amp;$A7&amp;"！$l$10"),"")</f>
        <v>訪問介護事業所/1月あたり延べ訪問回数200回以下(集合住宅併設型を除く)</v>
      </c>
      <c r="E7" s="40" t="str">
        <f ca="1">IFERROR(INDIRECT("個票"&amp;$A7&amp;"！$ｄ$9")&amp;INDIRECT("個票"&amp;$A7&amp;"！$ｈ$9"),"")</f>
        <v>奈良県○○市○○番地○○</v>
      </c>
      <c r="F7" s="41">
        <f t="shared" ref="F7:F20" ca="1" si="1">IFERROR(INDIRECT("個票"&amp;$A7&amp;"！$ad$1７"),"")</f>
        <v>242</v>
      </c>
      <c r="G7" s="70">
        <f t="shared" ref="G7:G20" ca="1" si="2">IFERROR(INDIRECT("個票"&amp;$A7&amp;"！$Y$1７"),"")</f>
        <v>196</v>
      </c>
      <c r="H7" s="71">
        <f ca="1">MIN(F7,G7)</f>
        <v>196</v>
      </c>
    </row>
    <row r="8" spans="1:8" ht="22.5" customHeight="1" x14ac:dyDescent="0.15">
      <c r="A8" s="39">
        <f t="shared" si="0"/>
        <v>3</v>
      </c>
      <c r="B8" s="40" t="str">
        <f ca="1">IFERROR(INDIRECT("個票"&amp;$A8&amp;"！$h$7"),"")</f>
        <v>000000000</v>
      </c>
      <c r="C8" s="40" t="str">
        <f ca="1">IFERROR(INDIRECT("個票"&amp;$A8&amp;"！$t$7"),"")</f>
        <v>○○デイサービスセンター</v>
      </c>
      <c r="D8" s="40" t="str">
        <f ca="1">IFERROR(INDIRECT("個票"&amp;$A8&amp;"！$l$10"),"")</f>
        <v>通所介護事業所/1月あたり延べ利用者数301人以上600人以下</v>
      </c>
      <c r="E8" s="40" t="str">
        <f ca="1">IFERROR(INDIRECT("個票"&amp;$A8&amp;"！$ｄ$9")&amp;INDIRECT("個票"&amp;$A8&amp;"！$ｈ$9"),"")</f>
        <v>奈良県○○市○○番地○○</v>
      </c>
      <c r="F8" s="41">
        <f t="shared" ca="1" si="1"/>
        <v>242</v>
      </c>
      <c r="G8" s="70">
        <f t="shared" ca="1" si="2"/>
        <v>290</v>
      </c>
      <c r="H8" s="71">
        <f t="shared" ref="H8:H20" ca="1" si="3">MIN(F8,G8)</f>
        <v>242</v>
      </c>
    </row>
    <row r="9" spans="1:8" ht="22.5" customHeight="1" x14ac:dyDescent="0.15">
      <c r="A9" s="39">
        <f t="shared" si="0"/>
        <v>4</v>
      </c>
      <c r="B9" s="40" t="str">
        <f t="shared" ref="B9:B20" ca="1" si="4">IFERROR(INDIRECT("個票"&amp;$A9&amp;"！$h$7"),"")</f>
        <v/>
      </c>
      <c r="C9" s="40" t="str">
        <f t="shared" ref="C9:C20" ca="1" si="5">IFERROR(INDIRECT("個票"&amp;$A9&amp;"！$t$7"),"")</f>
        <v/>
      </c>
      <c r="D9" s="40" t="str">
        <f t="shared" ref="D9:D21" ca="1" si="6">IFERROR(INDIRECT("個票"&amp;$A9&amp;"！$l$10"),"")</f>
        <v/>
      </c>
      <c r="E9" s="40" t="str">
        <f t="shared" ref="E9:E21" ca="1" si="7">IFERROR(INDIRECT("個票"&amp;$A9&amp;"！$ｄ$9")&amp;INDIRECT("個票"&amp;$A9&amp;"！$ｈ$9"),"")</f>
        <v/>
      </c>
      <c r="F9" s="41" t="str">
        <f t="shared" ca="1" si="1"/>
        <v/>
      </c>
      <c r="G9" s="70" t="str">
        <f ca="1">IFERROR(INDIRECT("個票"&amp;$A9&amp;"！$Y$1７"),"")</f>
        <v/>
      </c>
      <c r="H9" s="71">
        <f t="shared" ca="1" si="3"/>
        <v>0</v>
      </c>
    </row>
    <row r="10" spans="1:8" ht="22.5" customHeight="1" x14ac:dyDescent="0.15">
      <c r="A10" s="39">
        <f t="shared" si="0"/>
        <v>5</v>
      </c>
      <c r="B10" s="40" t="str">
        <f t="shared" ca="1" si="4"/>
        <v/>
      </c>
      <c r="C10" s="40" t="str">
        <f t="shared" ca="1" si="5"/>
        <v/>
      </c>
      <c r="D10" s="40" t="str">
        <f t="shared" ca="1" si="6"/>
        <v/>
      </c>
      <c r="E10" s="40" t="str">
        <f t="shared" ca="1" si="7"/>
        <v/>
      </c>
      <c r="F10" s="41" t="str">
        <f t="shared" ca="1" si="1"/>
        <v/>
      </c>
      <c r="G10" s="70" t="str">
        <f t="shared" ca="1" si="2"/>
        <v/>
      </c>
      <c r="H10" s="71">
        <f t="shared" ca="1" si="3"/>
        <v>0</v>
      </c>
    </row>
    <row r="11" spans="1:8" ht="22.5" customHeight="1" x14ac:dyDescent="0.15">
      <c r="A11" s="39">
        <f t="shared" si="0"/>
        <v>6</v>
      </c>
      <c r="B11" s="40" t="str">
        <f t="shared" ca="1" si="4"/>
        <v/>
      </c>
      <c r="C11" s="40" t="str">
        <f t="shared" ca="1" si="5"/>
        <v/>
      </c>
      <c r="D11" s="40" t="str">
        <f t="shared" ca="1" si="6"/>
        <v/>
      </c>
      <c r="E11" s="40" t="str">
        <f t="shared" ca="1" si="7"/>
        <v/>
      </c>
      <c r="F11" s="41" t="str">
        <f t="shared" ca="1" si="1"/>
        <v/>
      </c>
      <c r="G11" s="70" t="str">
        <f t="shared" ca="1" si="2"/>
        <v/>
      </c>
      <c r="H11" s="71">
        <f t="shared" ca="1" si="3"/>
        <v>0</v>
      </c>
    </row>
    <row r="12" spans="1:8" ht="22.5" customHeight="1" x14ac:dyDescent="0.15">
      <c r="A12" s="39">
        <f t="shared" si="0"/>
        <v>7</v>
      </c>
      <c r="B12" s="40" t="str">
        <f t="shared" ca="1" si="4"/>
        <v/>
      </c>
      <c r="C12" s="40" t="str">
        <f t="shared" ca="1" si="5"/>
        <v/>
      </c>
      <c r="D12" s="40" t="str">
        <f t="shared" ca="1" si="6"/>
        <v/>
      </c>
      <c r="E12" s="40" t="str">
        <f t="shared" ca="1" si="7"/>
        <v/>
      </c>
      <c r="F12" s="41" t="str">
        <f t="shared" ca="1" si="1"/>
        <v/>
      </c>
      <c r="G12" s="70" t="str">
        <f t="shared" ca="1" si="2"/>
        <v/>
      </c>
      <c r="H12" s="71">
        <f t="shared" ca="1" si="3"/>
        <v>0</v>
      </c>
    </row>
    <row r="13" spans="1:8" ht="22.5" customHeight="1" x14ac:dyDescent="0.15">
      <c r="A13" s="39">
        <f t="shared" si="0"/>
        <v>8</v>
      </c>
      <c r="B13" s="40" t="str">
        <f t="shared" ca="1" si="4"/>
        <v/>
      </c>
      <c r="C13" s="40" t="str">
        <f t="shared" ca="1" si="5"/>
        <v/>
      </c>
      <c r="D13" s="40" t="str">
        <f t="shared" ca="1" si="6"/>
        <v/>
      </c>
      <c r="E13" s="40" t="str">
        <f t="shared" ca="1" si="7"/>
        <v/>
      </c>
      <c r="F13" s="41" t="str">
        <f t="shared" ca="1" si="1"/>
        <v/>
      </c>
      <c r="G13" s="70" t="str">
        <f t="shared" ca="1" si="2"/>
        <v/>
      </c>
      <c r="H13" s="71">
        <f t="shared" ca="1" si="3"/>
        <v>0</v>
      </c>
    </row>
    <row r="14" spans="1:8" ht="22.5" customHeight="1" x14ac:dyDescent="0.15">
      <c r="A14" s="39">
        <f t="shared" si="0"/>
        <v>9</v>
      </c>
      <c r="B14" s="40" t="str">
        <f t="shared" ca="1" si="4"/>
        <v/>
      </c>
      <c r="C14" s="40" t="str">
        <f t="shared" ca="1" si="5"/>
        <v/>
      </c>
      <c r="D14" s="40" t="str">
        <f t="shared" ca="1" si="6"/>
        <v/>
      </c>
      <c r="E14" s="40" t="str">
        <f t="shared" ca="1" si="7"/>
        <v/>
      </c>
      <c r="F14" s="41" t="str">
        <f t="shared" ca="1" si="1"/>
        <v/>
      </c>
      <c r="G14" s="70" t="str">
        <f t="shared" ca="1" si="2"/>
        <v/>
      </c>
      <c r="H14" s="71">
        <f t="shared" ca="1" si="3"/>
        <v>0</v>
      </c>
    </row>
    <row r="15" spans="1:8" ht="22.5" customHeight="1" x14ac:dyDescent="0.15">
      <c r="A15" s="39">
        <f t="shared" si="0"/>
        <v>10</v>
      </c>
      <c r="B15" s="40" t="str">
        <f t="shared" ca="1" si="4"/>
        <v/>
      </c>
      <c r="C15" s="40" t="str">
        <f t="shared" ca="1" si="5"/>
        <v/>
      </c>
      <c r="D15" s="40" t="str">
        <f t="shared" ca="1" si="6"/>
        <v/>
      </c>
      <c r="E15" s="40" t="str">
        <f t="shared" ca="1" si="7"/>
        <v/>
      </c>
      <c r="F15" s="41" t="str">
        <f t="shared" ca="1" si="1"/>
        <v/>
      </c>
      <c r="G15" s="70" t="str">
        <f t="shared" ca="1" si="2"/>
        <v/>
      </c>
      <c r="H15" s="71">
        <f t="shared" ca="1" si="3"/>
        <v>0</v>
      </c>
    </row>
    <row r="16" spans="1:8" ht="22.5" customHeight="1" x14ac:dyDescent="0.15">
      <c r="A16" s="39">
        <f t="shared" si="0"/>
        <v>11</v>
      </c>
      <c r="B16" s="40" t="str">
        <f t="shared" ca="1" si="4"/>
        <v/>
      </c>
      <c r="C16" s="40" t="str">
        <f t="shared" ca="1" si="5"/>
        <v/>
      </c>
      <c r="D16" s="40" t="str">
        <f t="shared" ca="1" si="6"/>
        <v/>
      </c>
      <c r="E16" s="40" t="str">
        <f t="shared" ca="1" si="7"/>
        <v/>
      </c>
      <c r="F16" s="41" t="str">
        <f t="shared" ca="1" si="1"/>
        <v/>
      </c>
      <c r="G16" s="70" t="str">
        <f t="shared" ca="1" si="2"/>
        <v/>
      </c>
      <c r="H16" s="71">
        <f t="shared" ca="1" si="3"/>
        <v>0</v>
      </c>
    </row>
    <row r="17" spans="1:8" ht="22.5" customHeight="1" x14ac:dyDescent="0.15">
      <c r="A17" s="39">
        <f>ROW()-5</f>
        <v>12</v>
      </c>
      <c r="B17" s="40" t="str">
        <f ca="1">IFERROR(INDIRECT("個票"&amp;$A17&amp;"！$h$7"),"")</f>
        <v/>
      </c>
      <c r="C17" s="40" t="str">
        <f ca="1">IFERROR(INDIRECT("個票"&amp;$A17&amp;"！$t$7"),"")</f>
        <v/>
      </c>
      <c r="D17" s="40" t="str">
        <f ca="1">IFERROR(INDIRECT("個票"&amp;$A17&amp;"！$l$10"),"")</f>
        <v/>
      </c>
      <c r="E17" s="40" t="str">
        <f ca="1">IFERROR(INDIRECT("個票"&amp;$A17&amp;"！$ｄ$9")&amp;INDIRECT("個票"&amp;$A17&amp;"！$ｈ$9"),"")</f>
        <v/>
      </c>
      <c r="F17" s="41" t="str">
        <f t="shared" ca="1" si="1"/>
        <v/>
      </c>
      <c r="G17" s="70" t="str">
        <f t="shared" ca="1" si="2"/>
        <v/>
      </c>
      <c r="H17" s="71">
        <f t="shared" ca="1" si="3"/>
        <v>0</v>
      </c>
    </row>
    <row r="18" spans="1:8" ht="22.5" customHeight="1" x14ac:dyDescent="0.15">
      <c r="A18" s="39">
        <f t="shared" si="0"/>
        <v>13</v>
      </c>
      <c r="B18" s="40" t="str">
        <f ca="1">IFERROR(INDIRECT("個票"&amp;$A18&amp;"！$h$7"),"")</f>
        <v/>
      </c>
      <c r="C18" s="40" t="str">
        <f ca="1">IFERROR(INDIRECT("個票"&amp;$A18&amp;"！$t$7"),"")</f>
        <v/>
      </c>
      <c r="D18" s="40" t="str">
        <f ca="1">IFERROR(INDIRECT("個票"&amp;$A18&amp;"！$l$10"),"")</f>
        <v/>
      </c>
      <c r="E18" s="40" t="str">
        <f ca="1">IFERROR(INDIRECT("個票"&amp;$A18&amp;"！$ｄ$9")&amp;INDIRECT("個票"&amp;$A18&amp;"！$ｈ$9"),"")</f>
        <v/>
      </c>
      <c r="F18" s="41" t="str">
        <f t="shared" ca="1" si="1"/>
        <v/>
      </c>
      <c r="G18" s="70" t="str">
        <f t="shared" ca="1" si="2"/>
        <v/>
      </c>
      <c r="H18" s="71">
        <f t="shared" ca="1" si="3"/>
        <v>0</v>
      </c>
    </row>
    <row r="19" spans="1:8" ht="22.5" customHeight="1" x14ac:dyDescent="0.15">
      <c r="A19" s="39">
        <f t="shared" si="0"/>
        <v>14</v>
      </c>
      <c r="B19" s="40" t="str">
        <f ca="1">IFERROR(INDIRECT("個票"&amp;$A19&amp;"！$h$7"),"")</f>
        <v/>
      </c>
      <c r="C19" s="40" t="str">
        <f ca="1">IFERROR(INDIRECT("個票"&amp;$A19&amp;"！$t$7"),"")</f>
        <v/>
      </c>
      <c r="D19" s="40" t="str">
        <f ca="1">IFERROR(INDIRECT("個票"&amp;$A19&amp;"！$l$10"),"")</f>
        <v/>
      </c>
      <c r="E19" s="40" t="str">
        <f ca="1">IFERROR(INDIRECT("個票"&amp;$A19&amp;"！$ｄ$9")&amp;INDIRECT("個票"&amp;$A19&amp;"！$ｈ$9"),"")</f>
        <v/>
      </c>
      <c r="F19" s="41" t="str">
        <f t="shared" ca="1" si="1"/>
        <v/>
      </c>
      <c r="G19" s="70" t="str">
        <f t="shared" ca="1" si="2"/>
        <v/>
      </c>
      <c r="H19" s="71">
        <f t="shared" ca="1" si="3"/>
        <v>0</v>
      </c>
    </row>
    <row r="20" spans="1:8" ht="22.5" customHeight="1" x14ac:dyDescent="0.15">
      <c r="A20" s="39">
        <f t="shared" si="0"/>
        <v>15</v>
      </c>
      <c r="B20" s="40" t="str">
        <f t="shared" ca="1" si="4"/>
        <v/>
      </c>
      <c r="C20" s="40" t="str">
        <f t="shared" ca="1" si="5"/>
        <v/>
      </c>
      <c r="D20" s="40" t="str">
        <f t="shared" ca="1" si="6"/>
        <v/>
      </c>
      <c r="E20" s="40" t="str">
        <f t="shared" ca="1" si="7"/>
        <v/>
      </c>
      <c r="F20" s="41" t="str">
        <f t="shared" ca="1" si="1"/>
        <v/>
      </c>
      <c r="G20" s="70" t="str">
        <f t="shared" ca="1" si="2"/>
        <v/>
      </c>
      <c r="H20" s="71">
        <f t="shared" ca="1" si="3"/>
        <v>0</v>
      </c>
    </row>
    <row r="21" spans="1:8" ht="22.5" customHeight="1" thickBot="1" x14ac:dyDescent="0.2">
      <c r="A21" s="196" t="s">
        <v>43</v>
      </c>
      <c r="B21" s="197"/>
      <c r="C21" s="198"/>
      <c r="D21" s="69" t="str">
        <f t="shared" ca="1" si="6"/>
        <v/>
      </c>
      <c r="E21" s="86" t="str">
        <f t="shared" ca="1" si="7"/>
        <v/>
      </c>
      <c r="F21" s="72">
        <f ca="1">SUM(F6:F20)</f>
        <v>871</v>
      </c>
      <c r="G21" s="72">
        <f ca="1">SUM(G6:G20)</f>
        <v>959</v>
      </c>
      <c r="H21" s="72">
        <f ca="1">SUM(H6:H20)</f>
        <v>825</v>
      </c>
    </row>
    <row r="22" spans="1:8" ht="11.25" customHeight="1" x14ac:dyDescent="0.15"/>
    <row r="23" spans="1:8" customFormat="1" x14ac:dyDescent="0.15">
      <c r="A23" s="42" t="s">
        <v>61</v>
      </c>
      <c r="B23" s="36"/>
      <c r="C23" s="36"/>
    </row>
    <row r="24" spans="1:8" customFormat="1" ht="16.5" customHeight="1" x14ac:dyDescent="0.15">
      <c r="A24" s="43"/>
      <c r="B24" s="36"/>
      <c r="C24" s="42" t="s">
        <v>62</v>
      </c>
    </row>
    <row r="25" spans="1:8" customFormat="1" ht="16.5" customHeight="1" x14ac:dyDescent="0.15">
      <c r="A25" s="43"/>
      <c r="B25" s="36"/>
      <c r="C25" s="42"/>
    </row>
    <row r="26" spans="1:8" customFormat="1" ht="16.5" customHeight="1" x14ac:dyDescent="0.15">
      <c r="A26" s="44"/>
      <c r="B26" s="36"/>
      <c r="C26" s="45"/>
    </row>
    <row r="27" spans="1:8" customFormat="1" ht="16.5" customHeight="1" x14ac:dyDescent="0.15">
      <c r="A27" s="44"/>
      <c r="B27" s="36"/>
      <c r="C27" s="45"/>
    </row>
    <row r="28" spans="1:8" customFormat="1" ht="22.5" customHeight="1" x14ac:dyDescent="0.15"/>
    <row r="29" spans="1:8" customFormat="1" ht="22.5" customHeight="1" x14ac:dyDescent="0.15"/>
    <row r="30" spans="1:8" customFormat="1" ht="22.5" customHeight="1" x14ac:dyDescent="0.15"/>
    <row r="31" spans="1:8" customFormat="1" ht="22.5" customHeight="1" x14ac:dyDescent="0.15"/>
    <row r="32" spans="1:8" customFormat="1" ht="22.5" customHeight="1" x14ac:dyDescent="0.15"/>
    <row r="33" customFormat="1" ht="22.5" customHeight="1" x14ac:dyDescent="0.15"/>
    <row r="34" customFormat="1" ht="22.5" customHeight="1" x14ac:dyDescent="0.15"/>
    <row r="35" customFormat="1" ht="22.5" customHeight="1" x14ac:dyDescent="0.15"/>
    <row r="36" customFormat="1" ht="22.5" customHeight="1" x14ac:dyDescent="0.15"/>
    <row r="37" customFormat="1" ht="22.5" customHeight="1" x14ac:dyDescent="0.15"/>
    <row r="38" customFormat="1" ht="22.5" customHeight="1" x14ac:dyDescent="0.15"/>
  </sheetData>
  <mergeCells count="7">
    <mergeCell ref="F4:H4"/>
    <mergeCell ref="B4:B5"/>
    <mergeCell ref="A21:C21"/>
    <mergeCell ref="A4:A5"/>
    <mergeCell ref="C4:C5"/>
    <mergeCell ref="D4:D5"/>
    <mergeCell ref="E4:E5"/>
  </mergeCells>
  <phoneticPr fontId="3"/>
  <dataValidations count="1">
    <dataValidation type="list" allowBlank="1" showInputMessage="1" showErrorMessage="1" sqref="D6:D21" xr:uid="{436D17C2-ECB8-4A2D-BBDE-426084BC52AB}">
      <formula1>#REF!</formula1>
    </dataValidation>
  </dataValidations>
  <printOptions horizontalCentered="1"/>
  <pageMargins left="0.19685039370078741" right="0.19685039370078741" top="0.59055118110236227" bottom="0.39370078740157483" header="0" footer="0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CE8A8-56B2-4AEE-839B-C9D0679FA9E5}">
  <sheetPr>
    <pageSetUpPr fitToPage="1"/>
  </sheetPr>
  <dimension ref="A1:BY63"/>
  <sheetViews>
    <sheetView showGridLines="0" showZeros="0" view="pageBreakPreview" zoomScale="85" zoomScaleNormal="100" zoomScaleSheetLayoutView="85" workbookViewId="0"/>
  </sheetViews>
  <sheetFormatPr defaultColWidth="2.25" defaultRowHeight="13.5" x14ac:dyDescent="0.15"/>
  <cols>
    <col min="1" max="1" width="2.25" style="36" customWidth="1"/>
    <col min="2" max="7" width="2.25" style="36"/>
    <col min="8" max="8" width="2.625" style="36" customWidth="1"/>
    <col min="9" max="9" width="3.875" style="36" customWidth="1"/>
    <col min="10" max="19" width="2.375" style="36" bestFit="1" customWidth="1"/>
    <col min="20" max="34" width="2.25" style="36"/>
    <col min="35" max="35" width="2.5" style="36" bestFit="1" customWidth="1"/>
    <col min="36" max="38" width="2.25" style="36"/>
    <col min="39" max="39" width="2.25" style="36" customWidth="1"/>
    <col min="40" max="40" width="2.25" style="36"/>
    <col min="41" max="47" width="2.25" style="36" hidden="1" customWidth="1"/>
    <col min="48" max="52" width="2.25" style="36"/>
    <col min="53" max="53" width="0.5" style="36" customWidth="1"/>
    <col min="54" max="16384" width="2.25" style="36"/>
  </cols>
  <sheetData>
    <row r="1" spans="1:77" x14ac:dyDescent="0.15">
      <c r="A1" s="36" t="s">
        <v>152</v>
      </c>
    </row>
    <row r="2" spans="1:77" ht="9" customHeight="1" x14ac:dyDescent="0.15"/>
    <row r="3" spans="1:77" ht="20.100000000000001" customHeight="1" x14ac:dyDescent="0.15">
      <c r="A3" s="221" t="s">
        <v>143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3"/>
    </row>
    <row r="4" spans="1:77" ht="9" customHeight="1" x14ac:dyDescent="0.1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</row>
    <row r="5" spans="1:77" ht="20.100000000000001" customHeight="1" x14ac:dyDescent="0.15">
      <c r="A5" s="224" t="s">
        <v>186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6"/>
    </row>
    <row r="6" spans="1:77" ht="4.5" customHeight="1" x14ac:dyDescent="0.15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</row>
    <row r="7" spans="1:77" ht="20.100000000000001" customHeight="1" x14ac:dyDescent="0.15">
      <c r="A7" s="227" t="s">
        <v>36</v>
      </c>
      <c r="B7" s="228"/>
      <c r="C7" s="228"/>
      <c r="D7" s="228"/>
      <c r="E7" s="228"/>
      <c r="F7" s="228"/>
      <c r="G7" s="229"/>
      <c r="H7" s="230" t="s">
        <v>163</v>
      </c>
      <c r="I7" s="231"/>
      <c r="J7" s="231"/>
      <c r="K7" s="231"/>
      <c r="L7" s="231"/>
      <c r="M7" s="231"/>
      <c r="N7" s="232"/>
      <c r="O7" s="227" t="s">
        <v>63</v>
      </c>
      <c r="P7" s="228"/>
      <c r="Q7" s="228"/>
      <c r="R7" s="228"/>
      <c r="S7" s="229"/>
      <c r="T7" s="233" t="s">
        <v>167</v>
      </c>
      <c r="U7" s="234"/>
      <c r="V7" s="234"/>
      <c r="W7" s="234"/>
      <c r="X7" s="234"/>
      <c r="Y7" s="234"/>
      <c r="Z7" s="234"/>
      <c r="AA7" s="234"/>
      <c r="AB7" s="234"/>
      <c r="AC7" s="234"/>
      <c r="AD7" s="234"/>
      <c r="AE7" s="234"/>
      <c r="AF7" s="234"/>
      <c r="AG7" s="234"/>
      <c r="AH7" s="234"/>
      <c r="AI7" s="234"/>
      <c r="AJ7" s="234"/>
      <c r="AK7" s="234"/>
      <c r="AL7" s="234"/>
      <c r="AM7" s="235"/>
    </row>
    <row r="8" spans="1:77" ht="20.100000000000001" customHeight="1" x14ac:dyDescent="0.15">
      <c r="A8" s="262" t="s">
        <v>34</v>
      </c>
      <c r="B8" s="263"/>
      <c r="C8" s="264"/>
      <c r="D8" s="227" t="s">
        <v>64</v>
      </c>
      <c r="E8" s="228"/>
      <c r="F8" s="228"/>
      <c r="G8" s="229"/>
      <c r="H8" s="227" t="s">
        <v>59</v>
      </c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9"/>
      <c r="T8" s="262" t="s">
        <v>9</v>
      </c>
      <c r="U8" s="263"/>
      <c r="V8" s="264"/>
      <c r="W8" s="227" t="s">
        <v>10</v>
      </c>
      <c r="X8" s="228"/>
      <c r="Y8" s="228"/>
      <c r="Z8" s="228"/>
      <c r="AA8" s="228"/>
      <c r="AB8" s="228"/>
      <c r="AC8" s="228"/>
      <c r="AD8" s="228"/>
      <c r="AE8" s="228"/>
      <c r="AF8" s="229"/>
      <c r="AG8" s="192" t="s">
        <v>71</v>
      </c>
      <c r="AH8" s="193"/>
      <c r="AI8" s="193"/>
      <c r="AJ8" s="193"/>
      <c r="AK8" s="193"/>
      <c r="AL8" s="193"/>
      <c r="AM8" s="268"/>
    </row>
    <row r="9" spans="1:77" ht="20.100000000000001" customHeight="1" x14ac:dyDescent="0.15">
      <c r="A9" s="265"/>
      <c r="B9" s="266"/>
      <c r="C9" s="267"/>
      <c r="D9" s="269" t="s">
        <v>72</v>
      </c>
      <c r="E9" s="270"/>
      <c r="F9" s="270"/>
      <c r="G9" s="271"/>
      <c r="H9" s="272" t="s">
        <v>164</v>
      </c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4"/>
      <c r="T9" s="265"/>
      <c r="U9" s="266"/>
      <c r="V9" s="267"/>
      <c r="W9" s="275" t="s">
        <v>165</v>
      </c>
      <c r="X9" s="276"/>
      <c r="Y9" s="276"/>
      <c r="Z9" s="276"/>
      <c r="AA9" s="276"/>
      <c r="AB9" s="276"/>
      <c r="AC9" s="276"/>
      <c r="AD9" s="276"/>
      <c r="AE9" s="276"/>
      <c r="AF9" s="277"/>
      <c r="AG9" s="278" t="s">
        <v>166</v>
      </c>
      <c r="AH9" s="279"/>
      <c r="AI9" s="279"/>
      <c r="AJ9" s="279"/>
      <c r="AK9" s="279"/>
      <c r="AL9" s="279"/>
      <c r="AM9" s="280"/>
      <c r="AV9" s="42"/>
    </row>
    <row r="10" spans="1:77" s="42" customFormat="1" ht="20.100000000000001" customHeight="1" x14ac:dyDescent="0.15">
      <c r="A10" s="227" t="s">
        <v>65</v>
      </c>
      <c r="B10" s="228"/>
      <c r="C10" s="228"/>
      <c r="D10" s="228"/>
      <c r="E10" s="228"/>
      <c r="F10" s="228"/>
      <c r="G10" s="228"/>
      <c r="H10" s="228"/>
      <c r="I10" s="228"/>
      <c r="J10" s="228"/>
      <c r="K10" s="229"/>
      <c r="L10" s="281" t="s">
        <v>26</v>
      </c>
      <c r="M10" s="282"/>
      <c r="N10" s="282"/>
      <c r="O10" s="282"/>
      <c r="P10" s="282"/>
      <c r="Q10" s="282"/>
      <c r="R10" s="282"/>
      <c r="S10" s="282"/>
      <c r="T10" s="282"/>
      <c r="U10" s="282"/>
      <c r="V10" s="282"/>
      <c r="W10" s="282"/>
      <c r="X10" s="282"/>
      <c r="Y10" s="282"/>
      <c r="Z10" s="282"/>
      <c r="AA10" s="282"/>
      <c r="AB10" s="282"/>
      <c r="AC10" s="282"/>
      <c r="AD10" s="282"/>
      <c r="AE10" s="282"/>
      <c r="AF10" s="283"/>
      <c r="AG10" s="284" t="s">
        <v>37</v>
      </c>
      <c r="AH10" s="193"/>
      <c r="AI10" s="268"/>
      <c r="AJ10" s="234">
        <v>80</v>
      </c>
      <c r="AK10" s="234"/>
      <c r="AL10" s="285" t="s">
        <v>38</v>
      </c>
      <c r="AM10" s="286"/>
      <c r="AP10" s="261"/>
      <c r="AQ10" s="261"/>
      <c r="AR10" s="261"/>
      <c r="AS10" s="261"/>
      <c r="AT10" s="261"/>
      <c r="AU10" s="261"/>
    </row>
    <row r="11" spans="1:77" s="42" customFormat="1" ht="20.100000000000001" customHeight="1" x14ac:dyDescent="0.15">
      <c r="A11" s="103" t="s">
        <v>181</v>
      </c>
      <c r="B11" s="104"/>
      <c r="C11" s="104"/>
      <c r="D11" s="104"/>
      <c r="E11" s="105"/>
      <c r="F11" s="203" t="s">
        <v>182</v>
      </c>
      <c r="G11" s="204"/>
      <c r="H11" s="204"/>
      <c r="I11" s="204"/>
      <c r="J11" s="204"/>
      <c r="K11" s="205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100"/>
      <c r="AH11" s="99"/>
      <c r="AI11" s="99"/>
      <c r="AJ11" s="101"/>
      <c r="AK11" s="101"/>
      <c r="AL11" s="102"/>
      <c r="AM11" s="98"/>
      <c r="AP11" s="97"/>
      <c r="AQ11" s="97"/>
      <c r="AR11" s="97"/>
      <c r="AS11" s="97"/>
      <c r="AT11" s="97"/>
      <c r="AU11" s="97"/>
    </row>
    <row r="12" spans="1:77" s="42" customFormat="1" ht="6" customHeight="1" x14ac:dyDescent="0.15">
      <c r="I12" s="45"/>
      <c r="J12" s="48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</row>
    <row r="13" spans="1:77" s="42" customFormat="1" ht="20.100000000000001" customHeight="1" x14ac:dyDescent="0.15">
      <c r="A13" s="224" t="s">
        <v>66</v>
      </c>
      <c r="B13" s="225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25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25"/>
      <c r="AK13" s="225"/>
      <c r="AL13" s="225"/>
      <c r="AM13" s="226"/>
      <c r="BY13" s="62"/>
    </row>
    <row r="14" spans="1:77" s="42" customFormat="1" ht="3" customHeight="1" x14ac:dyDescent="0.15">
      <c r="I14" s="45"/>
      <c r="J14" s="48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</row>
    <row r="15" spans="1:77" ht="6" customHeight="1" thickBot="1" x14ac:dyDescent="0.2">
      <c r="A15" s="50"/>
      <c r="B15" s="50"/>
      <c r="C15" s="50"/>
      <c r="D15" s="50"/>
      <c r="E15" s="51"/>
      <c r="F15" s="51"/>
      <c r="G15" s="51"/>
      <c r="H15" s="51"/>
      <c r="I15" s="51"/>
      <c r="J15" s="52"/>
      <c r="K15" s="52"/>
      <c r="L15" s="52"/>
      <c r="M15" s="52"/>
      <c r="N15" s="52"/>
    </row>
    <row r="16" spans="1:77" s="42" customFormat="1" ht="19.5" customHeight="1" x14ac:dyDescent="0.15">
      <c r="A16" s="53" t="s">
        <v>67</v>
      </c>
      <c r="B16" s="54"/>
      <c r="C16" s="54"/>
      <c r="D16" s="54"/>
      <c r="E16" s="54"/>
      <c r="F16" s="54"/>
      <c r="G16" s="54"/>
      <c r="H16" s="54"/>
      <c r="I16" s="55"/>
      <c r="J16" s="56"/>
      <c r="K16" s="54"/>
      <c r="L16" s="57"/>
      <c r="M16" s="57"/>
      <c r="N16" s="57"/>
      <c r="O16" s="54"/>
      <c r="P16" s="54"/>
      <c r="Q16" s="54"/>
      <c r="R16" s="54"/>
      <c r="S16" s="54"/>
      <c r="T16" s="58"/>
      <c r="U16" s="58"/>
      <c r="V16" s="58"/>
      <c r="W16" s="58"/>
      <c r="Y16" s="236" t="s">
        <v>141</v>
      </c>
      <c r="Z16" s="237"/>
      <c r="AA16" s="237"/>
      <c r="AB16" s="237"/>
      <c r="AC16" s="251"/>
      <c r="AD16" s="236" t="s">
        <v>68</v>
      </c>
      <c r="AE16" s="237"/>
      <c r="AF16" s="237"/>
      <c r="AG16" s="237"/>
      <c r="AH16" s="237"/>
      <c r="AI16" s="238" t="s">
        <v>185</v>
      </c>
      <c r="AJ16" s="239"/>
      <c r="AK16" s="239"/>
      <c r="AL16" s="239"/>
      <c r="AM16" s="240"/>
    </row>
    <row r="17" spans="1:46" s="42" customFormat="1" ht="18" customHeight="1" x14ac:dyDescent="0.1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Y17" s="256">
        <f>ROUNDDOWN($M$45/1000,0)</f>
        <v>473</v>
      </c>
      <c r="Z17" s="257"/>
      <c r="AA17" s="257"/>
      <c r="AB17" s="252" t="s">
        <v>32</v>
      </c>
      <c r="AC17" s="253"/>
      <c r="AD17" s="241">
        <v>387</v>
      </c>
      <c r="AE17" s="242"/>
      <c r="AF17" s="242"/>
      <c r="AG17" s="245" t="s">
        <v>32</v>
      </c>
      <c r="AH17" s="245"/>
      <c r="AI17" s="246">
        <f>IF(AD17="","",MIN(AD17,ROUNDDOWN(M45/1000,0)))</f>
        <v>387</v>
      </c>
      <c r="AJ17" s="247"/>
      <c r="AK17" s="247"/>
      <c r="AL17" s="245" t="s">
        <v>32</v>
      </c>
      <c r="AM17" s="250"/>
    </row>
    <row r="18" spans="1:46" s="42" customFormat="1" ht="18" customHeight="1" x14ac:dyDescent="0.15">
      <c r="A18" s="67" t="s">
        <v>55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Y18" s="258"/>
      <c r="Z18" s="259"/>
      <c r="AA18" s="259"/>
      <c r="AB18" s="254"/>
      <c r="AC18" s="255"/>
      <c r="AD18" s="243"/>
      <c r="AE18" s="244"/>
      <c r="AF18" s="244"/>
      <c r="AG18" s="245"/>
      <c r="AH18" s="245"/>
      <c r="AI18" s="248"/>
      <c r="AJ18" s="249"/>
      <c r="AK18" s="249"/>
      <c r="AL18" s="245"/>
      <c r="AM18" s="250"/>
      <c r="AT18" s="59"/>
    </row>
    <row r="19" spans="1:46" ht="15.95" customHeight="1" x14ac:dyDescent="0.15">
      <c r="A19" s="227"/>
      <c r="B19" s="228"/>
      <c r="C19" s="260" t="s">
        <v>109</v>
      </c>
      <c r="D19" s="260"/>
      <c r="E19" s="260"/>
      <c r="F19" s="260"/>
      <c r="G19" s="260"/>
      <c r="H19" s="260"/>
      <c r="I19" s="260"/>
      <c r="J19" s="260"/>
      <c r="K19" s="260"/>
      <c r="L19" s="260"/>
      <c r="M19" s="227" t="s">
        <v>69</v>
      </c>
      <c r="N19" s="228"/>
      <c r="O19" s="228"/>
      <c r="P19" s="228"/>
      <c r="Q19" s="228"/>
      <c r="R19" s="229"/>
      <c r="S19" s="287" t="s">
        <v>184</v>
      </c>
      <c r="T19" s="288"/>
      <c r="U19" s="288"/>
      <c r="V19" s="288"/>
      <c r="W19" s="289"/>
      <c r="X19" s="227" t="s">
        <v>30</v>
      </c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9"/>
    </row>
    <row r="20" spans="1:46" ht="15.95" customHeight="1" x14ac:dyDescent="0.15">
      <c r="A20" s="210" t="s">
        <v>85</v>
      </c>
      <c r="B20" s="211"/>
      <c r="C20" s="212" t="s">
        <v>105</v>
      </c>
      <c r="D20" s="212"/>
      <c r="E20" s="212"/>
      <c r="F20" s="212"/>
      <c r="G20" s="212"/>
      <c r="H20" s="212"/>
      <c r="I20" s="212"/>
      <c r="J20" s="212"/>
      <c r="K20" s="212"/>
      <c r="L20" s="212"/>
      <c r="M20" s="214">
        <v>220000</v>
      </c>
      <c r="N20" s="215"/>
      <c r="O20" s="215"/>
      <c r="P20" s="215"/>
      <c r="Q20" s="215"/>
      <c r="R20" s="216"/>
      <c r="S20" s="206">
        <v>46204</v>
      </c>
      <c r="T20" s="206"/>
      <c r="U20" s="206"/>
      <c r="V20" s="206"/>
      <c r="W20" s="206"/>
      <c r="X20" s="290" t="s">
        <v>111</v>
      </c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2"/>
    </row>
    <row r="21" spans="1:46" ht="15.95" customHeight="1" x14ac:dyDescent="0.15">
      <c r="A21" s="210" t="s">
        <v>86</v>
      </c>
      <c r="B21" s="211"/>
      <c r="C21" s="212" t="s">
        <v>107</v>
      </c>
      <c r="D21" s="212"/>
      <c r="E21" s="212"/>
      <c r="F21" s="212"/>
      <c r="G21" s="212"/>
      <c r="H21" s="212"/>
      <c r="I21" s="212"/>
      <c r="J21" s="212"/>
      <c r="K21" s="212"/>
      <c r="L21" s="212"/>
      <c r="M21" s="214">
        <v>253000</v>
      </c>
      <c r="N21" s="215"/>
      <c r="O21" s="215"/>
      <c r="P21" s="215"/>
      <c r="Q21" s="215"/>
      <c r="R21" s="216"/>
      <c r="S21" s="206">
        <v>46204</v>
      </c>
      <c r="T21" s="206"/>
      <c r="U21" s="206"/>
      <c r="V21" s="206"/>
      <c r="W21" s="206"/>
      <c r="X21" s="290" t="s">
        <v>110</v>
      </c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2"/>
    </row>
    <row r="22" spans="1:46" ht="15.95" customHeight="1" x14ac:dyDescent="0.15">
      <c r="A22" s="210" t="s">
        <v>87</v>
      </c>
      <c r="B22" s="211"/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4"/>
      <c r="N22" s="215"/>
      <c r="O22" s="215"/>
      <c r="P22" s="215"/>
      <c r="Q22" s="215"/>
      <c r="R22" s="216"/>
      <c r="S22" s="206"/>
      <c r="T22" s="206"/>
      <c r="U22" s="206"/>
      <c r="V22" s="206"/>
      <c r="W22" s="206"/>
      <c r="X22" s="290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2"/>
    </row>
    <row r="23" spans="1:46" ht="15.95" customHeight="1" x14ac:dyDescent="0.15">
      <c r="A23" s="210" t="s">
        <v>88</v>
      </c>
      <c r="B23" s="211"/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3"/>
      <c r="N23" s="213"/>
      <c r="O23" s="213"/>
      <c r="P23" s="213"/>
      <c r="Q23" s="213"/>
      <c r="R23" s="213"/>
      <c r="S23" s="206"/>
      <c r="T23" s="206"/>
      <c r="U23" s="206"/>
      <c r="V23" s="206"/>
      <c r="W23" s="206"/>
      <c r="X23" s="207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9"/>
    </row>
    <row r="24" spans="1:46" ht="15.95" customHeight="1" x14ac:dyDescent="0.15">
      <c r="A24" s="210" t="s">
        <v>89</v>
      </c>
      <c r="B24" s="211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3"/>
      <c r="N24" s="213"/>
      <c r="O24" s="213"/>
      <c r="P24" s="213"/>
      <c r="Q24" s="213"/>
      <c r="R24" s="213"/>
      <c r="S24" s="206"/>
      <c r="T24" s="206"/>
      <c r="U24" s="206"/>
      <c r="V24" s="206"/>
      <c r="W24" s="206"/>
      <c r="X24" s="207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9"/>
    </row>
    <row r="25" spans="1:46" ht="15.95" customHeight="1" x14ac:dyDescent="0.15">
      <c r="A25" s="210" t="s">
        <v>90</v>
      </c>
      <c r="B25" s="211"/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3"/>
      <c r="N25" s="213"/>
      <c r="O25" s="213"/>
      <c r="P25" s="213"/>
      <c r="Q25" s="213"/>
      <c r="R25" s="213"/>
      <c r="S25" s="206"/>
      <c r="T25" s="206"/>
      <c r="U25" s="206"/>
      <c r="V25" s="206"/>
      <c r="W25" s="206"/>
      <c r="X25" s="207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9"/>
    </row>
    <row r="26" spans="1:46" ht="15.95" customHeight="1" x14ac:dyDescent="0.15">
      <c r="A26" s="210" t="s">
        <v>91</v>
      </c>
      <c r="B26" s="211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3"/>
      <c r="N26" s="213"/>
      <c r="O26" s="213"/>
      <c r="P26" s="213"/>
      <c r="Q26" s="213"/>
      <c r="R26" s="213"/>
      <c r="S26" s="206"/>
      <c r="T26" s="206"/>
      <c r="U26" s="206"/>
      <c r="V26" s="206"/>
      <c r="W26" s="206"/>
      <c r="X26" s="207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9"/>
    </row>
    <row r="27" spans="1:46" ht="15.95" customHeight="1" x14ac:dyDescent="0.15">
      <c r="A27" s="210" t="s">
        <v>92</v>
      </c>
      <c r="B27" s="211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3"/>
      <c r="N27" s="213"/>
      <c r="O27" s="213"/>
      <c r="P27" s="213"/>
      <c r="Q27" s="213"/>
      <c r="R27" s="213"/>
      <c r="S27" s="206"/>
      <c r="T27" s="206"/>
      <c r="U27" s="206"/>
      <c r="V27" s="206"/>
      <c r="W27" s="206"/>
      <c r="X27" s="207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9"/>
    </row>
    <row r="28" spans="1:46" ht="15.75" customHeight="1" x14ac:dyDescent="0.15">
      <c r="A28" s="210" t="s">
        <v>93</v>
      </c>
      <c r="B28" s="211"/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3"/>
      <c r="N28" s="213"/>
      <c r="O28" s="213"/>
      <c r="P28" s="213"/>
      <c r="Q28" s="213"/>
      <c r="R28" s="213"/>
      <c r="S28" s="206"/>
      <c r="T28" s="206"/>
      <c r="U28" s="206"/>
      <c r="V28" s="206"/>
      <c r="W28" s="206"/>
      <c r="X28" s="207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9"/>
    </row>
    <row r="29" spans="1:46" ht="15.95" customHeight="1" x14ac:dyDescent="0.15">
      <c r="A29" s="210" t="s">
        <v>94</v>
      </c>
      <c r="B29" s="211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3"/>
      <c r="N29" s="213"/>
      <c r="O29" s="213"/>
      <c r="P29" s="213"/>
      <c r="Q29" s="213"/>
      <c r="R29" s="213"/>
      <c r="S29" s="206"/>
      <c r="T29" s="206"/>
      <c r="U29" s="206"/>
      <c r="V29" s="206"/>
      <c r="W29" s="206"/>
      <c r="X29" s="207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9"/>
    </row>
    <row r="30" spans="1:46" ht="15.95" customHeight="1" x14ac:dyDescent="0.15">
      <c r="A30" s="210" t="s">
        <v>95</v>
      </c>
      <c r="B30" s="211"/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3"/>
      <c r="N30" s="213"/>
      <c r="O30" s="213"/>
      <c r="P30" s="213"/>
      <c r="Q30" s="213"/>
      <c r="R30" s="213"/>
      <c r="S30" s="206"/>
      <c r="T30" s="206"/>
      <c r="U30" s="206"/>
      <c r="V30" s="206"/>
      <c r="W30" s="206"/>
      <c r="X30" s="207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9"/>
    </row>
    <row r="31" spans="1:46" ht="15.95" customHeight="1" x14ac:dyDescent="0.15">
      <c r="A31" s="210" t="s">
        <v>96</v>
      </c>
      <c r="B31" s="211"/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3"/>
      <c r="N31" s="213"/>
      <c r="O31" s="213"/>
      <c r="P31" s="213"/>
      <c r="Q31" s="213"/>
      <c r="R31" s="213"/>
      <c r="S31" s="206"/>
      <c r="T31" s="206"/>
      <c r="U31" s="206"/>
      <c r="V31" s="206"/>
      <c r="W31" s="206"/>
      <c r="X31" s="207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9"/>
    </row>
    <row r="32" spans="1:46" ht="15.95" customHeight="1" x14ac:dyDescent="0.15">
      <c r="A32" s="210" t="s">
        <v>97</v>
      </c>
      <c r="B32" s="211"/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3"/>
      <c r="N32" s="213"/>
      <c r="O32" s="213"/>
      <c r="P32" s="213"/>
      <c r="Q32" s="213"/>
      <c r="R32" s="213"/>
      <c r="S32" s="206"/>
      <c r="T32" s="206"/>
      <c r="U32" s="206"/>
      <c r="V32" s="206"/>
      <c r="W32" s="206"/>
      <c r="X32" s="207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9"/>
    </row>
    <row r="33" spans="1:39" ht="15.95" customHeight="1" x14ac:dyDescent="0.15">
      <c r="A33" s="210" t="s">
        <v>98</v>
      </c>
      <c r="B33" s="211"/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3"/>
      <c r="N33" s="213"/>
      <c r="O33" s="213"/>
      <c r="P33" s="213"/>
      <c r="Q33" s="213"/>
      <c r="R33" s="213"/>
      <c r="S33" s="206"/>
      <c r="T33" s="206"/>
      <c r="U33" s="206"/>
      <c r="V33" s="206"/>
      <c r="W33" s="206"/>
      <c r="X33" s="207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9"/>
    </row>
    <row r="34" spans="1:39" ht="15.95" customHeight="1" x14ac:dyDescent="0.15">
      <c r="A34" s="210" t="s">
        <v>99</v>
      </c>
      <c r="B34" s="211"/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3"/>
      <c r="N34" s="213"/>
      <c r="O34" s="213"/>
      <c r="P34" s="213"/>
      <c r="Q34" s="213"/>
      <c r="R34" s="213"/>
      <c r="S34" s="206"/>
      <c r="T34" s="206"/>
      <c r="U34" s="206"/>
      <c r="V34" s="206"/>
      <c r="W34" s="206"/>
      <c r="X34" s="207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9"/>
    </row>
    <row r="35" spans="1:39" ht="15.95" customHeight="1" x14ac:dyDescent="0.15">
      <c r="A35" s="210" t="s">
        <v>100</v>
      </c>
      <c r="B35" s="211"/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3"/>
      <c r="N35" s="213"/>
      <c r="O35" s="213"/>
      <c r="P35" s="213"/>
      <c r="Q35" s="213"/>
      <c r="R35" s="213"/>
      <c r="S35" s="206"/>
      <c r="T35" s="206"/>
      <c r="U35" s="206"/>
      <c r="V35" s="206"/>
      <c r="W35" s="206"/>
      <c r="X35" s="207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9"/>
    </row>
    <row r="36" spans="1:39" ht="15.95" customHeight="1" x14ac:dyDescent="0.15">
      <c r="A36" s="210" t="s">
        <v>101</v>
      </c>
      <c r="B36" s="211"/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3"/>
      <c r="N36" s="213"/>
      <c r="O36" s="213"/>
      <c r="P36" s="213"/>
      <c r="Q36" s="213"/>
      <c r="R36" s="213"/>
      <c r="S36" s="206"/>
      <c r="T36" s="206"/>
      <c r="U36" s="206"/>
      <c r="V36" s="206"/>
      <c r="W36" s="206"/>
      <c r="X36" s="207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9"/>
    </row>
    <row r="37" spans="1:39" ht="15.95" customHeight="1" x14ac:dyDescent="0.15">
      <c r="A37" s="210" t="s">
        <v>102</v>
      </c>
      <c r="B37" s="211"/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3"/>
      <c r="N37" s="213"/>
      <c r="O37" s="213"/>
      <c r="P37" s="213"/>
      <c r="Q37" s="213"/>
      <c r="R37" s="213"/>
      <c r="S37" s="206"/>
      <c r="T37" s="206"/>
      <c r="U37" s="206"/>
      <c r="V37" s="206"/>
      <c r="W37" s="206"/>
      <c r="X37" s="207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9"/>
    </row>
    <row r="38" spans="1:39" ht="15.95" customHeight="1" x14ac:dyDescent="0.15">
      <c r="A38" s="210" t="s">
        <v>103</v>
      </c>
      <c r="B38" s="211"/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3"/>
      <c r="N38" s="213"/>
      <c r="O38" s="213"/>
      <c r="P38" s="213"/>
      <c r="Q38" s="213"/>
      <c r="R38" s="213"/>
      <c r="S38" s="206"/>
      <c r="T38" s="206"/>
      <c r="U38" s="206"/>
      <c r="V38" s="206"/>
      <c r="W38" s="206"/>
      <c r="X38" s="207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9"/>
    </row>
    <row r="39" spans="1:39" ht="15.95" customHeight="1" x14ac:dyDescent="0.15">
      <c r="A39" s="210" t="s">
        <v>104</v>
      </c>
      <c r="B39" s="211"/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3"/>
      <c r="N39" s="213"/>
      <c r="O39" s="213"/>
      <c r="P39" s="213"/>
      <c r="Q39" s="213"/>
      <c r="R39" s="213"/>
      <c r="S39" s="206"/>
      <c r="T39" s="206"/>
      <c r="U39" s="206"/>
      <c r="V39" s="206"/>
      <c r="W39" s="206"/>
      <c r="X39" s="207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08"/>
      <c r="AJ39" s="208"/>
      <c r="AK39" s="208"/>
      <c r="AL39" s="208"/>
      <c r="AM39" s="209"/>
    </row>
    <row r="40" spans="1:39" ht="15.95" customHeight="1" x14ac:dyDescent="0.15">
      <c r="A40" s="210" t="s">
        <v>144</v>
      </c>
      <c r="B40" s="211"/>
      <c r="C40" s="212"/>
      <c r="D40" s="212"/>
      <c r="E40" s="212"/>
      <c r="F40" s="212"/>
      <c r="G40" s="212"/>
      <c r="H40" s="212"/>
      <c r="I40" s="212"/>
      <c r="J40" s="212"/>
      <c r="K40" s="212"/>
      <c r="L40" s="212"/>
      <c r="M40" s="213"/>
      <c r="N40" s="213"/>
      <c r="O40" s="213"/>
      <c r="P40" s="213"/>
      <c r="Q40" s="213"/>
      <c r="R40" s="213"/>
      <c r="S40" s="206"/>
      <c r="T40" s="206"/>
      <c r="U40" s="206"/>
      <c r="V40" s="206"/>
      <c r="W40" s="206"/>
      <c r="X40" s="207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08"/>
      <c r="AJ40" s="208"/>
      <c r="AK40" s="208"/>
      <c r="AL40" s="208"/>
      <c r="AM40" s="209"/>
    </row>
    <row r="41" spans="1:39" ht="15.95" customHeight="1" x14ac:dyDescent="0.15">
      <c r="A41" s="210" t="s">
        <v>145</v>
      </c>
      <c r="B41" s="211"/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3"/>
      <c r="N41" s="213"/>
      <c r="O41" s="213"/>
      <c r="P41" s="213"/>
      <c r="Q41" s="213"/>
      <c r="R41" s="213"/>
      <c r="S41" s="206"/>
      <c r="T41" s="206"/>
      <c r="U41" s="206"/>
      <c r="V41" s="206"/>
      <c r="W41" s="206"/>
      <c r="X41" s="207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08"/>
      <c r="AJ41" s="208"/>
      <c r="AK41" s="208"/>
      <c r="AL41" s="208"/>
      <c r="AM41" s="209"/>
    </row>
    <row r="42" spans="1:39" ht="15.95" customHeight="1" x14ac:dyDescent="0.15">
      <c r="A42" s="210" t="s">
        <v>146</v>
      </c>
      <c r="B42" s="211"/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13"/>
      <c r="N42" s="213"/>
      <c r="O42" s="213"/>
      <c r="P42" s="213"/>
      <c r="Q42" s="213"/>
      <c r="R42" s="213"/>
      <c r="S42" s="206"/>
      <c r="T42" s="206"/>
      <c r="U42" s="206"/>
      <c r="V42" s="206"/>
      <c r="W42" s="206"/>
      <c r="X42" s="207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  <c r="AM42" s="209"/>
    </row>
    <row r="43" spans="1:39" ht="15.95" customHeight="1" x14ac:dyDescent="0.15">
      <c r="A43" s="210" t="s">
        <v>147</v>
      </c>
      <c r="B43" s="211"/>
      <c r="C43" s="212"/>
      <c r="D43" s="212"/>
      <c r="E43" s="212"/>
      <c r="F43" s="212"/>
      <c r="G43" s="212"/>
      <c r="H43" s="212"/>
      <c r="I43" s="212"/>
      <c r="J43" s="212"/>
      <c r="K43" s="212"/>
      <c r="L43" s="212"/>
      <c r="M43" s="213"/>
      <c r="N43" s="213"/>
      <c r="O43" s="213"/>
      <c r="P43" s="213"/>
      <c r="Q43" s="213"/>
      <c r="R43" s="213"/>
      <c r="S43" s="206"/>
      <c r="T43" s="206"/>
      <c r="U43" s="206"/>
      <c r="V43" s="206"/>
      <c r="W43" s="206"/>
      <c r="X43" s="207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9"/>
    </row>
    <row r="44" spans="1:39" ht="15.95" customHeight="1" x14ac:dyDescent="0.15">
      <c r="A44" s="210" t="s">
        <v>148</v>
      </c>
      <c r="B44" s="211"/>
      <c r="C44" s="212"/>
      <c r="D44" s="212"/>
      <c r="E44" s="212"/>
      <c r="F44" s="212"/>
      <c r="G44" s="212"/>
      <c r="H44" s="212"/>
      <c r="I44" s="212"/>
      <c r="J44" s="212"/>
      <c r="K44" s="212"/>
      <c r="L44" s="212"/>
      <c r="M44" s="213"/>
      <c r="N44" s="213"/>
      <c r="O44" s="213"/>
      <c r="P44" s="213"/>
      <c r="Q44" s="213"/>
      <c r="R44" s="213"/>
      <c r="S44" s="206"/>
      <c r="T44" s="206"/>
      <c r="U44" s="206"/>
      <c r="V44" s="206"/>
      <c r="W44" s="206"/>
      <c r="X44" s="207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9"/>
    </row>
    <row r="45" spans="1:39" ht="18" customHeight="1" x14ac:dyDescent="0.15">
      <c r="A45" s="217" t="s">
        <v>43</v>
      </c>
      <c r="B45" s="218"/>
      <c r="C45" s="218"/>
      <c r="D45" s="218"/>
      <c r="E45" s="218"/>
      <c r="F45" s="218"/>
      <c r="G45" s="218"/>
      <c r="H45" s="218"/>
      <c r="I45" s="218"/>
      <c r="J45" s="218"/>
      <c r="K45" s="218"/>
      <c r="L45" s="219"/>
      <c r="M45" s="220">
        <f>SUM(M20:R44)</f>
        <v>473000</v>
      </c>
      <c r="N45" s="220"/>
      <c r="O45" s="220"/>
      <c r="P45" s="220"/>
      <c r="Q45" s="220"/>
      <c r="R45" s="220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</row>
    <row r="46" spans="1:39" ht="4.5" customHeight="1" x14ac:dyDescent="0.15">
      <c r="A46" s="50"/>
      <c r="B46" s="50"/>
      <c r="C46" s="50"/>
      <c r="D46" s="50"/>
      <c r="E46" s="60"/>
      <c r="F46" s="60"/>
      <c r="G46" s="60"/>
      <c r="H46" s="60"/>
      <c r="I46" s="60"/>
      <c r="J46" s="61"/>
      <c r="K46" s="61"/>
      <c r="L46" s="61"/>
      <c r="M46" s="61"/>
      <c r="N46" s="61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5"/>
      <c r="Z46" s="65"/>
      <c r="AA46" s="65"/>
      <c r="AB46" s="65"/>
      <c r="AC46" s="65"/>
      <c r="AD46" s="65"/>
      <c r="AE46" s="60"/>
      <c r="AF46" s="60"/>
      <c r="AG46" s="60"/>
      <c r="AH46" s="60"/>
      <c r="AI46" s="60"/>
      <c r="AJ46" s="60"/>
      <c r="AK46" s="60"/>
      <c r="AL46" s="60"/>
      <c r="AM46" s="60"/>
    </row>
    <row r="47" spans="1:39" x14ac:dyDescent="0.15">
      <c r="A47" s="49" t="s">
        <v>70</v>
      </c>
    </row>
    <row r="52" spans="1:1" ht="14.25" customHeight="1" x14ac:dyDescent="0.15"/>
    <row r="53" spans="1:1" ht="3" customHeight="1" x14ac:dyDescent="0.15">
      <c r="A53" s="36" t="s">
        <v>73</v>
      </c>
    </row>
    <row r="54" spans="1:1" ht="3" customHeight="1" x14ac:dyDescent="0.15">
      <c r="A54" s="36" t="s">
        <v>74</v>
      </c>
    </row>
    <row r="55" spans="1:1" ht="3" customHeight="1" x14ac:dyDescent="0.15"/>
    <row r="56" spans="1:1" ht="3" customHeight="1" x14ac:dyDescent="0.15"/>
    <row r="57" spans="1:1" ht="3" customHeight="1" x14ac:dyDescent="0.15">
      <c r="A57" s="63"/>
    </row>
    <row r="58" spans="1:1" ht="3" customHeight="1" x14ac:dyDescent="0.15">
      <c r="A58" s="63"/>
    </row>
    <row r="59" spans="1:1" ht="3" customHeight="1" x14ac:dyDescent="0.15">
      <c r="A59" s="63"/>
    </row>
    <row r="60" spans="1:1" ht="3" customHeight="1" x14ac:dyDescent="0.15">
      <c r="A60" s="63"/>
    </row>
    <row r="61" spans="1:1" ht="3" customHeight="1" x14ac:dyDescent="0.15">
      <c r="A61" s="63"/>
    </row>
    <row r="62" spans="1:1" ht="3" customHeight="1" x14ac:dyDescent="0.15">
      <c r="A62" s="63"/>
    </row>
    <row r="63" spans="1:1" ht="3" customHeight="1" x14ac:dyDescent="0.15">
      <c r="A63" s="62"/>
    </row>
  </sheetData>
  <sheetProtection formatCells="0" formatColumns="0" formatRows="0" insertColumns="0" insertRows="0" autoFilter="0"/>
  <mergeCells count="165">
    <mergeCell ref="A33:B33"/>
    <mergeCell ref="C33:L33"/>
    <mergeCell ref="M33:R33"/>
    <mergeCell ref="S33:W33"/>
    <mergeCell ref="X33:AM33"/>
    <mergeCell ref="A34:B34"/>
    <mergeCell ref="C34:L34"/>
    <mergeCell ref="M34:R34"/>
    <mergeCell ref="S34:W34"/>
    <mergeCell ref="X34:AM34"/>
    <mergeCell ref="A31:B31"/>
    <mergeCell ref="C31:L31"/>
    <mergeCell ref="M31:R31"/>
    <mergeCell ref="S31:W31"/>
    <mergeCell ref="X31:AM31"/>
    <mergeCell ref="A32:B32"/>
    <mergeCell ref="C32:L32"/>
    <mergeCell ref="M32:R32"/>
    <mergeCell ref="S32:W32"/>
    <mergeCell ref="X32:AM32"/>
    <mergeCell ref="A38:B38"/>
    <mergeCell ref="C38:L38"/>
    <mergeCell ref="M38:R38"/>
    <mergeCell ref="M35:R35"/>
    <mergeCell ref="S35:W35"/>
    <mergeCell ref="X35:AM35"/>
    <mergeCell ref="S42:W42"/>
    <mergeCell ref="X42:AM42"/>
    <mergeCell ref="S44:W44"/>
    <mergeCell ref="X44:AM44"/>
    <mergeCell ref="X41:AM41"/>
    <mergeCell ref="A37:B37"/>
    <mergeCell ref="C37:L37"/>
    <mergeCell ref="S43:W43"/>
    <mergeCell ref="X43:AM43"/>
    <mergeCell ref="S37:W37"/>
    <mergeCell ref="X37:AM37"/>
    <mergeCell ref="S38:W38"/>
    <mergeCell ref="X38:AM38"/>
    <mergeCell ref="S39:W39"/>
    <mergeCell ref="X39:AM39"/>
    <mergeCell ref="S40:W40"/>
    <mergeCell ref="X40:AM40"/>
    <mergeCell ref="S41:W41"/>
    <mergeCell ref="S19:W19"/>
    <mergeCell ref="S20:W20"/>
    <mergeCell ref="X19:AM19"/>
    <mergeCell ref="X22:AM22"/>
    <mergeCell ref="X21:AM21"/>
    <mergeCell ref="X20:AM20"/>
    <mergeCell ref="S21:W21"/>
    <mergeCell ref="S22:W22"/>
    <mergeCell ref="S29:W29"/>
    <mergeCell ref="X29:AM29"/>
    <mergeCell ref="S23:W23"/>
    <mergeCell ref="X23:AM23"/>
    <mergeCell ref="AP10:AU10"/>
    <mergeCell ref="A8:C9"/>
    <mergeCell ref="D8:G8"/>
    <mergeCell ref="H8:S8"/>
    <mergeCell ref="T8:V9"/>
    <mergeCell ref="W8:AF8"/>
    <mergeCell ref="AG8:AM8"/>
    <mergeCell ref="D9:G9"/>
    <mergeCell ref="H9:S9"/>
    <mergeCell ref="W9:AF9"/>
    <mergeCell ref="AG9:AM9"/>
    <mergeCell ref="A10:K10"/>
    <mergeCell ref="L10:AF10"/>
    <mergeCell ref="AG10:AI10"/>
    <mergeCell ref="AJ10:AK10"/>
    <mergeCell ref="AL10:AM10"/>
    <mergeCell ref="A3:AM3"/>
    <mergeCell ref="A5:AM5"/>
    <mergeCell ref="A7:G7"/>
    <mergeCell ref="H7:N7"/>
    <mergeCell ref="O7:S7"/>
    <mergeCell ref="T7:AM7"/>
    <mergeCell ref="M23:R23"/>
    <mergeCell ref="A28:B28"/>
    <mergeCell ref="A13:AM13"/>
    <mergeCell ref="AD16:AH16"/>
    <mergeCell ref="AI16:AM16"/>
    <mergeCell ref="AD17:AF18"/>
    <mergeCell ref="AG17:AH18"/>
    <mergeCell ref="AI17:AK18"/>
    <mergeCell ref="AL17:AM18"/>
    <mergeCell ref="Y16:AC16"/>
    <mergeCell ref="AB17:AC18"/>
    <mergeCell ref="Y17:AA18"/>
    <mergeCell ref="S28:W28"/>
    <mergeCell ref="X28:AM28"/>
    <mergeCell ref="A19:B19"/>
    <mergeCell ref="A20:B20"/>
    <mergeCell ref="C19:L19"/>
    <mergeCell ref="M19:R19"/>
    <mergeCell ref="C20:L20"/>
    <mergeCell ref="M20:R20"/>
    <mergeCell ref="A45:L45"/>
    <mergeCell ref="M45:R45"/>
    <mergeCell ref="A21:B21"/>
    <mergeCell ref="C21:L21"/>
    <mergeCell ref="M21:R21"/>
    <mergeCell ref="A24:B24"/>
    <mergeCell ref="C24:L24"/>
    <mergeCell ref="M24:R24"/>
    <mergeCell ref="A25:B25"/>
    <mergeCell ref="C25:L25"/>
    <mergeCell ref="M25:R25"/>
    <mergeCell ref="A22:B22"/>
    <mergeCell ref="C22:L22"/>
    <mergeCell ref="M22:R22"/>
    <mergeCell ref="A23:B23"/>
    <mergeCell ref="C23:L23"/>
    <mergeCell ref="A30:B30"/>
    <mergeCell ref="C30:L30"/>
    <mergeCell ref="M30:R30"/>
    <mergeCell ref="A36:B36"/>
    <mergeCell ref="C36:L36"/>
    <mergeCell ref="M36:R36"/>
    <mergeCell ref="A29:B29"/>
    <mergeCell ref="C29:L29"/>
    <mergeCell ref="M29:R29"/>
    <mergeCell ref="A26:B26"/>
    <mergeCell ref="C26:L26"/>
    <mergeCell ref="M26:R26"/>
    <mergeCell ref="A27:B27"/>
    <mergeCell ref="C27:L27"/>
    <mergeCell ref="M27:R27"/>
    <mergeCell ref="C28:L28"/>
    <mergeCell ref="M28:R28"/>
    <mergeCell ref="M41:R41"/>
    <mergeCell ref="S24:W24"/>
    <mergeCell ref="X24:AM24"/>
    <mergeCell ref="S25:W25"/>
    <mergeCell ref="X25:AM25"/>
    <mergeCell ref="S26:W26"/>
    <mergeCell ref="X26:AM26"/>
    <mergeCell ref="S27:W27"/>
    <mergeCell ref="X27:AM27"/>
    <mergeCell ref="M37:R37"/>
    <mergeCell ref="F11:K11"/>
    <mergeCell ref="S30:W30"/>
    <mergeCell ref="X30:AM30"/>
    <mergeCell ref="S36:W36"/>
    <mergeCell ref="X36:AM36"/>
    <mergeCell ref="A35:B35"/>
    <mergeCell ref="C35:L35"/>
    <mergeCell ref="A44:B44"/>
    <mergeCell ref="C44:L44"/>
    <mergeCell ref="M44:R44"/>
    <mergeCell ref="A43:B43"/>
    <mergeCell ref="C43:L43"/>
    <mergeCell ref="M43:R43"/>
    <mergeCell ref="A39:B39"/>
    <mergeCell ref="C39:L39"/>
    <mergeCell ref="M39:R39"/>
    <mergeCell ref="A40:B40"/>
    <mergeCell ref="C40:L40"/>
    <mergeCell ref="A42:B42"/>
    <mergeCell ref="C42:L42"/>
    <mergeCell ref="M42:R42"/>
    <mergeCell ref="M40:R40"/>
    <mergeCell ref="A41:B41"/>
    <mergeCell ref="C41:L41"/>
  </mergeCells>
  <phoneticPr fontId="3"/>
  <printOptions horizontalCentered="1"/>
  <pageMargins left="0.55118110236220474" right="0.55118110236220474" top="0.82677165354330717" bottom="0.23622047244094491" header="0.51181102362204722" footer="0.35433070866141736"/>
  <pageSetup paperSize="9" scale="72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72F9C0C-BA88-4A8A-9FA6-01A08CE68D56}">
          <x14:formula1>
            <xm:f>リスト!$B$32:$B$33</xm:f>
          </x14:formula1>
          <xm:sqref>C20:L44</xm:sqref>
        </x14:dataValidation>
        <x14:dataValidation type="list" allowBlank="1" xr:uid="{1ADBFDF9-BA2E-41C6-A962-5FF3682000C9}">
          <x14:formula1>
            <xm:f>リスト!$B$2:$B$30</xm:f>
          </x14:formula1>
          <xm:sqref>L10:AF10</xm:sqref>
        </x14:dataValidation>
        <x14:dataValidation type="list" allowBlank="1" showInputMessage="1" showErrorMessage="1" xr:uid="{C710E8DB-5BC3-4BD1-87DD-D34381AEBF67}">
          <x14:formula1>
            <xm:f>リスト!$B$43:$B$44</xm:f>
          </x14:formula1>
          <xm:sqref>F11:K11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5F1E1-A3B7-4935-85EC-63EA15B9227F}">
  <dimension ref="A1:BY63"/>
  <sheetViews>
    <sheetView showGridLines="0" showZeros="0" view="pageBreakPreview" zoomScaleNormal="100" zoomScaleSheetLayoutView="100" workbookViewId="0"/>
  </sheetViews>
  <sheetFormatPr defaultColWidth="2.25" defaultRowHeight="13.5" x14ac:dyDescent="0.15"/>
  <cols>
    <col min="1" max="1" width="2.25" style="36" customWidth="1"/>
    <col min="2" max="7" width="2.25" style="36"/>
    <col min="8" max="8" width="2.625" style="36" customWidth="1"/>
    <col min="9" max="9" width="3.875" style="36" customWidth="1"/>
    <col min="10" max="19" width="2.375" style="36" bestFit="1" customWidth="1"/>
    <col min="20" max="34" width="2.25" style="36"/>
    <col min="35" max="35" width="2.5" style="36" bestFit="1" customWidth="1"/>
    <col min="36" max="38" width="2.25" style="36"/>
    <col min="39" max="39" width="2.25" style="36" customWidth="1"/>
    <col min="40" max="40" width="2.25" style="36"/>
    <col min="41" max="47" width="2.25" style="36" hidden="1" customWidth="1"/>
    <col min="48" max="52" width="2.25" style="36"/>
    <col min="53" max="53" width="0.5" style="36" customWidth="1"/>
    <col min="54" max="16384" width="2.25" style="36"/>
  </cols>
  <sheetData>
    <row r="1" spans="1:77" x14ac:dyDescent="0.15">
      <c r="A1" s="36" t="s">
        <v>152</v>
      </c>
    </row>
    <row r="2" spans="1:77" ht="9" customHeight="1" x14ac:dyDescent="0.15"/>
    <row r="3" spans="1:77" ht="20.100000000000001" customHeight="1" x14ac:dyDescent="0.15">
      <c r="A3" s="221" t="s">
        <v>143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3"/>
    </row>
    <row r="4" spans="1:77" ht="9" customHeight="1" x14ac:dyDescent="0.1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</row>
    <row r="5" spans="1:77" ht="20.100000000000001" customHeight="1" x14ac:dyDescent="0.15">
      <c r="A5" s="224" t="s">
        <v>186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6"/>
    </row>
    <row r="6" spans="1:77" ht="4.5" customHeight="1" x14ac:dyDescent="0.15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</row>
    <row r="7" spans="1:77" ht="20.100000000000001" customHeight="1" x14ac:dyDescent="0.15">
      <c r="A7" s="227" t="s">
        <v>36</v>
      </c>
      <c r="B7" s="228"/>
      <c r="C7" s="228"/>
      <c r="D7" s="228"/>
      <c r="E7" s="228"/>
      <c r="F7" s="228"/>
      <c r="G7" s="229"/>
      <c r="H7" s="230" t="s">
        <v>163</v>
      </c>
      <c r="I7" s="231"/>
      <c r="J7" s="231"/>
      <c r="K7" s="231"/>
      <c r="L7" s="231"/>
      <c r="M7" s="231"/>
      <c r="N7" s="232"/>
      <c r="O7" s="227" t="s">
        <v>63</v>
      </c>
      <c r="P7" s="228"/>
      <c r="Q7" s="228"/>
      <c r="R7" s="228"/>
      <c r="S7" s="229"/>
      <c r="T7" s="233" t="s">
        <v>168</v>
      </c>
      <c r="U7" s="234"/>
      <c r="V7" s="234"/>
      <c r="W7" s="234"/>
      <c r="X7" s="234"/>
      <c r="Y7" s="234"/>
      <c r="Z7" s="234"/>
      <c r="AA7" s="234"/>
      <c r="AB7" s="234"/>
      <c r="AC7" s="234"/>
      <c r="AD7" s="234"/>
      <c r="AE7" s="234"/>
      <c r="AF7" s="234"/>
      <c r="AG7" s="234"/>
      <c r="AH7" s="234"/>
      <c r="AI7" s="234"/>
      <c r="AJ7" s="234"/>
      <c r="AK7" s="234"/>
      <c r="AL7" s="234"/>
      <c r="AM7" s="235"/>
    </row>
    <row r="8" spans="1:77" ht="20.100000000000001" customHeight="1" x14ac:dyDescent="0.15">
      <c r="A8" s="262" t="s">
        <v>34</v>
      </c>
      <c r="B8" s="263"/>
      <c r="C8" s="264"/>
      <c r="D8" s="227" t="s">
        <v>64</v>
      </c>
      <c r="E8" s="228"/>
      <c r="F8" s="228"/>
      <c r="G8" s="229"/>
      <c r="H8" s="227" t="s">
        <v>59</v>
      </c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9"/>
      <c r="T8" s="262" t="s">
        <v>9</v>
      </c>
      <c r="U8" s="263"/>
      <c r="V8" s="264"/>
      <c r="W8" s="227" t="s">
        <v>10</v>
      </c>
      <c r="X8" s="228"/>
      <c r="Y8" s="228"/>
      <c r="Z8" s="228"/>
      <c r="AA8" s="228"/>
      <c r="AB8" s="228"/>
      <c r="AC8" s="228"/>
      <c r="AD8" s="228"/>
      <c r="AE8" s="228"/>
      <c r="AF8" s="229"/>
      <c r="AG8" s="192" t="s">
        <v>71</v>
      </c>
      <c r="AH8" s="193"/>
      <c r="AI8" s="193"/>
      <c r="AJ8" s="193"/>
      <c r="AK8" s="193"/>
      <c r="AL8" s="193"/>
      <c r="AM8" s="268"/>
    </row>
    <row r="9" spans="1:77" ht="20.100000000000001" customHeight="1" x14ac:dyDescent="0.15">
      <c r="A9" s="265"/>
      <c r="B9" s="266"/>
      <c r="C9" s="267"/>
      <c r="D9" s="269" t="s">
        <v>72</v>
      </c>
      <c r="E9" s="270"/>
      <c r="F9" s="270"/>
      <c r="G9" s="271"/>
      <c r="H9" s="272" t="s">
        <v>169</v>
      </c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4"/>
      <c r="T9" s="265"/>
      <c r="U9" s="266"/>
      <c r="V9" s="267"/>
      <c r="W9" s="275" t="s">
        <v>165</v>
      </c>
      <c r="X9" s="276"/>
      <c r="Y9" s="276"/>
      <c r="Z9" s="276"/>
      <c r="AA9" s="276"/>
      <c r="AB9" s="276"/>
      <c r="AC9" s="276"/>
      <c r="AD9" s="276"/>
      <c r="AE9" s="276"/>
      <c r="AF9" s="277"/>
      <c r="AG9" s="278" t="s">
        <v>166</v>
      </c>
      <c r="AH9" s="279"/>
      <c r="AI9" s="279"/>
      <c r="AJ9" s="279"/>
      <c r="AK9" s="279"/>
      <c r="AL9" s="279"/>
      <c r="AM9" s="280"/>
      <c r="AV9" s="42"/>
    </row>
    <row r="10" spans="1:77" s="42" customFormat="1" ht="20.100000000000001" customHeight="1" x14ac:dyDescent="0.15">
      <c r="A10" s="227" t="s">
        <v>65</v>
      </c>
      <c r="B10" s="228"/>
      <c r="C10" s="228"/>
      <c r="D10" s="228"/>
      <c r="E10" s="228"/>
      <c r="F10" s="228"/>
      <c r="G10" s="228"/>
      <c r="H10" s="228"/>
      <c r="I10" s="228"/>
      <c r="J10" s="228"/>
      <c r="K10" s="229"/>
      <c r="L10" s="281" t="s">
        <v>118</v>
      </c>
      <c r="M10" s="282"/>
      <c r="N10" s="282"/>
      <c r="O10" s="282"/>
      <c r="P10" s="282"/>
      <c r="Q10" s="282"/>
      <c r="R10" s="282"/>
      <c r="S10" s="282"/>
      <c r="T10" s="282"/>
      <c r="U10" s="282"/>
      <c r="V10" s="282"/>
      <c r="W10" s="282"/>
      <c r="X10" s="282"/>
      <c r="Y10" s="282"/>
      <c r="Z10" s="282"/>
      <c r="AA10" s="282"/>
      <c r="AB10" s="282"/>
      <c r="AC10" s="282"/>
      <c r="AD10" s="282"/>
      <c r="AE10" s="282"/>
      <c r="AF10" s="283"/>
      <c r="AG10" s="284" t="s">
        <v>37</v>
      </c>
      <c r="AH10" s="193"/>
      <c r="AI10" s="268"/>
      <c r="AJ10" s="234"/>
      <c r="AK10" s="234"/>
      <c r="AL10" s="285" t="s">
        <v>38</v>
      </c>
      <c r="AM10" s="286"/>
      <c r="AP10" s="261"/>
      <c r="AQ10" s="261"/>
      <c r="AR10" s="261"/>
      <c r="AS10" s="261"/>
      <c r="AT10" s="261"/>
      <c r="AU10" s="261"/>
    </row>
    <row r="11" spans="1:77" s="42" customFormat="1" ht="20.100000000000001" customHeight="1" x14ac:dyDescent="0.15">
      <c r="A11" s="103" t="s">
        <v>181</v>
      </c>
      <c r="B11" s="104"/>
      <c r="C11" s="104"/>
      <c r="D11" s="104"/>
      <c r="E11" s="105"/>
      <c r="F11" s="203" t="s">
        <v>182</v>
      </c>
      <c r="G11" s="204"/>
      <c r="H11" s="204"/>
      <c r="I11" s="204"/>
      <c r="J11" s="204"/>
      <c r="K11" s="205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100"/>
      <c r="AH11" s="99"/>
      <c r="AI11" s="99"/>
      <c r="AJ11" s="101"/>
      <c r="AK11" s="101"/>
      <c r="AL11" s="102"/>
      <c r="AM11" s="102"/>
      <c r="AP11" s="97"/>
      <c r="AQ11" s="97"/>
      <c r="AR11" s="97"/>
      <c r="AS11" s="97"/>
      <c r="AT11" s="97"/>
      <c r="AU11" s="97"/>
    </row>
    <row r="12" spans="1:77" s="42" customFormat="1" ht="6" customHeight="1" x14ac:dyDescent="0.15">
      <c r="I12" s="45"/>
      <c r="J12" s="48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</row>
    <row r="13" spans="1:77" s="42" customFormat="1" ht="20.100000000000001" customHeight="1" x14ac:dyDescent="0.15">
      <c r="A13" s="224" t="s">
        <v>66</v>
      </c>
      <c r="B13" s="225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25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25"/>
      <c r="AK13" s="225"/>
      <c r="AL13" s="225"/>
      <c r="AM13" s="226"/>
      <c r="BY13" s="62"/>
    </row>
    <row r="14" spans="1:77" s="42" customFormat="1" ht="3" customHeight="1" x14ac:dyDescent="0.15">
      <c r="I14" s="45"/>
      <c r="J14" s="48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</row>
    <row r="15" spans="1:77" ht="6" customHeight="1" thickBot="1" x14ac:dyDescent="0.2">
      <c r="A15" s="50"/>
      <c r="B15" s="50"/>
      <c r="C15" s="50"/>
      <c r="D15" s="50"/>
      <c r="E15" s="51"/>
      <c r="F15" s="51"/>
      <c r="G15" s="51"/>
      <c r="H15" s="51"/>
      <c r="I15" s="51"/>
      <c r="J15" s="52"/>
      <c r="K15" s="52"/>
      <c r="L15" s="52"/>
      <c r="M15" s="52"/>
      <c r="N15" s="52"/>
    </row>
    <row r="16" spans="1:77" s="42" customFormat="1" ht="19.5" customHeight="1" x14ac:dyDescent="0.15">
      <c r="A16" s="53" t="s">
        <v>67</v>
      </c>
      <c r="B16" s="54"/>
      <c r="C16" s="54"/>
      <c r="D16" s="54"/>
      <c r="E16" s="54"/>
      <c r="F16" s="54"/>
      <c r="G16" s="54"/>
      <c r="H16" s="54"/>
      <c r="I16" s="55"/>
      <c r="J16" s="56"/>
      <c r="K16" s="54"/>
      <c r="L16" s="57"/>
      <c r="M16" s="57"/>
      <c r="N16" s="57"/>
      <c r="O16" s="54"/>
      <c r="P16" s="54"/>
      <c r="Q16" s="54"/>
      <c r="R16" s="54"/>
      <c r="S16" s="54"/>
      <c r="T16" s="58"/>
      <c r="U16" s="58"/>
      <c r="V16" s="58"/>
      <c r="W16" s="58"/>
      <c r="Y16" s="236" t="s">
        <v>141</v>
      </c>
      <c r="Z16" s="237"/>
      <c r="AA16" s="237"/>
      <c r="AB16" s="237"/>
      <c r="AC16" s="251"/>
      <c r="AD16" s="236" t="s">
        <v>68</v>
      </c>
      <c r="AE16" s="237"/>
      <c r="AF16" s="237"/>
      <c r="AG16" s="237"/>
      <c r="AH16" s="237"/>
      <c r="AI16" s="238" t="s">
        <v>185</v>
      </c>
      <c r="AJ16" s="239"/>
      <c r="AK16" s="239"/>
      <c r="AL16" s="239"/>
      <c r="AM16" s="240"/>
    </row>
    <row r="17" spans="1:46" s="42" customFormat="1" ht="18" customHeight="1" x14ac:dyDescent="0.1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Y17" s="256">
        <f>ROUNDDOWN($M$45/1000,0)</f>
        <v>196</v>
      </c>
      <c r="Z17" s="257"/>
      <c r="AA17" s="257"/>
      <c r="AB17" s="252" t="s">
        <v>32</v>
      </c>
      <c r="AC17" s="253"/>
      <c r="AD17" s="241">
        <v>242</v>
      </c>
      <c r="AE17" s="242"/>
      <c r="AF17" s="242"/>
      <c r="AG17" s="245" t="s">
        <v>32</v>
      </c>
      <c r="AH17" s="245"/>
      <c r="AI17" s="246">
        <f>IF(AD17="","",MIN(AD17,ROUNDDOWN(M45/1000,0)))</f>
        <v>196</v>
      </c>
      <c r="AJ17" s="247"/>
      <c r="AK17" s="247"/>
      <c r="AL17" s="245" t="s">
        <v>32</v>
      </c>
      <c r="AM17" s="250"/>
    </row>
    <row r="18" spans="1:46" s="42" customFormat="1" ht="18" customHeight="1" x14ac:dyDescent="0.15">
      <c r="A18" s="67" t="s">
        <v>55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Y18" s="258"/>
      <c r="Z18" s="259"/>
      <c r="AA18" s="259"/>
      <c r="AB18" s="254"/>
      <c r="AC18" s="255"/>
      <c r="AD18" s="243"/>
      <c r="AE18" s="244"/>
      <c r="AF18" s="244"/>
      <c r="AG18" s="245"/>
      <c r="AH18" s="245"/>
      <c r="AI18" s="248"/>
      <c r="AJ18" s="249"/>
      <c r="AK18" s="249"/>
      <c r="AL18" s="245"/>
      <c r="AM18" s="250"/>
      <c r="AT18" s="59"/>
    </row>
    <row r="19" spans="1:46" ht="15.95" customHeight="1" x14ac:dyDescent="0.15">
      <c r="A19" s="227"/>
      <c r="B19" s="228"/>
      <c r="C19" s="260" t="s">
        <v>109</v>
      </c>
      <c r="D19" s="260"/>
      <c r="E19" s="260"/>
      <c r="F19" s="260"/>
      <c r="G19" s="260"/>
      <c r="H19" s="260"/>
      <c r="I19" s="260"/>
      <c r="J19" s="260"/>
      <c r="K19" s="260"/>
      <c r="L19" s="260"/>
      <c r="M19" s="227" t="s">
        <v>69</v>
      </c>
      <c r="N19" s="228"/>
      <c r="O19" s="228"/>
      <c r="P19" s="228"/>
      <c r="Q19" s="228"/>
      <c r="R19" s="229"/>
      <c r="S19" s="287" t="s">
        <v>184</v>
      </c>
      <c r="T19" s="288"/>
      <c r="U19" s="288"/>
      <c r="V19" s="288"/>
      <c r="W19" s="289"/>
      <c r="X19" s="227" t="s">
        <v>30</v>
      </c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9"/>
    </row>
    <row r="20" spans="1:46" ht="15.95" customHeight="1" x14ac:dyDescent="0.15">
      <c r="A20" s="210" t="s">
        <v>85</v>
      </c>
      <c r="B20" s="211"/>
      <c r="C20" s="212" t="s">
        <v>105</v>
      </c>
      <c r="D20" s="212"/>
      <c r="E20" s="212"/>
      <c r="F20" s="212"/>
      <c r="G20" s="212"/>
      <c r="H20" s="212"/>
      <c r="I20" s="212"/>
      <c r="J20" s="212"/>
      <c r="K20" s="212"/>
      <c r="L20" s="212"/>
      <c r="M20" s="213">
        <v>16500</v>
      </c>
      <c r="N20" s="213"/>
      <c r="O20" s="213"/>
      <c r="P20" s="213"/>
      <c r="Q20" s="213"/>
      <c r="R20" s="213"/>
      <c r="S20" s="293">
        <v>46174</v>
      </c>
      <c r="T20" s="294"/>
      <c r="U20" s="294"/>
      <c r="V20" s="294"/>
      <c r="W20" s="295"/>
      <c r="X20" s="290" t="s">
        <v>159</v>
      </c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91"/>
      <c r="AO20" s="89"/>
      <c r="AP20" s="89"/>
      <c r="AQ20" s="89"/>
      <c r="AR20" s="90"/>
    </row>
    <row r="21" spans="1:46" ht="15.95" customHeight="1" x14ac:dyDescent="0.15">
      <c r="A21" s="210" t="s">
        <v>86</v>
      </c>
      <c r="B21" s="211"/>
      <c r="C21" s="212" t="s">
        <v>105</v>
      </c>
      <c r="D21" s="212"/>
      <c r="E21" s="212"/>
      <c r="F21" s="212"/>
      <c r="G21" s="212"/>
      <c r="H21" s="212"/>
      <c r="I21" s="212"/>
      <c r="J21" s="212"/>
      <c r="K21" s="212"/>
      <c r="L21" s="212"/>
      <c r="M21" s="213">
        <v>50000</v>
      </c>
      <c r="N21" s="213"/>
      <c r="O21" s="213"/>
      <c r="P21" s="213"/>
      <c r="Q21" s="213"/>
      <c r="R21" s="213"/>
      <c r="S21" s="293">
        <v>46174</v>
      </c>
      <c r="T21" s="294"/>
      <c r="U21" s="294"/>
      <c r="V21" s="294"/>
      <c r="W21" s="295"/>
      <c r="X21" s="290" t="s">
        <v>160</v>
      </c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91"/>
      <c r="AO21" s="89"/>
      <c r="AP21" s="89"/>
      <c r="AQ21" s="89"/>
      <c r="AR21" s="90"/>
    </row>
    <row r="22" spans="1:46" ht="15.95" customHeight="1" x14ac:dyDescent="0.15">
      <c r="A22" s="210" t="s">
        <v>87</v>
      </c>
      <c r="B22" s="211"/>
      <c r="C22" s="212" t="s">
        <v>107</v>
      </c>
      <c r="D22" s="212"/>
      <c r="E22" s="212"/>
      <c r="F22" s="212"/>
      <c r="G22" s="212"/>
      <c r="H22" s="212"/>
      <c r="I22" s="212"/>
      <c r="J22" s="212"/>
      <c r="K22" s="212"/>
      <c r="L22" s="212"/>
      <c r="M22" s="213">
        <v>100000</v>
      </c>
      <c r="N22" s="213"/>
      <c r="O22" s="213"/>
      <c r="P22" s="213"/>
      <c r="Q22" s="213"/>
      <c r="R22" s="213"/>
      <c r="S22" s="293">
        <v>46235</v>
      </c>
      <c r="T22" s="294"/>
      <c r="U22" s="294"/>
      <c r="V22" s="294"/>
      <c r="W22" s="295"/>
      <c r="X22" s="290" t="s">
        <v>161</v>
      </c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91"/>
      <c r="AO22" s="89"/>
      <c r="AP22" s="89"/>
      <c r="AQ22" s="89"/>
      <c r="AR22" s="90"/>
    </row>
    <row r="23" spans="1:46" ht="15.95" customHeight="1" x14ac:dyDescent="0.15">
      <c r="A23" s="210" t="s">
        <v>88</v>
      </c>
      <c r="B23" s="211"/>
      <c r="C23" s="212" t="s">
        <v>107</v>
      </c>
      <c r="D23" s="212"/>
      <c r="E23" s="212"/>
      <c r="F23" s="212"/>
      <c r="G23" s="212"/>
      <c r="H23" s="212"/>
      <c r="I23" s="212"/>
      <c r="J23" s="212"/>
      <c r="K23" s="212"/>
      <c r="L23" s="212"/>
      <c r="M23" s="213">
        <v>30000</v>
      </c>
      <c r="N23" s="213"/>
      <c r="O23" s="213"/>
      <c r="P23" s="213"/>
      <c r="Q23" s="213"/>
      <c r="R23" s="213"/>
      <c r="S23" s="293">
        <v>46235</v>
      </c>
      <c r="T23" s="294"/>
      <c r="U23" s="294"/>
      <c r="V23" s="294"/>
      <c r="W23" s="295"/>
      <c r="X23" s="290" t="s">
        <v>162</v>
      </c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91"/>
      <c r="AO23" s="89"/>
      <c r="AP23" s="89"/>
      <c r="AQ23" s="89"/>
      <c r="AR23" s="90"/>
    </row>
    <row r="24" spans="1:46" ht="15.95" customHeight="1" x14ac:dyDescent="0.15">
      <c r="A24" s="210" t="s">
        <v>89</v>
      </c>
      <c r="B24" s="211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3"/>
      <c r="N24" s="213"/>
      <c r="O24" s="213"/>
      <c r="P24" s="213"/>
      <c r="Q24" s="213"/>
      <c r="R24" s="213"/>
      <c r="S24" s="206"/>
      <c r="T24" s="206"/>
      <c r="U24" s="206"/>
      <c r="V24" s="206"/>
      <c r="W24" s="206"/>
      <c r="X24" s="207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92"/>
    </row>
    <row r="25" spans="1:46" ht="15.95" customHeight="1" x14ac:dyDescent="0.15">
      <c r="A25" s="210" t="s">
        <v>90</v>
      </c>
      <c r="B25" s="211"/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3"/>
      <c r="N25" s="213"/>
      <c r="O25" s="213"/>
      <c r="P25" s="213"/>
      <c r="Q25" s="213"/>
      <c r="R25" s="213"/>
      <c r="S25" s="206"/>
      <c r="T25" s="206"/>
      <c r="U25" s="206"/>
      <c r="V25" s="206"/>
      <c r="W25" s="293"/>
      <c r="X25" s="296"/>
      <c r="Y25" s="296"/>
      <c r="Z25" s="296"/>
      <c r="AA25" s="296"/>
      <c r="AB25" s="296"/>
      <c r="AC25" s="296"/>
      <c r="AD25" s="296"/>
      <c r="AE25" s="296"/>
      <c r="AF25" s="296"/>
      <c r="AG25" s="296"/>
      <c r="AH25" s="296"/>
      <c r="AI25" s="296"/>
      <c r="AJ25" s="296"/>
      <c r="AK25" s="296"/>
      <c r="AL25" s="296"/>
      <c r="AM25" s="296"/>
    </row>
    <row r="26" spans="1:46" ht="15.95" customHeight="1" x14ac:dyDescent="0.15">
      <c r="A26" s="210" t="s">
        <v>91</v>
      </c>
      <c r="B26" s="211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3"/>
      <c r="N26" s="213"/>
      <c r="O26" s="213"/>
      <c r="P26" s="213"/>
      <c r="Q26" s="213"/>
      <c r="R26" s="213"/>
      <c r="S26" s="206"/>
      <c r="T26" s="206"/>
      <c r="U26" s="206"/>
      <c r="V26" s="206"/>
      <c r="W26" s="293"/>
      <c r="X26" s="296"/>
      <c r="Y26" s="296"/>
      <c r="Z26" s="296"/>
      <c r="AA26" s="296"/>
      <c r="AB26" s="296"/>
      <c r="AC26" s="296"/>
      <c r="AD26" s="296"/>
      <c r="AE26" s="296"/>
      <c r="AF26" s="296"/>
      <c r="AG26" s="296"/>
      <c r="AH26" s="296"/>
      <c r="AI26" s="296"/>
      <c r="AJ26" s="296"/>
      <c r="AK26" s="296"/>
      <c r="AL26" s="296"/>
      <c r="AM26" s="296"/>
    </row>
    <row r="27" spans="1:46" ht="15.95" customHeight="1" x14ac:dyDescent="0.15">
      <c r="A27" s="210" t="s">
        <v>92</v>
      </c>
      <c r="B27" s="211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3"/>
      <c r="N27" s="213"/>
      <c r="O27" s="213"/>
      <c r="P27" s="213"/>
      <c r="Q27" s="213"/>
      <c r="R27" s="213"/>
      <c r="S27" s="206"/>
      <c r="T27" s="206"/>
      <c r="U27" s="206"/>
      <c r="V27" s="206"/>
      <c r="W27" s="293"/>
      <c r="X27" s="296"/>
      <c r="Y27" s="296"/>
      <c r="Z27" s="296"/>
      <c r="AA27" s="296"/>
      <c r="AB27" s="296"/>
      <c r="AC27" s="296"/>
      <c r="AD27" s="296"/>
      <c r="AE27" s="296"/>
      <c r="AF27" s="296"/>
      <c r="AG27" s="296"/>
      <c r="AH27" s="296"/>
      <c r="AI27" s="296"/>
      <c r="AJ27" s="296"/>
      <c r="AK27" s="296"/>
      <c r="AL27" s="296"/>
      <c r="AM27" s="296"/>
    </row>
    <row r="28" spans="1:46" ht="15.75" customHeight="1" x14ac:dyDescent="0.15">
      <c r="A28" s="210" t="s">
        <v>93</v>
      </c>
      <c r="B28" s="211"/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3"/>
      <c r="N28" s="213"/>
      <c r="O28" s="213"/>
      <c r="P28" s="213"/>
      <c r="Q28" s="213"/>
      <c r="R28" s="213"/>
      <c r="S28" s="206"/>
      <c r="T28" s="206"/>
      <c r="U28" s="206"/>
      <c r="V28" s="206"/>
      <c r="W28" s="206"/>
      <c r="X28" s="207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9"/>
    </row>
    <row r="29" spans="1:46" ht="15.95" customHeight="1" x14ac:dyDescent="0.15">
      <c r="A29" s="210" t="s">
        <v>94</v>
      </c>
      <c r="B29" s="211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3"/>
      <c r="N29" s="213"/>
      <c r="O29" s="213"/>
      <c r="P29" s="213"/>
      <c r="Q29" s="213"/>
      <c r="R29" s="213"/>
      <c r="S29" s="206"/>
      <c r="T29" s="206"/>
      <c r="U29" s="206"/>
      <c r="V29" s="206"/>
      <c r="W29" s="206"/>
      <c r="X29" s="207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9"/>
    </row>
    <row r="30" spans="1:46" ht="15.95" customHeight="1" x14ac:dyDescent="0.15">
      <c r="A30" s="210" t="s">
        <v>95</v>
      </c>
      <c r="B30" s="211"/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3"/>
      <c r="N30" s="213"/>
      <c r="O30" s="213"/>
      <c r="P30" s="213"/>
      <c r="Q30" s="213"/>
      <c r="R30" s="213"/>
      <c r="S30" s="206"/>
      <c r="T30" s="206"/>
      <c r="U30" s="206"/>
      <c r="V30" s="206"/>
      <c r="W30" s="206"/>
      <c r="X30" s="207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9"/>
    </row>
    <row r="31" spans="1:46" ht="15.95" customHeight="1" x14ac:dyDescent="0.15">
      <c r="A31" s="210" t="s">
        <v>96</v>
      </c>
      <c r="B31" s="211"/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3"/>
      <c r="N31" s="213"/>
      <c r="O31" s="213"/>
      <c r="P31" s="213"/>
      <c r="Q31" s="213"/>
      <c r="R31" s="213"/>
      <c r="S31" s="206"/>
      <c r="T31" s="206"/>
      <c r="U31" s="206"/>
      <c r="V31" s="206"/>
      <c r="W31" s="206"/>
      <c r="X31" s="207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9"/>
    </row>
    <row r="32" spans="1:46" ht="15.95" customHeight="1" x14ac:dyDescent="0.15">
      <c r="A32" s="210" t="s">
        <v>97</v>
      </c>
      <c r="B32" s="211"/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3"/>
      <c r="N32" s="213"/>
      <c r="O32" s="213"/>
      <c r="P32" s="213"/>
      <c r="Q32" s="213"/>
      <c r="R32" s="213"/>
      <c r="S32" s="206"/>
      <c r="T32" s="206"/>
      <c r="U32" s="206"/>
      <c r="V32" s="206"/>
      <c r="W32" s="206"/>
      <c r="X32" s="207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9"/>
    </row>
    <row r="33" spans="1:39" ht="15.95" customHeight="1" x14ac:dyDescent="0.15">
      <c r="A33" s="210" t="s">
        <v>98</v>
      </c>
      <c r="B33" s="211"/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3"/>
      <c r="N33" s="213"/>
      <c r="O33" s="213"/>
      <c r="P33" s="213"/>
      <c r="Q33" s="213"/>
      <c r="R33" s="213"/>
      <c r="S33" s="206"/>
      <c r="T33" s="206"/>
      <c r="U33" s="206"/>
      <c r="V33" s="206"/>
      <c r="W33" s="206"/>
      <c r="X33" s="207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9"/>
    </row>
    <row r="34" spans="1:39" ht="15.95" customHeight="1" x14ac:dyDescent="0.15">
      <c r="A34" s="210" t="s">
        <v>99</v>
      </c>
      <c r="B34" s="211"/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3"/>
      <c r="N34" s="213"/>
      <c r="O34" s="213"/>
      <c r="P34" s="213"/>
      <c r="Q34" s="213"/>
      <c r="R34" s="213"/>
      <c r="S34" s="206"/>
      <c r="T34" s="206"/>
      <c r="U34" s="206"/>
      <c r="V34" s="206"/>
      <c r="W34" s="206"/>
      <c r="X34" s="207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9"/>
    </row>
    <row r="35" spans="1:39" ht="15.95" customHeight="1" x14ac:dyDescent="0.15">
      <c r="A35" s="210" t="s">
        <v>100</v>
      </c>
      <c r="B35" s="211"/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3"/>
      <c r="N35" s="213"/>
      <c r="O35" s="213"/>
      <c r="P35" s="213"/>
      <c r="Q35" s="213"/>
      <c r="R35" s="213"/>
      <c r="S35" s="206"/>
      <c r="T35" s="206"/>
      <c r="U35" s="206"/>
      <c r="V35" s="206"/>
      <c r="W35" s="206"/>
      <c r="X35" s="207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9"/>
    </row>
    <row r="36" spans="1:39" ht="15.95" customHeight="1" x14ac:dyDescent="0.15">
      <c r="A36" s="210" t="s">
        <v>101</v>
      </c>
      <c r="B36" s="211"/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3"/>
      <c r="N36" s="213"/>
      <c r="O36" s="213"/>
      <c r="P36" s="213"/>
      <c r="Q36" s="213"/>
      <c r="R36" s="213"/>
      <c r="S36" s="206"/>
      <c r="T36" s="206"/>
      <c r="U36" s="206"/>
      <c r="V36" s="206"/>
      <c r="W36" s="206"/>
      <c r="X36" s="207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9"/>
    </row>
    <row r="37" spans="1:39" ht="15.95" customHeight="1" x14ac:dyDescent="0.15">
      <c r="A37" s="210" t="s">
        <v>102</v>
      </c>
      <c r="B37" s="211"/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3"/>
      <c r="N37" s="213"/>
      <c r="O37" s="213"/>
      <c r="P37" s="213"/>
      <c r="Q37" s="213"/>
      <c r="R37" s="213"/>
      <c r="S37" s="206"/>
      <c r="T37" s="206"/>
      <c r="U37" s="206"/>
      <c r="V37" s="206"/>
      <c r="W37" s="206"/>
      <c r="X37" s="207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9"/>
    </row>
    <row r="38" spans="1:39" ht="15.95" customHeight="1" x14ac:dyDescent="0.15">
      <c r="A38" s="210" t="s">
        <v>103</v>
      </c>
      <c r="B38" s="211"/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3"/>
      <c r="N38" s="213"/>
      <c r="O38" s="213"/>
      <c r="P38" s="213"/>
      <c r="Q38" s="213"/>
      <c r="R38" s="213"/>
      <c r="S38" s="206"/>
      <c r="T38" s="206"/>
      <c r="U38" s="206"/>
      <c r="V38" s="206"/>
      <c r="W38" s="206"/>
      <c r="X38" s="207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9"/>
    </row>
    <row r="39" spans="1:39" ht="15.95" customHeight="1" x14ac:dyDescent="0.15">
      <c r="A39" s="210" t="s">
        <v>104</v>
      </c>
      <c r="B39" s="211"/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3"/>
      <c r="N39" s="213"/>
      <c r="O39" s="213"/>
      <c r="P39" s="213"/>
      <c r="Q39" s="213"/>
      <c r="R39" s="213"/>
      <c r="S39" s="206"/>
      <c r="T39" s="206"/>
      <c r="U39" s="206"/>
      <c r="V39" s="206"/>
      <c r="W39" s="206"/>
      <c r="X39" s="207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08"/>
      <c r="AJ39" s="208"/>
      <c r="AK39" s="208"/>
      <c r="AL39" s="208"/>
      <c r="AM39" s="209"/>
    </row>
    <row r="40" spans="1:39" ht="15.95" customHeight="1" x14ac:dyDescent="0.15">
      <c r="A40" s="210" t="s">
        <v>144</v>
      </c>
      <c r="B40" s="211"/>
      <c r="C40" s="212"/>
      <c r="D40" s="212"/>
      <c r="E40" s="212"/>
      <c r="F40" s="212"/>
      <c r="G40" s="212"/>
      <c r="H40" s="212"/>
      <c r="I40" s="212"/>
      <c r="J40" s="212"/>
      <c r="K40" s="212"/>
      <c r="L40" s="212"/>
      <c r="M40" s="213"/>
      <c r="N40" s="213"/>
      <c r="O40" s="213"/>
      <c r="P40" s="213"/>
      <c r="Q40" s="213"/>
      <c r="R40" s="213"/>
      <c r="S40" s="206"/>
      <c r="T40" s="206"/>
      <c r="U40" s="206"/>
      <c r="V40" s="206"/>
      <c r="W40" s="206"/>
      <c r="X40" s="207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08"/>
      <c r="AJ40" s="208"/>
      <c r="AK40" s="208"/>
      <c r="AL40" s="208"/>
      <c r="AM40" s="209"/>
    </row>
    <row r="41" spans="1:39" ht="15.95" customHeight="1" x14ac:dyDescent="0.15">
      <c r="A41" s="210" t="s">
        <v>145</v>
      </c>
      <c r="B41" s="211"/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3"/>
      <c r="N41" s="213"/>
      <c r="O41" s="213"/>
      <c r="P41" s="213"/>
      <c r="Q41" s="213"/>
      <c r="R41" s="213"/>
      <c r="S41" s="206"/>
      <c r="T41" s="206"/>
      <c r="U41" s="206"/>
      <c r="V41" s="206"/>
      <c r="W41" s="206"/>
      <c r="X41" s="207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08"/>
      <c r="AJ41" s="208"/>
      <c r="AK41" s="208"/>
      <c r="AL41" s="208"/>
      <c r="AM41" s="209"/>
    </row>
    <row r="42" spans="1:39" ht="15.95" customHeight="1" x14ac:dyDescent="0.15">
      <c r="A42" s="210" t="s">
        <v>146</v>
      </c>
      <c r="B42" s="211"/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13"/>
      <c r="N42" s="213"/>
      <c r="O42" s="213"/>
      <c r="P42" s="213"/>
      <c r="Q42" s="213"/>
      <c r="R42" s="213"/>
      <c r="S42" s="206"/>
      <c r="T42" s="206"/>
      <c r="U42" s="206"/>
      <c r="V42" s="206"/>
      <c r="W42" s="206"/>
      <c r="X42" s="207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  <c r="AM42" s="209"/>
    </row>
    <row r="43" spans="1:39" ht="15.95" customHeight="1" x14ac:dyDescent="0.15">
      <c r="A43" s="210" t="s">
        <v>147</v>
      </c>
      <c r="B43" s="211"/>
      <c r="C43" s="212"/>
      <c r="D43" s="212"/>
      <c r="E43" s="212"/>
      <c r="F43" s="212"/>
      <c r="G43" s="212"/>
      <c r="H43" s="212"/>
      <c r="I43" s="212"/>
      <c r="J43" s="212"/>
      <c r="K43" s="212"/>
      <c r="L43" s="212"/>
      <c r="M43" s="213"/>
      <c r="N43" s="213"/>
      <c r="O43" s="213"/>
      <c r="P43" s="213"/>
      <c r="Q43" s="213"/>
      <c r="R43" s="213"/>
      <c r="S43" s="206"/>
      <c r="T43" s="206"/>
      <c r="U43" s="206"/>
      <c r="V43" s="206"/>
      <c r="W43" s="206"/>
      <c r="X43" s="207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9"/>
    </row>
    <row r="44" spans="1:39" ht="15.95" customHeight="1" x14ac:dyDescent="0.15">
      <c r="A44" s="210" t="s">
        <v>148</v>
      </c>
      <c r="B44" s="211"/>
      <c r="C44" s="212"/>
      <c r="D44" s="212"/>
      <c r="E44" s="212"/>
      <c r="F44" s="212"/>
      <c r="G44" s="212"/>
      <c r="H44" s="212"/>
      <c r="I44" s="212"/>
      <c r="J44" s="212"/>
      <c r="K44" s="212"/>
      <c r="L44" s="212"/>
      <c r="M44" s="213"/>
      <c r="N44" s="213"/>
      <c r="O44" s="213"/>
      <c r="P44" s="213"/>
      <c r="Q44" s="213"/>
      <c r="R44" s="213"/>
      <c r="S44" s="206"/>
      <c r="T44" s="206"/>
      <c r="U44" s="206"/>
      <c r="V44" s="206"/>
      <c r="W44" s="206"/>
      <c r="X44" s="207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9"/>
    </row>
    <row r="45" spans="1:39" ht="18" customHeight="1" x14ac:dyDescent="0.15">
      <c r="A45" s="217" t="s">
        <v>43</v>
      </c>
      <c r="B45" s="218"/>
      <c r="C45" s="218"/>
      <c r="D45" s="218"/>
      <c r="E45" s="218"/>
      <c r="F45" s="218"/>
      <c r="G45" s="218"/>
      <c r="H45" s="218"/>
      <c r="I45" s="218"/>
      <c r="J45" s="218"/>
      <c r="K45" s="218"/>
      <c r="L45" s="219"/>
      <c r="M45" s="220">
        <f>SUM(M20:R44)</f>
        <v>196500</v>
      </c>
      <c r="N45" s="220"/>
      <c r="O45" s="220"/>
      <c r="P45" s="220"/>
      <c r="Q45" s="220"/>
      <c r="R45" s="220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</row>
    <row r="46" spans="1:39" ht="4.5" customHeight="1" x14ac:dyDescent="0.15">
      <c r="A46" s="50"/>
      <c r="B46" s="50"/>
      <c r="C46" s="50"/>
      <c r="D46" s="50"/>
      <c r="E46" s="60"/>
      <c r="F46" s="60"/>
      <c r="G46" s="60"/>
      <c r="H46" s="60"/>
      <c r="I46" s="60"/>
      <c r="J46" s="61"/>
      <c r="K46" s="61"/>
      <c r="L46" s="61"/>
      <c r="M46" s="61"/>
      <c r="N46" s="61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5"/>
      <c r="Z46" s="65"/>
      <c r="AA46" s="65"/>
      <c r="AB46" s="65"/>
      <c r="AC46" s="65"/>
      <c r="AD46" s="65"/>
      <c r="AE46" s="60"/>
      <c r="AF46" s="60"/>
      <c r="AG46" s="60"/>
      <c r="AH46" s="60"/>
      <c r="AI46" s="60"/>
      <c r="AJ46" s="60"/>
      <c r="AK46" s="60"/>
      <c r="AL46" s="60"/>
      <c r="AM46" s="60"/>
    </row>
    <row r="47" spans="1:39" x14ac:dyDescent="0.15">
      <c r="A47" s="49" t="s">
        <v>70</v>
      </c>
    </row>
    <row r="52" spans="1:1" ht="14.25" customHeight="1" x14ac:dyDescent="0.15"/>
    <row r="53" spans="1:1" ht="3" customHeight="1" x14ac:dyDescent="0.15">
      <c r="A53" s="36" t="s">
        <v>73</v>
      </c>
    </row>
    <row r="54" spans="1:1" ht="3" customHeight="1" x14ac:dyDescent="0.15">
      <c r="A54" s="36" t="s">
        <v>74</v>
      </c>
    </row>
    <row r="55" spans="1:1" ht="3" customHeight="1" x14ac:dyDescent="0.15"/>
    <row r="56" spans="1:1" ht="3" customHeight="1" x14ac:dyDescent="0.15"/>
    <row r="57" spans="1:1" ht="3" customHeight="1" x14ac:dyDescent="0.15">
      <c r="A57" s="63"/>
    </row>
    <row r="58" spans="1:1" ht="3" customHeight="1" x14ac:dyDescent="0.15">
      <c r="A58" s="63"/>
    </row>
    <row r="59" spans="1:1" ht="3" customHeight="1" x14ac:dyDescent="0.15">
      <c r="A59" s="63"/>
    </row>
    <row r="60" spans="1:1" ht="3" customHeight="1" x14ac:dyDescent="0.15">
      <c r="A60" s="63"/>
    </row>
    <row r="61" spans="1:1" ht="3" customHeight="1" x14ac:dyDescent="0.15">
      <c r="A61" s="63"/>
    </row>
    <row r="62" spans="1:1" ht="3" customHeight="1" x14ac:dyDescent="0.15">
      <c r="A62" s="63"/>
    </row>
    <row r="63" spans="1:1" ht="3" customHeight="1" x14ac:dyDescent="0.15">
      <c r="A63" s="62"/>
    </row>
  </sheetData>
  <sheetProtection formatCells="0" formatColumns="0" formatRows="0" insertColumns="0" insertRows="0" autoFilter="0"/>
  <mergeCells count="165">
    <mergeCell ref="A45:L45"/>
    <mergeCell ref="M45:R45"/>
    <mergeCell ref="A43:B43"/>
    <mergeCell ref="C43:L43"/>
    <mergeCell ref="M43:R43"/>
    <mergeCell ref="S43:W43"/>
    <mergeCell ref="X43:AM43"/>
    <mergeCell ref="A44:B44"/>
    <mergeCell ref="C44:L44"/>
    <mergeCell ref="M44:R44"/>
    <mergeCell ref="S44:W44"/>
    <mergeCell ref="X44:AM44"/>
    <mergeCell ref="A41:B41"/>
    <mergeCell ref="C41:L41"/>
    <mergeCell ref="M41:R41"/>
    <mergeCell ref="S41:W41"/>
    <mergeCell ref="X41:AM41"/>
    <mergeCell ref="A42:B42"/>
    <mergeCell ref="C42:L42"/>
    <mergeCell ref="M42:R42"/>
    <mergeCell ref="S42:W42"/>
    <mergeCell ref="X42:AM42"/>
    <mergeCell ref="A39:B39"/>
    <mergeCell ref="C39:L39"/>
    <mergeCell ref="M39:R39"/>
    <mergeCell ref="S39:W39"/>
    <mergeCell ref="X39:AM39"/>
    <mergeCell ref="A40:B40"/>
    <mergeCell ref="C40:L40"/>
    <mergeCell ref="M40:R40"/>
    <mergeCell ref="S40:W40"/>
    <mergeCell ref="X40:AM40"/>
    <mergeCell ref="A37:B37"/>
    <mergeCell ref="C37:L37"/>
    <mergeCell ref="M37:R37"/>
    <mergeCell ref="S37:W37"/>
    <mergeCell ref="X37:AM37"/>
    <mergeCell ref="A38:B38"/>
    <mergeCell ref="C38:L38"/>
    <mergeCell ref="M38:R38"/>
    <mergeCell ref="S38:W38"/>
    <mergeCell ref="X38:AM38"/>
    <mergeCell ref="A35:B35"/>
    <mergeCell ref="C35:L35"/>
    <mergeCell ref="M35:R35"/>
    <mergeCell ref="S35:W35"/>
    <mergeCell ref="X35:AM35"/>
    <mergeCell ref="A36:B36"/>
    <mergeCell ref="C36:L36"/>
    <mergeCell ref="M36:R36"/>
    <mergeCell ref="S36:W36"/>
    <mergeCell ref="X36:AM36"/>
    <mergeCell ref="A33:B33"/>
    <mergeCell ref="C33:L33"/>
    <mergeCell ref="M33:R33"/>
    <mergeCell ref="S33:W33"/>
    <mergeCell ref="X33:AM33"/>
    <mergeCell ref="A34:B34"/>
    <mergeCell ref="C34:L34"/>
    <mergeCell ref="M34:R34"/>
    <mergeCell ref="S34:W34"/>
    <mergeCell ref="X34:AM34"/>
    <mergeCell ref="A31:B31"/>
    <mergeCell ref="C31:L31"/>
    <mergeCell ref="M31:R31"/>
    <mergeCell ref="S31:W31"/>
    <mergeCell ref="X31:AM31"/>
    <mergeCell ref="A32:B32"/>
    <mergeCell ref="C32:L32"/>
    <mergeCell ref="M32:R32"/>
    <mergeCell ref="S32:W32"/>
    <mergeCell ref="X32:AM32"/>
    <mergeCell ref="A29:B29"/>
    <mergeCell ref="C29:L29"/>
    <mergeCell ref="M29:R29"/>
    <mergeCell ref="S29:W29"/>
    <mergeCell ref="X29:AM29"/>
    <mergeCell ref="A30:B30"/>
    <mergeCell ref="C30:L30"/>
    <mergeCell ref="M30:R30"/>
    <mergeCell ref="S30:W30"/>
    <mergeCell ref="X30:AM30"/>
    <mergeCell ref="A27:B27"/>
    <mergeCell ref="C27:L27"/>
    <mergeCell ref="M27:R27"/>
    <mergeCell ref="S27:W27"/>
    <mergeCell ref="X27:AM27"/>
    <mergeCell ref="A28:B28"/>
    <mergeCell ref="C28:L28"/>
    <mergeCell ref="M28:R28"/>
    <mergeCell ref="S28:W28"/>
    <mergeCell ref="X28:AM28"/>
    <mergeCell ref="A25:B25"/>
    <mergeCell ref="C25:L25"/>
    <mergeCell ref="M25:R25"/>
    <mergeCell ref="S25:W25"/>
    <mergeCell ref="X25:AM25"/>
    <mergeCell ref="A26:B26"/>
    <mergeCell ref="C26:L26"/>
    <mergeCell ref="M26:R26"/>
    <mergeCell ref="S26:W26"/>
    <mergeCell ref="X26:AM26"/>
    <mergeCell ref="A23:B23"/>
    <mergeCell ref="C23:L23"/>
    <mergeCell ref="M23:R23"/>
    <mergeCell ref="S23:W23"/>
    <mergeCell ref="X23:AM23"/>
    <mergeCell ref="A24:B24"/>
    <mergeCell ref="C24:L24"/>
    <mergeCell ref="M24:R24"/>
    <mergeCell ref="S24:W24"/>
    <mergeCell ref="X24:AM24"/>
    <mergeCell ref="A21:B21"/>
    <mergeCell ref="C21:L21"/>
    <mergeCell ref="M21:R21"/>
    <mergeCell ref="S21:W21"/>
    <mergeCell ref="X21:AM21"/>
    <mergeCell ref="A22:B22"/>
    <mergeCell ref="C22:L22"/>
    <mergeCell ref="M22:R22"/>
    <mergeCell ref="S22:W22"/>
    <mergeCell ref="X22:AM22"/>
    <mergeCell ref="A19:B19"/>
    <mergeCell ref="C19:L19"/>
    <mergeCell ref="M19:R19"/>
    <mergeCell ref="S19:W19"/>
    <mergeCell ref="X19:AM19"/>
    <mergeCell ref="A20:B20"/>
    <mergeCell ref="C20:L20"/>
    <mergeCell ref="M20:R20"/>
    <mergeCell ref="S20:W20"/>
    <mergeCell ref="X20:AM20"/>
    <mergeCell ref="A13:AM13"/>
    <mergeCell ref="AD16:AH16"/>
    <mergeCell ref="AI16:AM16"/>
    <mergeCell ref="AD17:AF18"/>
    <mergeCell ref="AG17:AH18"/>
    <mergeCell ref="AI17:AK18"/>
    <mergeCell ref="AL17:AM18"/>
    <mergeCell ref="A10:K10"/>
    <mergeCell ref="L10:AF10"/>
    <mergeCell ref="AG10:AI10"/>
    <mergeCell ref="AJ10:AK10"/>
    <mergeCell ref="AL10:AM10"/>
    <mergeCell ref="Y16:AC16"/>
    <mergeCell ref="Y17:AA18"/>
    <mergeCell ref="AB17:AC18"/>
    <mergeCell ref="F11:K11"/>
    <mergeCell ref="A3:AM3"/>
    <mergeCell ref="A5:AM5"/>
    <mergeCell ref="A7:G7"/>
    <mergeCell ref="H7:N7"/>
    <mergeCell ref="O7:S7"/>
    <mergeCell ref="T7:AM7"/>
    <mergeCell ref="AP10:AU10"/>
    <mergeCell ref="A8:C9"/>
    <mergeCell ref="D8:G8"/>
    <mergeCell ref="H8:S8"/>
    <mergeCell ref="T8:V9"/>
    <mergeCell ref="W8:AF8"/>
    <mergeCell ref="AG8:AM8"/>
    <mergeCell ref="D9:G9"/>
    <mergeCell ref="H9:S9"/>
    <mergeCell ref="W9:AF9"/>
    <mergeCell ref="AG9:AM9"/>
  </mergeCells>
  <phoneticPr fontId="3"/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xr:uid="{51A0F626-F5B2-4148-A3A7-AE4B99896094}">
          <x14:formula1>
            <xm:f>リスト!$B$2:$B$30</xm:f>
          </x14:formula1>
          <xm:sqref>L10:AF10</xm:sqref>
        </x14:dataValidation>
        <x14:dataValidation type="list" allowBlank="1" showInputMessage="1" showErrorMessage="1" xr:uid="{CBABA606-A59E-4178-8930-C68637F9789E}">
          <x14:formula1>
            <xm:f>リスト!$B$32:$B$33</xm:f>
          </x14:formula1>
          <xm:sqref>C24:L44</xm:sqref>
        </x14:dataValidation>
        <x14:dataValidation type="list" allowBlank="1" showInputMessage="1" showErrorMessage="1" xr:uid="{E4E4663F-92A0-4A79-97E0-52057137FBA4}">
          <x14:formula1>
            <xm:f>リスト!$B$43:$B$44</xm:f>
          </x14:formula1>
          <xm:sqref>F11:K11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3D51F-E023-4917-ACC3-1313C6FD79D6}">
  <dimension ref="A1:BY63"/>
  <sheetViews>
    <sheetView showGridLines="0" showZeros="0" view="pageBreakPreview" topLeftCell="A4" zoomScaleNormal="100" zoomScaleSheetLayoutView="100" workbookViewId="0">
      <selection activeCell="X36" sqref="X36:AM36"/>
    </sheetView>
  </sheetViews>
  <sheetFormatPr defaultColWidth="2.25" defaultRowHeight="13.5" x14ac:dyDescent="0.15"/>
  <cols>
    <col min="1" max="1" width="2.25" style="36" customWidth="1"/>
    <col min="2" max="3" width="2.25" style="36"/>
    <col min="4" max="4" width="2.25" style="36" customWidth="1"/>
    <col min="5" max="7" width="2.25" style="36"/>
    <col min="8" max="8" width="2.625" style="36" customWidth="1"/>
    <col min="9" max="9" width="3.875" style="36" customWidth="1"/>
    <col min="10" max="19" width="2.375" style="36" bestFit="1" customWidth="1"/>
    <col min="20" max="34" width="2.25" style="36"/>
    <col min="35" max="35" width="2.5" style="36" bestFit="1" customWidth="1"/>
    <col min="36" max="38" width="2.25" style="36"/>
    <col min="39" max="39" width="2.25" style="36" customWidth="1"/>
    <col min="40" max="40" width="2.25" style="36"/>
    <col min="41" max="47" width="2.25" style="36" hidden="1" customWidth="1"/>
    <col min="48" max="52" width="2.25" style="36"/>
    <col min="53" max="53" width="0.5" style="36" customWidth="1"/>
    <col min="54" max="16384" width="2.25" style="36"/>
  </cols>
  <sheetData>
    <row r="1" spans="1:77" x14ac:dyDescent="0.15">
      <c r="A1" s="36" t="s">
        <v>152</v>
      </c>
    </row>
    <row r="2" spans="1:77" ht="9" customHeight="1" x14ac:dyDescent="0.15"/>
    <row r="3" spans="1:77" ht="20.100000000000001" customHeight="1" x14ac:dyDescent="0.15">
      <c r="A3" s="221" t="s">
        <v>143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3"/>
    </row>
    <row r="4" spans="1:77" ht="9" customHeight="1" x14ac:dyDescent="0.1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</row>
    <row r="5" spans="1:77" ht="20.100000000000001" customHeight="1" x14ac:dyDescent="0.15">
      <c r="A5" s="224" t="s">
        <v>186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6"/>
    </row>
    <row r="6" spans="1:77" ht="4.5" customHeight="1" x14ac:dyDescent="0.15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</row>
    <row r="7" spans="1:77" ht="20.100000000000001" customHeight="1" x14ac:dyDescent="0.15">
      <c r="A7" s="227" t="s">
        <v>36</v>
      </c>
      <c r="B7" s="228"/>
      <c r="C7" s="228"/>
      <c r="D7" s="228"/>
      <c r="E7" s="228"/>
      <c r="F7" s="228"/>
      <c r="G7" s="229"/>
      <c r="H7" s="230" t="s">
        <v>163</v>
      </c>
      <c r="I7" s="231"/>
      <c r="J7" s="231"/>
      <c r="K7" s="231"/>
      <c r="L7" s="231"/>
      <c r="M7" s="231"/>
      <c r="N7" s="232"/>
      <c r="O7" s="227" t="s">
        <v>63</v>
      </c>
      <c r="P7" s="228"/>
      <c r="Q7" s="228"/>
      <c r="R7" s="228"/>
      <c r="S7" s="229"/>
      <c r="T7" s="233" t="s">
        <v>170</v>
      </c>
      <c r="U7" s="234"/>
      <c r="V7" s="234"/>
      <c r="W7" s="234"/>
      <c r="X7" s="234"/>
      <c r="Y7" s="234"/>
      <c r="Z7" s="234"/>
      <c r="AA7" s="234"/>
      <c r="AB7" s="234"/>
      <c r="AC7" s="234"/>
      <c r="AD7" s="234"/>
      <c r="AE7" s="234"/>
      <c r="AF7" s="234"/>
      <c r="AG7" s="234"/>
      <c r="AH7" s="234"/>
      <c r="AI7" s="234"/>
      <c r="AJ7" s="234"/>
      <c r="AK7" s="234"/>
      <c r="AL7" s="234"/>
      <c r="AM7" s="235"/>
    </row>
    <row r="8" spans="1:77" ht="20.100000000000001" customHeight="1" x14ac:dyDescent="0.15">
      <c r="A8" s="262" t="s">
        <v>34</v>
      </c>
      <c r="B8" s="263"/>
      <c r="C8" s="264"/>
      <c r="D8" s="227" t="s">
        <v>64</v>
      </c>
      <c r="E8" s="228"/>
      <c r="F8" s="228"/>
      <c r="G8" s="229"/>
      <c r="H8" s="227" t="s">
        <v>59</v>
      </c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9"/>
      <c r="T8" s="262" t="s">
        <v>9</v>
      </c>
      <c r="U8" s="263"/>
      <c r="V8" s="264"/>
      <c r="W8" s="227" t="s">
        <v>10</v>
      </c>
      <c r="X8" s="228"/>
      <c r="Y8" s="228"/>
      <c r="Z8" s="228"/>
      <c r="AA8" s="228"/>
      <c r="AB8" s="228"/>
      <c r="AC8" s="228"/>
      <c r="AD8" s="228"/>
      <c r="AE8" s="228"/>
      <c r="AF8" s="229"/>
      <c r="AG8" s="192" t="s">
        <v>71</v>
      </c>
      <c r="AH8" s="193"/>
      <c r="AI8" s="193"/>
      <c r="AJ8" s="193"/>
      <c r="AK8" s="193"/>
      <c r="AL8" s="193"/>
      <c r="AM8" s="268"/>
    </row>
    <row r="9" spans="1:77" ht="20.100000000000001" customHeight="1" x14ac:dyDescent="0.15">
      <c r="A9" s="265"/>
      <c r="B9" s="266"/>
      <c r="C9" s="267"/>
      <c r="D9" s="269" t="s">
        <v>72</v>
      </c>
      <c r="E9" s="270"/>
      <c r="F9" s="270"/>
      <c r="G9" s="271"/>
      <c r="H9" s="272" t="s">
        <v>171</v>
      </c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4"/>
      <c r="T9" s="265"/>
      <c r="U9" s="266"/>
      <c r="V9" s="267"/>
      <c r="W9" s="275" t="s">
        <v>165</v>
      </c>
      <c r="X9" s="276"/>
      <c r="Y9" s="276"/>
      <c r="Z9" s="276"/>
      <c r="AA9" s="276"/>
      <c r="AB9" s="276"/>
      <c r="AC9" s="276"/>
      <c r="AD9" s="276"/>
      <c r="AE9" s="276"/>
      <c r="AF9" s="277"/>
      <c r="AG9" s="278" t="s">
        <v>166</v>
      </c>
      <c r="AH9" s="279"/>
      <c r="AI9" s="279"/>
      <c r="AJ9" s="279"/>
      <c r="AK9" s="279"/>
      <c r="AL9" s="279"/>
      <c r="AM9" s="280"/>
      <c r="AV9" s="42"/>
    </row>
    <row r="10" spans="1:77" s="42" customFormat="1" ht="20.100000000000001" customHeight="1" x14ac:dyDescent="0.15">
      <c r="A10" s="227" t="s">
        <v>65</v>
      </c>
      <c r="B10" s="228"/>
      <c r="C10" s="228"/>
      <c r="D10" s="228"/>
      <c r="E10" s="228"/>
      <c r="F10" s="228"/>
      <c r="G10" s="228"/>
      <c r="H10" s="228"/>
      <c r="I10" s="228"/>
      <c r="J10" s="228"/>
      <c r="K10" s="229"/>
      <c r="L10" s="281" t="s">
        <v>122</v>
      </c>
      <c r="M10" s="282"/>
      <c r="N10" s="282"/>
      <c r="O10" s="282"/>
      <c r="P10" s="282"/>
      <c r="Q10" s="282"/>
      <c r="R10" s="282"/>
      <c r="S10" s="282"/>
      <c r="T10" s="282"/>
      <c r="U10" s="282"/>
      <c r="V10" s="282"/>
      <c r="W10" s="282"/>
      <c r="X10" s="282"/>
      <c r="Y10" s="282"/>
      <c r="Z10" s="282"/>
      <c r="AA10" s="282"/>
      <c r="AB10" s="282"/>
      <c r="AC10" s="282"/>
      <c r="AD10" s="282"/>
      <c r="AE10" s="282"/>
      <c r="AF10" s="283"/>
      <c r="AG10" s="284" t="s">
        <v>37</v>
      </c>
      <c r="AH10" s="193"/>
      <c r="AI10" s="268"/>
      <c r="AJ10" s="234"/>
      <c r="AK10" s="234"/>
      <c r="AL10" s="285" t="s">
        <v>38</v>
      </c>
      <c r="AM10" s="286"/>
      <c r="AP10" s="261"/>
      <c r="AQ10" s="261"/>
      <c r="AR10" s="261"/>
      <c r="AS10" s="261"/>
      <c r="AT10" s="261"/>
      <c r="AU10" s="261"/>
    </row>
    <row r="11" spans="1:77" s="106" customFormat="1" ht="20.100000000000001" customHeight="1" x14ac:dyDescent="0.15">
      <c r="A11" s="103" t="s">
        <v>181</v>
      </c>
      <c r="B11" s="104"/>
      <c r="C11" s="104"/>
      <c r="D11" s="104"/>
      <c r="E11" s="105"/>
      <c r="F11" s="203" t="s">
        <v>182</v>
      </c>
      <c r="G11" s="204"/>
      <c r="H11" s="204"/>
      <c r="I11" s="204"/>
      <c r="J11" s="204"/>
      <c r="K11" s="205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100"/>
      <c r="AH11" s="99"/>
      <c r="AI11" s="99"/>
      <c r="AJ11" s="101"/>
      <c r="AK11" s="101"/>
      <c r="AL11" s="102"/>
      <c r="AM11" s="102"/>
      <c r="AP11" s="107"/>
      <c r="AQ11" s="107"/>
      <c r="AR11" s="107"/>
      <c r="AS11" s="107"/>
      <c r="AT11" s="107"/>
      <c r="AU11" s="107"/>
    </row>
    <row r="12" spans="1:77" s="42" customFormat="1" ht="6" customHeight="1" x14ac:dyDescent="0.15">
      <c r="I12" s="45"/>
      <c r="J12" s="48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</row>
    <row r="13" spans="1:77" s="42" customFormat="1" ht="20.100000000000001" customHeight="1" x14ac:dyDescent="0.15">
      <c r="A13" s="224" t="s">
        <v>66</v>
      </c>
      <c r="B13" s="225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25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25"/>
      <c r="AK13" s="225"/>
      <c r="AL13" s="225"/>
      <c r="AM13" s="226"/>
      <c r="BY13" s="62"/>
    </row>
    <row r="14" spans="1:77" s="42" customFormat="1" ht="3" customHeight="1" x14ac:dyDescent="0.15">
      <c r="I14" s="45"/>
      <c r="J14" s="48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</row>
    <row r="15" spans="1:77" ht="6" customHeight="1" thickBot="1" x14ac:dyDescent="0.2">
      <c r="A15" s="50"/>
      <c r="B15" s="50"/>
      <c r="C15" s="50"/>
      <c r="D15" s="50"/>
      <c r="E15" s="51"/>
      <c r="F15" s="51"/>
      <c r="G15" s="51"/>
      <c r="H15" s="51"/>
      <c r="I15" s="51"/>
      <c r="J15" s="52"/>
      <c r="K15" s="52"/>
      <c r="L15" s="52"/>
      <c r="M15" s="52"/>
      <c r="N15" s="52"/>
    </row>
    <row r="16" spans="1:77" s="42" customFormat="1" ht="19.5" customHeight="1" x14ac:dyDescent="0.15">
      <c r="A16" s="53" t="s">
        <v>67</v>
      </c>
      <c r="B16" s="54"/>
      <c r="C16" s="54"/>
      <c r="D16" s="54"/>
      <c r="E16" s="54"/>
      <c r="F16" s="54"/>
      <c r="G16" s="54"/>
      <c r="H16" s="54"/>
      <c r="I16" s="55"/>
      <c r="J16" s="56"/>
      <c r="K16" s="54"/>
      <c r="L16" s="57"/>
      <c r="M16" s="57"/>
      <c r="N16" s="57"/>
      <c r="O16" s="54"/>
      <c r="P16" s="54"/>
      <c r="Q16" s="54"/>
      <c r="R16" s="54"/>
      <c r="S16" s="54"/>
      <c r="T16" s="58"/>
      <c r="U16" s="58"/>
      <c r="V16" s="58"/>
      <c r="W16" s="58"/>
      <c r="Y16" s="236" t="s">
        <v>141</v>
      </c>
      <c r="Z16" s="237"/>
      <c r="AA16" s="237"/>
      <c r="AB16" s="237"/>
      <c r="AC16" s="251"/>
      <c r="AD16" s="236" t="s">
        <v>68</v>
      </c>
      <c r="AE16" s="237"/>
      <c r="AF16" s="237"/>
      <c r="AG16" s="237"/>
      <c r="AH16" s="237"/>
      <c r="AI16" s="238" t="s">
        <v>185</v>
      </c>
      <c r="AJ16" s="239"/>
      <c r="AK16" s="239"/>
      <c r="AL16" s="239"/>
      <c r="AM16" s="240"/>
    </row>
    <row r="17" spans="1:46" s="42" customFormat="1" ht="18" customHeight="1" x14ac:dyDescent="0.1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Y17" s="256">
        <f>ROUNDDOWN($M$45/1000,0)</f>
        <v>290</v>
      </c>
      <c r="Z17" s="257"/>
      <c r="AA17" s="257"/>
      <c r="AB17" s="252" t="s">
        <v>32</v>
      </c>
      <c r="AC17" s="253"/>
      <c r="AD17" s="241">
        <v>242</v>
      </c>
      <c r="AE17" s="242"/>
      <c r="AF17" s="242"/>
      <c r="AG17" s="245" t="s">
        <v>32</v>
      </c>
      <c r="AH17" s="245"/>
      <c r="AI17" s="246">
        <f>IF(AD17="","",MIN(AD17,ROUNDDOWN(M45/1000,0)))</f>
        <v>242</v>
      </c>
      <c r="AJ17" s="247"/>
      <c r="AK17" s="247"/>
      <c r="AL17" s="245" t="s">
        <v>32</v>
      </c>
      <c r="AM17" s="250"/>
    </row>
    <row r="18" spans="1:46" s="42" customFormat="1" ht="18" customHeight="1" x14ac:dyDescent="0.15">
      <c r="A18" s="67" t="s">
        <v>55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Y18" s="258"/>
      <c r="Z18" s="259"/>
      <c r="AA18" s="259"/>
      <c r="AB18" s="254"/>
      <c r="AC18" s="255"/>
      <c r="AD18" s="243"/>
      <c r="AE18" s="244"/>
      <c r="AF18" s="244"/>
      <c r="AG18" s="245"/>
      <c r="AH18" s="245"/>
      <c r="AI18" s="248"/>
      <c r="AJ18" s="249"/>
      <c r="AK18" s="249"/>
      <c r="AL18" s="245"/>
      <c r="AM18" s="250"/>
      <c r="AT18" s="59"/>
    </row>
    <row r="19" spans="1:46" ht="15.95" customHeight="1" x14ac:dyDescent="0.15">
      <c r="A19" s="227"/>
      <c r="B19" s="228"/>
      <c r="C19" s="260" t="s">
        <v>109</v>
      </c>
      <c r="D19" s="260"/>
      <c r="E19" s="260"/>
      <c r="F19" s="260"/>
      <c r="G19" s="260"/>
      <c r="H19" s="260"/>
      <c r="I19" s="260"/>
      <c r="J19" s="260"/>
      <c r="K19" s="260"/>
      <c r="L19" s="260"/>
      <c r="M19" s="227" t="s">
        <v>69</v>
      </c>
      <c r="N19" s="228"/>
      <c r="O19" s="228"/>
      <c r="P19" s="228"/>
      <c r="Q19" s="228"/>
      <c r="R19" s="229"/>
      <c r="S19" s="287" t="s">
        <v>184</v>
      </c>
      <c r="T19" s="288"/>
      <c r="U19" s="288"/>
      <c r="V19" s="288"/>
      <c r="W19" s="289"/>
      <c r="X19" s="227" t="s">
        <v>30</v>
      </c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9"/>
    </row>
    <row r="20" spans="1:46" ht="15.95" customHeight="1" x14ac:dyDescent="0.15">
      <c r="A20" s="210" t="s">
        <v>85</v>
      </c>
      <c r="B20" s="211"/>
      <c r="C20" s="212" t="s">
        <v>105</v>
      </c>
      <c r="D20" s="212"/>
      <c r="E20" s="212"/>
      <c r="F20" s="212"/>
      <c r="G20" s="212"/>
      <c r="H20" s="212"/>
      <c r="I20" s="212"/>
      <c r="J20" s="212"/>
      <c r="K20" s="212"/>
      <c r="L20" s="212"/>
      <c r="M20" s="213">
        <v>160000</v>
      </c>
      <c r="N20" s="213"/>
      <c r="O20" s="213"/>
      <c r="P20" s="213"/>
      <c r="Q20" s="213"/>
      <c r="R20" s="213"/>
      <c r="S20" s="206">
        <v>46244</v>
      </c>
      <c r="T20" s="206"/>
      <c r="U20" s="206"/>
      <c r="V20" s="206"/>
      <c r="W20" s="206"/>
      <c r="X20" s="290" t="s">
        <v>158</v>
      </c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91"/>
      <c r="AO20" s="90"/>
      <c r="AP20" s="87"/>
      <c r="AQ20" s="87"/>
      <c r="AR20" s="87"/>
    </row>
    <row r="21" spans="1:46" ht="15.95" customHeight="1" x14ac:dyDescent="0.15">
      <c r="A21" s="210" t="s">
        <v>86</v>
      </c>
      <c r="B21" s="211"/>
      <c r="C21" s="212" t="s">
        <v>105</v>
      </c>
      <c r="D21" s="212"/>
      <c r="E21" s="212"/>
      <c r="F21" s="212"/>
      <c r="G21" s="212"/>
      <c r="H21" s="212"/>
      <c r="I21" s="212"/>
      <c r="J21" s="212"/>
      <c r="K21" s="212"/>
      <c r="L21" s="212"/>
      <c r="M21" s="213">
        <v>30000</v>
      </c>
      <c r="N21" s="213"/>
      <c r="O21" s="213"/>
      <c r="P21" s="213"/>
      <c r="Q21" s="213"/>
      <c r="R21" s="213"/>
      <c r="S21" s="206">
        <v>46246</v>
      </c>
      <c r="T21" s="206"/>
      <c r="U21" s="206"/>
      <c r="V21" s="206"/>
      <c r="W21" s="206"/>
      <c r="X21" s="290" t="s">
        <v>156</v>
      </c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91"/>
      <c r="AO21" s="90"/>
      <c r="AP21" s="87"/>
      <c r="AQ21" s="87"/>
      <c r="AR21" s="87"/>
    </row>
    <row r="22" spans="1:46" ht="15.95" customHeight="1" x14ac:dyDescent="0.15">
      <c r="A22" s="210" t="s">
        <v>87</v>
      </c>
      <c r="B22" s="211"/>
      <c r="C22" s="212" t="s">
        <v>107</v>
      </c>
      <c r="D22" s="212"/>
      <c r="E22" s="212"/>
      <c r="F22" s="212"/>
      <c r="G22" s="212"/>
      <c r="H22" s="212"/>
      <c r="I22" s="212"/>
      <c r="J22" s="212"/>
      <c r="K22" s="212"/>
      <c r="L22" s="212"/>
      <c r="M22" s="213">
        <v>100000</v>
      </c>
      <c r="N22" s="213"/>
      <c r="O22" s="213"/>
      <c r="P22" s="213"/>
      <c r="Q22" s="213"/>
      <c r="R22" s="213"/>
      <c r="S22" s="206">
        <v>46235</v>
      </c>
      <c r="T22" s="206"/>
      <c r="U22" s="206"/>
      <c r="V22" s="206"/>
      <c r="W22" s="206"/>
      <c r="X22" s="290" t="s">
        <v>157</v>
      </c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91"/>
      <c r="AO22" s="90"/>
      <c r="AP22" s="87"/>
      <c r="AQ22" s="87"/>
      <c r="AR22" s="87"/>
    </row>
    <row r="23" spans="1:46" ht="15.95" customHeight="1" x14ac:dyDescent="0.15">
      <c r="A23" s="210" t="s">
        <v>88</v>
      </c>
      <c r="B23" s="211"/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3"/>
      <c r="N23" s="213"/>
      <c r="O23" s="213"/>
      <c r="P23" s="213"/>
      <c r="Q23" s="213"/>
      <c r="R23" s="213"/>
      <c r="S23" s="206"/>
      <c r="T23" s="206"/>
      <c r="U23" s="206"/>
      <c r="V23" s="206"/>
      <c r="W23" s="206"/>
      <c r="X23" s="290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91"/>
      <c r="AO23" s="90"/>
      <c r="AP23" s="87"/>
      <c r="AQ23" s="87"/>
      <c r="AR23" s="87"/>
    </row>
    <row r="24" spans="1:46" ht="15.95" customHeight="1" x14ac:dyDescent="0.15">
      <c r="A24" s="210" t="s">
        <v>89</v>
      </c>
      <c r="B24" s="211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3"/>
      <c r="N24" s="213"/>
      <c r="O24" s="213"/>
      <c r="P24" s="213"/>
      <c r="Q24" s="213"/>
      <c r="R24" s="213"/>
      <c r="S24" s="206"/>
      <c r="T24" s="206"/>
      <c r="U24" s="206"/>
      <c r="V24" s="206"/>
      <c r="W24" s="206"/>
      <c r="X24" s="88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92"/>
    </row>
    <row r="25" spans="1:46" ht="15.95" customHeight="1" x14ac:dyDescent="0.15">
      <c r="A25" s="210" t="s">
        <v>90</v>
      </c>
      <c r="B25" s="211"/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3"/>
      <c r="N25" s="213"/>
      <c r="O25" s="213"/>
      <c r="P25" s="213"/>
      <c r="Q25" s="213"/>
      <c r="R25" s="213"/>
      <c r="S25" s="206"/>
      <c r="T25" s="206"/>
      <c r="U25" s="206"/>
      <c r="V25" s="206"/>
      <c r="W25" s="206"/>
      <c r="X25" s="207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9"/>
    </row>
    <row r="26" spans="1:46" ht="15.95" customHeight="1" x14ac:dyDescent="0.15">
      <c r="A26" s="210" t="s">
        <v>91</v>
      </c>
      <c r="B26" s="211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3"/>
      <c r="N26" s="213"/>
      <c r="O26" s="213"/>
      <c r="P26" s="213"/>
      <c r="Q26" s="213"/>
      <c r="R26" s="213"/>
      <c r="S26" s="206"/>
      <c r="T26" s="206"/>
      <c r="U26" s="206"/>
      <c r="V26" s="206"/>
      <c r="W26" s="206"/>
      <c r="X26" s="207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9"/>
    </row>
    <row r="27" spans="1:46" ht="15.95" customHeight="1" x14ac:dyDescent="0.15">
      <c r="A27" s="210" t="s">
        <v>92</v>
      </c>
      <c r="B27" s="211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3"/>
      <c r="N27" s="213"/>
      <c r="O27" s="213"/>
      <c r="P27" s="213"/>
      <c r="Q27" s="213"/>
      <c r="R27" s="213"/>
      <c r="S27" s="206"/>
      <c r="T27" s="206"/>
      <c r="U27" s="206"/>
      <c r="V27" s="206"/>
      <c r="W27" s="206"/>
      <c r="X27" s="207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9"/>
    </row>
    <row r="28" spans="1:46" ht="15.75" customHeight="1" x14ac:dyDescent="0.15">
      <c r="A28" s="210" t="s">
        <v>93</v>
      </c>
      <c r="B28" s="211"/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3"/>
      <c r="N28" s="213"/>
      <c r="O28" s="213"/>
      <c r="P28" s="213"/>
      <c r="Q28" s="213"/>
      <c r="R28" s="213"/>
      <c r="S28" s="206"/>
      <c r="T28" s="206"/>
      <c r="U28" s="206"/>
      <c r="V28" s="206"/>
      <c r="W28" s="206"/>
      <c r="X28" s="207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9"/>
    </row>
    <row r="29" spans="1:46" ht="15.95" customHeight="1" x14ac:dyDescent="0.15">
      <c r="A29" s="210" t="s">
        <v>94</v>
      </c>
      <c r="B29" s="211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3"/>
      <c r="N29" s="213"/>
      <c r="O29" s="213"/>
      <c r="P29" s="213"/>
      <c r="Q29" s="213"/>
      <c r="R29" s="213"/>
      <c r="S29" s="206"/>
      <c r="T29" s="206"/>
      <c r="U29" s="206"/>
      <c r="V29" s="206"/>
      <c r="W29" s="206"/>
      <c r="X29" s="207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9"/>
    </row>
    <row r="30" spans="1:46" ht="15.95" customHeight="1" x14ac:dyDescent="0.15">
      <c r="A30" s="210" t="s">
        <v>95</v>
      </c>
      <c r="B30" s="211"/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3"/>
      <c r="N30" s="213"/>
      <c r="O30" s="213"/>
      <c r="P30" s="213"/>
      <c r="Q30" s="213"/>
      <c r="R30" s="213"/>
      <c r="S30" s="206"/>
      <c r="T30" s="206"/>
      <c r="U30" s="206"/>
      <c r="V30" s="206"/>
      <c r="W30" s="206"/>
      <c r="X30" s="207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9"/>
    </row>
    <row r="31" spans="1:46" ht="15.95" customHeight="1" x14ac:dyDescent="0.15">
      <c r="A31" s="210" t="s">
        <v>96</v>
      </c>
      <c r="B31" s="211"/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3"/>
      <c r="N31" s="213"/>
      <c r="O31" s="213"/>
      <c r="P31" s="213"/>
      <c r="Q31" s="213"/>
      <c r="R31" s="213"/>
      <c r="S31" s="206"/>
      <c r="T31" s="206"/>
      <c r="U31" s="206"/>
      <c r="V31" s="206"/>
      <c r="W31" s="206"/>
      <c r="X31" s="207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9"/>
    </row>
    <row r="32" spans="1:46" ht="15.95" customHeight="1" x14ac:dyDescent="0.15">
      <c r="A32" s="210" t="s">
        <v>97</v>
      </c>
      <c r="B32" s="211"/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3"/>
      <c r="N32" s="213"/>
      <c r="O32" s="213"/>
      <c r="P32" s="213"/>
      <c r="Q32" s="213"/>
      <c r="R32" s="213"/>
      <c r="S32" s="206"/>
      <c r="T32" s="206"/>
      <c r="U32" s="206"/>
      <c r="V32" s="206"/>
      <c r="W32" s="206"/>
      <c r="X32" s="207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9"/>
    </row>
    <row r="33" spans="1:39" ht="15.95" customHeight="1" x14ac:dyDescent="0.15">
      <c r="A33" s="210" t="s">
        <v>98</v>
      </c>
      <c r="B33" s="211"/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3"/>
      <c r="N33" s="213"/>
      <c r="O33" s="213"/>
      <c r="P33" s="213"/>
      <c r="Q33" s="213"/>
      <c r="R33" s="213"/>
      <c r="S33" s="206"/>
      <c r="T33" s="206"/>
      <c r="U33" s="206"/>
      <c r="V33" s="206"/>
      <c r="W33" s="206"/>
      <c r="X33" s="207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9"/>
    </row>
    <row r="34" spans="1:39" ht="15.95" customHeight="1" x14ac:dyDescent="0.15">
      <c r="A34" s="210" t="s">
        <v>99</v>
      </c>
      <c r="B34" s="211"/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3"/>
      <c r="N34" s="213"/>
      <c r="O34" s="213"/>
      <c r="P34" s="213"/>
      <c r="Q34" s="213"/>
      <c r="R34" s="213"/>
      <c r="S34" s="206"/>
      <c r="T34" s="206"/>
      <c r="U34" s="206"/>
      <c r="V34" s="206"/>
      <c r="W34" s="206"/>
      <c r="X34" s="207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9"/>
    </row>
    <row r="35" spans="1:39" ht="15.95" customHeight="1" x14ac:dyDescent="0.15">
      <c r="A35" s="210" t="s">
        <v>100</v>
      </c>
      <c r="B35" s="211"/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3"/>
      <c r="N35" s="213"/>
      <c r="O35" s="213"/>
      <c r="P35" s="213"/>
      <c r="Q35" s="213"/>
      <c r="R35" s="213"/>
      <c r="S35" s="206"/>
      <c r="T35" s="206"/>
      <c r="U35" s="206"/>
      <c r="V35" s="206"/>
      <c r="W35" s="206"/>
      <c r="X35" s="207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9"/>
    </row>
    <row r="36" spans="1:39" ht="15.95" customHeight="1" x14ac:dyDescent="0.15">
      <c r="A36" s="210" t="s">
        <v>101</v>
      </c>
      <c r="B36" s="211"/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3"/>
      <c r="N36" s="213"/>
      <c r="O36" s="213"/>
      <c r="P36" s="213"/>
      <c r="Q36" s="213"/>
      <c r="R36" s="213"/>
      <c r="S36" s="206"/>
      <c r="T36" s="206"/>
      <c r="U36" s="206"/>
      <c r="V36" s="206"/>
      <c r="W36" s="206"/>
      <c r="X36" s="207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9"/>
    </row>
    <row r="37" spans="1:39" ht="15.95" customHeight="1" x14ac:dyDescent="0.15">
      <c r="A37" s="210" t="s">
        <v>102</v>
      </c>
      <c r="B37" s="211"/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3"/>
      <c r="N37" s="213"/>
      <c r="O37" s="213"/>
      <c r="P37" s="213"/>
      <c r="Q37" s="213"/>
      <c r="R37" s="213"/>
      <c r="S37" s="206"/>
      <c r="T37" s="206"/>
      <c r="U37" s="206"/>
      <c r="V37" s="206"/>
      <c r="W37" s="206"/>
      <c r="X37" s="207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9"/>
    </row>
    <row r="38" spans="1:39" ht="15.95" customHeight="1" x14ac:dyDescent="0.15">
      <c r="A38" s="210" t="s">
        <v>103</v>
      </c>
      <c r="B38" s="211"/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3"/>
      <c r="N38" s="213"/>
      <c r="O38" s="213"/>
      <c r="P38" s="213"/>
      <c r="Q38" s="213"/>
      <c r="R38" s="213"/>
      <c r="S38" s="206"/>
      <c r="T38" s="206"/>
      <c r="U38" s="206"/>
      <c r="V38" s="206"/>
      <c r="W38" s="206"/>
      <c r="X38" s="207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9"/>
    </row>
    <row r="39" spans="1:39" ht="15.95" customHeight="1" x14ac:dyDescent="0.15">
      <c r="A39" s="210" t="s">
        <v>104</v>
      </c>
      <c r="B39" s="211"/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3"/>
      <c r="N39" s="213"/>
      <c r="O39" s="213"/>
      <c r="P39" s="213"/>
      <c r="Q39" s="213"/>
      <c r="R39" s="213"/>
      <c r="S39" s="206"/>
      <c r="T39" s="206"/>
      <c r="U39" s="206"/>
      <c r="V39" s="206"/>
      <c r="W39" s="206"/>
      <c r="X39" s="207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08"/>
      <c r="AJ39" s="208"/>
      <c r="AK39" s="208"/>
      <c r="AL39" s="208"/>
      <c r="AM39" s="209"/>
    </row>
    <row r="40" spans="1:39" ht="15.95" customHeight="1" x14ac:dyDescent="0.15">
      <c r="A40" s="210" t="s">
        <v>144</v>
      </c>
      <c r="B40" s="211"/>
      <c r="C40" s="212"/>
      <c r="D40" s="212"/>
      <c r="E40" s="212"/>
      <c r="F40" s="212"/>
      <c r="G40" s="212"/>
      <c r="H40" s="212"/>
      <c r="I40" s="212"/>
      <c r="J40" s="212"/>
      <c r="K40" s="212"/>
      <c r="L40" s="212"/>
      <c r="M40" s="213"/>
      <c r="N40" s="213"/>
      <c r="O40" s="213"/>
      <c r="P40" s="213"/>
      <c r="Q40" s="213"/>
      <c r="R40" s="213"/>
      <c r="S40" s="206"/>
      <c r="T40" s="206"/>
      <c r="U40" s="206"/>
      <c r="V40" s="206"/>
      <c r="W40" s="206"/>
      <c r="X40" s="207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08"/>
      <c r="AJ40" s="208"/>
      <c r="AK40" s="208"/>
      <c r="AL40" s="208"/>
      <c r="AM40" s="209"/>
    </row>
    <row r="41" spans="1:39" ht="15.95" customHeight="1" x14ac:dyDescent="0.15">
      <c r="A41" s="210" t="s">
        <v>145</v>
      </c>
      <c r="B41" s="211"/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3"/>
      <c r="N41" s="213"/>
      <c r="O41" s="213"/>
      <c r="P41" s="213"/>
      <c r="Q41" s="213"/>
      <c r="R41" s="213"/>
      <c r="S41" s="206"/>
      <c r="T41" s="206"/>
      <c r="U41" s="206"/>
      <c r="V41" s="206"/>
      <c r="W41" s="206"/>
      <c r="X41" s="207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08"/>
      <c r="AJ41" s="208"/>
      <c r="AK41" s="208"/>
      <c r="AL41" s="208"/>
      <c r="AM41" s="209"/>
    </row>
    <row r="42" spans="1:39" ht="15.95" customHeight="1" x14ac:dyDescent="0.15">
      <c r="A42" s="210" t="s">
        <v>146</v>
      </c>
      <c r="B42" s="211"/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13"/>
      <c r="N42" s="213"/>
      <c r="O42" s="213"/>
      <c r="P42" s="213"/>
      <c r="Q42" s="213"/>
      <c r="R42" s="213"/>
      <c r="S42" s="206"/>
      <c r="T42" s="206"/>
      <c r="U42" s="206"/>
      <c r="V42" s="206"/>
      <c r="W42" s="206"/>
      <c r="X42" s="207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  <c r="AM42" s="209"/>
    </row>
    <row r="43" spans="1:39" ht="15.95" customHeight="1" x14ac:dyDescent="0.15">
      <c r="A43" s="210" t="s">
        <v>147</v>
      </c>
      <c r="B43" s="211"/>
      <c r="C43" s="212"/>
      <c r="D43" s="212"/>
      <c r="E43" s="212"/>
      <c r="F43" s="212"/>
      <c r="G43" s="212"/>
      <c r="H43" s="212"/>
      <c r="I43" s="212"/>
      <c r="J43" s="212"/>
      <c r="K43" s="212"/>
      <c r="L43" s="212"/>
      <c r="M43" s="213"/>
      <c r="N43" s="213"/>
      <c r="O43" s="213"/>
      <c r="P43" s="213"/>
      <c r="Q43" s="213"/>
      <c r="R43" s="213"/>
      <c r="S43" s="206"/>
      <c r="T43" s="206"/>
      <c r="U43" s="206"/>
      <c r="V43" s="206"/>
      <c r="W43" s="206"/>
      <c r="X43" s="207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9"/>
    </row>
    <row r="44" spans="1:39" ht="15.95" customHeight="1" x14ac:dyDescent="0.15">
      <c r="A44" s="210" t="s">
        <v>148</v>
      </c>
      <c r="B44" s="211"/>
      <c r="C44" s="212"/>
      <c r="D44" s="212"/>
      <c r="E44" s="212"/>
      <c r="F44" s="212"/>
      <c r="G44" s="212"/>
      <c r="H44" s="212"/>
      <c r="I44" s="212"/>
      <c r="J44" s="212"/>
      <c r="K44" s="212"/>
      <c r="L44" s="212"/>
      <c r="M44" s="213"/>
      <c r="N44" s="213"/>
      <c r="O44" s="213"/>
      <c r="P44" s="213"/>
      <c r="Q44" s="213"/>
      <c r="R44" s="213"/>
      <c r="S44" s="206"/>
      <c r="T44" s="206"/>
      <c r="U44" s="206"/>
      <c r="V44" s="206"/>
      <c r="W44" s="206"/>
      <c r="X44" s="207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9"/>
    </row>
    <row r="45" spans="1:39" ht="18" customHeight="1" x14ac:dyDescent="0.15">
      <c r="A45" s="217" t="s">
        <v>43</v>
      </c>
      <c r="B45" s="218"/>
      <c r="C45" s="218"/>
      <c r="D45" s="218"/>
      <c r="E45" s="218"/>
      <c r="F45" s="218"/>
      <c r="G45" s="218"/>
      <c r="H45" s="218"/>
      <c r="I45" s="218"/>
      <c r="J45" s="218"/>
      <c r="K45" s="218"/>
      <c r="L45" s="219"/>
      <c r="M45" s="220">
        <f>SUM(M20:R44)</f>
        <v>290000</v>
      </c>
      <c r="N45" s="220"/>
      <c r="O45" s="220"/>
      <c r="P45" s="220"/>
      <c r="Q45" s="220"/>
      <c r="R45" s="220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</row>
    <row r="46" spans="1:39" ht="4.5" customHeight="1" x14ac:dyDescent="0.15">
      <c r="A46" s="50"/>
      <c r="B46" s="50"/>
      <c r="C46" s="50"/>
      <c r="D46" s="50"/>
      <c r="E46" s="60"/>
      <c r="F46" s="60"/>
      <c r="G46" s="60"/>
      <c r="H46" s="60"/>
      <c r="I46" s="60"/>
      <c r="J46" s="61"/>
      <c r="K46" s="61"/>
      <c r="L46" s="61"/>
      <c r="M46" s="61"/>
      <c r="N46" s="61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5"/>
      <c r="Z46" s="65"/>
      <c r="AA46" s="65"/>
      <c r="AB46" s="65"/>
      <c r="AC46" s="65"/>
      <c r="AD46" s="65"/>
      <c r="AE46" s="60"/>
      <c r="AF46" s="60"/>
      <c r="AG46" s="60"/>
      <c r="AH46" s="60"/>
      <c r="AI46" s="60"/>
      <c r="AJ46" s="60"/>
      <c r="AK46" s="60"/>
      <c r="AL46" s="60"/>
      <c r="AM46" s="60"/>
    </row>
    <row r="47" spans="1:39" x14ac:dyDescent="0.15">
      <c r="A47" s="49" t="s">
        <v>70</v>
      </c>
    </row>
    <row r="52" spans="1:1" ht="14.25" customHeight="1" x14ac:dyDescent="0.15"/>
    <row r="53" spans="1:1" ht="3" customHeight="1" x14ac:dyDescent="0.15">
      <c r="A53" s="36" t="s">
        <v>73</v>
      </c>
    </row>
    <row r="54" spans="1:1" ht="3" customHeight="1" x14ac:dyDescent="0.15">
      <c r="A54" s="36" t="s">
        <v>74</v>
      </c>
    </row>
    <row r="55" spans="1:1" ht="3" customHeight="1" x14ac:dyDescent="0.15"/>
    <row r="56" spans="1:1" ht="3" customHeight="1" x14ac:dyDescent="0.15"/>
    <row r="57" spans="1:1" ht="3" customHeight="1" x14ac:dyDescent="0.15">
      <c r="A57" s="63"/>
    </row>
    <row r="58" spans="1:1" ht="3" customHeight="1" x14ac:dyDescent="0.15">
      <c r="A58" s="63"/>
    </row>
    <row r="59" spans="1:1" ht="3" customHeight="1" x14ac:dyDescent="0.15">
      <c r="A59" s="63"/>
    </row>
    <row r="60" spans="1:1" ht="3" customHeight="1" x14ac:dyDescent="0.15">
      <c r="A60" s="63"/>
    </row>
    <row r="61" spans="1:1" ht="3" customHeight="1" x14ac:dyDescent="0.15">
      <c r="A61" s="63"/>
    </row>
    <row r="62" spans="1:1" ht="3" customHeight="1" x14ac:dyDescent="0.15">
      <c r="A62" s="63"/>
    </row>
    <row r="63" spans="1:1" ht="3" customHeight="1" x14ac:dyDescent="0.15">
      <c r="A63" s="62"/>
    </row>
  </sheetData>
  <sheetProtection formatCells="0" formatColumns="0" formatRows="0" insertColumns="0" insertRows="0" autoFilter="0"/>
  <mergeCells count="164">
    <mergeCell ref="A45:L45"/>
    <mergeCell ref="M45:R45"/>
    <mergeCell ref="A43:B43"/>
    <mergeCell ref="C43:L43"/>
    <mergeCell ref="M43:R43"/>
    <mergeCell ref="S43:W43"/>
    <mergeCell ref="X43:AM43"/>
    <mergeCell ref="A44:B44"/>
    <mergeCell ref="C44:L44"/>
    <mergeCell ref="M44:R44"/>
    <mergeCell ref="S44:W44"/>
    <mergeCell ref="X44:AM44"/>
    <mergeCell ref="A41:B41"/>
    <mergeCell ref="C41:L41"/>
    <mergeCell ref="M41:R41"/>
    <mergeCell ref="S41:W41"/>
    <mergeCell ref="X41:AM41"/>
    <mergeCell ref="A42:B42"/>
    <mergeCell ref="C42:L42"/>
    <mergeCell ref="M42:R42"/>
    <mergeCell ref="S42:W42"/>
    <mergeCell ref="X42:AM42"/>
    <mergeCell ref="A39:B39"/>
    <mergeCell ref="C39:L39"/>
    <mergeCell ref="M39:R39"/>
    <mergeCell ref="S39:W39"/>
    <mergeCell ref="X39:AM39"/>
    <mergeCell ref="A40:B40"/>
    <mergeCell ref="C40:L40"/>
    <mergeCell ref="M40:R40"/>
    <mergeCell ref="S40:W40"/>
    <mergeCell ref="X40:AM40"/>
    <mergeCell ref="A37:B37"/>
    <mergeCell ref="C37:L37"/>
    <mergeCell ref="M37:R37"/>
    <mergeCell ref="S37:W37"/>
    <mergeCell ref="X37:AM37"/>
    <mergeCell ref="A38:B38"/>
    <mergeCell ref="C38:L38"/>
    <mergeCell ref="M38:R38"/>
    <mergeCell ref="S38:W38"/>
    <mergeCell ref="X38:AM38"/>
    <mergeCell ref="A35:B35"/>
    <mergeCell ref="C35:L35"/>
    <mergeCell ref="M35:R35"/>
    <mergeCell ref="S35:W35"/>
    <mergeCell ref="X35:AM35"/>
    <mergeCell ref="A36:B36"/>
    <mergeCell ref="C36:L36"/>
    <mergeCell ref="M36:R36"/>
    <mergeCell ref="S36:W36"/>
    <mergeCell ref="X36:AM36"/>
    <mergeCell ref="A33:B33"/>
    <mergeCell ref="C33:L33"/>
    <mergeCell ref="M33:R33"/>
    <mergeCell ref="S33:W33"/>
    <mergeCell ref="X33:AM33"/>
    <mergeCell ref="A34:B34"/>
    <mergeCell ref="C34:L34"/>
    <mergeCell ref="M34:R34"/>
    <mergeCell ref="S34:W34"/>
    <mergeCell ref="X34:AM34"/>
    <mergeCell ref="A31:B31"/>
    <mergeCell ref="C31:L31"/>
    <mergeCell ref="M31:R31"/>
    <mergeCell ref="S31:W31"/>
    <mergeCell ref="X31:AM31"/>
    <mergeCell ref="A32:B32"/>
    <mergeCell ref="C32:L32"/>
    <mergeCell ref="M32:R32"/>
    <mergeCell ref="S32:W32"/>
    <mergeCell ref="X32:AM32"/>
    <mergeCell ref="A29:B29"/>
    <mergeCell ref="C29:L29"/>
    <mergeCell ref="M29:R29"/>
    <mergeCell ref="S29:W29"/>
    <mergeCell ref="X29:AM29"/>
    <mergeCell ref="A30:B30"/>
    <mergeCell ref="C30:L30"/>
    <mergeCell ref="M30:R30"/>
    <mergeCell ref="S30:W30"/>
    <mergeCell ref="X30:AM30"/>
    <mergeCell ref="A27:B27"/>
    <mergeCell ref="C27:L27"/>
    <mergeCell ref="M27:R27"/>
    <mergeCell ref="S27:W27"/>
    <mergeCell ref="X27:AM27"/>
    <mergeCell ref="A28:B28"/>
    <mergeCell ref="C28:L28"/>
    <mergeCell ref="M28:R28"/>
    <mergeCell ref="S28:W28"/>
    <mergeCell ref="X28:AM28"/>
    <mergeCell ref="A25:B25"/>
    <mergeCell ref="C25:L25"/>
    <mergeCell ref="M25:R25"/>
    <mergeCell ref="S25:W25"/>
    <mergeCell ref="X25:AM25"/>
    <mergeCell ref="A26:B26"/>
    <mergeCell ref="C26:L26"/>
    <mergeCell ref="M26:R26"/>
    <mergeCell ref="S26:W26"/>
    <mergeCell ref="X26:AM26"/>
    <mergeCell ref="A23:B23"/>
    <mergeCell ref="C23:L23"/>
    <mergeCell ref="M23:R23"/>
    <mergeCell ref="S23:W23"/>
    <mergeCell ref="X23:AM23"/>
    <mergeCell ref="A24:B24"/>
    <mergeCell ref="C24:L24"/>
    <mergeCell ref="M24:R24"/>
    <mergeCell ref="S24:W24"/>
    <mergeCell ref="A21:B21"/>
    <mergeCell ref="C21:L21"/>
    <mergeCell ref="M21:R21"/>
    <mergeCell ref="S21:W21"/>
    <mergeCell ref="X21:AM21"/>
    <mergeCell ref="A22:B22"/>
    <mergeCell ref="C22:L22"/>
    <mergeCell ref="M22:R22"/>
    <mergeCell ref="S22:W22"/>
    <mergeCell ref="X22:AM22"/>
    <mergeCell ref="A19:B19"/>
    <mergeCell ref="C19:L19"/>
    <mergeCell ref="M19:R19"/>
    <mergeCell ref="S19:W19"/>
    <mergeCell ref="X19:AM19"/>
    <mergeCell ref="A20:B20"/>
    <mergeCell ref="C20:L20"/>
    <mergeCell ref="M20:R20"/>
    <mergeCell ref="S20:W20"/>
    <mergeCell ref="X20:AM20"/>
    <mergeCell ref="A13:AM13"/>
    <mergeCell ref="AD16:AH16"/>
    <mergeCell ref="AI16:AM16"/>
    <mergeCell ref="AD17:AF18"/>
    <mergeCell ref="AG17:AH18"/>
    <mergeCell ref="AI17:AK18"/>
    <mergeCell ref="AL17:AM18"/>
    <mergeCell ref="A10:K10"/>
    <mergeCell ref="L10:AF10"/>
    <mergeCell ref="AG10:AI10"/>
    <mergeCell ref="AJ10:AK10"/>
    <mergeCell ref="AL10:AM10"/>
    <mergeCell ref="Y16:AC16"/>
    <mergeCell ref="Y17:AA18"/>
    <mergeCell ref="AB17:AC18"/>
    <mergeCell ref="F11:K11"/>
    <mergeCell ref="A3:AM3"/>
    <mergeCell ref="A5:AM5"/>
    <mergeCell ref="A7:G7"/>
    <mergeCell ref="H7:N7"/>
    <mergeCell ref="O7:S7"/>
    <mergeCell ref="T7:AM7"/>
    <mergeCell ref="AP10:AU10"/>
    <mergeCell ref="A8:C9"/>
    <mergeCell ref="D8:G8"/>
    <mergeCell ref="H8:S8"/>
    <mergeCell ref="T8:V9"/>
    <mergeCell ref="W8:AF8"/>
    <mergeCell ref="AG8:AM8"/>
    <mergeCell ref="D9:G9"/>
    <mergeCell ref="H9:S9"/>
    <mergeCell ref="W9:AF9"/>
    <mergeCell ref="AG9:AM9"/>
  </mergeCells>
  <phoneticPr fontId="3"/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CC785BF-B216-4A76-9D30-B05078DDA5A9}">
          <x14:formula1>
            <xm:f>リスト!$B$32:$B$33</xm:f>
          </x14:formula1>
          <xm:sqref>C24:L44</xm:sqref>
        </x14:dataValidation>
        <x14:dataValidation type="list" allowBlank="1" xr:uid="{02922427-A656-47E2-AAE0-FF940A6242CC}">
          <x14:formula1>
            <xm:f>リスト!$B$2:$B$30</xm:f>
          </x14:formula1>
          <xm:sqref>L10:AF10</xm:sqref>
        </x14:dataValidation>
        <x14:dataValidation type="list" allowBlank="1" showInputMessage="1" showErrorMessage="1" xr:uid="{9A0F807D-1234-45E5-A8D0-FA90D2805230}">
          <x14:formula1>
            <xm:f>リスト!$B$43:$B$44</xm:f>
          </x14:formula1>
          <xm:sqref>F11:K11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569A7-98C9-4871-AEC7-F1C270B9B4B1}">
  <dimension ref="A1:D44"/>
  <sheetViews>
    <sheetView topLeftCell="A19" workbookViewId="0">
      <selection activeCell="B45" sqref="B45"/>
    </sheetView>
  </sheetViews>
  <sheetFormatPr defaultRowHeight="13.5" x14ac:dyDescent="0.15"/>
  <cols>
    <col min="2" max="2" width="66.25" customWidth="1"/>
  </cols>
  <sheetData>
    <row r="1" spans="1:4" x14ac:dyDescent="0.15">
      <c r="B1" t="s">
        <v>77</v>
      </c>
    </row>
    <row r="2" spans="1:4" x14ac:dyDescent="0.15">
      <c r="A2">
        <v>1</v>
      </c>
      <c r="B2" t="s">
        <v>117</v>
      </c>
      <c r="C2">
        <v>200</v>
      </c>
      <c r="D2" t="s">
        <v>78</v>
      </c>
    </row>
    <row r="3" spans="1:4" x14ac:dyDescent="0.15">
      <c r="A3">
        <v>2</v>
      </c>
      <c r="B3" t="s">
        <v>118</v>
      </c>
      <c r="C3">
        <v>300</v>
      </c>
      <c r="D3" t="s">
        <v>78</v>
      </c>
    </row>
    <row r="4" spans="1:4" x14ac:dyDescent="0.15">
      <c r="A4">
        <v>3</v>
      </c>
      <c r="B4" t="s">
        <v>119</v>
      </c>
      <c r="C4">
        <v>400</v>
      </c>
      <c r="D4" t="s">
        <v>78</v>
      </c>
    </row>
    <row r="5" spans="1:4" x14ac:dyDescent="0.15">
      <c r="A5">
        <v>4</v>
      </c>
      <c r="B5" t="s">
        <v>120</v>
      </c>
      <c r="C5">
        <v>500</v>
      </c>
      <c r="D5" t="s">
        <v>78</v>
      </c>
    </row>
    <row r="6" spans="1:4" x14ac:dyDescent="0.15">
      <c r="A6">
        <v>5</v>
      </c>
      <c r="B6" t="s">
        <v>17</v>
      </c>
      <c r="C6">
        <v>200</v>
      </c>
      <c r="D6" t="s">
        <v>78</v>
      </c>
    </row>
    <row r="7" spans="1:4" x14ac:dyDescent="0.15">
      <c r="A7">
        <v>6</v>
      </c>
      <c r="B7" t="s">
        <v>18</v>
      </c>
      <c r="C7">
        <v>200</v>
      </c>
      <c r="D7" t="s">
        <v>78</v>
      </c>
    </row>
    <row r="8" spans="1:4" x14ac:dyDescent="0.15">
      <c r="A8">
        <v>7</v>
      </c>
      <c r="B8" t="s">
        <v>19</v>
      </c>
      <c r="C8">
        <v>200</v>
      </c>
      <c r="D8" t="s">
        <v>78</v>
      </c>
    </row>
    <row r="9" spans="1:4" x14ac:dyDescent="0.15">
      <c r="A9">
        <v>8</v>
      </c>
      <c r="B9" t="s">
        <v>121</v>
      </c>
      <c r="C9">
        <v>200</v>
      </c>
      <c r="D9" t="s">
        <v>78</v>
      </c>
    </row>
    <row r="10" spans="1:4" x14ac:dyDescent="0.15">
      <c r="A10">
        <v>9</v>
      </c>
      <c r="B10" t="s">
        <v>122</v>
      </c>
      <c r="C10">
        <v>300</v>
      </c>
      <c r="D10" t="s">
        <v>78</v>
      </c>
    </row>
    <row r="11" spans="1:4" x14ac:dyDescent="0.15">
      <c r="A11">
        <v>10</v>
      </c>
      <c r="B11" t="s">
        <v>123</v>
      </c>
      <c r="C11">
        <v>400</v>
      </c>
      <c r="D11" t="s">
        <v>78</v>
      </c>
    </row>
    <row r="12" spans="1:4" x14ac:dyDescent="0.15">
      <c r="A12">
        <v>11</v>
      </c>
      <c r="B12" t="s">
        <v>80</v>
      </c>
      <c r="C12">
        <v>200</v>
      </c>
      <c r="D12" t="s">
        <v>78</v>
      </c>
    </row>
    <row r="13" spans="1:4" x14ac:dyDescent="0.15">
      <c r="A13">
        <v>12</v>
      </c>
      <c r="B13" t="s">
        <v>81</v>
      </c>
      <c r="C13">
        <v>200</v>
      </c>
      <c r="D13" t="s">
        <v>78</v>
      </c>
    </row>
    <row r="14" spans="1:4" x14ac:dyDescent="0.15">
      <c r="A14">
        <v>13</v>
      </c>
      <c r="B14" t="s">
        <v>23</v>
      </c>
      <c r="C14">
        <v>200</v>
      </c>
      <c r="D14" t="s">
        <v>78</v>
      </c>
    </row>
    <row r="15" spans="1:4" x14ac:dyDescent="0.15">
      <c r="A15">
        <v>14</v>
      </c>
      <c r="B15" t="s">
        <v>20</v>
      </c>
      <c r="C15">
        <v>200</v>
      </c>
      <c r="D15" t="s">
        <v>78</v>
      </c>
    </row>
    <row r="16" spans="1:4" x14ac:dyDescent="0.15">
      <c r="A16">
        <v>15</v>
      </c>
      <c r="B16" t="s">
        <v>21</v>
      </c>
      <c r="C16">
        <v>200</v>
      </c>
      <c r="D16" t="s">
        <v>78</v>
      </c>
    </row>
    <row r="17" spans="1:4" x14ac:dyDescent="0.15">
      <c r="A17">
        <v>16</v>
      </c>
      <c r="B17" t="s">
        <v>82</v>
      </c>
      <c r="C17">
        <v>200</v>
      </c>
      <c r="D17" t="s">
        <v>78</v>
      </c>
    </row>
    <row r="18" spans="1:4" x14ac:dyDescent="0.15">
      <c r="A18">
        <v>17</v>
      </c>
      <c r="B18" t="s">
        <v>16</v>
      </c>
      <c r="C18">
        <v>200</v>
      </c>
      <c r="D18" t="s">
        <v>78</v>
      </c>
    </row>
    <row r="19" spans="1:4" x14ac:dyDescent="0.15">
      <c r="A19">
        <v>18</v>
      </c>
      <c r="B19" t="s">
        <v>24</v>
      </c>
      <c r="C19">
        <v>200</v>
      </c>
      <c r="D19" t="s">
        <v>78</v>
      </c>
    </row>
    <row r="20" spans="1:4" x14ac:dyDescent="0.15">
      <c r="A20">
        <v>19</v>
      </c>
      <c r="B20" t="s">
        <v>83</v>
      </c>
      <c r="C20">
        <v>200</v>
      </c>
      <c r="D20" t="s">
        <v>78</v>
      </c>
    </row>
    <row r="21" spans="1:4" x14ac:dyDescent="0.15">
      <c r="A21">
        <v>20</v>
      </c>
      <c r="B21" t="s">
        <v>84</v>
      </c>
      <c r="C21">
        <v>200</v>
      </c>
      <c r="D21" t="s">
        <v>78</v>
      </c>
    </row>
    <row r="22" spans="1:4" x14ac:dyDescent="0.15">
      <c r="A22">
        <v>21</v>
      </c>
      <c r="B22" t="s">
        <v>25</v>
      </c>
      <c r="C22">
        <v>200</v>
      </c>
      <c r="D22" t="s">
        <v>78</v>
      </c>
    </row>
    <row r="23" spans="1:4" x14ac:dyDescent="0.15">
      <c r="A23">
        <v>22</v>
      </c>
      <c r="B23" t="s">
        <v>22</v>
      </c>
      <c r="C23">
        <v>200</v>
      </c>
      <c r="D23" t="s">
        <v>78</v>
      </c>
    </row>
    <row r="24" spans="1:4" x14ac:dyDescent="0.15">
      <c r="A24">
        <v>23</v>
      </c>
      <c r="B24" t="s">
        <v>26</v>
      </c>
      <c r="C24">
        <v>6</v>
      </c>
      <c r="D24" t="s">
        <v>79</v>
      </c>
    </row>
    <row r="25" spans="1:4" x14ac:dyDescent="0.15">
      <c r="A25">
        <v>24</v>
      </c>
      <c r="B25" t="s">
        <v>28</v>
      </c>
      <c r="C25">
        <v>6</v>
      </c>
      <c r="D25" t="s">
        <v>79</v>
      </c>
    </row>
    <row r="26" spans="1:4" x14ac:dyDescent="0.15">
      <c r="A26">
        <v>25</v>
      </c>
      <c r="B26" t="s">
        <v>29</v>
      </c>
      <c r="C26">
        <v>6</v>
      </c>
      <c r="D26" t="s">
        <v>79</v>
      </c>
    </row>
    <row r="27" spans="1:4" x14ac:dyDescent="0.15">
      <c r="A27">
        <v>26</v>
      </c>
      <c r="B27" t="s">
        <v>27</v>
      </c>
      <c r="C27">
        <v>6</v>
      </c>
      <c r="D27" t="s">
        <v>79</v>
      </c>
    </row>
    <row r="28" spans="1:4" x14ac:dyDescent="0.15">
      <c r="A28">
        <v>27</v>
      </c>
      <c r="B28" t="s">
        <v>31</v>
      </c>
      <c r="C28">
        <v>6</v>
      </c>
      <c r="D28" t="s">
        <v>79</v>
      </c>
    </row>
    <row r="29" spans="1:4" x14ac:dyDescent="0.15">
      <c r="A29">
        <v>28</v>
      </c>
      <c r="B29" t="s">
        <v>75</v>
      </c>
      <c r="C29">
        <v>6</v>
      </c>
      <c r="D29" t="s">
        <v>79</v>
      </c>
    </row>
    <row r="30" spans="1:4" x14ac:dyDescent="0.15">
      <c r="A30">
        <v>29</v>
      </c>
      <c r="B30" t="s">
        <v>76</v>
      </c>
      <c r="C30">
        <v>6</v>
      </c>
      <c r="D30" t="s">
        <v>79</v>
      </c>
    </row>
    <row r="32" spans="1:4" x14ac:dyDescent="0.15">
      <c r="B32" t="s">
        <v>106</v>
      </c>
    </row>
    <row r="33" spans="2:3" x14ac:dyDescent="0.15">
      <c r="B33" t="s">
        <v>108</v>
      </c>
    </row>
    <row r="36" spans="2:3" x14ac:dyDescent="0.15">
      <c r="B36" t="s">
        <v>136</v>
      </c>
      <c r="C36" t="s">
        <v>131</v>
      </c>
    </row>
    <row r="37" spans="2:3" x14ac:dyDescent="0.15">
      <c r="B37" t="s">
        <v>137</v>
      </c>
      <c r="C37" t="s">
        <v>131</v>
      </c>
    </row>
    <row r="38" spans="2:3" x14ac:dyDescent="0.15">
      <c r="B38" t="s">
        <v>138</v>
      </c>
      <c r="C38" t="s">
        <v>134</v>
      </c>
    </row>
    <row r="39" spans="2:3" x14ac:dyDescent="0.15">
      <c r="B39" t="s">
        <v>132</v>
      </c>
      <c r="C39" t="s">
        <v>134</v>
      </c>
    </row>
    <row r="40" spans="2:3" x14ac:dyDescent="0.15">
      <c r="B40" t="s">
        <v>133</v>
      </c>
      <c r="C40" t="s">
        <v>135</v>
      </c>
    </row>
    <row r="43" spans="2:3" x14ac:dyDescent="0.15">
      <c r="B43" t="s">
        <v>182</v>
      </c>
    </row>
    <row r="44" spans="2:3" x14ac:dyDescent="0.15">
      <c r="B44" t="s">
        <v>183</v>
      </c>
    </row>
  </sheetData>
  <sortState xmlns:xlrd2="http://schemas.microsoft.com/office/spreadsheetml/2017/richdata2" ref="A9:D23">
    <sortCondition ref="A9:A23"/>
  </sortState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（はじめにお読みください）本申請書の使い方</vt:lpstr>
      <vt:lpstr>実績報告書</vt:lpstr>
      <vt:lpstr>実績額一覧</vt:lpstr>
      <vt:lpstr>個票1</vt:lpstr>
      <vt:lpstr>個票2</vt:lpstr>
      <vt:lpstr>個票3</vt:lpstr>
      <vt:lpstr>リスト</vt:lpstr>
      <vt:lpstr>個票1!Print_Area</vt:lpstr>
      <vt:lpstr>個票2!Print_Area</vt:lpstr>
      <vt:lpstr>個票3!Print_Area</vt:lpstr>
      <vt:lpstr>実績額一覧!Print_Area</vt:lpstr>
      <vt:lpstr>実績報告書!Print_Area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伊藤 有夏</cp:lastModifiedBy>
  <cp:lastPrinted>2026-07-02T02:39:22Z</cp:lastPrinted>
  <dcterms:created xsi:type="dcterms:W3CDTF">2018-06-19T01:27:02Z</dcterms:created>
  <dcterms:modified xsi:type="dcterms:W3CDTF">2026-07-02T09:19:10Z</dcterms:modified>
</cp:coreProperties>
</file>