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04_介護事業係2\★★★コロナ介護サービス事業所等に対するサービス継続支援事業\３_県交付要綱\支援金交付要綱改正（R8.4.1サービス継続支援事業：設備備品＆光熱費等高騰対策事業）\2_起案\様式\"/>
    </mc:Choice>
  </mc:AlternateContent>
  <xr:revisionPtr revIDLastSave="0" documentId="13_ncr:1_{A4434A88-2AAA-409B-9490-DA151F0CAA9C}" xr6:coauthVersionLast="47" xr6:coauthVersionMax="47" xr10:uidLastSave="{00000000-0000-0000-0000-000000000000}"/>
  <bookViews>
    <workbookView xWindow="2955" yWindow="1980" windowWidth="18855" windowHeight="13425" tabRatio="822" activeTab="5" xr2:uid="{00000000-000D-0000-FFFF-FFFF00000000}"/>
  </bookViews>
  <sheets>
    <sheet name="（はじめにお読みください）本申請書の使い方" sheetId="50" r:id="rId1"/>
    <sheet name="交付申請書" sheetId="26" r:id="rId2"/>
    <sheet name="申請額一覧" sheetId="51" r:id="rId3"/>
    <sheet name="個票1" sheetId="53" r:id="rId4"/>
    <sheet name="個票2" sheetId="55" r:id="rId5"/>
    <sheet name="個票3" sheetId="56" r:id="rId6"/>
    <sheet name="リスト" sheetId="54" state="hidden" r:id="rId7"/>
  </sheets>
  <definedNames>
    <definedName name="_xlnm.Print_Area" localSheetId="3">個票1!$A$1:$AM$42</definedName>
    <definedName name="_xlnm.Print_Area" localSheetId="4">個票2!$A$1:$AM$42</definedName>
    <definedName name="_xlnm.Print_Area" localSheetId="5">個票3!$A$1:$AM$42</definedName>
    <definedName name="_xlnm.Print_Area" localSheetId="1">交付申請書!$A$1:$AM$53</definedName>
    <definedName name="_xlnm.Print_Area" localSheetId="2">申請額一覧!$A$1:$H$24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9" i="53" l="1"/>
  <c r="G10" i="51"/>
  <c r="G11" i="51"/>
  <c r="G13" i="51"/>
  <c r="G16" i="51"/>
  <c r="G19" i="51"/>
  <c r="G14" i="51"/>
  <c r="G17" i="51"/>
  <c r="G18" i="51"/>
  <c r="G9" i="51"/>
  <c r="G12" i="51"/>
  <c r="G15" i="51"/>
  <c r="G20" i="51"/>
  <c r="M39" i="56" l="1"/>
  <c r="Y16" i="56" s="1"/>
  <c r="AD16" i="56"/>
  <c r="AI16" i="56" s="1"/>
  <c r="M39" i="55"/>
  <c r="Y16" i="55" s="1"/>
  <c r="AD16" i="55"/>
  <c r="A19" i="51"/>
  <c r="A18" i="51"/>
  <c r="A17" i="51"/>
  <c r="A20" i="51"/>
  <c r="A16" i="51"/>
  <c r="A15" i="51"/>
  <c r="A14" i="51"/>
  <c r="A13" i="51"/>
  <c r="A12" i="51"/>
  <c r="A11" i="51"/>
  <c r="A10" i="51"/>
  <c r="A9" i="51"/>
  <c r="A8" i="51"/>
  <c r="A7" i="51"/>
  <c r="A6" i="51"/>
  <c r="Y16" i="53"/>
  <c r="F11" i="51"/>
  <c r="F20" i="51"/>
  <c r="F16" i="51"/>
  <c r="F13" i="51"/>
  <c r="F8" i="51"/>
  <c r="F18" i="51"/>
  <c r="G8" i="51"/>
  <c r="F9" i="51"/>
  <c r="F12" i="51"/>
  <c r="F15" i="51"/>
  <c r="F17" i="51"/>
  <c r="G6" i="51"/>
  <c r="G7" i="51"/>
  <c r="F14" i="51"/>
  <c r="F7" i="51"/>
  <c r="F19" i="51"/>
  <c r="F10" i="51"/>
  <c r="G21" i="51" l="1"/>
  <c r="AI16" i="55"/>
  <c r="H9" i="51"/>
  <c r="H17" i="51"/>
  <c r="H10" i="51"/>
  <c r="H13" i="51"/>
  <c r="H8" i="51"/>
  <c r="H11" i="51"/>
  <c r="H19" i="51"/>
  <c r="H12" i="51"/>
  <c r="H18" i="51"/>
  <c r="H16" i="51"/>
  <c r="H14" i="51"/>
  <c r="H20" i="51"/>
  <c r="H15" i="51"/>
  <c r="C17" i="51"/>
  <c r="C19" i="51"/>
  <c r="D6" i="51"/>
  <c r="E7" i="51"/>
  <c r="D19" i="51"/>
  <c r="B19" i="51"/>
  <c r="C6" i="51"/>
  <c r="D7" i="51"/>
  <c r="E17" i="51"/>
  <c r="B17" i="51"/>
  <c r="B6" i="51"/>
  <c r="B7" i="51"/>
  <c r="B18" i="51"/>
  <c r="D18" i="51"/>
  <c r="C18" i="51"/>
  <c r="E18" i="51"/>
  <c r="E6" i="51"/>
  <c r="C7" i="51"/>
  <c r="D17" i="51"/>
  <c r="E19" i="51"/>
  <c r="H7" i="51" l="1"/>
  <c r="AD16" i="53" l="1"/>
  <c r="F6" i="51"/>
  <c r="F21" i="51" l="1"/>
  <c r="AI16" i="53"/>
  <c r="H6" i="51" l="1"/>
  <c r="H21" i="51" s="1"/>
  <c r="B15" i="51"/>
  <c r="B12" i="51"/>
  <c r="E20" i="51"/>
  <c r="E15" i="51"/>
  <c r="C13" i="51"/>
  <c r="E11" i="51"/>
  <c r="D21" i="51"/>
  <c r="C20" i="51"/>
  <c r="B16" i="51"/>
  <c r="D20" i="51"/>
  <c r="C15" i="51"/>
  <c r="E12" i="51"/>
  <c r="D15" i="51"/>
  <c r="D8" i="51"/>
  <c r="D14" i="51"/>
  <c r="B13" i="51"/>
  <c r="E9" i="51"/>
  <c r="D12" i="51"/>
  <c r="E14" i="51"/>
  <c r="B14" i="51"/>
  <c r="E8" i="51"/>
  <c r="B9" i="51"/>
  <c r="B20" i="51"/>
  <c r="D13" i="51"/>
  <c r="B8" i="51"/>
  <c r="C11" i="51"/>
  <c r="D16" i="51"/>
  <c r="C12" i="51"/>
  <c r="C9" i="51"/>
  <c r="C14" i="51"/>
  <c r="D11" i="51"/>
  <c r="B11" i="51"/>
  <c r="C16" i="51"/>
  <c r="E13" i="51"/>
  <c r="C8" i="51"/>
  <c r="E10" i="51"/>
  <c r="D10" i="51"/>
  <c r="D9" i="51"/>
  <c r="B10" i="51"/>
  <c r="E21" i="51"/>
  <c r="C10" i="51"/>
  <c r="E16" i="51"/>
  <c r="AD26" i="26" l="1"/>
  <c r="AD24" i="26"/>
  <c r="AD47" i="26"/>
  <c r="AD40" i="26"/>
  <c r="Z31" i="26"/>
  <c r="Z32" i="26"/>
  <c r="Z42" i="26"/>
  <c r="Z46" i="26"/>
  <c r="Z35" i="26"/>
  <c r="AD51" i="26"/>
  <c r="Z43" i="26"/>
  <c r="AD32" i="26"/>
  <c r="Z27" i="26"/>
  <c r="AD41" i="26"/>
  <c r="AD45" i="26"/>
  <c r="AD50" i="26"/>
  <c r="AD30" i="26"/>
  <c r="Z26" i="26"/>
  <c r="Z49" i="26"/>
  <c r="Z48" i="26"/>
  <c r="Z23" i="26"/>
  <c r="Z39" i="26"/>
  <c r="AD25" i="26"/>
  <c r="Z36" i="26"/>
  <c r="Z37" i="26"/>
  <c r="Z28" i="26"/>
  <c r="AD42" i="26"/>
  <c r="AD27" i="26"/>
  <c r="AD39" i="26"/>
  <c r="AD38" i="26"/>
  <c r="Z38" i="26"/>
  <c r="AD43" i="26"/>
  <c r="Z45" i="26"/>
  <c r="Z33" i="26"/>
  <c r="AD28" i="26"/>
  <c r="AD37" i="26"/>
  <c r="AD33" i="26"/>
  <c r="AD29" i="26"/>
  <c r="AD34" i="26"/>
  <c r="AD23" i="26"/>
  <c r="Z47" i="26"/>
  <c r="AD35" i="26"/>
  <c r="AD31" i="26"/>
  <c r="AD36" i="26"/>
  <c r="AD46" i="26"/>
  <c r="Z41" i="26"/>
  <c r="Z44" i="26"/>
  <c r="Z25" i="26"/>
  <c r="Z40" i="26"/>
  <c r="AD48" i="26"/>
  <c r="Z24" i="26"/>
  <c r="Z29" i="26"/>
  <c r="Z34" i="26"/>
  <c r="Z50" i="26"/>
  <c r="AD49" i="26"/>
  <c r="AD44" i="26"/>
  <c r="Z30" i="26"/>
  <c r="Z51" i="26"/>
  <c r="Z52" i="26" l="1"/>
  <c r="AD52" i="26"/>
</calcChain>
</file>

<file path=xl/sharedStrings.xml><?xml version="1.0" encoding="utf-8"?>
<sst xmlns="http://schemas.openxmlformats.org/spreadsheetml/2006/main" count="374" uniqueCount="150">
  <si>
    <t>フリガナ</t>
    <phoneticPr fontId="3"/>
  </si>
  <si>
    <t>殿</t>
    <rPh sb="0" eb="1">
      <t>トノ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</si>
  <si>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</si>
  <si>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</si>
  <si>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</si>
  <si>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名　　称</t>
    <rPh sb="0" eb="1">
      <t>ナ</t>
    </rPh>
    <rPh sb="3" eb="4">
      <t>ショウ</t>
    </rPh>
    <phoneticPr fontId="3"/>
  </si>
  <si>
    <t>（郵便番号</t>
    <rPh sb="1" eb="3">
      <t>ユウビン</t>
    </rPh>
    <rPh sb="3" eb="5">
      <t>バンゴウ</t>
    </rPh>
    <phoneticPr fontId="3"/>
  </si>
  <si>
    <t>‐</t>
    <phoneticPr fontId="3"/>
  </si>
  <si>
    <t>）</t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</si>
  <si>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</si>
  <si>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</si>
  <si>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</si>
  <si>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職　　名</t>
    <rPh sb="0" eb="1">
      <t>ショク</t>
    </rPh>
    <rPh sb="3" eb="4">
      <t>ナ</t>
    </rPh>
    <phoneticPr fontId="3"/>
  </si>
  <si>
    <t>氏　　名</t>
    <rPh sb="0" eb="1">
      <t>シ</t>
    </rPh>
    <rPh sb="3" eb="4">
      <t>ナ</t>
    </rPh>
    <phoneticPr fontId="3"/>
  </si>
  <si>
    <t>　標記について、次のとおり申請します。</t>
    <rPh sb="1" eb="3">
      <t>ヒョウキ</t>
    </rPh>
    <rPh sb="8" eb="9">
      <t>ツギ</t>
    </rPh>
    <rPh sb="13" eb="15">
      <t>シンセイ</t>
    </rPh>
    <phoneticPr fontId="3"/>
  </si>
  <si>
    <t>申請に関する担当者</t>
    <rPh sb="0" eb="2">
      <t>シンセイ</t>
    </rPh>
    <rPh sb="3" eb="4">
      <t>カン</t>
    </rPh>
    <rPh sb="6" eb="9">
      <t>タントウシャ</t>
    </rPh>
    <phoneticPr fontId="3"/>
  </si>
  <si>
    <t>申請額</t>
    <rPh sb="0" eb="3">
      <t>シンセイガク</t>
    </rPh>
    <phoneticPr fontId="3"/>
  </si>
  <si>
    <t>か所</t>
    <rPh sb="1" eb="2">
      <t>ショ</t>
    </rPh>
    <phoneticPr fontId="3"/>
  </si>
  <si>
    <t>認知症対応型通所介護事業所</t>
  </si>
  <si>
    <t>訪問入浴介護事業所</t>
  </si>
  <si>
    <t>訪問看護事業所</t>
  </si>
  <si>
    <t>訪問リハビリテーション事業所</t>
  </si>
  <si>
    <t>定期巡回・随時対応型訪問介護看護事業所</t>
  </si>
  <si>
    <t>夜間対応型訪問介護事業所</t>
  </si>
  <si>
    <t>居宅介護支援事業所</t>
  </si>
  <si>
    <t>福祉用具貸与事業所</t>
  </si>
  <si>
    <t>小規模多機能型居宅介護事業所</t>
  </si>
  <si>
    <t>看護小規模多機能型居宅介護事業所</t>
  </si>
  <si>
    <t>介護老人福祉施設</t>
  </si>
  <si>
    <t>地域密着型介護老人福祉施設</t>
  </si>
  <si>
    <t>介護老人保健施設</t>
  </si>
  <si>
    <t>介護医療院</t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</si>
  <si>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3"/>
  </si>
  <si>
    <t>所要額</t>
    <rPh sb="0" eb="3">
      <t>ショヨウガク</t>
    </rPh>
    <phoneticPr fontId="3"/>
  </si>
  <si>
    <t>申請内容</t>
    <rPh sb="0" eb="2">
      <t>シンセイ</t>
    </rPh>
    <rPh sb="2" eb="4">
      <t>ナイヨウ</t>
    </rPh>
    <phoneticPr fontId="3"/>
  </si>
  <si>
    <t>短期入所生活介護事業所</t>
  </si>
  <si>
    <t>千円</t>
    <rPh sb="0" eb="2">
      <t>センエン</t>
    </rPh>
    <phoneticPr fontId="3"/>
  </si>
  <si>
    <t>申　請　者</t>
    <rPh sb="0" eb="1">
      <t>サル</t>
    </rPh>
    <rPh sb="2" eb="3">
      <t>ショウ</t>
    </rPh>
    <rPh sb="4" eb="5">
      <t>シャ</t>
    </rPh>
    <phoneticPr fontId="3"/>
  </si>
  <si>
    <t>所在地</t>
    <rPh sb="0" eb="3">
      <t>ショザイチ</t>
    </rPh>
    <phoneticPr fontId="3"/>
  </si>
  <si>
    <t>E-mail</t>
    <phoneticPr fontId="3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</si>
  <si>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3"/>
  </si>
  <si>
    <t>定員</t>
    <rPh sb="0" eb="2">
      <t>テイイン</t>
    </rPh>
    <phoneticPr fontId="3"/>
  </si>
  <si>
    <t>人</t>
    <rPh sb="0" eb="1">
      <t>ニン</t>
    </rPh>
    <phoneticPr fontId="3"/>
  </si>
  <si>
    <t>介護保険
事業所番号</t>
    <rPh sb="0" eb="2">
      <t>カイゴ</t>
    </rPh>
    <rPh sb="2" eb="4">
      <t>ホケン</t>
    </rPh>
    <rPh sb="5" eb="8">
      <t>ジギョウショ</t>
    </rPh>
    <rPh sb="8" eb="10">
      <t>バンゴウ</t>
    </rPh>
    <phoneticPr fontId="3"/>
  </si>
  <si>
    <t>千円</t>
  </si>
  <si>
    <t>サービス種別</t>
    <rPh sb="4" eb="6">
      <t>シュベツ</t>
    </rPh>
    <phoneticPr fontId="3"/>
  </si>
  <si>
    <t>No.</t>
    <phoneticPr fontId="3"/>
  </si>
  <si>
    <t>合計</t>
    <rPh sb="0" eb="2">
      <t>ゴウケイ</t>
    </rPh>
    <phoneticPr fontId="3"/>
  </si>
  <si>
    <t>　　令和</t>
    <rPh sb="2" eb="4">
      <t>レイワ</t>
    </rPh>
    <phoneticPr fontId="3"/>
  </si>
  <si>
    <t>各事業所の作業</t>
    <rPh sb="0" eb="1">
      <t>カク</t>
    </rPh>
    <rPh sb="1" eb="4">
      <t>ジギョウショ</t>
    </rPh>
    <rPh sb="5" eb="7">
      <t>サギョウ</t>
    </rPh>
    <phoneticPr fontId="3"/>
  </si>
  <si>
    <t>手順</t>
    <rPh sb="0" eb="2">
      <t>テジュン</t>
    </rPh>
    <phoneticPr fontId="3"/>
  </si>
  <si>
    <t>本Excelを管内の事業者・事業所に配布</t>
    <rPh sb="0" eb="1">
      <t>ホン</t>
    </rPh>
    <rPh sb="7" eb="9">
      <t>カンナイ</t>
    </rPh>
    <rPh sb="10" eb="13">
      <t>ジギョウシャ</t>
    </rPh>
    <rPh sb="14" eb="17">
      <t>ジギョウショ</t>
    </rPh>
    <rPh sb="18" eb="20">
      <t>ハイフ</t>
    </rPh>
    <phoneticPr fontId="3"/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</si>
  <si>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3"/>
  </si>
  <si>
    <t>シート名を修正した個票を一つのExcelファイルに集約</t>
    <rPh sb="3" eb="4">
      <t>メイ</t>
    </rPh>
    <rPh sb="5" eb="7">
      <t>シュウセイ</t>
    </rPh>
    <rPh sb="9" eb="11">
      <t>コヒョウ</t>
    </rPh>
    <rPh sb="12" eb="13">
      <t>ヒト</t>
    </rPh>
    <rPh sb="25" eb="27">
      <t>シュウヤク</t>
    </rPh>
    <phoneticPr fontId="3"/>
  </si>
  <si>
    <t>本申請書の使い方</t>
    <rPh sb="0" eb="1">
      <t>ホン</t>
    </rPh>
    <rPh sb="1" eb="4">
      <t>シンセイショ</t>
    </rPh>
    <rPh sb="5" eb="6">
      <t>ツカ</t>
    </rPh>
    <rPh sb="7" eb="8">
      <t>カタ</t>
    </rPh>
    <phoneticPr fontId="3"/>
  </si>
  <si>
    <t>事業者からExcelファイルを受領し、内容を審査</t>
    <rPh sb="0" eb="3">
      <t>ジギョウシャ</t>
    </rPh>
    <rPh sb="15" eb="17">
      <t>ジュリョウ</t>
    </rPh>
    <rPh sb="19" eb="21">
      <t>ナイヨウ</t>
    </rPh>
    <rPh sb="22" eb="24">
      <t>シンサ</t>
    </rPh>
    <phoneticPr fontId="3"/>
  </si>
  <si>
    <t>各事業所から回収した個票の入力内容を確認</t>
    <rPh sb="0" eb="1">
      <t>カク</t>
    </rPh>
    <rPh sb="1" eb="4">
      <t>ジギョウショ</t>
    </rPh>
    <rPh sb="6" eb="8">
      <t>カイシュウ</t>
    </rPh>
    <rPh sb="10" eb="12">
      <t>コヒョウ</t>
    </rPh>
    <rPh sb="13" eb="15">
      <t>ニュウリョク</t>
    </rPh>
    <rPh sb="15" eb="17">
      <t>ナイヨウ</t>
    </rPh>
    <rPh sb="18" eb="20">
      <t>カクニン</t>
    </rPh>
    <phoneticPr fontId="3"/>
  </si>
  <si>
    <t>都道府県の作業</t>
    <rPh sb="0" eb="4">
      <t>トドウフケン</t>
    </rPh>
    <rPh sb="5" eb="7">
      <t>サギョウ</t>
    </rPh>
    <phoneticPr fontId="3"/>
  </si>
  <si>
    <t>完成したExcelファイルを都道府県の担当者に送付</t>
    <rPh sb="0" eb="2">
      <t>カンセイ</t>
    </rPh>
    <rPh sb="14" eb="18">
      <t>トドウフケン</t>
    </rPh>
    <rPh sb="19" eb="22">
      <t>タントウシャ</t>
    </rPh>
    <rPh sb="23" eb="25">
      <t>ソウフ</t>
    </rPh>
    <phoneticPr fontId="3"/>
  </si>
  <si>
    <t>＜積算内訳＞</t>
    <rPh sb="1" eb="3">
      <t>セキサン</t>
    </rPh>
    <rPh sb="3" eb="5">
      <t>ウチワケ</t>
    </rPh>
    <phoneticPr fontId="3"/>
  </si>
  <si>
    <t>都道府県内で必要な作業を行い、事業者に補助金を交付</t>
    <rPh sb="0" eb="4">
      <t>トドウフケン</t>
    </rPh>
    <rPh sb="4" eb="5">
      <t>ナイ</t>
    </rPh>
    <rPh sb="6" eb="8">
      <t>ヒツヨウ</t>
    </rPh>
    <rPh sb="9" eb="11">
      <t>サギョウ</t>
    </rPh>
    <rPh sb="12" eb="13">
      <t>オコナ</t>
    </rPh>
    <rPh sb="15" eb="18">
      <t>ジギョウシャ</t>
    </rPh>
    <rPh sb="19" eb="22">
      <t>ホジョキン</t>
    </rPh>
    <rPh sb="23" eb="25">
      <t>コウフ</t>
    </rPh>
    <phoneticPr fontId="3"/>
  </si>
  <si>
    <t>奈良県知事</t>
    <rPh sb="0" eb="3">
      <t>ナラケン</t>
    </rPh>
    <rPh sb="3" eb="5">
      <t>チジ</t>
    </rPh>
    <phoneticPr fontId="3"/>
  </si>
  <si>
    <t>事業所・施設名</t>
    <rPh sb="0" eb="3">
      <t>ジギョウショ</t>
    </rPh>
    <rPh sb="4" eb="7">
      <t>シセツメイ</t>
    </rPh>
    <phoneticPr fontId="3"/>
  </si>
  <si>
    <t>住所</t>
    <rPh sb="0" eb="2">
      <t>ジュウショ</t>
    </rPh>
    <phoneticPr fontId="3"/>
  </si>
  <si>
    <t>介護事業所等に対するサービス継続支援事業</t>
    <rPh sb="0" eb="2">
      <t>カイゴ</t>
    </rPh>
    <rPh sb="2" eb="5">
      <t>ジギョウショ</t>
    </rPh>
    <rPh sb="5" eb="6">
      <t>トウ</t>
    </rPh>
    <rPh sb="7" eb="8">
      <t>タイ</t>
    </rPh>
    <rPh sb="14" eb="16">
      <t>ケイゾク</t>
    </rPh>
    <rPh sb="16" eb="18">
      <t>シエン</t>
    </rPh>
    <rPh sb="18" eb="20">
      <t>ジギョウ</t>
    </rPh>
    <phoneticPr fontId="3"/>
  </si>
  <si>
    <t>（注）行が不足する場合には、「本申請書の使い方」に従って、行を追加すること。列の挿入は絶対に行わないこと。</t>
    <rPh sb="1" eb="2">
      <t>チュウ</t>
    </rPh>
    <rPh sb="15" eb="16">
      <t>ホン</t>
    </rPh>
    <rPh sb="16" eb="19">
      <t>シンセイショ</t>
    </rPh>
    <rPh sb="20" eb="21">
      <t>ツカ</t>
    </rPh>
    <rPh sb="22" eb="23">
      <t>カタ</t>
    </rPh>
    <rPh sb="25" eb="26">
      <t>シタガ</t>
    </rPh>
    <phoneticPr fontId="3"/>
  </si>
  <si>
    <t>　</t>
    <phoneticPr fontId="3"/>
  </si>
  <si>
    <t>施設概要</t>
    <rPh sb="0" eb="2">
      <t>シセツ</t>
    </rPh>
    <rPh sb="2" eb="4">
      <t>ガイヨウ</t>
    </rPh>
    <phoneticPr fontId="3"/>
  </si>
  <si>
    <t>事業所名称</t>
    <rPh sb="0" eb="3">
      <t>ジギョウショ</t>
    </rPh>
    <rPh sb="3" eb="5">
      <t>メイショウ</t>
    </rPh>
    <phoneticPr fontId="3"/>
  </si>
  <si>
    <t>都道府県名</t>
    <rPh sb="0" eb="4">
      <t>トドウフケン</t>
    </rPh>
    <rPh sb="4" eb="5">
      <t>メイ</t>
    </rPh>
    <phoneticPr fontId="3"/>
  </si>
  <si>
    <r>
      <t>提供サービス</t>
    </r>
    <r>
      <rPr>
        <sz val="6"/>
        <rFont val="ＭＳ Ｐ明朝"/>
        <family val="1"/>
        <charset val="128"/>
      </rPr>
      <t>（プルダウンから選択）</t>
    </r>
    <rPh sb="0" eb="2">
      <t>テイキョウ</t>
    </rPh>
    <rPh sb="14" eb="16">
      <t>センタク</t>
    </rPh>
    <phoneticPr fontId="3"/>
  </si>
  <si>
    <t>支出予定額</t>
    <rPh sb="0" eb="2">
      <t>シシュツ</t>
    </rPh>
    <rPh sb="2" eb="5">
      <t>ヨテイガク</t>
    </rPh>
    <phoneticPr fontId="3"/>
  </si>
  <si>
    <t>１．介護事業所等に対するサービス継続支援事業</t>
    <rPh sb="2" eb="4">
      <t>カイゴ</t>
    </rPh>
    <rPh sb="4" eb="7">
      <t>ジギョウショ</t>
    </rPh>
    <rPh sb="7" eb="8">
      <t>トウ</t>
    </rPh>
    <rPh sb="9" eb="10">
      <t>タイ</t>
    </rPh>
    <rPh sb="16" eb="18">
      <t>ケイゾク</t>
    </rPh>
    <rPh sb="18" eb="20">
      <t>シエン</t>
    </rPh>
    <rPh sb="20" eb="22">
      <t>ジギョウ</t>
    </rPh>
    <phoneticPr fontId="3"/>
  </si>
  <si>
    <t>補助上限額</t>
    <rPh sb="0" eb="2">
      <t>ホジョ</t>
    </rPh>
    <rPh sb="2" eb="5">
      <t>ジョウゲンガク</t>
    </rPh>
    <phoneticPr fontId="3"/>
  </si>
  <si>
    <t>所要額（円）</t>
    <rPh sb="0" eb="3">
      <t>ショヨウガク</t>
    </rPh>
    <rPh sb="4" eb="5">
      <t>エン</t>
    </rPh>
    <phoneticPr fontId="3"/>
  </si>
  <si>
    <t>（注）申請額は、補助上限額と所要額を比較していずれか低い方の額が入力される。</t>
    <rPh sb="1" eb="2">
      <t>チュウ</t>
    </rPh>
    <rPh sb="3" eb="6">
      <t>シンセイガク</t>
    </rPh>
    <rPh sb="8" eb="10">
      <t>ホジョ</t>
    </rPh>
    <rPh sb="10" eb="13">
      <t>ジョウゲンガク</t>
    </rPh>
    <rPh sb="14" eb="16">
      <t>ショヨウ</t>
    </rPh>
    <rPh sb="16" eb="17">
      <t>ガク</t>
    </rPh>
    <rPh sb="18" eb="20">
      <t>ヒカク</t>
    </rPh>
    <rPh sb="26" eb="27">
      <t>ヒク</t>
    </rPh>
    <rPh sb="28" eb="29">
      <t>ホウ</t>
    </rPh>
    <rPh sb="30" eb="31">
      <t>ガク</t>
    </rPh>
    <rPh sb="32" eb="34">
      <t>ニュウリョク</t>
    </rPh>
    <phoneticPr fontId="3"/>
  </si>
  <si>
    <t>部署・担当者名</t>
    <rPh sb="0" eb="2">
      <t>ブショ</t>
    </rPh>
    <rPh sb="3" eb="6">
      <t>タントウシャ</t>
    </rPh>
    <rPh sb="6" eb="7">
      <t>メイ</t>
    </rPh>
    <phoneticPr fontId="3"/>
  </si>
  <si>
    <t>奈良県</t>
    <rPh sb="0" eb="3">
      <t>ナラケン</t>
    </rPh>
    <phoneticPr fontId="3"/>
  </si>
  <si>
    <t>税込申請</t>
    <rPh sb="0" eb="2">
      <t>ゼイコ</t>
    </rPh>
    <rPh sb="2" eb="4">
      <t>シンセイ</t>
    </rPh>
    <phoneticPr fontId="3"/>
  </si>
  <si>
    <t>税抜申請</t>
    <rPh sb="0" eb="2">
      <t>ゼイヌ</t>
    </rPh>
    <rPh sb="2" eb="4">
      <t>シンセイ</t>
    </rPh>
    <phoneticPr fontId="3"/>
  </si>
  <si>
    <t>養護老人ホーム</t>
  </si>
  <si>
    <t>軽費老人ホーム</t>
  </si>
  <si>
    <t>介護事業所等に対するサービス継続支援事業に関する事業実施計画書（事業所単位）</t>
    <rPh sb="2" eb="5">
      <t>ジギョウショ</t>
    </rPh>
    <rPh sb="32" eb="35">
      <t>ジギョウショ</t>
    </rPh>
    <rPh sb="35" eb="37">
      <t>タンイ</t>
    </rPh>
    <phoneticPr fontId="3"/>
  </si>
  <si>
    <t>事業所・施設等の種別</t>
  </si>
  <si>
    <t>/事業所</t>
    <rPh sb="1" eb="4">
      <t>ジギョウショ</t>
    </rPh>
    <phoneticPr fontId="1"/>
  </si>
  <si>
    <t>/定員</t>
    <rPh sb="1" eb="3">
      <t>テイイン</t>
    </rPh>
    <phoneticPr fontId="1"/>
  </si>
  <si>
    <t>通所リハビリテーション事業所</t>
  </si>
  <si>
    <t>特定施設入居者生活介護（養護老人ホーム、軽費老人ホームを除く）</t>
    <rPh sb="12" eb="14">
      <t>ヨウゴ</t>
    </rPh>
    <rPh sb="14" eb="16">
      <t>ロウジン</t>
    </rPh>
    <rPh sb="20" eb="22">
      <t>ケイヒ</t>
    </rPh>
    <rPh sb="22" eb="24">
      <t>ロウジン</t>
    </rPh>
    <rPh sb="28" eb="29">
      <t>ノゾ</t>
    </rPh>
    <phoneticPr fontId="3"/>
  </si>
  <si>
    <t>地域密着型通所介護事業所</t>
  </si>
  <si>
    <t>認知症対応型共同生活介護事業所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2" eb="15">
      <t>ジギョウショ</t>
    </rPh>
    <phoneticPr fontId="1"/>
  </si>
  <si>
    <t>地域密着型特定施設入居者生活介護（養護老人ホーム、軽費老人ホームを除く）</t>
    <phoneticPr fontId="3"/>
  </si>
  <si>
    <t>1</t>
    <phoneticPr fontId="3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</si>
  <si>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</si>
  <si>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</si>
  <si>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</si>
  <si>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</si>
  <si>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</si>
  <si>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</si>
  <si>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</si>
  <si>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</si>
  <si>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</si>
  <si>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</si>
  <si>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</si>
  <si>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</si>
  <si>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</si>
  <si>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</si>
  <si>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</si>
  <si>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</si>
  <si>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</si>
  <si>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</si>
  <si>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</si>
  <si>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介護サービスを円滑に継続するための対応</t>
    <phoneticPr fontId="3"/>
  </si>
  <si>
    <t>災害備蓄等への対応</t>
    <phoneticPr fontId="3"/>
  </si>
  <si>
    <t>対象経費の種別</t>
    <rPh sb="0" eb="2">
      <t>タイショウ</t>
    </rPh>
    <rPh sb="2" eb="4">
      <t>ケイヒ</t>
    </rPh>
    <rPh sb="5" eb="7">
      <t>シュベツ</t>
    </rPh>
    <phoneticPr fontId="3"/>
  </si>
  <si>
    <t>介護事業所等に対するサービス継続支援事業に係る交付申請書</t>
    <rPh sb="0" eb="2">
      <t>カイゴ</t>
    </rPh>
    <rPh sb="2" eb="5">
      <t>ジギョウショ</t>
    </rPh>
    <rPh sb="5" eb="6">
      <t>トウ</t>
    </rPh>
    <rPh sb="7" eb="8">
      <t>タイ</t>
    </rPh>
    <rPh sb="14" eb="16">
      <t>ケイゾク</t>
    </rPh>
    <rPh sb="16" eb="18">
      <t>シエン</t>
    </rPh>
    <rPh sb="18" eb="20">
      <t>ジギョウ</t>
    </rPh>
    <rPh sb="21" eb="22">
      <t>カカ</t>
    </rPh>
    <rPh sb="23" eb="25">
      <t>コウフ</t>
    </rPh>
    <rPh sb="25" eb="28">
      <t>シンセイショ</t>
    </rPh>
    <phoneticPr fontId="3"/>
  </si>
  <si>
    <t>（単位：千円）</t>
    <rPh sb="1" eb="3">
      <t>タンイ</t>
    </rPh>
    <phoneticPr fontId="3"/>
  </si>
  <si>
    <t>地域密着型特定施設入居者生活介護（養護老人ホーム、軽費老人ホームを除く）</t>
  </si>
  <si>
    <t>合　　計</t>
    <rPh sb="0" eb="1">
      <t>ゴウ</t>
    </rPh>
    <rPh sb="3" eb="4">
      <t>ケイ</t>
    </rPh>
    <phoneticPr fontId="3"/>
  </si>
  <si>
    <t>部署・職名</t>
    <rPh sb="0" eb="2">
      <t>ブショ</t>
    </rPh>
    <rPh sb="3" eb="4">
      <t>ショク</t>
    </rPh>
    <rPh sb="4" eb="5">
      <t>ナ</t>
    </rPh>
    <phoneticPr fontId="3"/>
  </si>
  <si>
    <t>事業所･
施設等数</t>
    <rPh sb="0" eb="3">
      <t>ジギョウショ</t>
    </rPh>
    <rPh sb="5" eb="7">
      <t>シセツ</t>
    </rPh>
    <rPh sb="7" eb="8">
      <t>トウ</t>
    </rPh>
    <rPh sb="8" eb="9">
      <t>スウ</t>
    </rPh>
    <phoneticPr fontId="3"/>
  </si>
  <si>
    <t>訪問介護事業所/集合住宅併設型（同一建物減算の算定がある事業所）</t>
    <phoneticPr fontId="3"/>
  </si>
  <si>
    <t>訪問介護事業所/1月あたり延べ訪問回数200回以下(集合住宅併設型を除く)</t>
    <rPh sb="26" eb="28">
      <t>シュウゴウ</t>
    </rPh>
    <rPh sb="28" eb="30">
      <t>ジュウタク</t>
    </rPh>
    <rPh sb="30" eb="33">
      <t>ヘイセツガタ</t>
    </rPh>
    <rPh sb="34" eb="35">
      <t>ノゾ</t>
    </rPh>
    <phoneticPr fontId="3"/>
  </si>
  <si>
    <t>訪問介護事業所/1月あたり延べ訪問回数201回以上2,000回以下(集合住宅併設型を除く)</t>
    <phoneticPr fontId="3"/>
  </si>
  <si>
    <t>訪問介護事業所/1月あたり延べ訪問回数2,001回以上(集合住宅併設型を除く)</t>
    <phoneticPr fontId="3"/>
  </si>
  <si>
    <t>通所介護事業所/1月あたり延べ利用者数300人以下</t>
    <rPh sb="0" eb="2">
      <t>ツウショ</t>
    </rPh>
    <phoneticPr fontId="1"/>
  </si>
  <si>
    <t>通所介護事業所/1月あたり延べ利用者数301人以上600人以下</t>
    <rPh sb="0" eb="2">
      <t>ツウショ</t>
    </rPh>
    <phoneticPr fontId="1"/>
  </si>
  <si>
    <t>通所介護事業所/1月あたり延べ利用者数601人以上</t>
    <rPh sb="0" eb="2">
      <t>ツウショ</t>
    </rPh>
    <phoneticPr fontId="1"/>
  </si>
  <si>
    <t>訪問介護事業所/集合住宅併設型（同一建物減算の算定がある事業所）</t>
    <phoneticPr fontId="3"/>
  </si>
  <si>
    <t>訪問介護事業所/1月あたり延べ訪問回数200回以下(集合住宅併設型を除く)</t>
    <phoneticPr fontId="3"/>
  </si>
  <si>
    <t>通所介護事業所/1月あたり延べ利用者数300人以下</t>
    <phoneticPr fontId="1"/>
  </si>
  <si>
    <t>通所介護事業所/1月あたり延べ利用者数301人以上600人以下</t>
    <phoneticPr fontId="1"/>
  </si>
  <si>
    <t>通所介護事業所/1月あたり延べ利用者数601人以上</t>
    <phoneticPr fontId="1"/>
  </si>
  <si>
    <t>介護事業所等に対するサービス継続支援事業の交付申請について</t>
    <rPh sb="21" eb="23">
      <t>コウフ</t>
    </rPh>
    <rPh sb="23" eb="25">
      <t>シンセイ</t>
    </rPh>
    <phoneticPr fontId="3"/>
  </si>
  <si>
    <t>各事業所の個票のシート名を「個票●」（●は１からの通し番号）に修正</t>
    <rPh sb="0" eb="1">
      <t>カク</t>
    </rPh>
    <rPh sb="1" eb="4">
      <t>ジギョウショ</t>
    </rPh>
    <rPh sb="5" eb="7">
      <t>コヒョウ</t>
    </rPh>
    <rPh sb="11" eb="12">
      <t>メイ</t>
    </rPh>
    <rPh sb="14" eb="16">
      <t>コヒョウ</t>
    </rPh>
    <rPh sb="25" eb="26">
      <t>トオ</t>
    </rPh>
    <rPh sb="27" eb="29">
      <t>バンゴウ</t>
    </rPh>
    <rPh sb="31" eb="33">
      <t>シュウセイ</t>
    </rPh>
    <phoneticPr fontId="3"/>
  </si>
  <si>
    <t>訪問・通所</t>
    <rPh sb="0" eb="2">
      <t>ホウモン</t>
    </rPh>
    <rPh sb="3" eb="5">
      <t>ツウショ</t>
    </rPh>
    <phoneticPr fontId="3"/>
  </si>
  <si>
    <t>④居室や浴室等における温度管理等に必要な備品等の購入等経費</t>
    <rPh sb="1" eb="3">
      <t>キョシツ</t>
    </rPh>
    <rPh sb="4" eb="6">
      <t>ヨクシツ</t>
    </rPh>
    <rPh sb="6" eb="7">
      <t>トウ</t>
    </rPh>
    <rPh sb="11" eb="13">
      <t>オンド</t>
    </rPh>
    <rPh sb="13" eb="16">
      <t>カンリトウ</t>
    </rPh>
    <rPh sb="17" eb="19">
      <t>ヒツヨウ</t>
    </rPh>
    <rPh sb="20" eb="22">
      <t>ビヒン</t>
    </rPh>
    <rPh sb="22" eb="23">
      <t>トウ</t>
    </rPh>
    <rPh sb="24" eb="26">
      <t>コウニュウ</t>
    </rPh>
    <rPh sb="26" eb="27">
      <t>トウ</t>
    </rPh>
    <rPh sb="27" eb="29">
      <t>ケイヒ</t>
    </rPh>
    <phoneticPr fontId="3"/>
  </si>
  <si>
    <t>⑤災害備蓄等への対応に要する経費</t>
    <rPh sb="1" eb="3">
      <t>サイガイ</t>
    </rPh>
    <rPh sb="3" eb="5">
      <t>ビチク</t>
    </rPh>
    <rPh sb="5" eb="6">
      <t>トウ</t>
    </rPh>
    <rPh sb="8" eb="10">
      <t>タイオウ</t>
    </rPh>
    <rPh sb="11" eb="12">
      <t>ヨウ</t>
    </rPh>
    <rPh sb="14" eb="16">
      <t>ケイヒ</t>
    </rPh>
    <phoneticPr fontId="3"/>
  </si>
  <si>
    <t>通所・居住・入所短期</t>
    <rPh sb="0" eb="2">
      <t>ツウショ</t>
    </rPh>
    <rPh sb="3" eb="5">
      <t>キョジュウ</t>
    </rPh>
    <rPh sb="6" eb="8">
      <t>ニュウショ</t>
    </rPh>
    <rPh sb="8" eb="10">
      <t>タンキ</t>
    </rPh>
    <phoneticPr fontId="3"/>
  </si>
  <si>
    <t>訪問・通所・居住・入所短期</t>
    <rPh sb="0" eb="2">
      <t>ホウモン</t>
    </rPh>
    <rPh sb="3" eb="5">
      <t>ツウショ</t>
    </rPh>
    <rPh sb="6" eb="8">
      <t>キョジュウ</t>
    </rPh>
    <rPh sb="9" eb="11">
      <t>ニュウショ</t>
    </rPh>
    <rPh sb="11" eb="13">
      <t>タンキ</t>
    </rPh>
    <phoneticPr fontId="3"/>
  </si>
  <si>
    <t>①燃料費、有料道路通行料等の移動に伴い必要となる経費</t>
    <rPh sb="1" eb="4">
      <t>ネンリョウヒ</t>
    </rPh>
    <rPh sb="5" eb="7">
      <t>ユウリョウ</t>
    </rPh>
    <rPh sb="7" eb="9">
      <t>ドウロ</t>
    </rPh>
    <rPh sb="9" eb="12">
      <t>ツウコウリョウ</t>
    </rPh>
    <rPh sb="12" eb="13">
      <t>トウ</t>
    </rPh>
    <rPh sb="14" eb="16">
      <t>イドウ</t>
    </rPh>
    <rPh sb="17" eb="18">
      <t>トモナ</t>
    </rPh>
    <rPh sb="19" eb="21">
      <t>ヒツヨウ</t>
    </rPh>
    <rPh sb="24" eb="26">
      <t>ケイヒ</t>
    </rPh>
    <phoneticPr fontId="3"/>
  </si>
  <si>
    <t>②猛暑対策用品や雪害対策用品の購入等経費</t>
    <rPh sb="1" eb="3">
      <t>モウショ</t>
    </rPh>
    <rPh sb="3" eb="5">
      <t>タイサク</t>
    </rPh>
    <rPh sb="5" eb="7">
      <t>ヨウヒン</t>
    </rPh>
    <rPh sb="8" eb="9">
      <t>ユキ</t>
    </rPh>
    <rPh sb="9" eb="10">
      <t>ガイ</t>
    </rPh>
    <rPh sb="10" eb="12">
      <t>タイサク</t>
    </rPh>
    <rPh sb="12" eb="14">
      <t>ヨウヒン</t>
    </rPh>
    <rPh sb="15" eb="17">
      <t>コウニュウ</t>
    </rPh>
    <rPh sb="17" eb="18">
      <t>トウ</t>
    </rPh>
    <rPh sb="18" eb="20">
      <t>ケイヒ</t>
    </rPh>
    <phoneticPr fontId="3"/>
  </si>
  <si>
    <t>③光熱水費・燃料費等の生活環境改善、勤務環境改善に要する経費</t>
    <rPh sb="1" eb="5">
      <t>コウネツスイヒ</t>
    </rPh>
    <rPh sb="6" eb="9">
      <t>ネンリョウヒ</t>
    </rPh>
    <rPh sb="9" eb="10">
      <t>トウ</t>
    </rPh>
    <rPh sb="11" eb="13">
      <t>セイカツ</t>
    </rPh>
    <rPh sb="13" eb="15">
      <t>カンキョウ</t>
    </rPh>
    <rPh sb="15" eb="17">
      <t>カイゼン</t>
    </rPh>
    <rPh sb="18" eb="20">
      <t>キンム</t>
    </rPh>
    <rPh sb="20" eb="22">
      <t>カンキョウ</t>
    </rPh>
    <rPh sb="22" eb="24">
      <t>カイゼン</t>
    </rPh>
    <rPh sb="25" eb="26">
      <t>ヨウ</t>
    </rPh>
    <rPh sb="28" eb="30">
      <t>ケイヒ</t>
    </rPh>
    <phoneticPr fontId="3"/>
  </si>
  <si>
    <t>（様式13-1）</t>
    <rPh sb="1" eb="3">
      <t>ヨウシキ</t>
    </rPh>
    <phoneticPr fontId="3"/>
  </si>
  <si>
    <t>（様式13-2）事業所・施設別申請額一覧</t>
    <rPh sb="1" eb="3">
      <t>ヨウシキ</t>
    </rPh>
    <rPh sb="8" eb="11">
      <t>ジギョウショ</t>
    </rPh>
    <rPh sb="12" eb="14">
      <t>シセツ</t>
    </rPh>
    <rPh sb="14" eb="15">
      <t>ベツ</t>
    </rPh>
    <rPh sb="15" eb="18">
      <t>シンセイガク</t>
    </rPh>
    <rPh sb="18" eb="20">
      <t>イチラン</t>
    </rPh>
    <phoneticPr fontId="3"/>
  </si>
  <si>
    <t>（様式13-3）</t>
    <rPh sb="1" eb="3">
      <t>ヨウシキ</t>
    </rPh>
    <phoneticPr fontId="3"/>
  </si>
  <si>
    <t>所要額</t>
    <rPh sb="0" eb="3">
      <t>ショヨウガク</t>
    </rPh>
    <phoneticPr fontId="3"/>
  </si>
  <si>
    <t>本Excelを各事業所に配布し、様式13－3（個票）を記入するように依頼　</t>
    <rPh sb="0" eb="1">
      <t>ホン</t>
    </rPh>
    <rPh sb="7" eb="8">
      <t>カク</t>
    </rPh>
    <rPh sb="8" eb="11">
      <t>ジギョウショ</t>
    </rPh>
    <rPh sb="12" eb="14">
      <t>ハイフ</t>
    </rPh>
    <rPh sb="16" eb="18">
      <t>ヨウシキ</t>
    </rPh>
    <rPh sb="23" eb="25">
      <t>コヒョウ</t>
    </rPh>
    <rPh sb="27" eb="29">
      <t>キニュウ</t>
    </rPh>
    <rPh sb="34" eb="36">
      <t>イライ</t>
    </rPh>
    <phoneticPr fontId="3"/>
  </si>
  <si>
    <t xml:space="preserve">様式13－3（個票）水色セルについて入力及びプルダウンから選択し、事業者（法人本部）へ返送
</t>
    <rPh sb="10" eb="12">
      <t>ミズイロ</t>
    </rPh>
    <rPh sb="18" eb="20">
      <t>ニュウリョク</t>
    </rPh>
    <rPh sb="20" eb="21">
      <t>オヨ</t>
    </rPh>
    <rPh sb="29" eb="31">
      <t>センタク</t>
    </rPh>
    <rPh sb="33" eb="36">
      <t>ジギョウシャ</t>
    </rPh>
    <rPh sb="37" eb="39">
      <t>ホウジン</t>
    </rPh>
    <rPh sb="39" eb="41">
      <t>ホンブ</t>
    </rPh>
    <rPh sb="43" eb="45">
      <t>ヘンソウ</t>
    </rPh>
    <phoneticPr fontId="3"/>
  </si>
  <si>
    <r>
      <t>様式13-2（事業所・施設別申請額一覧）に全事業所分が正しく反映されているか確認（15事業所以上ある場合には</t>
    </r>
    <r>
      <rPr>
        <u/>
        <sz val="12"/>
        <color rgb="FFFF0000"/>
        <rFont val="ＭＳ 明朝"/>
        <family val="1"/>
        <charset val="128"/>
      </rPr>
      <t>6行目～15行目を行ごとコピーし、16行目に右クリック→「コピーしたセルの挿入」で挿入</t>
    </r>
    <r>
      <rPr>
        <sz val="12"/>
        <color theme="1"/>
        <rFont val="ＭＳ 明朝"/>
        <family val="1"/>
        <charset val="128"/>
      </rPr>
      <t>すること。）</t>
    </r>
    <rPh sb="0" eb="2">
      <t>ヨウシキ</t>
    </rPh>
    <rPh sb="14" eb="17">
      <t>シンセイガク</t>
    </rPh>
    <rPh sb="17" eb="19">
      <t>イチラン</t>
    </rPh>
    <rPh sb="21" eb="25">
      <t>ゼンジギョウショ</t>
    </rPh>
    <rPh sb="25" eb="26">
      <t>ブン</t>
    </rPh>
    <rPh sb="27" eb="28">
      <t>タダ</t>
    </rPh>
    <rPh sb="30" eb="32">
      <t>ハンエイ</t>
    </rPh>
    <rPh sb="38" eb="40">
      <t>カクニン</t>
    </rPh>
    <rPh sb="63" eb="64">
      <t>ギョウ</t>
    </rPh>
    <rPh sb="76" eb="77">
      <t>ミギ</t>
    </rPh>
    <phoneticPr fontId="3"/>
  </si>
  <si>
    <t>個票及び様式13-2の内容が様式13-1（交付申請書）にも正しく反映されていることを確認するとともに、様式13-1（交付申請書）の記入欄（黄色セル）を記載</t>
    <rPh sb="0" eb="2">
      <t>コヒョウ</t>
    </rPh>
    <rPh sb="2" eb="3">
      <t>オヨ</t>
    </rPh>
    <rPh sb="4" eb="6">
      <t>ヨウシキ</t>
    </rPh>
    <rPh sb="11" eb="13">
      <t>ナイヨウ</t>
    </rPh>
    <rPh sb="14" eb="16">
      <t>ヨウシキ</t>
    </rPh>
    <rPh sb="21" eb="23">
      <t>コウフ</t>
    </rPh>
    <rPh sb="23" eb="26">
      <t>シンセイショ</t>
    </rPh>
    <rPh sb="29" eb="30">
      <t>タダ</t>
    </rPh>
    <rPh sb="32" eb="34">
      <t>ハンエイ</t>
    </rPh>
    <rPh sb="42" eb="44">
      <t>カクニン</t>
    </rPh>
    <rPh sb="51" eb="53">
      <t>ヨウシキ</t>
    </rPh>
    <rPh sb="58" eb="60">
      <t>コウフ</t>
    </rPh>
    <rPh sb="60" eb="63">
      <t>シンセイショ</t>
    </rPh>
    <rPh sb="65" eb="68">
      <t>キニュウラン</t>
    </rPh>
    <rPh sb="69" eb="71">
      <t>キイロ</t>
    </rPh>
    <rPh sb="75" eb="77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</si>
</sst>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#,##0;\-#,##0;&quot;&quot;"/>
    <numFmt numFmtId="179" formatCode="0_);[Red]\(0\)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10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u/>
      <sz val="12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6" fillId="0" borderId="0" xfId="0" applyFont="1" applyAlignment="1">
      <alignment horizontal="left" vertical="top"/>
    </xf>
    <xf numFmtId="49" fontId="6" fillId="0" borderId="24" xfId="0" applyNumberFormat="1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49" fontId="6" fillId="0" borderId="24" xfId="0" applyNumberFormat="1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49" fontId="6" fillId="0" borderId="18" xfId="0" applyNumberFormat="1" applyFont="1" applyBorder="1" applyAlignment="1">
      <alignment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18" xfId="0" applyFont="1" applyBorder="1" applyAlignment="1">
      <alignment vertical="top" wrapText="1"/>
    </xf>
    <xf numFmtId="0" fontId="8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0" fillId="0" borderId="0" xfId="0" applyFont="1">
      <alignment vertical="center"/>
    </xf>
    <xf numFmtId="0" fontId="10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4" fillId="3" borderId="24" xfId="0" applyFont="1" applyFill="1" applyBorder="1" applyAlignment="1">
      <alignment horizontal="center" vertical="center"/>
    </xf>
    <xf numFmtId="178" fontId="11" fillId="0" borderId="24" xfId="0" applyNumberFormat="1" applyFont="1" applyBorder="1" applyAlignment="1">
      <alignment horizontal="center" vertical="center" shrinkToFit="1"/>
    </xf>
    <xf numFmtId="49" fontId="11" fillId="0" borderId="24" xfId="0" applyNumberFormat="1" applyFont="1" applyBorder="1" applyAlignment="1">
      <alignment vertical="center" shrinkToFit="1"/>
    </xf>
    <xf numFmtId="178" fontId="11" fillId="0" borderId="24" xfId="4" applyNumberFormat="1" applyFont="1" applyBorder="1" applyAlignment="1">
      <alignment horizontal="right" vertical="center" shrinkToFi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Protection="1">
      <alignment vertical="center"/>
      <protection locked="0"/>
    </xf>
    <xf numFmtId="0" fontId="14" fillId="0" borderId="0" xfId="0" applyFont="1">
      <alignment vertical="center"/>
    </xf>
    <xf numFmtId="49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vertical="center" wrapText="1"/>
    </xf>
    <xf numFmtId="177" fontId="11" fillId="0" borderId="0" xfId="4" applyNumberFormat="1" applyFont="1" applyFill="1" applyBorder="1" applyAlignment="1">
      <alignment vertical="center" shrinkToFit="1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Protection="1">
      <alignment vertical="center"/>
      <protection locked="0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18" fillId="0" borderId="0" xfId="0" applyFont="1">
      <alignment vertical="center"/>
    </xf>
    <xf numFmtId="0" fontId="17" fillId="0" borderId="0" xfId="0" applyFont="1" applyAlignment="1">
      <alignment vertical="center" shrinkToFit="1"/>
    </xf>
    <xf numFmtId="177" fontId="17" fillId="0" borderId="0" xfId="4" applyNumberFormat="1" applyFont="1" applyFill="1" applyBorder="1" applyAlignment="1">
      <alignment vertical="center" shrinkToFi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 shrinkToFit="1"/>
    </xf>
    <xf numFmtId="49" fontId="14" fillId="0" borderId="5" xfId="0" applyNumberFormat="1" applyFont="1" applyBorder="1" applyAlignment="1">
      <alignment horizontal="center" vertical="center" wrapText="1"/>
    </xf>
    <xf numFmtId="0" fontId="11" fillId="2" borderId="0" xfId="0" applyFont="1" applyFill="1">
      <alignment vertical="center"/>
    </xf>
    <xf numFmtId="0" fontId="14" fillId="0" borderId="0" xfId="0" applyFont="1" applyAlignment="1">
      <alignment horizontal="right" vertical="center"/>
    </xf>
    <xf numFmtId="49" fontId="11" fillId="0" borderId="33" xfId="0" applyNumberFormat="1" applyFont="1" applyBorder="1" applyAlignment="1">
      <alignment vertical="center" shrinkToFit="1"/>
    </xf>
    <xf numFmtId="178" fontId="11" fillId="0" borderId="1" xfId="4" applyNumberFormat="1" applyFont="1" applyBorder="1" applyAlignment="1">
      <alignment horizontal="right" vertical="center" shrinkToFit="1"/>
    </xf>
    <xf numFmtId="178" fontId="11" fillId="0" borderId="25" xfId="4" applyNumberFormat="1" applyFont="1" applyBorder="1" applyAlignment="1">
      <alignment horizontal="right" vertical="center" shrinkToFit="1"/>
    </xf>
    <xf numFmtId="178" fontId="11" fillId="0" borderId="35" xfId="4" applyNumberFormat="1" applyFont="1" applyBorder="1" applyAlignment="1">
      <alignment horizontal="right" vertical="center" shrinkToFit="1"/>
    </xf>
    <xf numFmtId="176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8" xfId="0" applyFont="1" applyBorder="1">
      <alignment vertical="center"/>
    </xf>
    <xf numFmtId="0" fontId="14" fillId="3" borderId="26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178" fontId="11" fillId="0" borderId="4" xfId="4" applyNumberFormat="1" applyFont="1" applyBorder="1" applyAlignment="1">
      <alignment horizontal="right" vertical="center" shrinkToFit="1"/>
    </xf>
    <xf numFmtId="49" fontId="11" fillId="0" borderId="34" xfId="0" applyNumberFormat="1" applyFont="1" applyBorder="1" applyAlignment="1">
      <alignment vertical="center" shrinkToFit="1"/>
    </xf>
    <xf numFmtId="0" fontId="7" fillId="0" borderId="14" xfId="0" applyFont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right" vertical="center"/>
    </xf>
    <xf numFmtId="176" fontId="7" fillId="0" borderId="22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4" borderId="1" xfId="0" applyFont="1" applyFill="1" applyBorder="1" applyAlignment="1">
      <alignment vertical="center" shrinkToFit="1"/>
    </xf>
    <xf numFmtId="0" fontId="7" fillId="4" borderId="2" xfId="0" applyFont="1" applyFill="1" applyBorder="1" applyAlignment="1">
      <alignment vertical="center" shrinkToFit="1"/>
    </xf>
    <xf numFmtId="0" fontId="7" fillId="4" borderId="3" xfId="0" applyFont="1" applyFill="1" applyBorder="1" applyAlignment="1">
      <alignment vertical="center" shrinkToFit="1"/>
    </xf>
    <xf numFmtId="0" fontId="7" fillId="0" borderId="18" xfId="0" applyFont="1" applyBorder="1" applyAlignment="1">
      <alignment horizontal="center" vertical="center" textRotation="255"/>
    </xf>
    <xf numFmtId="0" fontId="7" fillId="0" borderId="19" xfId="0" applyFont="1" applyBorder="1" applyAlignment="1">
      <alignment horizontal="center" vertical="center" textRotation="255"/>
    </xf>
    <xf numFmtId="0" fontId="7" fillId="0" borderId="20" xfId="0" applyFont="1" applyBorder="1" applyAlignment="1">
      <alignment horizontal="center" vertical="center" textRotation="255"/>
    </xf>
    <xf numFmtId="0" fontId="7" fillId="4" borderId="13" xfId="0" applyFont="1" applyFill="1" applyBorder="1">
      <alignment vertical="center"/>
    </xf>
    <xf numFmtId="0" fontId="7" fillId="4" borderId="14" xfId="0" applyFont="1" applyFill="1" applyBorder="1">
      <alignment vertical="center"/>
    </xf>
    <xf numFmtId="0" fontId="7" fillId="4" borderId="16" xfId="0" applyFont="1" applyFill="1" applyBorder="1">
      <alignment vertical="center"/>
    </xf>
    <xf numFmtId="0" fontId="7" fillId="4" borderId="15" xfId="0" applyFont="1" applyFill="1" applyBorder="1" applyAlignment="1">
      <alignment vertical="center" shrinkToFit="1"/>
    </xf>
    <xf numFmtId="0" fontId="7" fillId="4" borderId="7" xfId="0" applyFont="1" applyFill="1" applyBorder="1" applyAlignment="1">
      <alignment vertical="center" shrinkToFit="1"/>
    </xf>
    <xf numFmtId="0" fontId="7" fillId="4" borderId="17" xfId="0" applyFont="1" applyFill="1" applyBorder="1" applyAlignment="1">
      <alignment vertical="center" shrinkToFi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49" fontId="7" fillId="4" borderId="5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7" fillId="4" borderId="9" xfId="0" applyFont="1" applyFill="1" applyBorder="1" applyAlignment="1">
      <alignment horizontal="center" vertical="center" shrinkToFit="1"/>
    </xf>
    <xf numFmtId="0" fontId="7" fillId="4" borderId="0" xfId="0" applyFont="1" applyFill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center" vertical="center" shrinkToFit="1"/>
    </xf>
    <xf numFmtId="0" fontId="13" fillId="3" borderId="24" xfId="0" applyFont="1" applyFill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shrinkToFit="1"/>
    </xf>
    <xf numFmtId="178" fontId="11" fillId="0" borderId="2" xfId="0" applyNumberFormat="1" applyFont="1" applyBorder="1" applyAlignment="1">
      <alignment horizontal="center" vertical="center" shrinkToFit="1"/>
    </xf>
    <xf numFmtId="178" fontId="11" fillId="0" borderId="3" xfId="0" applyNumberFormat="1" applyFont="1" applyBorder="1" applyAlignment="1">
      <alignment horizontal="center" vertical="center" shrinkToFit="1"/>
    </xf>
    <xf numFmtId="0" fontId="11" fillId="3" borderId="24" xfId="0" applyFont="1" applyFill="1" applyBorder="1" applyAlignment="1">
      <alignment horizontal="center" vertical="center" shrinkToFit="1"/>
    </xf>
    <xf numFmtId="0" fontId="13" fillId="3" borderId="2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shrinkToFit="1"/>
    </xf>
    <xf numFmtId="0" fontId="11" fillId="4" borderId="3" xfId="0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49" fontId="15" fillId="5" borderId="11" xfId="0" applyNumberFormat="1" applyFont="1" applyFill="1" applyBorder="1" applyAlignment="1">
      <alignment horizontal="center" vertical="center" shrinkToFit="1"/>
    </xf>
    <xf numFmtId="49" fontId="15" fillId="5" borderId="8" xfId="0" applyNumberFormat="1" applyFont="1" applyFill="1" applyBorder="1" applyAlignment="1">
      <alignment horizontal="center" vertical="center" shrinkToFit="1"/>
    </xf>
    <xf numFmtId="49" fontId="15" fillId="5" borderId="12" xfId="0" applyNumberFormat="1" applyFont="1" applyFill="1" applyBorder="1" applyAlignment="1">
      <alignment horizontal="center" vertical="center" shrinkToFit="1"/>
    </xf>
    <xf numFmtId="0" fontId="13" fillId="5" borderId="1" xfId="0" applyFont="1" applyFill="1" applyBorder="1" applyAlignment="1">
      <alignment vertical="center" shrinkToFit="1"/>
    </xf>
    <xf numFmtId="0" fontId="13" fillId="5" borderId="2" xfId="0" applyFont="1" applyFill="1" applyBorder="1" applyAlignment="1">
      <alignment vertical="center" shrinkToFit="1"/>
    </xf>
    <xf numFmtId="0" fontId="13" fillId="5" borderId="3" xfId="0" applyFont="1" applyFill="1" applyBorder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shrinkToFit="1"/>
    </xf>
    <xf numFmtId="0" fontId="14" fillId="5" borderId="11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4" fillId="5" borderId="11" xfId="0" applyFont="1" applyFill="1" applyBorder="1">
      <alignment vertical="center"/>
    </xf>
    <xf numFmtId="0" fontId="14" fillId="5" borderId="8" xfId="0" applyFont="1" applyFill="1" applyBorder="1">
      <alignment vertical="center"/>
    </xf>
    <xf numFmtId="0" fontId="14" fillId="5" borderId="12" xfId="0" applyFont="1" applyFill="1" applyBorder="1">
      <alignment vertical="center"/>
    </xf>
    <xf numFmtId="0" fontId="14" fillId="5" borderId="11" xfId="0" applyFont="1" applyFill="1" applyBorder="1" applyAlignment="1">
      <alignment vertical="center" shrinkToFit="1"/>
    </xf>
    <xf numFmtId="0" fontId="14" fillId="5" borderId="8" xfId="0" applyFont="1" applyFill="1" applyBorder="1" applyAlignment="1">
      <alignment vertical="center" shrinkToFit="1"/>
    </xf>
    <xf numFmtId="0" fontId="14" fillId="5" borderId="12" xfId="0" applyFont="1" applyFill="1" applyBorder="1" applyAlignment="1">
      <alignment vertical="center" shrinkToFi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179" fontId="11" fillId="2" borderId="5" xfId="0" applyNumberFormat="1" applyFont="1" applyFill="1" applyBorder="1" applyAlignment="1">
      <alignment horizontal="right" vertical="center" shrinkToFit="1"/>
    </xf>
    <xf numFmtId="179" fontId="11" fillId="2" borderId="8" xfId="0" applyNumberFormat="1" applyFont="1" applyFill="1" applyBorder="1" applyAlignment="1">
      <alignment horizontal="right" vertical="center" shrinkToFit="1"/>
    </xf>
    <xf numFmtId="0" fontId="14" fillId="2" borderId="0" xfId="0" applyFont="1" applyFill="1">
      <alignment vertical="center"/>
    </xf>
    <xf numFmtId="178" fontId="11" fillId="0" borderId="30" xfId="0" applyNumberFormat="1" applyFont="1" applyBorder="1" applyAlignment="1">
      <alignment vertical="center" shrinkToFit="1"/>
    </xf>
    <xf numFmtId="178" fontId="11" fillId="0" borderId="5" xfId="0" applyNumberFormat="1" applyFont="1" applyBorder="1" applyAlignment="1">
      <alignment vertical="center" shrinkToFit="1"/>
    </xf>
    <xf numFmtId="178" fontId="11" fillId="0" borderId="32" xfId="0" applyNumberFormat="1" applyFont="1" applyBorder="1" applyAlignment="1">
      <alignment vertical="center" shrinkToFit="1"/>
    </xf>
    <xf numFmtId="178" fontId="11" fillId="0" borderId="8" xfId="0" applyNumberFormat="1" applyFont="1" applyBorder="1" applyAlignment="1">
      <alignment vertical="center" shrinkToFit="1"/>
    </xf>
    <xf numFmtId="0" fontId="14" fillId="2" borderId="31" xfId="0" applyFont="1" applyFill="1" applyBorder="1">
      <alignment vertical="center"/>
    </xf>
    <xf numFmtId="0" fontId="14" fillId="5" borderId="1" xfId="0" applyFont="1" applyFill="1" applyBorder="1" applyAlignment="1">
      <alignment horizontal="center" vertical="center" shrinkToFit="1"/>
    </xf>
    <xf numFmtId="0" fontId="14" fillId="5" borderId="2" xfId="0" applyFont="1" applyFill="1" applyBorder="1" applyAlignment="1">
      <alignment horizontal="center" vertical="center" shrinkToFit="1"/>
    </xf>
    <xf numFmtId="0" fontId="14" fillId="5" borderId="3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2" borderId="5" xfId="0" applyFont="1" applyFill="1" applyBorder="1">
      <alignment vertical="center"/>
    </xf>
    <xf numFmtId="0" fontId="14" fillId="2" borderId="6" xfId="0" applyFont="1" applyFill="1" applyBorder="1">
      <alignment vertical="center"/>
    </xf>
    <xf numFmtId="0" fontId="14" fillId="2" borderId="8" xfId="0" applyFont="1" applyFill="1" applyBorder="1">
      <alignment vertical="center"/>
    </xf>
    <xf numFmtId="0" fontId="14" fillId="2" borderId="12" xfId="0" applyFont="1" applyFill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9" fontId="14" fillId="2" borderId="13" xfId="0" applyNumberFormat="1" applyFont="1" applyFill="1" applyBorder="1" applyAlignment="1">
      <alignment horizontal="center" vertical="center"/>
    </xf>
    <xf numFmtId="49" fontId="14" fillId="2" borderId="14" xfId="0" applyNumberFormat="1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49" fontId="14" fillId="5" borderId="24" xfId="0" applyNumberFormat="1" applyFont="1" applyFill="1" applyBorder="1" applyAlignment="1">
      <alignment horizontal="left" vertical="center" shrinkToFit="1"/>
    </xf>
    <xf numFmtId="176" fontId="14" fillId="5" borderId="24" xfId="0" applyNumberFormat="1" applyFont="1" applyFill="1" applyBorder="1" applyAlignment="1">
      <alignment horizontal="right" vertical="center" shrinkToFit="1"/>
    </xf>
    <xf numFmtId="0" fontId="17" fillId="5" borderId="24" xfId="0" applyFont="1" applyFill="1" applyBorder="1" applyAlignment="1">
      <alignment horizontal="left" vertical="center" shrinkToFit="1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176" fontId="14" fillId="0" borderId="24" xfId="0" applyNumberFormat="1" applyFont="1" applyBorder="1" applyAlignment="1">
      <alignment horizontal="right" vertical="center" wrapText="1"/>
    </xf>
    <xf numFmtId="179" fontId="11" fillId="2" borderId="4" xfId="0" applyNumberFormat="1" applyFont="1" applyFill="1" applyBorder="1" applyAlignment="1">
      <alignment horizontal="right" vertical="center" shrinkToFit="1"/>
    </xf>
    <xf numFmtId="179" fontId="11" fillId="2" borderId="11" xfId="0" applyNumberFormat="1" applyFont="1" applyFill="1" applyBorder="1" applyAlignment="1">
      <alignment horizontal="right" vertical="center" shrinkToFit="1"/>
    </xf>
    <xf numFmtId="0" fontId="14" fillId="5" borderId="1" xfId="0" applyFont="1" applyFill="1" applyBorder="1">
      <alignment vertical="center"/>
    </xf>
    <xf numFmtId="0" fontId="14" fillId="5" borderId="2" xfId="0" applyFont="1" applyFill="1" applyBorder="1">
      <alignment vertical="center"/>
    </xf>
    <xf numFmtId="0" fontId="14" fillId="5" borderId="3" xfId="0" applyFont="1" applyFill="1" applyBorder="1">
      <alignment vertical="center"/>
    </xf>
    <xf numFmtId="0" fontId="14" fillId="5" borderId="1" xfId="0" applyFont="1" applyFill="1" applyBorder="1" applyAlignment="1">
      <alignment vertical="center" shrinkToFit="1"/>
    </xf>
    <xf numFmtId="0" fontId="14" fillId="5" borderId="2" xfId="0" applyFont="1" applyFill="1" applyBorder="1" applyAlignment="1">
      <alignment vertical="center" shrinkToFit="1"/>
    </xf>
    <xf numFmtId="0" fontId="14" fillId="5" borderId="3" xfId="0" applyFont="1" applyFill="1" applyBorder="1" applyAlignment="1">
      <alignment vertical="center" shrinkToFit="1"/>
    </xf>
    <xf numFmtId="49" fontId="15" fillId="5" borderId="1" xfId="0" applyNumberFormat="1" applyFont="1" applyFill="1" applyBorder="1" applyAlignment="1">
      <alignment horizontal="center" vertical="center" shrinkToFit="1"/>
    </xf>
    <xf numFmtId="49" fontId="15" fillId="5" borderId="2" xfId="0" applyNumberFormat="1" applyFont="1" applyFill="1" applyBorder="1" applyAlignment="1">
      <alignment horizontal="center" vertical="center" shrinkToFit="1"/>
    </xf>
    <xf numFmtId="49" fontId="15" fillId="5" borderId="3" xfId="0" applyNumberFormat="1" applyFont="1" applyFill="1" applyBorder="1" applyAlignment="1">
      <alignment horizontal="center" vertical="center" shrinkToFit="1"/>
    </xf>
  </cellXfs>
  <cellStyles count="5">
    <cellStyle name="パーセント 2" xfId="2" xr:uid="{00000000-0005-0000-0000-000000000000}"/>
    <cellStyle name="桁区切り" xfId="4" builtinId="6"/>
    <cellStyle name="桁区切り 2" xfId="1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2" defaultPivotStyle="PivotStyleLight16"/>
  <colors>
    <mruColors>
      <color rgb="FFFFFFCC"/>
      <color rgb="FFCDFFFF"/>
      <color rgb="FF00FFFF"/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25400</xdr:colOff>
      <xdr:row>22</xdr:row>
      <xdr:rowOff>63500</xdr:rowOff>
    </xdr:from>
    <xdr:to>
      <xdr:col>64</xdr:col>
      <xdr:colOff>25400</xdr:colOff>
      <xdr:row>27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648EC3-A7A0-4FFA-A010-32853EF789FC}"/>
            </a:ext>
          </a:extLst>
        </xdr:cNvPr>
        <xdr:cNvSpPr/>
      </xdr:nvSpPr>
      <xdr:spPr>
        <a:xfrm>
          <a:off x="6858000" y="4044950"/>
          <a:ext cx="3492500" cy="11049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←申請内容は個票（様式）の内容が自動入力されるため、手入力は不要</a:t>
          </a:r>
          <a:endParaRPr kumimoji="1" lang="en-US" altLang="ja-JP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8</xdr:row>
      <xdr:rowOff>180975</xdr:rowOff>
    </xdr:from>
    <xdr:to>
      <xdr:col>4</xdr:col>
      <xdr:colOff>1714500</xdr:colOff>
      <xdr:row>13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A63BD64-F162-41CF-B964-2FB9D4717C79}"/>
            </a:ext>
          </a:extLst>
        </xdr:cNvPr>
        <xdr:cNvSpPr/>
      </xdr:nvSpPr>
      <xdr:spPr>
        <a:xfrm>
          <a:off x="3248025" y="2124075"/>
          <a:ext cx="4352925" cy="13430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当該様式については、個票に入力された情報が自動表示されますので、入力作業は不要です。（</a:t>
          </a:r>
          <a:r>
            <a:rPr kumimoji="1" lang="ja-JP" altLang="en-US" sz="1100" b="1" u="sng">
              <a:solidFill>
                <a:srgbClr val="FF0000"/>
              </a:solidFill>
            </a:rPr>
            <a:t>提出は必要</a:t>
          </a:r>
          <a:r>
            <a:rPr kumimoji="1" lang="ja-JP" altLang="en-US" sz="1100">
              <a:solidFill>
                <a:schemeClr val="tx1"/>
              </a:solidFill>
            </a:rPr>
            <a:t>です）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個票のシート名を個票</a:t>
          </a:r>
          <a:r>
            <a:rPr kumimoji="1" lang="en-US" altLang="ja-JP" sz="1100">
              <a:solidFill>
                <a:schemeClr val="tx1"/>
              </a:solidFill>
            </a:rPr>
            <a:t>1,</a:t>
          </a:r>
          <a:r>
            <a:rPr kumimoji="1" lang="ja-JP" altLang="en-US" sz="1100">
              <a:solidFill>
                <a:schemeClr val="tx1"/>
              </a:solidFill>
            </a:rPr>
            <a:t>個票</a:t>
          </a:r>
          <a:r>
            <a:rPr kumimoji="1" lang="en-US" altLang="ja-JP" sz="1100">
              <a:solidFill>
                <a:schemeClr val="tx1"/>
              </a:solidFill>
            </a:rPr>
            <a:t>2,</a:t>
          </a:r>
          <a:r>
            <a:rPr kumimoji="1" lang="ja-JP" altLang="en-US" sz="1100">
              <a:solidFill>
                <a:schemeClr val="tx1"/>
              </a:solidFill>
            </a:rPr>
            <a:t>個票</a:t>
          </a:r>
          <a:r>
            <a:rPr kumimoji="1" lang="en-US" altLang="ja-JP" sz="1100">
              <a:solidFill>
                <a:schemeClr val="tx1"/>
              </a:solidFill>
            </a:rPr>
            <a:t>3</a:t>
          </a:r>
          <a:r>
            <a:rPr kumimoji="1" lang="ja-JP" altLang="en-US" sz="1100">
              <a:solidFill>
                <a:schemeClr val="tx1"/>
              </a:solidFill>
            </a:rPr>
            <a:t>、･･･と通し番号にしていないと当様式に反映されませんので、お気をつけ下さい。</a:t>
          </a:r>
        </a:p>
      </xdr:txBody>
    </xdr:sp>
    <xdr:clientData/>
  </xdr:twoCellAnchor>
  <xdr:twoCellAnchor>
    <xdr:from>
      <xdr:col>11</xdr:col>
      <xdr:colOff>76200</xdr:colOff>
      <xdr:row>7</xdr:row>
      <xdr:rowOff>228600</xdr:rowOff>
    </xdr:from>
    <xdr:to>
      <xdr:col>38</xdr:col>
      <xdr:colOff>104775</xdr:colOff>
      <xdr:row>12</xdr:row>
      <xdr:rowOff>142875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7300017-53DC-4CBF-9EDB-20313E2DEFA7}"/>
            </a:ext>
          </a:extLst>
        </xdr:cNvPr>
        <xdr:cNvSpPr/>
      </xdr:nvSpPr>
      <xdr:spPr>
        <a:xfrm>
          <a:off x="11010900" y="1885950"/>
          <a:ext cx="4657725" cy="13430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個票から自動入力されるため、入力不要</a:t>
          </a:r>
          <a:endParaRPr kumimoji="1" lang="en-US" altLang="ja-JP" sz="1800" b="1">
            <a:solidFill>
              <a:schemeClr val="tx1"/>
            </a:solidFill>
          </a:endParaRPr>
        </a:p>
        <a:p>
          <a:pPr algn="ctr"/>
          <a:r>
            <a:rPr kumimoji="1" lang="ja-JP" altLang="en-US" sz="1800" b="1">
              <a:solidFill>
                <a:schemeClr val="tx1"/>
              </a:solidFill>
            </a:rPr>
            <a:t>（提出は必要）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133351</xdr:colOff>
      <xdr:row>0</xdr:row>
      <xdr:rowOff>47626</xdr:rowOff>
    </xdr:from>
    <xdr:to>
      <xdr:col>74</xdr:col>
      <xdr:colOff>19051</xdr:colOff>
      <xdr:row>8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07E363-7076-4096-B1CF-164ABE11EAE0}"/>
            </a:ext>
          </a:extLst>
        </xdr:cNvPr>
        <xdr:cNvSpPr txBox="1"/>
      </xdr:nvSpPr>
      <xdr:spPr>
        <a:xfrm>
          <a:off x="7258051" y="47626"/>
          <a:ext cx="4381500" cy="1304924"/>
        </a:xfrm>
        <a:prstGeom prst="rect">
          <a:avLst/>
        </a:prstGeom>
        <a:solidFill>
          <a:srgbClr val="FFFFCC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・事業所サービスごとに作成が必要です。</a:t>
          </a:r>
          <a:endParaRPr kumimoji="1" lang="en-US" altLang="ja-JP" sz="1600" b="1"/>
        </a:p>
        <a:p>
          <a:r>
            <a:rPr kumimoji="1" lang="ja-JP" altLang="en-US" sz="1600" b="1"/>
            <a:t>必要に応じてシートをコピーして全サービス分を作成のうえ提出してください。</a:t>
          </a:r>
          <a:endParaRPr kumimoji="1" lang="en-US" altLang="ja-JP" sz="1600" b="1"/>
        </a:p>
        <a:p>
          <a:r>
            <a:rPr kumimoji="1" lang="ja-JP" altLang="en-US" sz="1600" b="1"/>
            <a:t>・記載例をご確認ください。</a:t>
          </a:r>
          <a:endParaRPr kumimoji="1" lang="en-US" altLang="ja-JP" sz="16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133351</xdr:colOff>
      <xdr:row>0</xdr:row>
      <xdr:rowOff>47626</xdr:rowOff>
    </xdr:from>
    <xdr:to>
      <xdr:col>74</xdr:col>
      <xdr:colOff>19051</xdr:colOff>
      <xdr:row>8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C2EA0F-96F7-4243-8A7B-FEFD8F8E62F4}"/>
            </a:ext>
          </a:extLst>
        </xdr:cNvPr>
        <xdr:cNvSpPr txBox="1"/>
      </xdr:nvSpPr>
      <xdr:spPr>
        <a:xfrm>
          <a:off x="7258051" y="47626"/>
          <a:ext cx="4381500" cy="1562099"/>
        </a:xfrm>
        <a:prstGeom prst="rect">
          <a:avLst/>
        </a:prstGeom>
        <a:solidFill>
          <a:srgbClr val="FFFFCC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・事業所サービスごとに作成が必要です。</a:t>
          </a:r>
          <a:endParaRPr kumimoji="1" lang="en-US" altLang="ja-JP" sz="1600" b="1"/>
        </a:p>
        <a:p>
          <a:r>
            <a:rPr kumimoji="1" lang="ja-JP" altLang="en-US" sz="1600" b="1"/>
            <a:t>必要に応じてシートをコピーして全サービス分を作成のうえ提出してください。</a:t>
          </a:r>
          <a:endParaRPr kumimoji="1" lang="en-US" altLang="ja-JP" sz="1600" b="1"/>
        </a:p>
        <a:p>
          <a:r>
            <a:rPr kumimoji="1" lang="ja-JP" altLang="en-US" sz="1600" b="1"/>
            <a:t>・記載例をご確認ください。</a:t>
          </a:r>
          <a:endParaRPr kumimoji="1" lang="en-US" altLang="ja-JP" sz="16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133351</xdr:colOff>
      <xdr:row>0</xdr:row>
      <xdr:rowOff>47626</xdr:rowOff>
    </xdr:from>
    <xdr:to>
      <xdr:col>74</xdr:col>
      <xdr:colOff>19051</xdr:colOff>
      <xdr:row>8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2EB887-CB61-420E-A182-4174EE2B816C}"/>
            </a:ext>
          </a:extLst>
        </xdr:cNvPr>
        <xdr:cNvSpPr txBox="1"/>
      </xdr:nvSpPr>
      <xdr:spPr>
        <a:xfrm>
          <a:off x="6699251" y="47626"/>
          <a:ext cx="4044950" cy="1581149"/>
        </a:xfrm>
        <a:prstGeom prst="rect">
          <a:avLst/>
        </a:prstGeom>
        <a:solidFill>
          <a:srgbClr val="FFFFCC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・事業所サービスごとに作成が必要です。</a:t>
          </a:r>
          <a:endParaRPr kumimoji="1" lang="en-US" altLang="ja-JP" sz="1600" b="1"/>
        </a:p>
        <a:p>
          <a:r>
            <a:rPr kumimoji="1" lang="ja-JP" altLang="en-US" sz="1600" b="1"/>
            <a:t>必要に応じてシートをコピーして全サービス分を作成のうえ提出してください。</a:t>
          </a:r>
          <a:endParaRPr kumimoji="1" lang="en-US" altLang="ja-JP" sz="1600" b="1"/>
        </a:p>
        <a:p>
          <a:r>
            <a:rPr kumimoji="1" lang="ja-JP" altLang="en-US" sz="1600" b="1"/>
            <a:t>・記載例をご確認ください。</a:t>
          </a:r>
          <a:endParaRPr kumimoji="1" lang="en-US" altLang="ja-JP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D6C1B-8C45-4EC3-B929-A4DC2B463815}">
  <dimension ref="B2:E17"/>
  <sheetViews>
    <sheetView view="pageBreakPreview" zoomScaleNormal="100" zoomScaleSheetLayoutView="100" workbookViewId="0"/>
  </sheetViews>
  <sheetFormatPr defaultColWidth="9" defaultRowHeight="13.5" x14ac:dyDescent="0.15"/>
  <cols>
    <col min="1" max="1" width="3.125" style="31" customWidth="1"/>
    <col min="2" max="2" width="7.75" style="31" customWidth="1"/>
    <col min="3" max="3" width="27.5" style="30" customWidth="1"/>
    <col min="4" max="4" width="32.375" style="30" customWidth="1"/>
    <col min="5" max="5" width="27.5" style="30" customWidth="1"/>
    <col min="6" max="6" width="4.25" style="31" customWidth="1"/>
    <col min="7" max="16384" width="9" style="31"/>
  </cols>
  <sheetData>
    <row r="2" spans="2:5" ht="17.25" x14ac:dyDescent="0.15">
      <c r="B2" s="35" t="s">
        <v>54</v>
      </c>
      <c r="D2" s="1"/>
    </row>
    <row r="3" spans="2:5" ht="17.25" x14ac:dyDescent="0.15">
      <c r="B3" s="35" t="s">
        <v>132</v>
      </c>
      <c r="D3" s="1"/>
    </row>
    <row r="4" spans="2:5" ht="14.25" x14ac:dyDescent="0.15">
      <c r="C4" s="1"/>
      <c r="D4" s="1"/>
    </row>
    <row r="5" spans="2:5" ht="14.25" x14ac:dyDescent="0.15">
      <c r="B5" s="32" t="s">
        <v>50</v>
      </c>
      <c r="C5" s="2" t="s">
        <v>57</v>
      </c>
      <c r="D5" s="3" t="s">
        <v>52</v>
      </c>
      <c r="E5" s="3" t="s">
        <v>49</v>
      </c>
    </row>
    <row r="6" spans="2:5" ht="42" customHeight="1" x14ac:dyDescent="0.15">
      <c r="B6" s="32">
        <v>1</v>
      </c>
      <c r="C6" s="4" t="s">
        <v>51</v>
      </c>
      <c r="D6" s="5"/>
      <c r="E6" s="5"/>
    </row>
    <row r="7" spans="2:5" ht="48" customHeight="1" x14ac:dyDescent="0.15">
      <c r="B7" s="32">
        <v>2</v>
      </c>
      <c r="C7" s="4"/>
      <c r="D7" s="5" t="s">
        <v>146</v>
      </c>
      <c r="E7" s="5"/>
    </row>
    <row r="8" spans="2:5" ht="110.25" customHeight="1" x14ac:dyDescent="0.15">
      <c r="B8" s="32">
        <v>3</v>
      </c>
      <c r="C8" s="4"/>
      <c r="D8" s="5"/>
      <c r="E8" s="5" t="s">
        <v>147</v>
      </c>
    </row>
    <row r="9" spans="2:5" ht="39" customHeight="1" x14ac:dyDescent="0.15">
      <c r="B9" s="32">
        <v>4</v>
      </c>
      <c r="C9" s="4"/>
      <c r="D9" s="5" t="s">
        <v>56</v>
      </c>
      <c r="E9" s="5"/>
    </row>
    <row r="10" spans="2:5" ht="48.75" customHeight="1" x14ac:dyDescent="0.15">
      <c r="B10" s="32">
        <v>5</v>
      </c>
      <c r="C10" s="4"/>
      <c r="D10" s="5" t="s">
        <v>133</v>
      </c>
      <c r="E10" s="5"/>
    </row>
    <row r="11" spans="2:5" ht="34.5" customHeight="1" x14ac:dyDescent="0.15">
      <c r="B11" s="32">
        <v>6</v>
      </c>
      <c r="C11" s="4"/>
      <c r="D11" s="5" t="s">
        <v>53</v>
      </c>
      <c r="E11" s="5"/>
    </row>
    <row r="12" spans="2:5" ht="105.75" customHeight="1" x14ac:dyDescent="0.15">
      <c r="B12" s="32">
        <v>7</v>
      </c>
      <c r="C12" s="6"/>
      <c r="D12" s="7" t="s">
        <v>148</v>
      </c>
      <c r="E12" s="8"/>
    </row>
    <row r="13" spans="2:5" ht="87.75" customHeight="1" x14ac:dyDescent="0.15">
      <c r="B13" s="32">
        <v>8</v>
      </c>
      <c r="C13" s="4"/>
      <c r="D13" s="5" t="s">
        <v>149</v>
      </c>
      <c r="E13" s="5"/>
    </row>
    <row r="14" spans="2:5" ht="37.5" customHeight="1" x14ac:dyDescent="0.15">
      <c r="B14" s="32">
        <v>9</v>
      </c>
      <c r="C14" s="4"/>
      <c r="D14" s="5" t="s">
        <v>58</v>
      </c>
      <c r="E14" s="5"/>
    </row>
    <row r="15" spans="2:5" ht="39" customHeight="1" x14ac:dyDescent="0.15">
      <c r="B15" s="32">
        <v>10</v>
      </c>
      <c r="C15" s="4" t="s">
        <v>55</v>
      </c>
      <c r="D15" s="5"/>
      <c r="E15" s="5"/>
    </row>
    <row r="16" spans="2:5" ht="57.75" customHeight="1" x14ac:dyDescent="0.15">
      <c r="B16" s="32">
        <v>11</v>
      </c>
      <c r="C16" s="4" t="s">
        <v>60</v>
      </c>
      <c r="D16" s="5"/>
      <c r="E16" s="5"/>
    </row>
    <row r="17" ht="54" customHeight="1" x14ac:dyDescent="0.15"/>
  </sheetData>
  <phoneticPr fontId="3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</sheetPr>
  <dimension ref="A1:AO56"/>
  <sheetViews>
    <sheetView view="pageBreakPreview" zoomScaleNormal="120" zoomScaleSheetLayoutView="100" workbookViewId="0"/>
  </sheetViews>
  <sheetFormatPr defaultColWidth="2.25" defaultRowHeight="12" x14ac:dyDescent="0.15"/>
  <cols>
    <col min="1" max="1" width="4.625" style="12" customWidth="1"/>
    <col min="2" max="16384" width="2.25" style="12"/>
  </cols>
  <sheetData>
    <row r="1" spans="1:39" ht="13.5" customHeight="1" x14ac:dyDescent="0.15">
      <c r="A1" s="9" t="s">
        <v>142</v>
      </c>
      <c r="B1" s="10"/>
      <c r="C1" s="11"/>
      <c r="D1" s="11"/>
    </row>
    <row r="2" spans="1:39" ht="8.25" customHeight="1" x14ac:dyDescent="0.15">
      <c r="A2" s="9"/>
      <c r="B2" s="10"/>
      <c r="C2" s="11"/>
      <c r="D2" s="11"/>
    </row>
    <row r="3" spans="1:39" ht="18" customHeight="1" x14ac:dyDescent="0.15">
      <c r="A3" s="122" t="s">
        <v>114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</row>
    <row r="4" spans="1:39" ht="18" customHeight="1" x14ac:dyDescent="0.1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</row>
    <row r="5" spans="1:39" ht="8.25" customHeight="1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</row>
    <row r="6" spans="1:39" ht="15" customHeight="1" x14ac:dyDescent="0.15">
      <c r="B6" s="10"/>
      <c r="C6" s="11"/>
      <c r="D6" s="11"/>
      <c r="AB6" s="13"/>
      <c r="AC6" s="14" t="s">
        <v>48</v>
      </c>
      <c r="AD6" s="123"/>
      <c r="AE6" s="123"/>
      <c r="AF6" s="34" t="s">
        <v>4</v>
      </c>
      <c r="AG6" s="123"/>
      <c r="AH6" s="123"/>
      <c r="AI6" s="34" t="s">
        <v>3</v>
      </c>
      <c r="AJ6" s="123"/>
      <c r="AK6" s="123"/>
      <c r="AL6" s="34" t="s">
        <v>2</v>
      </c>
      <c r="AM6" s="34"/>
    </row>
    <row r="7" spans="1:39" ht="18" customHeight="1" x14ac:dyDescent="0.15">
      <c r="A7" s="124" t="s">
        <v>61</v>
      </c>
      <c r="B7" s="124"/>
      <c r="C7" s="124"/>
      <c r="D7" s="124"/>
      <c r="E7" s="124"/>
      <c r="F7" s="124"/>
      <c r="G7" s="124"/>
      <c r="I7" s="12" t="s">
        <v>1</v>
      </c>
    </row>
    <row r="8" spans="1:39" ht="8.25" customHeight="1" x14ac:dyDescent="0.15">
      <c r="B8" s="10"/>
      <c r="C8" s="11"/>
      <c r="D8" s="11"/>
    </row>
    <row r="9" spans="1:39" x14ac:dyDescent="0.15">
      <c r="A9" s="12" t="s">
        <v>14</v>
      </c>
      <c r="B9" s="10"/>
      <c r="C9" s="11"/>
      <c r="D9" s="11"/>
    </row>
    <row r="10" spans="1:39" ht="11.25" customHeight="1" x14ac:dyDescent="0.15">
      <c r="B10" s="10"/>
      <c r="C10" s="11"/>
      <c r="D10" s="11"/>
    </row>
    <row r="11" spans="1:39" ht="13.5" customHeight="1" x14ac:dyDescent="0.15">
      <c r="A11" s="128" t="s">
        <v>37</v>
      </c>
      <c r="B11" s="15" t="s">
        <v>0</v>
      </c>
      <c r="C11" s="16"/>
      <c r="D11" s="16"/>
      <c r="E11" s="17"/>
      <c r="F11" s="17"/>
      <c r="G11" s="17"/>
      <c r="H11" s="17"/>
      <c r="I11" s="17"/>
      <c r="J11" s="17"/>
      <c r="K11" s="18"/>
      <c r="L11" s="131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3"/>
    </row>
    <row r="12" spans="1:39" ht="21" customHeight="1" x14ac:dyDescent="0.15">
      <c r="A12" s="129"/>
      <c r="B12" s="19" t="s">
        <v>5</v>
      </c>
      <c r="C12" s="20"/>
      <c r="D12" s="20"/>
      <c r="E12" s="21"/>
      <c r="F12" s="21"/>
      <c r="G12" s="21"/>
      <c r="H12" s="21"/>
      <c r="I12" s="21"/>
      <c r="J12" s="21"/>
      <c r="K12" s="22"/>
      <c r="L12" s="134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6"/>
    </row>
    <row r="13" spans="1:39" x14ac:dyDescent="0.15">
      <c r="A13" s="129"/>
      <c r="B13" s="137" t="s">
        <v>38</v>
      </c>
      <c r="C13" s="138"/>
      <c r="D13" s="138"/>
      <c r="E13" s="138"/>
      <c r="F13" s="138"/>
      <c r="G13" s="138"/>
      <c r="H13" s="138"/>
      <c r="I13" s="138"/>
      <c r="J13" s="138"/>
      <c r="K13" s="139"/>
      <c r="L13" s="23" t="s">
        <v>6</v>
      </c>
      <c r="M13" s="23"/>
      <c r="N13" s="23"/>
      <c r="O13" s="23"/>
      <c r="P13" s="23"/>
      <c r="Q13" s="146"/>
      <c r="R13" s="146"/>
      <c r="S13" s="23" t="s">
        <v>7</v>
      </c>
      <c r="T13" s="146"/>
      <c r="U13" s="146"/>
      <c r="V13" s="146"/>
      <c r="W13" s="23" t="s">
        <v>8</v>
      </c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4"/>
    </row>
    <row r="14" spans="1:39" ht="13.5" customHeight="1" x14ac:dyDescent="0.15">
      <c r="A14" s="129"/>
      <c r="B14" s="140"/>
      <c r="C14" s="141"/>
      <c r="D14" s="141"/>
      <c r="E14" s="141"/>
      <c r="F14" s="141"/>
      <c r="G14" s="141"/>
      <c r="H14" s="141"/>
      <c r="I14" s="141"/>
      <c r="J14" s="141"/>
      <c r="K14" s="142"/>
      <c r="L14" s="150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2"/>
    </row>
    <row r="15" spans="1:39" ht="13.5" customHeight="1" x14ac:dyDescent="0.15">
      <c r="A15" s="129"/>
      <c r="B15" s="143"/>
      <c r="C15" s="144"/>
      <c r="D15" s="144"/>
      <c r="E15" s="144"/>
      <c r="F15" s="144"/>
      <c r="G15" s="144"/>
      <c r="H15" s="144"/>
      <c r="I15" s="144"/>
      <c r="J15" s="144"/>
      <c r="K15" s="145"/>
      <c r="L15" s="153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5"/>
    </row>
    <row r="16" spans="1:39" ht="18" customHeight="1" x14ac:dyDescent="0.15">
      <c r="A16" s="129"/>
      <c r="B16" s="25" t="s">
        <v>11</v>
      </c>
      <c r="C16" s="33"/>
      <c r="D16" s="33"/>
      <c r="E16" s="26"/>
      <c r="F16" s="26"/>
      <c r="G16" s="26"/>
      <c r="H16" s="26"/>
      <c r="I16" s="26"/>
      <c r="J16" s="26"/>
      <c r="K16" s="26"/>
      <c r="L16" s="25" t="s">
        <v>12</v>
      </c>
      <c r="M16" s="26"/>
      <c r="N16" s="26"/>
      <c r="O16" s="26"/>
      <c r="P16" s="26"/>
      <c r="Q16" s="26"/>
      <c r="R16" s="27"/>
      <c r="S16" s="125"/>
      <c r="T16" s="126"/>
      <c r="U16" s="126"/>
      <c r="V16" s="126"/>
      <c r="W16" s="126"/>
      <c r="X16" s="126"/>
      <c r="Y16" s="127"/>
      <c r="Z16" s="25" t="s">
        <v>13</v>
      </c>
      <c r="AA16" s="26"/>
      <c r="AB16" s="26"/>
      <c r="AC16" s="26"/>
      <c r="AD16" s="26"/>
      <c r="AE16" s="26"/>
      <c r="AF16" s="27"/>
      <c r="AG16" s="125"/>
      <c r="AH16" s="126"/>
      <c r="AI16" s="126"/>
      <c r="AJ16" s="126"/>
      <c r="AK16" s="126"/>
      <c r="AL16" s="126"/>
      <c r="AM16" s="127"/>
    </row>
    <row r="17" spans="1:41" ht="18.75" customHeight="1" x14ac:dyDescent="0.15">
      <c r="A17" s="129"/>
      <c r="B17" s="25" t="s">
        <v>15</v>
      </c>
      <c r="C17" s="33"/>
      <c r="D17" s="33"/>
      <c r="E17" s="26"/>
      <c r="F17" s="26"/>
      <c r="G17" s="26"/>
      <c r="H17" s="26"/>
      <c r="I17" s="26"/>
      <c r="J17" s="26"/>
      <c r="K17" s="26"/>
      <c r="L17" s="25" t="s">
        <v>118</v>
      </c>
      <c r="M17" s="26"/>
      <c r="N17" s="26"/>
      <c r="O17" s="26"/>
      <c r="P17" s="26"/>
      <c r="Q17" s="26"/>
      <c r="R17" s="27"/>
      <c r="S17" s="125"/>
      <c r="T17" s="126"/>
      <c r="U17" s="126"/>
      <c r="V17" s="126"/>
      <c r="W17" s="126"/>
      <c r="X17" s="126"/>
      <c r="Y17" s="127"/>
      <c r="Z17" s="25" t="s">
        <v>13</v>
      </c>
      <c r="AA17" s="26"/>
      <c r="AB17" s="26"/>
      <c r="AC17" s="26"/>
      <c r="AD17" s="26"/>
      <c r="AE17" s="26"/>
      <c r="AF17" s="27"/>
      <c r="AG17" s="125"/>
      <c r="AH17" s="126"/>
      <c r="AI17" s="126"/>
      <c r="AJ17" s="126"/>
      <c r="AK17" s="126"/>
      <c r="AL17" s="126"/>
      <c r="AM17" s="127"/>
    </row>
    <row r="18" spans="1:41" ht="18" customHeight="1" x14ac:dyDescent="0.15">
      <c r="A18" s="130"/>
      <c r="B18" s="25" t="s">
        <v>9</v>
      </c>
      <c r="C18" s="33"/>
      <c r="D18" s="33"/>
      <c r="E18" s="26"/>
      <c r="F18" s="26"/>
      <c r="G18" s="26"/>
      <c r="H18" s="26"/>
      <c r="I18" s="26"/>
      <c r="J18" s="26"/>
      <c r="K18" s="26"/>
      <c r="L18" s="25" t="s">
        <v>10</v>
      </c>
      <c r="M18" s="26"/>
      <c r="N18" s="26"/>
      <c r="O18" s="26"/>
      <c r="P18" s="26"/>
      <c r="Q18" s="26"/>
      <c r="R18" s="27"/>
      <c r="S18" s="125"/>
      <c r="T18" s="126"/>
      <c r="U18" s="126"/>
      <c r="V18" s="126"/>
      <c r="W18" s="126"/>
      <c r="X18" s="126"/>
      <c r="Y18" s="127"/>
      <c r="Z18" s="25" t="s">
        <v>39</v>
      </c>
      <c r="AA18" s="26"/>
      <c r="AB18" s="26"/>
      <c r="AC18" s="147"/>
      <c r="AD18" s="148"/>
      <c r="AE18" s="148"/>
      <c r="AF18" s="148"/>
      <c r="AG18" s="148"/>
      <c r="AH18" s="148"/>
      <c r="AI18" s="148"/>
      <c r="AJ18" s="148"/>
      <c r="AK18" s="148"/>
      <c r="AL18" s="148"/>
      <c r="AM18" s="149"/>
    </row>
    <row r="19" spans="1:41" ht="8.25" customHeight="1" x14ac:dyDescent="0.15">
      <c r="B19" s="10"/>
      <c r="C19" s="11"/>
      <c r="D19" s="11"/>
    </row>
    <row r="20" spans="1:41" s="10" customFormat="1" ht="18" customHeight="1" x14ac:dyDescent="0.15">
      <c r="A20" s="21" t="s">
        <v>34</v>
      </c>
      <c r="B20" s="21"/>
      <c r="C20" s="21"/>
      <c r="D20" s="21"/>
      <c r="E20" s="21"/>
      <c r="F20" s="21"/>
      <c r="G20" s="75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pans="1:41" ht="15" customHeight="1" x14ac:dyDescent="0.15">
      <c r="A21" s="113" t="s">
        <v>45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5"/>
      <c r="Z21" s="160" t="s">
        <v>119</v>
      </c>
      <c r="AA21" s="161"/>
      <c r="AB21" s="161"/>
      <c r="AC21" s="162"/>
      <c r="AD21" s="166" t="s">
        <v>16</v>
      </c>
      <c r="AE21" s="167"/>
      <c r="AF21" s="167"/>
      <c r="AG21" s="167"/>
      <c r="AH21" s="167"/>
      <c r="AI21" s="168"/>
      <c r="AJ21" s="10"/>
      <c r="AK21" s="10"/>
      <c r="AL21" s="10"/>
      <c r="AM21" s="10"/>
      <c r="AN21" s="10"/>
      <c r="AO21" s="10"/>
    </row>
    <row r="22" spans="1:41" ht="15" customHeight="1" x14ac:dyDescent="0.15">
      <c r="A22" s="116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8"/>
      <c r="Z22" s="163"/>
      <c r="AA22" s="164"/>
      <c r="AB22" s="164"/>
      <c r="AC22" s="165"/>
      <c r="AD22" s="169"/>
      <c r="AE22" s="170"/>
      <c r="AF22" s="170"/>
      <c r="AG22" s="170"/>
      <c r="AH22" s="170"/>
      <c r="AI22" s="171"/>
      <c r="AJ22" s="10"/>
      <c r="AK22" s="10"/>
      <c r="AL22" s="10"/>
      <c r="AM22" s="10"/>
      <c r="AN22" s="10"/>
      <c r="AO22" s="10"/>
    </row>
    <row r="23" spans="1:41" ht="15.95" customHeight="1" x14ac:dyDescent="0.15">
      <c r="A23" s="89">
        <v>1</v>
      </c>
      <c r="B23" s="119" t="s">
        <v>127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1"/>
      <c r="Z23" s="158" t="str">
        <f ca="1">IF(COUNTIFS(申請額一覧!$D$6:$D$20,B23,申請額一覧!$H$6:$H$20,"&gt;0")=0,"",COUNTIFS(申請額一覧!$D$6:$D$20,B23,申請額一覧!$H$6:$H$20,"&gt;0"))</f>
        <v/>
      </c>
      <c r="AA23" s="159"/>
      <c r="AB23" s="156" t="s">
        <v>17</v>
      </c>
      <c r="AC23" s="157"/>
      <c r="AD23" s="172" t="str">
        <f ca="1">IF(SUMIF(申請額一覧!$D$6:$D$20,B23,申請額一覧!$H$6:$H$20)=0,"",SUMIF(申請額一覧!$D$6:$D$20,B23,申請額一覧!$H$6:$H$20))</f>
        <v/>
      </c>
      <c r="AE23" s="173"/>
      <c r="AF23" s="173"/>
      <c r="AG23" s="173"/>
      <c r="AH23" s="88" t="s">
        <v>44</v>
      </c>
      <c r="AI23" s="78"/>
      <c r="AJ23" s="10"/>
      <c r="AK23" s="10"/>
      <c r="AL23" s="10"/>
      <c r="AM23" s="10"/>
      <c r="AN23" s="10"/>
      <c r="AO23" s="10"/>
    </row>
    <row r="24" spans="1:41" ht="15.95" customHeight="1" x14ac:dyDescent="0.15">
      <c r="A24" s="90">
        <v>2</v>
      </c>
      <c r="B24" s="92" t="s">
        <v>128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4"/>
      <c r="Z24" s="109" t="str">
        <f ca="1">IF(COUNTIFS(申請額一覧!$D$6:$D$20,B24,申請額一覧!$H$6:$H$20,"&gt;0")=0,"",COUNTIFS(申請額一覧!$D$6:$D$20,B24,申請額一覧!$H$6:$H$20,"&gt;0"))</f>
        <v/>
      </c>
      <c r="AA24" s="110"/>
      <c r="AB24" s="107" t="s">
        <v>17</v>
      </c>
      <c r="AC24" s="108"/>
      <c r="AD24" s="101" t="str">
        <f ca="1">IF(SUMIF(申請額一覧!$D$6:$D$20,B24,申請額一覧!$H$6:$H$20)=0,"",SUMIF(申請額一覧!$D$6:$D$20,B24,申請額一覧!$H$6:$H$20))</f>
        <v/>
      </c>
      <c r="AE24" s="102"/>
      <c r="AF24" s="102"/>
      <c r="AG24" s="102"/>
      <c r="AH24" s="79" t="s">
        <v>44</v>
      </c>
      <c r="AI24" s="80"/>
      <c r="AJ24" s="10"/>
      <c r="AK24" s="10"/>
      <c r="AL24" s="10"/>
      <c r="AM24" s="10"/>
      <c r="AN24" s="10"/>
      <c r="AO24" s="10"/>
    </row>
    <row r="25" spans="1:41" ht="15.95" customHeight="1" x14ac:dyDescent="0.15">
      <c r="A25" s="90">
        <v>3</v>
      </c>
      <c r="B25" s="92" t="s">
        <v>122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4"/>
      <c r="Z25" s="109" t="str">
        <f ca="1">IF(COUNTIFS(申請額一覧!$D$6:$D$20,B25,申請額一覧!$H$6:$H$20,"&gt;0")=0,"",COUNTIFS(申請額一覧!$D$6:$D$20,B25,申請額一覧!$H$6:$H$20,"&gt;0"))</f>
        <v/>
      </c>
      <c r="AA25" s="110"/>
      <c r="AB25" s="107" t="s">
        <v>17</v>
      </c>
      <c r="AC25" s="108"/>
      <c r="AD25" s="101" t="str">
        <f ca="1">IF(SUMIF(申請額一覧!$D$6:$D$20,B25,申請額一覧!$H$6:$H$20)=0,"",SUMIF(申請額一覧!$D$6:$D$20,B25,申請額一覧!$H$6:$H$20))</f>
        <v/>
      </c>
      <c r="AE25" s="102"/>
      <c r="AF25" s="102"/>
      <c r="AG25" s="102"/>
      <c r="AH25" s="79" t="s">
        <v>44</v>
      </c>
      <c r="AI25" s="80"/>
      <c r="AJ25" s="10"/>
      <c r="AK25" s="10"/>
      <c r="AL25" s="10"/>
      <c r="AM25" s="10"/>
      <c r="AN25" s="10"/>
      <c r="AO25" s="10"/>
    </row>
    <row r="26" spans="1:41" ht="15.95" customHeight="1" x14ac:dyDescent="0.15">
      <c r="A26" s="90">
        <v>4</v>
      </c>
      <c r="B26" s="92" t="s">
        <v>123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4"/>
      <c r="Z26" s="109" t="str">
        <f ca="1">IF(COUNTIFS(申請額一覧!$D$6:$D$20,B26,申請額一覧!$H$6:$H$20,"&gt;0")=0,"",COUNTIFS(申請額一覧!$D$6:$D$20,B26,申請額一覧!$H$6:$H$20,"&gt;0"))</f>
        <v/>
      </c>
      <c r="AA26" s="110"/>
      <c r="AB26" s="107" t="s">
        <v>17</v>
      </c>
      <c r="AC26" s="108"/>
      <c r="AD26" s="101" t="str">
        <f ca="1">IF(SUMIF(申請額一覧!$D$6:$D$20,B26,申請額一覧!$H$6:$H$20)=0,"",SUMIF(申請額一覧!$D$6:$D$20,B26,申請額一覧!$H$6:$H$20))</f>
        <v/>
      </c>
      <c r="AE26" s="102"/>
      <c r="AF26" s="102"/>
      <c r="AG26" s="102"/>
      <c r="AH26" s="81" t="s">
        <v>44</v>
      </c>
      <c r="AI26" s="80"/>
      <c r="AJ26" s="10"/>
      <c r="AK26" s="10"/>
      <c r="AL26" s="10"/>
      <c r="AM26" s="10"/>
      <c r="AN26" s="10"/>
      <c r="AO26" s="10"/>
    </row>
    <row r="27" spans="1:41" ht="15.95" customHeight="1" x14ac:dyDescent="0.15">
      <c r="A27" s="90">
        <v>5</v>
      </c>
      <c r="B27" s="92" t="s">
        <v>19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4"/>
      <c r="Z27" s="109" t="str">
        <f ca="1">IF(COUNTIFS(申請額一覧!$D$6:$D$20,B27,申請額一覧!$H$6:$H$20,"&gt;0")=0,"",COUNTIFS(申請額一覧!$D$6:$D$20,B27,申請額一覧!$H$6:$H$20,"&gt;0"))</f>
        <v/>
      </c>
      <c r="AA27" s="110"/>
      <c r="AB27" s="107" t="s">
        <v>17</v>
      </c>
      <c r="AC27" s="108"/>
      <c r="AD27" s="101" t="str">
        <f ca="1">IF(SUMIF(申請額一覧!$D$6:$D$20,B27,申請額一覧!$H$6:$H$20)=0,"",SUMIF(申請額一覧!$D$6:$D$20,B27,申請額一覧!$H$6:$H$20))</f>
        <v/>
      </c>
      <c r="AE27" s="102"/>
      <c r="AF27" s="102"/>
      <c r="AG27" s="102"/>
      <c r="AH27" s="81" t="s">
        <v>44</v>
      </c>
      <c r="AI27" s="80"/>
      <c r="AJ27" s="10"/>
      <c r="AK27" s="10"/>
      <c r="AL27" s="10"/>
      <c r="AM27" s="10"/>
      <c r="AN27" s="10"/>
      <c r="AO27" s="10"/>
    </row>
    <row r="28" spans="1:41" ht="15.95" customHeight="1" x14ac:dyDescent="0.15">
      <c r="A28" s="90">
        <v>6</v>
      </c>
      <c r="B28" s="92" t="s">
        <v>20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4"/>
      <c r="Z28" s="109" t="str">
        <f ca="1">IF(COUNTIFS(申請額一覧!$D$6:$D$20,B28,申請額一覧!$H$6:$H$20,"&gt;0")=0,"",COUNTIFS(申請額一覧!$D$6:$D$20,B28,申請額一覧!$H$6:$H$20,"&gt;0"))</f>
        <v/>
      </c>
      <c r="AA28" s="110"/>
      <c r="AB28" s="107" t="s">
        <v>17</v>
      </c>
      <c r="AC28" s="108"/>
      <c r="AD28" s="101" t="str">
        <f ca="1">IF(SUMIF(申請額一覧!$D$6:$D$20,B28,申請額一覧!$H$6:$H$20)=0,"",SUMIF(申請額一覧!$D$6:$D$20,B28,申請額一覧!$H$6:$H$20))</f>
        <v/>
      </c>
      <c r="AE28" s="102"/>
      <c r="AF28" s="102"/>
      <c r="AG28" s="102"/>
      <c r="AH28" s="79" t="s">
        <v>44</v>
      </c>
      <c r="AI28" s="80"/>
      <c r="AJ28" s="10"/>
      <c r="AK28" s="10"/>
      <c r="AL28" s="10"/>
      <c r="AM28" s="10"/>
      <c r="AN28" s="10"/>
      <c r="AO28" s="10"/>
    </row>
    <row r="29" spans="1:41" ht="15.95" customHeight="1" x14ac:dyDescent="0.15">
      <c r="A29" s="90">
        <v>7</v>
      </c>
      <c r="B29" s="92" t="s">
        <v>21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4"/>
      <c r="Z29" s="109" t="str">
        <f ca="1">IF(COUNTIFS(申請額一覧!$D$6:$D$20,B29,申請額一覧!$H$6:$H$20,"&gt;0")=0,"",COUNTIFS(申請額一覧!$D$6:$D$20,B29,申請額一覧!$H$6:$H$20,"&gt;0"))</f>
        <v/>
      </c>
      <c r="AA29" s="110"/>
      <c r="AB29" s="107" t="s">
        <v>17</v>
      </c>
      <c r="AC29" s="108"/>
      <c r="AD29" s="101" t="str">
        <f ca="1">IF(SUMIF(申請額一覧!$D$6:$D$20,B29,申請額一覧!$H$6:$H$20)=0,"",SUMIF(申請額一覧!$D$6:$D$20,B29,申請額一覧!$H$6:$H$20))</f>
        <v/>
      </c>
      <c r="AE29" s="102"/>
      <c r="AF29" s="102"/>
      <c r="AG29" s="102"/>
      <c r="AH29" s="79" t="s">
        <v>44</v>
      </c>
      <c r="AI29" s="80"/>
      <c r="AJ29" s="10"/>
      <c r="AK29" s="10"/>
      <c r="AL29" s="10"/>
      <c r="AM29" s="10"/>
      <c r="AN29" s="10"/>
      <c r="AO29" s="10"/>
    </row>
    <row r="30" spans="1:41" ht="15.95" customHeight="1" x14ac:dyDescent="0.15">
      <c r="A30" s="90">
        <v>8</v>
      </c>
      <c r="B30" s="92" t="s">
        <v>129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4"/>
      <c r="Z30" s="109" t="str">
        <f ca="1">IF(COUNTIFS(申請額一覧!$D$6:$D$20,B30,申請額一覧!$H$6:$H$20,"&gt;0")=0,"",COUNTIFS(申請額一覧!$D$6:$D$20,B30,申請額一覧!$H$6:$H$20,"&gt;0"))</f>
        <v/>
      </c>
      <c r="AA30" s="110"/>
      <c r="AB30" s="107" t="s">
        <v>17</v>
      </c>
      <c r="AC30" s="108"/>
      <c r="AD30" s="101" t="str">
        <f ca="1">IF(SUMIF(申請額一覧!$D$6:$D$20,B30,申請額一覧!$H$6:$H$20)=0,"",SUMIF(申請額一覧!$D$6:$D$20,B30,申請額一覧!$H$6:$H$20))</f>
        <v/>
      </c>
      <c r="AE30" s="102"/>
      <c r="AF30" s="102"/>
      <c r="AG30" s="102"/>
      <c r="AH30" s="79" t="s">
        <v>44</v>
      </c>
      <c r="AI30" s="80"/>
      <c r="AJ30" s="10"/>
      <c r="AK30" s="10"/>
      <c r="AL30" s="10"/>
      <c r="AM30" s="10"/>
      <c r="AN30" s="10"/>
      <c r="AO30" s="10"/>
    </row>
    <row r="31" spans="1:41" ht="15.95" customHeight="1" x14ac:dyDescent="0.15">
      <c r="A31" s="90">
        <v>9</v>
      </c>
      <c r="B31" s="92" t="s">
        <v>130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4"/>
      <c r="Z31" s="109" t="str">
        <f ca="1">IF(COUNTIFS(申請額一覧!$D$6:$D$20,B31,申請額一覧!$H$6:$H$20,"&gt;0")=0,"",COUNTIFS(申請額一覧!$D$6:$D$20,B31,申請額一覧!$H$6:$H$20,"&gt;0"))</f>
        <v/>
      </c>
      <c r="AA31" s="110"/>
      <c r="AB31" s="107" t="s">
        <v>17</v>
      </c>
      <c r="AC31" s="108"/>
      <c r="AD31" s="101" t="str">
        <f ca="1">IF(SUMIF(申請額一覧!$D$6:$D$20,B31,申請額一覧!$H$6:$H$20)=0,"",SUMIF(申請額一覧!$D$6:$D$20,B31,申請額一覧!$H$6:$H$20))</f>
        <v/>
      </c>
      <c r="AE31" s="102"/>
      <c r="AF31" s="102"/>
      <c r="AG31" s="102"/>
      <c r="AH31" s="79" t="s">
        <v>44</v>
      </c>
      <c r="AI31" s="80"/>
      <c r="AJ31" s="10"/>
      <c r="AK31" s="10"/>
      <c r="AL31" s="10"/>
      <c r="AM31" s="10"/>
      <c r="AN31" s="10"/>
      <c r="AO31" s="10"/>
    </row>
    <row r="32" spans="1:41" ht="15.95" customHeight="1" x14ac:dyDescent="0.15">
      <c r="A32" s="90">
        <v>10</v>
      </c>
      <c r="B32" s="92" t="s">
        <v>131</v>
      </c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4"/>
      <c r="Z32" s="109" t="str">
        <f ca="1">IF(COUNTIFS(申請額一覧!$D$6:$D$20,B32,申請額一覧!$H$6:$H$20,"&gt;0")=0,"",COUNTIFS(申請額一覧!$D$6:$D$20,B32,申請額一覧!$H$6:$H$20,"&gt;0"))</f>
        <v/>
      </c>
      <c r="AA32" s="110"/>
      <c r="AB32" s="107" t="s">
        <v>17</v>
      </c>
      <c r="AC32" s="108"/>
      <c r="AD32" s="101" t="str">
        <f ca="1">IF(SUMIF(申請額一覧!$D$6:$D$20,B32,申請額一覧!$H$6:$H$20)=0,"",SUMIF(申請額一覧!$D$6:$D$20,B32,申請額一覧!$H$6:$H$20))</f>
        <v/>
      </c>
      <c r="AE32" s="102"/>
      <c r="AF32" s="102"/>
      <c r="AG32" s="102"/>
      <c r="AH32" s="79" t="s">
        <v>44</v>
      </c>
      <c r="AI32" s="80"/>
      <c r="AJ32" s="10"/>
      <c r="AK32" s="10"/>
      <c r="AL32" s="10"/>
      <c r="AM32" s="10"/>
      <c r="AN32" s="10"/>
      <c r="AO32" s="10"/>
    </row>
    <row r="33" spans="1:41" ht="15.95" customHeight="1" x14ac:dyDescent="0.15">
      <c r="A33" s="90">
        <v>11</v>
      </c>
      <c r="B33" s="92" t="s">
        <v>86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4"/>
      <c r="Z33" s="109" t="str">
        <f ca="1">IF(COUNTIFS(申請額一覧!$D$6:$D$20,B33,申請額一覧!$H$6:$H$20,"&gt;0")=0,"",COUNTIFS(申請額一覧!$D$6:$D$20,B33,申請額一覧!$H$6:$H$20,"&gt;0"))</f>
        <v/>
      </c>
      <c r="AA33" s="110"/>
      <c r="AB33" s="107" t="s">
        <v>17</v>
      </c>
      <c r="AC33" s="108"/>
      <c r="AD33" s="101" t="str">
        <f ca="1">IF(SUMIF(申請額一覧!$D$6:$D$20,B33,申請額一覧!$H$6:$H$20)=0,"",SUMIF(申請額一覧!$D$6:$D$20,B33,申請額一覧!$H$6:$H$20))</f>
        <v/>
      </c>
      <c r="AE33" s="102"/>
      <c r="AF33" s="102"/>
      <c r="AG33" s="102"/>
      <c r="AH33" s="79" t="s">
        <v>44</v>
      </c>
      <c r="AI33" s="80"/>
      <c r="AJ33" s="10"/>
      <c r="AK33" s="10"/>
      <c r="AL33" s="10"/>
      <c r="AM33" s="10"/>
      <c r="AN33" s="10"/>
      <c r="AO33" s="10"/>
    </row>
    <row r="34" spans="1:41" ht="15.95" customHeight="1" x14ac:dyDescent="0.15">
      <c r="A34" s="90">
        <v>12</v>
      </c>
      <c r="B34" s="92" t="s">
        <v>87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4"/>
      <c r="Z34" s="109" t="str">
        <f ca="1">IF(COUNTIFS(申請額一覧!$D$6:$D$20,B34,申請額一覧!$H$6:$H$20,"&gt;0")=0,"",COUNTIFS(申請額一覧!$D$6:$D$20,B34,申請額一覧!$H$6:$H$20,"&gt;0"))</f>
        <v/>
      </c>
      <c r="AA34" s="110"/>
      <c r="AB34" s="107" t="s">
        <v>17</v>
      </c>
      <c r="AC34" s="108"/>
      <c r="AD34" s="101" t="str">
        <f ca="1">IF(SUMIF(申請額一覧!$D$6:$D$20,B34,申請額一覧!$H$6:$H$20)=0,"",SUMIF(申請額一覧!$D$6:$D$20,B34,申請額一覧!$H$6:$H$20))</f>
        <v/>
      </c>
      <c r="AE34" s="102"/>
      <c r="AF34" s="102"/>
      <c r="AG34" s="102"/>
      <c r="AH34" s="79" t="s">
        <v>44</v>
      </c>
      <c r="AI34" s="80"/>
      <c r="AJ34" s="10"/>
      <c r="AK34" s="10"/>
      <c r="AL34" s="10"/>
      <c r="AM34" s="10"/>
      <c r="AN34" s="10"/>
      <c r="AO34" s="10"/>
    </row>
    <row r="35" spans="1:41" ht="15.95" customHeight="1" x14ac:dyDescent="0.15">
      <c r="A35" s="90">
        <v>13</v>
      </c>
      <c r="B35" s="92" t="s">
        <v>25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4"/>
      <c r="Z35" s="109" t="str">
        <f ca="1">IF(COUNTIFS(申請額一覧!$D$6:$D$20,B35,申請額一覧!$H$6:$H$20,"&gt;0")=0,"",COUNTIFS(申請額一覧!$D$6:$D$20,B35,申請額一覧!$H$6:$H$20,"&gt;0"))</f>
        <v/>
      </c>
      <c r="AA35" s="110"/>
      <c r="AB35" s="107" t="s">
        <v>17</v>
      </c>
      <c r="AC35" s="108"/>
      <c r="AD35" s="101" t="str">
        <f ca="1">IF(SUMIF(申請額一覧!$D$6:$D$20,B35,申請額一覧!$H$6:$H$20)=0,"",SUMIF(申請額一覧!$D$6:$D$20,B35,申請額一覧!$H$6:$H$20))</f>
        <v/>
      </c>
      <c r="AE35" s="102"/>
      <c r="AF35" s="102"/>
      <c r="AG35" s="102"/>
      <c r="AH35" s="79" t="s">
        <v>44</v>
      </c>
      <c r="AI35" s="80"/>
      <c r="AJ35" s="10"/>
      <c r="AK35" s="10"/>
      <c r="AL35" s="10"/>
      <c r="AM35" s="10"/>
      <c r="AN35" s="10"/>
      <c r="AO35" s="10"/>
    </row>
    <row r="36" spans="1:41" ht="15.95" customHeight="1" x14ac:dyDescent="0.15">
      <c r="A36" s="90">
        <v>14</v>
      </c>
      <c r="B36" s="92" t="s">
        <v>22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4"/>
      <c r="Z36" s="109" t="str">
        <f ca="1">IF(COUNTIFS(申請額一覧!$D$6:$D$20,B36,申請額一覧!$H$6:$H$20,"&gt;0")=0,"",COUNTIFS(申請額一覧!$D$6:$D$20,B36,申請額一覧!$H$6:$H$20,"&gt;0"))</f>
        <v/>
      </c>
      <c r="AA36" s="110"/>
      <c r="AB36" s="107" t="s">
        <v>17</v>
      </c>
      <c r="AC36" s="108"/>
      <c r="AD36" s="101" t="str">
        <f ca="1">IF(SUMIF(申請額一覧!$D$6:$D$20,B36,申請額一覧!$H$6:$H$20)=0,"",SUMIF(申請額一覧!$D$6:$D$20,B36,申請額一覧!$H$6:$H$20))</f>
        <v/>
      </c>
      <c r="AE36" s="102"/>
      <c r="AF36" s="102"/>
      <c r="AG36" s="102"/>
      <c r="AH36" s="79" t="s">
        <v>44</v>
      </c>
      <c r="AI36" s="80"/>
      <c r="AJ36" s="10"/>
      <c r="AK36" s="10"/>
      <c r="AL36" s="10"/>
      <c r="AM36" s="10"/>
      <c r="AN36" s="10"/>
      <c r="AO36" s="10"/>
    </row>
    <row r="37" spans="1:41" ht="15.95" customHeight="1" x14ac:dyDescent="0.15">
      <c r="A37" s="90">
        <v>15</v>
      </c>
      <c r="B37" s="92" t="s">
        <v>23</v>
      </c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4"/>
      <c r="Z37" s="109" t="str">
        <f ca="1">IF(COUNTIFS(申請額一覧!$D$6:$D$20,B37,申請額一覧!$H$6:$H$20,"&gt;0")=0,"",COUNTIFS(申請額一覧!$D$6:$D$20,B37,申請額一覧!$H$6:$H$20,"&gt;0"))</f>
        <v/>
      </c>
      <c r="AA37" s="110"/>
      <c r="AB37" s="107" t="s">
        <v>17</v>
      </c>
      <c r="AC37" s="108"/>
      <c r="AD37" s="101" t="str">
        <f ca="1">IF(SUMIF(申請額一覧!$D$6:$D$20,B37,申請額一覧!$H$6:$H$20)=0,"",SUMIF(申請額一覧!$D$6:$D$20,B37,申請額一覧!$H$6:$H$20))</f>
        <v/>
      </c>
      <c r="AE37" s="102"/>
      <c r="AF37" s="102"/>
      <c r="AG37" s="102"/>
      <c r="AH37" s="79" t="s">
        <v>44</v>
      </c>
      <c r="AI37" s="80"/>
      <c r="AJ37" s="10"/>
      <c r="AK37" s="10"/>
      <c r="AL37" s="10"/>
      <c r="AM37" s="10"/>
      <c r="AN37" s="10"/>
      <c r="AO37" s="10"/>
    </row>
    <row r="38" spans="1:41" ht="15.95" customHeight="1" x14ac:dyDescent="0.15">
      <c r="A38" s="90">
        <v>16</v>
      </c>
      <c r="B38" s="92" t="s">
        <v>88</v>
      </c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4"/>
      <c r="Z38" s="109" t="str">
        <f ca="1">IF(COUNTIFS(申請額一覧!$D$6:$D$20,B38,申請額一覧!$H$6:$H$20,"&gt;0")=0,"",COUNTIFS(申請額一覧!$D$6:$D$20,B38,申請額一覧!$H$6:$H$20,"&gt;0"))</f>
        <v/>
      </c>
      <c r="AA38" s="110"/>
      <c r="AB38" s="107" t="s">
        <v>17</v>
      </c>
      <c r="AC38" s="108"/>
      <c r="AD38" s="101" t="str">
        <f ca="1">IF(SUMIF(申請額一覧!$D$6:$D$20,B38,申請額一覧!$H$6:$H$20)=0,"",SUMIF(申請額一覧!$D$6:$D$20,B38,申請額一覧!$H$6:$H$20))</f>
        <v/>
      </c>
      <c r="AE38" s="102"/>
      <c r="AF38" s="102"/>
      <c r="AG38" s="102"/>
      <c r="AH38" s="79" t="s">
        <v>44</v>
      </c>
      <c r="AI38" s="80"/>
      <c r="AJ38" s="10"/>
      <c r="AK38" s="10"/>
      <c r="AL38" s="10"/>
      <c r="AM38" s="10"/>
      <c r="AN38" s="10"/>
      <c r="AO38" s="10"/>
    </row>
    <row r="39" spans="1:41" ht="15.95" customHeight="1" x14ac:dyDescent="0.15">
      <c r="A39" s="90">
        <v>17</v>
      </c>
      <c r="B39" s="92" t="s">
        <v>18</v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4"/>
      <c r="Z39" s="109" t="str">
        <f ca="1">IF(COUNTIFS(申請額一覧!$D$6:$D$20,B39,申請額一覧!$H$6:$H$20,"&gt;0")=0,"",COUNTIFS(申請額一覧!$D$6:$D$20,B39,申請額一覧!$H$6:$H$20,"&gt;0"))</f>
        <v/>
      </c>
      <c r="AA39" s="110"/>
      <c r="AB39" s="107" t="s">
        <v>17</v>
      </c>
      <c r="AC39" s="108"/>
      <c r="AD39" s="101" t="str">
        <f ca="1">IF(SUMIF(申請額一覧!$D$6:$D$20,B39,申請額一覧!$H$6:$H$20)=0,"",SUMIF(申請額一覧!$D$6:$D$20,B39,申請額一覧!$H$6:$H$20))</f>
        <v/>
      </c>
      <c r="AE39" s="102"/>
      <c r="AF39" s="102"/>
      <c r="AG39" s="102"/>
      <c r="AH39" s="79" t="s">
        <v>44</v>
      </c>
      <c r="AI39" s="80"/>
      <c r="AJ39" s="10"/>
      <c r="AK39" s="10"/>
      <c r="AL39" s="10"/>
      <c r="AM39" s="10"/>
      <c r="AN39" s="10"/>
      <c r="AO39" s="10"/>
    </row>
    <row r="40" spans="1:41" ht="15.95" customHeight="1" x14ac:dyDescent="0.15">
      <c r="A40" s="90">
        <v>18</v>
      </c>
      <c r="B40" s="92" t="s">
        <v>26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4"/>
      <c r="Z40" s="109" t="str">
        <f ca="1">IF(COUNTIFS(申請額一覧!$D$6:$D$20,B40,申請額一覧!$H$6:$H$20,"&gt;0")=0,"",COUNTIFS(申請額一覧!$D$6:$D$20,B40,申請額一覧!$H$6:$H$20,"&gt;0"))</f>
        <v/>
      </c>
      <c r="AA40" s="110"/>
      <c r="AB40" s="107" t="s">
        <v>17</v>
      </c>
      <c r="AC40" s="108"/>
      <c r="AD40" s="101" t="str">
        <f ca="1">IF(SUMIF(申請額一覧!$D$6:$D$20,B40,申請額一覧!$H$6:$H$20)=0,"",SUMIF(申請額一覧!$D$6:$D$20,B40,申請額一覧!$H$6:$H$20))</f>
        <v/>
      </c>
      <c r="AE40" s="102"/>
      <c r="AF40" s="102"/>
      <c r="AG40" s="102"/>
      <c r="AH40" s="79" t="s">
        <v>44</v>
      </c>
      <c r="AI40" s="80"/>
      <c r="AJ40" s="10"/>
      <c r="AK40" s="10"/>
      <c r="AL40" s="10"/>
      <c r="AM40" s="10"/>
      <c r="AN40" s="10"/>
      <c r="AO40" s="10"/>
    </row>
    <row r="41" spans="1:41" ht="15.95" customHeight="1" x14ac:dyDescent="0.15">
      <c r="A41" s="90">
        <v>19</v>
      </c>
      <c r="B41" s="92" t="s">
        <v>89</v>
      </c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4"/>
      <c r="Z41" s="109" t="str">
        <f ca="1">IF(COUNTIFS(申請額一覧!$D$6:$D$20,B41,申請額一覧!$H$6:$H$20,"&gt;0")=0,"",COUNTIFS(申請額一覧!$D$6:$D$20,B41,申請額一覧!$H$6:$H$20,"&gt;0"))</f>
        <v/>
      </c>
      <c r="AA41" s="110"/>
      <c r="AB41" s="107" t="s">
        <v>17</v>
      </c>
      <c r="AC41" s="108"/>
      <c r="AD41" s="101" t="str">
        <f ca="1">IF(SUMIF(申請額一覧!$D$6:$D$20,B41,申請額一覧!$H$6:$H$20)=0,"",SUMIF(申請額一覧!$D$6:$D$20,B41,申請額一覧!$H$6:$H$20))</f>
        <v/>
      </c>
      <c r="AE41" s="102"/>
      <c r="AF41" s="102"/>
      <c r="AG41" s="102"/>
      <c r="AH41" s="79" t="s">
        <v>44</v>
      </c>
      <c r="AI41" s="80"/>
      <c r="AJ41" s="10"/>
      <c r="AK41" s="10"/>
      <c r="AL41" s="10"/>
      <c r="AM41" s="10"/>
      <c r="AN41" s="10"/>
      <c r="AO41" s="10"/>
    </row>
    <row r="42" spans="1:41" ht="15.95" customHeight="1" x14ac:dyDescent="0.15">
      <c r="A42" s="90">
        <v>20</v>
      </c>
      <c r="B42" s="92" t="s">
        <v>116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4"/>
      <c r="Z42" s="109" t="str">
        <f ca="1">IF(COUNTIFS(申請額一覧!$D$6:$D$20,B42,申請額一覧!$H$6:$H$20,"&gt;0")=0,"",COUNTIFS(申請額一覧!$D$6:$D$20,B42,申請額一覧!$H$6:$H$20,"&gt;0"))</f>
        <v/>
      </c>
      <c r="AA42" s="110"/>
      <c r="AB42" s="107" t="s">
        <v>17</v>
      </c>
      <c r="AC42" s="108"/>
      <c r="AD42" s="101" t="str">
        <f ca="1">IF(SUMIF(申請額一覧!$D$6:$D$20,B42,申請額一覧!$H$6:$H$20)=0,"",SUMIF(申請額一覧!$D$6:$D$20,B42,申請額一覧!$H$6:$H$20))</f>
        <v/>
      </c>
      <c r="AE42" s="102"/>
      <c r="AF42" s="102"/>
      <c r="AG42" s="102"/>
      <c r="AH42" s="79" t="s">
        <v>44</v>
      </c>
      <c r="AI42" s="80"/>
      <c r="AJ42" s="10"/>
      <c r="AK42" s="10"/>
      <c r="AL42" s="10"/>
      <c r="AM42" s="10"/>
      <c r="AN42" s="10"/>
      <c r="AO42" s="10"/>
    </row>
    <row r="43" spans="1:41" ht="15.95" customHeight="1" x14ac:dyDescent="0.15">
      <c r="A43" s="90">
        <v>21</v>
      </c>
      <c r="B43" s="92" t="s">
        <v>27</v>
      </c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4"/>
      <c r="Z43" s="109" t="str">
        <f ca="1">IF(COUNTIFS(申請額一覧!$D$6:$D$20,B43,申請額一覧!$H$6:$H$20,"&gt;0")=0,"",COUNTIFS(申請額一覧!$D$6:$D$20,B43,申請額一覧!$H$6:$H$20,"&gt;0"))</f>
        <v/>
      </c>
      <c r="AA43" s="110"/>
      <c r="AB43" s="107" t="s">
        <v>17</v>
      </c>
      <c r="AC43" s="108"/>
      <c r="AD43" s="101" t="str">
        <f ca="1">IF(SUMIF(申請額一覧!$D$6:$D$20,B43,申請額一覧!$H$6:$H$20)=0,"",SUMIF(申請額一覧!$D$6:$D$20,B43,申請額一覧!$H$6:$H$20))</f>
        <v/>
      </c>
      <c r="AE43" s="102"/>
      <c r="AF43" s="102"/>
      <c r="AG43" s="102"/>
      <c r="AH43" s="79" t="s">
        <v>44</v>
      </c>
      <c r="AI43" s="80"/>
      <c r="AJ43" s="10"/>
      <c r="AK43" s="10"/>
      <c r="AL43" s="10"/>
      <c r="AM43" s="10"/>
      <c r="AN43" s="10"/>
      <c r="AO43" s="10"/>
    </row>
    <row r="44" spans="1:41" ht="15.95" customHeight="1" x14ac:dyDescent="0.15">
      <c r="A44" s="90">
        <v>22</v>
      </c>
      <c r="B44" s="92" t="s">
        <v>24</v>
      </c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4"/>
      <c r="Z44" s="109" t="str">
        <f ca="1">IF(COUNTIFS(申請額一覧!$D$6:$D$20,B44,申請額一覧!$H$6:$H$20,"&gt;0")=0,"",COUNTIFS(申請額一覧!$D$6:$D$20,B44,申請額一覧!$H$6:$H$20,"&gt;0"))</f>
        <v/>
      </c>
      <c r="AA44" s="110"/>
      <c r="AB44" s="107" t="s">
        <v>17</v>
      </c>
      <c r="AC44" s="108"/>
      <c r="AD44" s="101" t="str">
        <f ca="1">IF(SUMIF(申請額一覧!$D$6:$D$20,B44,申請額一覧!$H$6:$H$20)=0,"",SUMIF(申請額一覧!$D$6:$D$20,B44,申請額一覧!$H$6:$H$20))</f>
        <v/>
      </c>
      <c r="AE44" s="102"/>
      <c r="AF44" s="102"/>
      <c r="AG44" s="102"/>
      <c r="AH44" s="79" t="s">
        <v>44</v>
      </c>
      <c r="AI44" s="80"/>
      <c r="AJ44" s="10"/>
      <c r="AK44" s="10"/>
      <c r="AL44" s="10"/>
      <c r="AM44" s="10"/>
      <c r="AN44" s="10"/>
      <c r="AO44" s="10"/>
    </row>
    <row r="45" spans="1:41" ht="15.95" customHeight="1" x14ac:dyDescent="0.15">
      <c r="A45" s="90">
        <v>23</v>
      </c>
      <c r="B45" s="92" t="s">
        <v>28</v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4"/>
      <c r="Z45" s="109" t="str">
        <f ca="1">IF(COUNTIFS(申請額一覧!$D$6:$D$20,B45,申請額一覧!$H$6:$H$20,"&gt;0")=0,"",COUNTIFS(申請額一覧!$D$6:$D$20,B45,申請額一覧!$H$6:$H$20,"&gt;0"))</f>
        <v/>
      </c>
      <c r="AA45" s="110"/>
      <c r="AB45" s="107" t="s">
        <v>17</v>
      </c>
      <c r="AC45" s="108"/>
      <c r="AD45" s="101" t="str">
        <f ca="1">IF(SUMIF(申請額一覧!$D$6:$D$20,B45,申請額一覧!$H$6:$H$20)=0,"",SUMIF(申請額一覧!$D$6:$D$20,B45,申請額一覧!$H$6:$H$20))</f>
        <v/>
      </c>
      <c r="AE45" s="102"/>
      <c r="AF45" s="102"/>
      <c r="AG45" s="102"/>
      <c r="AH45" s="79" t="s">
        <v>44</v>
      </c>
      <c r="AI45" s="80"/>
      <c r="AJ45" s="10"/>
      <c r="AK45" s="10"/>
      <c r="AL45" s="10"/>
      <c r="AM45" s="10"/>
      <c r="AN45" s="10"/>
      <c r="AO45" s="10"/>
    </row>
    <row r="46" spans="1:41" ht="15.95" customHeight="1" x14ac:dyDescent="0.15">
      <c r="A46" s="90">
        <v>24</v>
      </c>
      <c r="B46" s="92" t="s">
        <v>30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4"/>
      <c r="Z46" s="109" t="str">
        <f ca="1">IF(COUNTIFS(申請額一覧!$D$6:$D$20,B46,申請額一覧!$H$6:$H$20,"&gt;0")=0,"",COUNTIFS(申請額一覧!$D$6:$D$20,B46,申請額一覧!$H$6:$H$20,"&gt;0"))</f>
        <v/>
      </c>
      <c r="AA46" s="110"/>
      <c r="AB46" s="107" t="s">
        <v>17</v>
      </c>
      <c r="AC46" s="108"/>
      <c r="AD46" s="101" t="str">
        <f ca="1">IF(SUMIF(申請額一覧!$D$6:$D$20,B46,申請額一覧!$H$6:$H$20)=0,"",SUMIF(申請額一覧!$D$6:$D$20,B46,申請額一覧!$H$6:$H$20))</f>
        <v/>
      </c>
      <c r="AE46" s="102"/>
      <c r="AF46" s="102"/>
      <c r="AG46" s="102"/>
      <c r="AH46" s="79" t="s">
        <v>44</v>
      </c>
      <c r="AI46" s="80"/>
      <c r="AJ46" s="10"/>
      <c r="AK46" s="10"/>
      <c r="AL46" s="10"/>
      <c r="AM46" s="10"/>
      <c r="AN46" s="10"/>
      <c r="AO46" s="10"/>
    </row>
    <row r="47" spans="1:41" ht="15.95" customHeight="1" x14ac:dyDescent="0.15">
      <c r="A47" s="90">
        <v>25</v>
      </c>
      <c r="B47" s="92" t="s">
        <v>31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4"/>
      <c r="Z47" s="109" t="str">
        <f ca="1">IF(COUNTIFS(申請額一覧!$D$6:$D$20,B47,申請額一覧!$H$6:$H$20,"&gt;0")=0,"",COUNTIFS(申請額一覧!$D$6:$D$20,B47,申請額一覧!$H$6:$H$20,"&gt;0"))</f>
        <v/>
      </c>
      <c r="AA47" s="110"/>
      <c r="AB47" s="107" t="s">
        <v>17</v>
      </c>
      <c r="AC47" s="108"/>
      <c r="AD47" s="101" t="str">
        <f ca="1">IF(SUMIF(申請額一覧!$D$6:$D$20,B47,申請額一覧!$H$6:$H$20)=0,"",SUMIF(申請額一覧!$D$6:$D$20,B47,申請額一覧!$H$6:$H$20))</f>
        <v/>
      </c>
      <c r="AE47" s="102"/>
      <c r="AF47" s="102"/>
      <c r="AG47" s="102"/>
      <c r="AH47" s="79" t="s">
        <v>44</v>
      </c>
      <c r="AI47" s="80"/>
      <c r="AJ47" s="10"/>
      <c r="AK47" s="10"/>
      <c r="AL47" s="10"/>
      <c r="AM47" s="10"/>
      <c r="AN47" s="10"/>
      <c r="AO47" s="10"/>
    </row>
    <row r="48" spans="1:41" ht="15.95" customHeight="1" x14ac:dyDescent="0.15">
      <c r="A48" s="90">
        <v>26</v>
      </c>
      <c r="B48" s="92" t="s">
        <v>29</v>
      </c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4"/>
      <c r="Z48" s="109" t="str">
        <f ca="1">IF(COUNTIFS(申請額一覧!$D$6:$D$20,B48,申請額一覧!$H$6:$H$20,"&gt;0")=0,"",COUNTIFS(申請額一覧!$D$6:$D$20,B48,申請額一覧!$H$6:$H$20,"&gt;0"))</f>
        <v/>
      </c>
      <c r="AA48" s="110"/>
      <c r="AB48" s="107" t="s">
        <v>17</v>
      </c>
      <c r="AC48" s="108"/>
      <c r="AD48" s="101" t="str">
        <f ca="1">IF(SUMIF(申請額一覧!$D$6:$D$20,B48,申請額一覧!$H$6:$H$20)=0,"",SUMIF(申請額一覧!$D$6:$D$20,B48,申請額一覧!$H$6:$H$20))</f>
        <v/>
      </c>
      <c r="AE48" s="102"/>
      <c r="AF48" s="102"/>
      <c r="AG48" s="102"/>
      <c r="AH48" s="79" t="s">
        <v>44</v>
      </c>
      <c r="AI48" s="80"/>
      <c r="AJ48" s="10"/>
      <c r="AK48" s="10"/>
      <c r="AL48" s="10"/>
      <c r="AM48" s="10"/>
      <c r="AN48" s="10"/>
      <c r="AO48" s="10"/>
    </row>
    <row r="49" spans="1:41" ht="15.95" customHeight="1" x14ac:dyDescent="0.15">
      <c r="A49" s="90">
        <v>27</v>
      </c>
      <c r="B49" s="92" t="s">
        <v>35</v>
      </c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4"/>
      <c r="Z49" s="109" t="str">
        <f ca="1">IF(COUNTIFS(申請額一覧!$D$6:$D$20,B49,申請額一覧!$H$6:$H$20,"&gt;0")=0,"",COUNTIFS(申請額一覧!$D$6:$D$20,B49,申請額一覧!$H$6:$H$20,"&gt;0"))</f>
        <v/>
      </c>
      <c r="AA49" s="110"/>
      <c r="AB49" s="107" t="s">
        <v>17</v>
      </c>
      <c r="AC49" s="108"/>
      <c r="AD49" s="101" t="str">
        <f ca="1">IF(SUMIF(申請額一覧!$D$6:$D$20,B49,申請額一覧!$H$6:$H$20)=0,"",SUMIF(申請額一覧!$D$6:$D$20,B49,申請額一覧!$H$6:$H$20))</f>
        <v/>
      </c>
      <c r="AE49" s="102"/>
      <c r="AF49" s="102"/>
      <c r="AG49" s="102"/>
      <c r="AH49" s="79" t="s">
        <v>44</v>
      </c>
      <c r="AI49" s="80"/>
      <c r="AJ49" s="10"/>
      <c r="AK49" s="10"/>
      <c r="AL49" s="10"/>
      <c r="AM49" s="10"/>
      <c r="AN49" s="10"/>
      <c r="AO49" s="10"/>
    </row>
    <row r="50" spans="1:41" ht="15.95" customHeight="1" x14ac:dyDescent="0.15">
      <c r="A50" s="90">
        <v>28</v>
      </c>
      <c r="B50" s="92" t="s">
        <v>80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4"/>
      <c r="Z50" s="109" t="str">
        <f ca="1">IF(COUNTIFS(申請額一覧!$D$6:$D$20,B50,申請額一覧!$H$6:$H$20,"&gt;0")=0,"",COUNTIFS(申請額一覧!$D$6:$D$20,B50,申請額一覧!$H$6:$H$20,"&gt;0"))</f>
        <v/>
      </c>
      <c r="AA50" s="110"/>
      <c r="AB50" s="107" t="s">
        <v>17</v>
      </c>
      <c r="AC50" s="108"/>
      <c r="AD50" s="101" t="str">
        <f ca="1">IF(SUMIF(申請額一覧!$D$6:$D$20,B50,申請額一覧!$H$6:$H$20)=0,"",SUMIF(申請額一覧!$D$6:$D$20,B50,申請額一覧!$H$6:$H$20))</f>
        <v/>
      </c>
      <c r="AE50" s="102"/>
      <c r="AF50" s="102"/>
      <c r="AG50" s="102"/>
      <c r="AH50" s="79" t="s">
        <v>44</v>
      </c>
      <c r="AI50" s="80"/>
      <c r="AJ50" s="10"/>
      <c r="AK50" s="10"/>
      <c r="AL50" s="10"/>
      <c r="AM50" s="10"/>
      <c r="AN50" s="10"/>
      <c r="AO50" s="10"/>
    </row>
    <row r="51" spans="1:41" ht="15.95" customHeight="1" x14ac:dyDescent="0.15">
      <c r="A51" s="91">
        <v>29</v>
      </c>
      <c r="B51" s="95" t="s">
        <v>81</v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7"/>
      <c r="Z51" s="105" t="str">
        <f ca="1">IF(COUNTIFS(申請額一覧!$D$6:$D$20,B51,申請額一覧!$H$6:$H$20,"&gt;0")=0,"",COUNTIFS(申請額一覧!$D$6:$D$20,B51,申請額一覧!$H$6:$H$20,"&gt;0"))</f>
        <v/>
      </c>
      <c r="AA51" s="106"/>
      <c r="AB51" s="103" t="s">
        <v>17</v>
      </c>
      <c r="AC51" s="104"/>
      <c r="AD51" s="111" t="str">
        <f ca="1">IF(SUMIF(申請額一覧!$D$6:$D$20,B51,申請額一覧!$H$6:$H$20)=0,"",SUMIF(申請額一覧!$D$6:$D$20,B51,申請額一覧!$H$6:$H$20))</f>
        <v/>
      </c>
      <c r="AE51" s="112"/>
      <c r="AF51" s="112"/>
      <c r="AG51" s="112"/>
      <c r="AH51" s="82" t="s">
        <v>44</v>
      </c>
      <c r="AI51" s="83"/>
      <c r="AJ51" s="10"/>
      <c r="AK51" s="10"/>
      <c r="AL51" s="10"/>
      <c r="AM51" s="10"/>
      <c r="AN51" s="10"/>
      <c r="AO51" s="10"/>
    </row>
    <row r="52" spans="1:41" ht="20.100000000000001" customHeight="1" x14ac:dyDescent="0.15">
      <c r="A52" s="98" t="s">
        <v>117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100"/>
      <c r="Z52" s="105">
        <f ca="1">SUM(Z23:AA51)</f>
        <v>0</v>
      </c>
      <c r="AA52" s="106"/>
      <c r="AB52" s="103" t="s">
        <v>17</v>
      </c>
      <c r="AC52" s="104"/>
      <c r="AD52" s="174">
        <f ca="1">SUM(AD23:AG51)</f>
        <v>0</v>
      </c>
      <c r="AE52" s="175"/>
      <c r="AF52" s="175"/>
      <c r="AG52" s="175"/>
      <c r="AH52" s="84" t="s">
        <v>44</v>
      </c>
      <c r="AI52" s="77"/>
      <c r="AJ52" s="73"/>
      <c r="AK52" s="73"/>
      <c r="AL52" s="73"/>
      <c r="AM52" s="73"/>
      <c r="AN52" s="73"/>
      <c r="AO52" s="74"/>
    </row>
    <row r="53" spans="1:41" x14ac:dyDescent="0.15">
      <c r="A53" s="28"/>
    </row>
    <row r="54" spans="1:41" s="28" customFormat="1" ht="10.5" x14ac:dyDescent="0.1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</row>
    <row r="55" spans="1:41" x14ac:dyDescent="0.15">
      <c r="A55" s="28"/>
    </row>
    <row r="56" spans="1:41" s="28" customFormat="1" ht="10.5" x14ac:dyDescent="0.15"/>
  </sheetData>
  <mergeCells count="142">
    <mergeCell ref="AD45:AG45"/>
    <mergeCell ref="AD46:AG46"/>
    <mergeCell ref="AB46:AC46"/>
    <mergeCell ref="Z46:AA46"/>
    <mergeCell ref="AB34:AC34"/>
    <mergeCell ref="Z34:AA34"/>
    <mergeCell ref="Z30:AA30"/>
    <mergeCell ref="AB24:AC24"/>
    <mergeCell ref="Z24:AA24"/>
    <mergeCell ref="AB23:AC23"/>
    <mergeCell ref="Z23:AA23"/>
    <mergeCell ref="Z21:AC22"/>
    <mergeCell ref="AD21:AI22"/>
    <mergeCell ref="AD38:AG38"/>
    <mergeCell ref="AD39:AG39"/>
    <mergeCell ref="AD40:AG40"/>
    <mergeCell ref="Z37:AA37"/>
    <mergeCell ref="AB40:AC40"/>
    <mergeCell ref="Z40:AA40"/>
    <mergeCell ref="AD23:AG23"/>
    <mergeCell ref="AD25:AG25"/>
    <mergeCell ref="AD24:AG24"/>
    <mergeCell ref="AD26:AG26"/>
    <mergeCell ref="AD27:AG27"/>
    <mergeCell ref="AD28:AG28"/>
    <mergeCell ref="AD29:AG29"/>
    <mergeCell ref="AB25:AC25"/>
    <mergeCell ref="Z25:AA25"/>
    <mergeCell ref="AB29:AC29"/>
    <mergeCell ref="Z29:AA29"/>
    <mergeCell ref="AB32:AC32"/>
    <mergeCell ref="AD35:AG35"/>
    <mergeCell ref="AD36:AG36"/>
    <mergeCell ref="AD37:AG37"/>
    <mergeCell ref="AD44:AG44"/>
    <mergeCell ref="AB28:AC28"/>
    <mergeCell ref="Z28:AA28"/>
    <mergeCell ref="AB27:AC27"/>
    <mergeCell ref="Z27:AA27"/>
    <mergeCell ref="AB26:AC26"/>
    <mergeCell ref="Z26:AA26"/>
    <mergeCell ref="AB35:AC35"/>
    <mergeCell ref="Z35:AA35"/>
    <mergeCell ref="AD30:AG30"/>
    <mergeCell ref="AD31:AG31"/>
    <mergeCell ref="AD32:AG32"/>
    <mergeCell ref="AD33:AG33"/>
    <mergeCell ref="AB41:AC41"/>
    <mergeCell ref="Z41:AA41"/>
    <mergeCell ref="AD43:AG43"/>
    <mergeCell ref="AD34:AG34"/>
    <mergeCell ref="AD41:AG41"/>
    <mergeCell ref="Z32:AA32"/>
    <mergeCell ref="AB31:AC31"/>
    <mergeCell ref="Z31:AA31"/>
    <mergeCell ref="A3:AM3"/>
    <mergeCell ref="A4:AM4"/>
    <mergeCell ref="AD6:AE6"/>
    <mergeCell ref="AG6:AH6"/>
    <mergeCell ref="AJ6:AK6"/>
    <mergeCell ref="A7:G7"/>
    <mergeCell ref="S16:Y16"/>
    <mergeCell ref="AG16:AM16"/>
    <mergeCell ref="S17:Y17"/>
    <mergeCell ref="AG17:AM17"/>
    <mergeCell ref="A11:A18"/>
    <mergeCell ref="L11:AM11"/>
    <mergeCell ref="L12:AM12"/>
    <mergeCell ref="B13:K15"/>
    <mergeCell ref="Q13:R13"/>
    <mergeCell ref="T13:V13"/>
    <mergeCell ref="S18:Y18"/>
    <mergeCell ref="AC18:AM18"/>
    <mergeCell ref="L14:AM15"/>
    <mergeCell ref="B30:Y30"/>
    <mergeCell ref="B31:Y31"/>
    <mergeCell ref="B32:Y32"/>
    <mergeCell ref="B33:Y33"/>
    <mergeCell ref="AB36:AC36"/>
    <mergeCell ref="Z36:AA36"/>
    <mergeCell ref="Z42:AA42"/>
    <mergeCell ref="AB33:AC33"/>
    <mergeCell ref="Z33:AA33"/>
    <mergeCell ref="AB30:AC30"/>
    <mergeCell ref="AB39:AC39"/>
    <mergeCell ref="B43:Y43"/>
    <mergeCell ref="B34:Y34"/>
    <mergeCell ref="B41:Y41"/>
    <mergeCell ref="B42:Y42"/>
    <mergeCell ref="B45:Y45"/>
    <mergeCell ref="AB37:AC37"/>
    <mergeCell ref="B36:Y36"/>
    <mergeCell ref="B37:Y37"/>
    <mergeCell ref="B44:Y44"/>
    <mergeCell ref="B46:Y46"/>
    <mergeCell ref="Z39:AA39"/>
    <mergeCell ref="AB38:AC38"/>
    <mergeCell ref="Z38:AA38"/>
    <mergeCell ref="AD42:AG42"/>
    <mergeCell ref="AB43:AC43"/>
    <mergeCell ref="Z43:AA43"/>
    <mergeCell ref="AB42:AC42"/>
    <mergeCell ref="A21:Y22"/>
    <mergeCell ref="B23:Y23"/>
    <mergeCell ref="B24:Y24"/>
    <mergeCell ref="B25:Y25"/>
    <mergeCell ref="B26:Y26"/>
    <mergeCell ref="B27:Y27"/>
    <mergeCell ref="B28:Y28"/>
    <mergeCell ref="B29:Y29"/>
    <mergeCell ref="B35:Y35"/>
    <mergeCell ref="AB45:AC45"/>
    <mergeCell ref="Z45:AA45"/>
    <mergeCell ref="AB44:AC44"/>
    <mergeCell ref="Z44:AA44"/>
    <mergeCell ref="B38:Y38"/>
    <mergeCell ref="B39:Y39"/>
    <mergeCell ref="B40:Y40"/>
    <mergeCell ref="B47:Y47"/>
    <mergeCell ref="B48:Y48"/>
    <mergeCell ref="B49:Y49"/>
    <mergeCell ref="B50:Y50"/>
    <mergeCell ref="B51:Y51"/>
    <mergeCell ref="A52:Y52"/>
    <mergeCell ref="AD47:AG47"/>
    <mergeCell ref="AD48:AG48"/>
    <mergeCell ref="AD49:AG49"/>
    <mergeCell ref="AB52:AC52"/>
    <mergeCell ref="Z52:AA52"/>
    <mergeCell ref="AB51:AC51"/>
    <mergeCell ref="Z51:AA51"/>
    <mergeCell ref="AB50:AC50"/>
    <mergeCell ref="Z50:AA50"/>
    <mergeCell ref="AB49:AC49"/>
    <mergeCell ref="Z49:AA49"/>
    <mergeCell ref="AB48:AC48"/>
    <mergeCell ref="Z48:AA48"/>
    <mergeCell ref="AB47:AC47"/>
    <mergeCell ref="Z47:AA47"/>
    <mergeCell ref="AD50:AG50"/>
    <mergeCell ref="AD51:AG51"/>
    <mergeCell ref="AD52:AG52"/>
  </mergeCells>
  <phoneticPr fontId="3"/>
  <pageMargins left="0.70866141732283472" right="0.70866141732283472" top="0.74803149606299213" bottom="0.55118110236220474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25418-567C-413B-BD88-C3BA62250096}">
  <sheetPr>
    <pageSetUpPr fitToPage="1"/>
  </sheetPr>
  <dimension ref="A1:H38"/>
  <sheetViews>
    <sheetView showGridLines="0" showZeros="0" view="pageBreakPreview" zoomScaleNormal="100" zoomScaleSheetLayoutView="100" workbookViewId="0"/>
  </sheetViews>
  <sheetFormatPr defaultColWidth="2.25" defaultRowHeight="13.5" x14ac:dyDescent="0.15"/>
  <cols>
    <col min="1" max="1" width="3.125" style="36" customWidth="1"/>
    <col min="2" max="2" width="12.875" style="36" customWidth="1"/>
    <col min="3" max="3" width="25.625" style="36" customWidth="1"/>
    <col min="4" max="4" width="35.625" style="36" customWidth="1"/>
    <col min="5" max="5" width="30.625" style="36" customWidth="1"/>
    <col min="6" max="8" width="9.625" style="36" customWidth="1"/>
    <col min="9" max="16384" width="2.25" style="36"/>
  </cols>
  <sheetData>
    <row r="1" spans="1:8" ht="18" customHeight="1" x14ac:dyDescent="0.15">
      <c r="A1" s="36" t="s">
        <v>143</v>
      </c>
    </row>
    <row r="3" spans="1:8" ht="18" customHeight="1" x14ac:dyDescent="0.15">
      <c r="A3" s="37"/>
      <c r="H3" s="68" t="s">
        <v>115</v>
      </c>
    </row>
    <row r="4" spans="1:8" ht="18" customHeight="1" thickBot="1" x14ac:dyDescent="0.2">
      <c r="A4" s="183" t="s">
        <v>46</v>
      </c>
      <c r="B4" s="179" t="s">
        <v>43</v>
      </c>
      <c r="C4" s="184" t="s">
        <v>62</v>
      </c>
      <c r="D4" s="184" t="s">
        <v>45</v>
      </c>
      <c r="E4" s="185" t="s">
        <v>63</v>
      </c>
      <c r="F4" s="176" t="s">
        <v>64</v>
      </c>
      <c r="G4" s="177"/>
      <c r="H4" s="178"/>
    </row>
    <row r="5" spans="1:8" ht="18" customHeight="1" x14ac:dyDescent="0.15">
      <c r="A5" s="183"/>
      <c r="B5" s="179"/>
      <c r="C5" s="184"/>
      <c r="D5" s="184"/>
      <c r="E5" s="186"/>
      <c r="F5" s="38" t="s">
        <v>73</v>
      </c>
      <c r="G5" s="64" t="s">
        <v>33</v>
      </c>
      <c r="H5" s="76" t="s">
        <v>16</v>
      </c>
    </row>
    <row r="6" spans="1:8" ht="22.5" customHeight="1" x14ac:dyDescent="0.15">
      <c r="A6" s="39">
        <f>ROW()-5</f>
        <v>1</v>
      </c>
      <c r="B6" s="40">
        <f ca="1">IFERROR(INDIRECT("個票"&amp;$A6&amp;"！$h$7"),"")</f>
        <v>0</v>
      </c>
      <c r="C6" s="40">
        <f ca="1">IFERROR(INDIRECT("個票"&amp;$A6&amp;"！$t$7"),"")</f>
        <v>0</v>
      </c>
      <c r="D6" s="40">
        <f ca="1">IFERROR(INDIRECT("個票"&amp;$A6&amp;"！$l$10"),"")</f>
        <v>0</v>
      </c>
      <c r="E6" s="40" t="str">
        <f ca="1">IFERROR(INDIRECT("個票"&amp;$A6&amp;"！$ｄ$9")&amp;INDIRECT("個票"&amp;$A6&amp;"！$ｈ$9"),"")</f>
        <v>奈良県</v>
      </c>
      <c r="F6" s="41" t="str">
        <f ca="1">IFERROR(INDIRECT("個票"&amp;$A6&amp;"！$ad$16"),"")</f>
        <v/>
      </c>
      <c r="G6" s="70">
        <f ca="1">IFERROR(INDIRECT("個票"&amp;$A6&amp;"！$Y$16"),"")</f>
        <v>0</v>
      </c>
      <c r="H6" s="71">
        <f ca="1">MIN(F6,G6)</f>
        <v>0</v>
      </c>
    </row>
    <row r="7" spans="1:8" ht="22.5" customHeight="1" x14ac:dyDescent="0.15">
      <c r="A7" s="39">
        <f t="shared" ref="A7:A20" si="0">ROW()-5</f>
        <v>2</v>
      </c>
      <c r="B7" s="40">
        <f ca="1">IFERROR(INDIRECT("個票"&amp;$A7&amp;"！$h$7"),"")</f>
        <v>0</v>
      </c>
      <c r="C7" s="40">
        <f ca="1">IFERROR(INDIRECT("個票"&amp;$A7&amp;"！$t$7"),"")</f>
        <v>0</v>
      </c>
      <c r="D7" s="40">
        <f ca="1">IFERROR(INDIRECT("個票"&amp;$A7&amp;"！$l$10"),"")</f>
        <v>0</v>
      </c>
      <c r="E7" s="40" t="str">
        <f ca="1">IFERROR(INDIRECT("個票"&amp;$A7&amp;"！$ｄ$9")&amp;INDIRECT("個票"&amp;$A7&amp;"！$ｈ$9"),"")</f>
        <v>奈良県</v>
      </c>
      <c r="F7" s="41" t="str">
        <f t="shared" ref="F7:F20" ca="1" si="1">IFERROR(INDIRECT("個票"&amp;$A7&amp;"！$ad$16"),"")</f>
        <v/>
      </c>
      <c r="G7" s="70">
        <f t="shared" ref="G7:G20" ca="1" si="2">IFERROR(INDIRECT("個票"&amp;$A7&amp;"！$Y$16"),"")</f>
        <v>0</v>
      </c>
      <c r="H7" s="71">
        <f t="shared" ref="H7:H20" ca="1" si="3">MIN(F7,G7)</f>
        <v>0</v>
      </c>
    </row>
    <row r="8" spans="1:8" ht="22.5" customHeight="1" x14ac:dyDescent="0.15">
      <c r="A8" s="39">
        <f t="shared" si="0"/>
        <v>3</v>
      </c>
      <c r="B8" s="40">
        <f ca="1">IFERROR(INDIRECT("個票"&amp;$A8&amp;"！$h$7"),"")</f>
        <v>0</v>
      </c>
      <c r="C8" s="40">
        <f ca="1">IFERROR(INDIRECT("個票"&amp;$A8&amp;"！$t$7"),"")</f>
        <v>0</v>
      </c>
      <c r="D8" s="40">
        <f ca="1">IFERROR(INDIRECT("個票"&amp;$A8&amp;"！$l$10"),"")</f>
        <v>0</v>
      </c>
      <c r="E8" s="40" t="str">
        <f ca="1">IFERROR(INDIRECT("個票"&amp;$A8&amp;"！$ｄ$9")&amp;INDIRECT("個票"&amp;$A8&amp;"！$ｈ$9"),"")</f>
        <v>奈良県</v>
      </c>
      <c r="F8" s="41" t="str">
        <f t="shared" ca="1" si="1"/>
        <v/>
      </c>
      <c r="G8" s="70">
        <f t="shared" ca="1" si="2"/>
        <v>0</v>
      </c>
      <c r="H8" s="71">
        <f t="shared" ca="1" si="3"/>
        <v>0</v>
      </c>
    </row>
    <row r="9" spans="1:8" ht="22.5" customHeight="1" x14ac:dyDescent="0.15">
      <c r="A9" s="39">
        <f t="shared" si="0"/>
        <v>4</v>
      </c>
      <c r="B9" s="40" t="str">
        <f t="shared" ref="B9:B20" ca="1" si="4">IFERROR(INDIRECT("個票"&amp;$A9&amp;"！$h$7"),"")</f>
        <v/>
      </c>
      <c r="C9" s="40" t="str">
        <f t="shared" ref="C9:C20" ca="1" si="5">IFERROR(INDIRECT("個票"&amp;$A9&amp;"！$t$7"),"")</f>
        <v/>
      </c>
      <c r="D9" s="40" t="str">
        <f t="shared" ref="D9:D21" ca="1" si="6">IFERROR(INDIRECT("個票"&amp;$A9&amp;"！$l$10"),"")</f>
        <v/>
      </c>
      <c r="E9" s="40" t="str">
        <f t="shared" ref="E9:E21" ca="1" si="7">IFERROR(INDIRECT("個票"&amp;$A9&amp;"！$ｄ$9")&amp;INDIRECT("個票"&amp;$A9&amp;"！$ｈ$9"),"")</f>
        <v/>
      </c>
      <c r="F9" s="41" t="str">
        <f t="shared" ca="1" si="1"/>
        <v/>
      </c>
      <c r="G9" s="70" t="str">
        <f t="shared" ca="1" si="2"/>
        <v/>
      </c>
      <c r="H9" s="71">
        <f t="shared" ca="1" si="3"/>
        <v>0</v>
      </c>
    </row>
    <row r="10" spans="1:8" ht="22.5" customHeight="1" x14ac:dyDescent="0.15">
      <c r="A10" s="39">
        <f t="shared" si="0"/>
        <v>5</v>
      </c>
      <c r="B10" s="40" t="str">
        <f t="shared" ca="1" si="4"/>
        <v/>
      </c>
      <c r="C10" s="40" t="str">
        <f t="shared" ca="1" si="5"/>
        <v/>
      </c>
      <c r="D10" s="40" t="str">
        <f t="shared" ca="1" si="6"/>
        <v/>
      </c>
      <c r="E10" s="40" t="str">
        <f t="shared" ca="1" si="7"/>
        <v/>
      </c>
      <c r="F10" s="41" t="str">
        <f t="shared" ca="1" si="1"/>
        <v/>
      </c>
      <c r="G10" s="70" t="str">
        <f t="shared" ca="1" si="2"/>
        <v/>
      </c>
      <c r="H10" s="71">
        <f t="shared" ca="1" si="3"/>
        <v>0</v>
      </c>
    </row>
    <row r="11" spans="1:8" ht="22.5" customHeight="1" x14ac:dyDescent="0.15">
      <c r="A11" s="39">
        <f t="shared" si="0"/>
        <v>6</v>
      </c>
      <c r="B11" s="40" t="str">
        <f t="shared" ca="1" si="4"/>
        <v/>
      </c>
      <c r="C11" s="40" t="str">
        <f t="shared" ca="1" si="5"/>
        <v/>
      </c>
      <c r="D11" s="40" t="str">
        <f t="shared" ca="1" si="6"/>
        <v/>
      </c>
      <c r="E11" s="40" t="str">
        <f t="shared" ca="1" si="7"/>
        <v/>
      </c>
      <c r="F11" s="41" t="str">
        <f t="shared" ca="1" si="1"/>
        <v/>
      </c>
      <c r="G11" s="70" t="str">
        <f t="shared" ca="1" si="2"/>
        <v/>
      </c>
      <c r="H11" s="71">
        <f t="shared" ca="1" si="3"/>
        <v>0</v>
      </c>
    </row>
    <row r="12" spans="1:8" ht="22.5" customHeight="1" x14ac:dyDescent="0.15">
      <c r="A12" s="39">
        <f t="shared" si="0"/>
        <v>7</v>
      </c>
      <c r="B12" s="40" t="str">
        <f t="shared" ca="1" si="4"/>
        <v/>
      </c>
      <c r="C12" s="40" t="str">
        <f t="shared" ca="1" si="5"/>
        <v/>
      </c>
      <c r="D12" s="40" t="str">
        <f t="shared" ca="1" si="6"/>
        <v/>
      </c>
      <c r="E12" s="40" t="str">
        <f t="shared" ca="1" si="7"/>
        <v/>
      </c>
      <c r="F12" s="41" t="str">
        <f t="shared" ca="1" si="1"/>
        <v/>
      </c>
      <c r="G12" s="70" t="str">
        <f t="shared" ca="1" si="2"/>
        <v/>
      </c>
      <c r="H12" s="71">
        <f t="shared" ca="1" si="3"/>
        <v>0</v>
      </c>
    </row>
    <row r="13" spans="1:8" ht="22.5" customHeight="1" x14ac:dyDescent="0.15">
      <c r="A13" s="39">
        <f t="shared" si="0"/>
        <v>8</v>
      </c>
      <c r="B13" s="40" t="str">
        <f t="shared" ca="1" si="4"/>
        <v/>
      </c>
      <c r="C13" s="40" t="str">
        <f t="shared" ca="1" si="5"/>
        <v/>
      </c>
      <c r="D13" s="40" t="str">
        <f t="shared" ca="1" si="6"/>
        <v/>
      </c>
      <c r="E13" s="40" t="str">
        <f t="shared" ca="1" si="7"/>
        <v/>
      </c>
      <c r="F13" s="41" t="str">
        <f t="shared" ca="1" si="1"/>
        <v/>
      </c>
      <c r="G13" s="70" t="str">
        <f t="shared" ca="1" si="2"/>
        <v/>
      </c>
      <c r="H13" s="71">
        <f t="shared" ca="1" si="3"/>
        <v>0</v>
      </c>
    </row>
    <row r="14" spans="1:8" ht="22.5" customHeight="1" x14ac:dyDescent="0.15">
      <c r="A14" s="39">
        <f t="shared" si="0"/>
        <v>9</v>
      </c>
      <c r="B14" s="40" t="str">
        <f t="shared" ca="1" si="4"/>
        <v/>
      </c>
      <c r="C14" s="40" t="str">
        <f t="shared" ca="1" si="5"/>
        <v/>
      </c>
      <c r="D14" s="40" t="str">
        <f t="shared" ca="1" si="6"/>
        <v/>
      </c>
      <c r="E14" s="40" t="str">
        <f t="shared" ca="1" si="7"/>
        <v/>
      </c>
      <c r="F14" s="41" t="str">
        <f t="shared" ca="1" si="1"/>
        <v/>
      </c>
      <c r="G14" s="70" t="str">
        <f t="shared" ca="1" si="2"/>
        <v/>
      </c>
      <c r="H14" s="71">
        <f t="shared" ca="1" si="3"/>
        <v>0</v>
      </c>
    </row>
    <row r="15" spans="1:8" ht="22.5" customHeight="1" x14ac:dyDescent="0.15">
      <c r="A15" s="39">
        <f t="shared" si="0"/>
        <v>10</v>
      </c>
      <c r="B15" s="40" t="str">
        <f t="shared" ca="1" si="4"/>
        <v/>
      </c>
      <c r="C15" s="40" t="str">
        <f t="shared" ca="1" si="5"/>
        <v/>
      </c>
      <c r="D15" s="40" t="str">
        <f t="shared" ca="1" si="6"/>
        <v/>
      </c>
      <c r="E15" s="40" t="str">
        <f t="shared" ca="1" si="7"/>
        <v/>
      </c>
      <c r="F15" s="41" t="str">
        <f t="shared" ca="1" si="1"/>
        <v/>
      </c>
      <c r="G15" s="70" t="str">
        <f t="shared" ca="1" si="2"/>
        <v/>
      </c>
      <c r="H15" s="71">
        <f t="shared" ca="1" si="3"/>
        <v>0</v>
      </c>
    </row>
    <row r="16" spans="1:8" ht="22.5" customHeight="1" x14ac:dyDescent="0.15">
      <c r="A16" s="39">
        <f t="shared" si="0"/>
        <v>11</v>
      </c>
      <c r="B16" s="40" t="str">
        <f t="shared" ca="1" si="4"/>
        <v/>
      </c>
      <c r="C16" s="40" t="str">
        <f t="shared" ca="1" si="5"/>
        <v/>
      </c>
      <c r="D16" s="40" t="str">
        <f t="shared" ca="1" si="6"/>
        <v/>
      </c>
      <c r="E16" s="40" t="str">
        <f t="shared" ca="1" si="7"/>
        <v/>
      </c>
      <c r="F16" s="41" t="str">
        <f t="shared" ca="1" si="1"/>
        <v/>
      </c>
      <c r="G16" s="70" t="str">
        <f t="shared" ca="1" si="2"/>
        <v/>
      </c>
      <c r="H16" s="71">
        <f t="shared" ca="1" si="3"/>
        <v>0</v>
      </c>
    </row>
    <row r="17" spans="1:8" ht="22.5" customHeight="1" x14ac:dyDescent="0.15">
      <c r="A17" s="39">
        <f>ROW()-5</f>
        <v>12</v>
      </c>
      <c r="B17" s="40" t="str">
        <f ca="1">IFERROR(INDIRECT("個票"&amp;$A17&amp;"！$h$7"),"")</f>
        <v/>
      </c>
      <c r="C17" s="40" t="str">
        <f ca="1">IFERROR(INDIRECT("個票"&amp;$A17&amp;"！$t$7"),"")</f>
        <v/>
      </c>
      <c r="D17" s="40" t="str">
        <f ca="1">IFERROR(INDIRECT("個票"&amp;$A17&amp;"！$l$10"),"")</f>
        <v/>
      </c>
      <c r="E17" s="40" t="str">
        <f ca="1">IFERROR(INDIRECT("個票"&amp;$A17&amp;"！$ｄ$9")&amp;INDIRECT("個票"&amp;$A17&amp;"！$ｈ$9"),"")</f>
        <v/>
      </c>
      <c r="F17" s="41" t="str">
        <f t="shared" ca="1" si="1"/>
        <v/>
      </c>
      <c r="G17" s="70" t="str">
        <f t="shared" ca="1" si="2"/>
        <v/>
      </c>
      <c r="H17" s="71">
        <f t="shared" ca="1" si="3"/>
        <v>0</v>
      </c>
    </row>
    <row r="18" spans="1:8" ht="22.5" customHeight="1" x14ac:dyDescent="0.15">
      <c r="A18" s="39">
        <f t="shared" si="0"/>
        <v>13</v>
      </c>
      <c r="B18" s="40" t="str">
        <f ca="1">IFERROR(INDIRECT("個票"&amp;$A18&amp;"！$h$7"),"")</f>
        <v/>
      </c>
      <c r="C18" s="40" t="str">
        <f ca="1">IFERROR(INDIRECT("個票"&amp;$A18&amp;"！$t$7"),"")</f>
        <v/>
      </c>
      <c r="D18" s="40" t="str">
        <f ca="1">IFERROR(INDIRECT("個票"&amp;$A18&amp;"！$l$10"),"")</f>
        <v/>
      </c>
      <c r="E18" s="40" t="str">
        <f ca="1">IFERROR(INDIRECT("個票"&amp;$A18&amp;"！$ｄ$9")&amp;INDIRECT("個票"&amp;$A18&amp;"！$ｈ$9"),"")</f>
        <v/>
      </c>
      <c r="F18" s="41" t="str">
        <f t="shared" ca="1" si="1"/>
        <v/>
      </c>
      <c r="G18" s="70" t="str">
        <f t="shared" ca="1" si="2"/>
        <v/>
      </c>
      <c r="H18" s="71">
        <f t="shared" ca="1" si="3"/>
        <v>0</v>
      </c>
    </row>
    <row r="19" spans="1:8" ht="22.5" customHeight="1" x14ac:dyDescent="0.15">
      <c r="A19" s="39">
        <f t="shared" si="0"/>
        <v>14</v>
      </c>
      <c r="B19" s="40" t="str">
        <f ca="1">IFERROR(INDIRECT("個票"&amp;$A19&amp;"！$h$7"),"")</f>
        <v/>
      </c>
      <c r="C19" s="40" t="str">
        <f ca="1">IFERROR(INDIRECT("個票"&amp;$A19&amp;"！$t$7"),"")</f>
        <v/>
      </c>
      <c r="D19" s="40" t="str">
        <f ca="1">IFERROR(INDIRECT("個票"&amp;$A19&amp;"！$l$10"),"")</f>
        <v/>
      </c>
      <c r="E19" s="40" t="str">
        <f ca="1">IFERROR(INDIRECT("個票"&amp;$A19&amp;"！$ｄ$9")&amp;INDIRECT("個票"&amp;$A19&amp;"！$ｈ$9"),"")</f>
        <v/>
      </c>
      <c r="F19" s="41" t="str">
        <f t="shared" ca="1" si="1"/>
        <v/>
      </c>
      <c r="G19" s="70" t="str">
        <f t="shared" ca="1" si="2"/>
        <v/>
      </c>
      <c r="H19" s="71">
        <f t="shared" ca="1" si="3"/>
        <v>0</v>
      </c>
    </row>
    <row r="20" spans="1:8" ht="22.5" customHeight="1" x14ac:dyDescent="0.15">
      <c r="A20" s="39">
        <f t="shared" si="0"/>
        <v>15</v>
      </c>
      <c r="B20" s="40" t="str">
        <f t="shared" ca="1" si="4"/>
        <v/>
      </c>
      <c r="C20" s="40" t="str">
        <f t="shared" ca="1" si="5"/>
        <v/>
      </c>
      <c r="D20" s="40" t="str">
        <f t="shared" ca="1" si="6"/>
        <v/>
      </c>
      <c r="E20" s="40" t="str">
        <f t="shared" ca="1" si="7"/>
        <v/>
      </c>
      <c r="F20" s="41" t="str">
        <f t="shared" ca="1" si="1"/>
        <v/>
      </c>
      <c r="G20" s="86" t="str">
        <f t="shared" ca="1" si="2"/>
        <v/>
      </c>
      <c r="H20" s="71">
        <f t="shared" ca="1" si="3"/>
        <v>0</v>
      </c>
    </row>
    <row r="21" spans="1:8" ht="22.5" customHeight="1" thickBot="1" x14ac:dyDescent="0.2">
      <c r="A21" s="180" t="s">
        <v>47</v>
      </c>
      <c r="B21" s="181"/>
      <c r="C21" s="182"/>
      <c r="D21" s="69" t="str">
        <f t="shared" ca="1" si="6"/>
        <v/>
      </c>
      <c r="E21" s="87" t="str">
        <f t="shared" ca="1" si="7"/>
        <v/>
      </c>
      <c r="F21" s="41">
        <f ca="1">SUM(F6:F20)</f>
        <v>0</v>
      </c>
      <c r="G21" s="70">
        <f ca="1">SUM(G6:G20)</f>
        <v>0</v>
      </c>
      <c r="H21" s="72">
        <f ca="1">SUM(H6:H20)</f>
        <v>0</v>
      </c>
    </row>
    <row r="22" spans="1:8" ht="11.25" customHeight="1" x14ac:dyDescent="0.15"/>
    <row r="23" spans="1:8" customFormat="1" x14ac:dyDescent="0.15">
      <c r="A23" s="42" t="s">
        <v>65</v>
      </c>
      <c r="B23" s="36"/>
      <c r="C23" s="36"/>
    </row>
    <row r="24" spans="1:8" customFormat="1" ht="16.5" customHeight="1" x14ac:dyDescent="0.15">
      <c r="A24" s="43"/>
      <c r="B24" s="36"/>
      <c r="C24" s="42" t="s">
        <v>66</v>
      </c>
    </row>
    <row r="25" spans="1:8" customFormat="1" ht="16.5" customHeight="1" x14ac:dyDescent="0.15">
      <c r="A25" s="43"/>
      <c r="B25" s="36"/>
      <c r="C25" s="42"/>
    </row>
    <row r="26" spans="1:8" customFormat="1" ht="16.5" customHeight="1" x14ac:dyDescent="0.15">
      <c r="A26" s="44"/>
      <c r="B26" s="36"/>
      <c r="C26" s="45"/>
    </row>
    <row r="27" spans="1:8" customFormat="1" ht="16.5" customHeight="1" x14ac:dyDescent="0.15">
      <c r="A27" s="44"/>
      <c r="B27" s="36"/>
      <c r="C27" s="45"/>
    </row>
    <row r="28" spans="1:8" customFormat="1" ht="22.5" customHeight="1" x14ac:dyDescent="0.15"/>
    <row r="29" spans="1:8" customFormat="1" ht="22.5" customHeight="1" x14ac:dyDescent="0.15"/>
    <row r="30" spans="1:8" customFormat="1" ht="22.5" customHeight="1" x14ac:dyDescent="0.15"/>
    <row r="31" spans="1:8" customFormat="1" ht="22.5" customHeight="1" x14ac:dyDescent="0.15"/>
    <row r="32" spans="1:8" customFormat="1" ht="22.5" customHeight="1" x14ac:dyDescent="0.15"/>
    <row r="33" customFormat="1" ht="22.5" customHeight="1" x14ac:dyDescent="0.15"/>
    <row r="34" customFormat="1" ht="22.5" customHeight="1" x14ac:dyDescent="0.15"/>
    <row r="35" customFormat="1" ht="22.5" customHeight="1" x14ac:dyDescent="0.15"/>
    <row r="36" customFormat="1" ht="22.5" customHeight="1" x14ac:dyDescent="0.15"/>
    <row r="37" customFormat="1" ht="22.5" customHeight="1" x14ac:dyDescent="0.15"/>
    <row r="38" customFormat="1" ht="22.5" customHeight="1" x14ac:dyDescent="0.15"/>
  </sheetData>
  <mergeCells count="7">
    <mergeCell ref="F4:H4"/>
    <mergeCell ref="B4:B5"/>
    <mergeCell ref="A21:C21"/>
    <mergeCell ref="A4:A5"/>
    <mergeCell ref="C4:C5"/>
    <mergeCell ref="D4:D5"/>
    <mergeCell ref="E4:E5"/>
  </mergeCells>
  <phoneticPr fontId="3"/>
  <dataValidations count="1">
    <dataValidation type="list" allowBlank="1" showInputMessage="1" showErrorMessage="1" sqref="D6:D21" xr:uid="{436D17C2-ECB8-4A2D-BBDE-426084BC52AB}">
      <formula1>#REF!</formula1>
    </dataValidation>
  </dataValidations>
  <printOptions horizontalCentered="1"/>
  <pageMargins left="0.19685039370078741" right="0.19685039370078741" top="0.59055118110236227" bottom="0.39370078740157483" header="0" footer="0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CE8A8-56B2-4AEE-839B-C9D0679FA9E5}">
  <dimension ref="A1:BY57"/>
  <sheetViews>
    <sheetView showGridLines="0" showZeros="0" view="pageBreakPreview" zoomScale="115" zoomScaleNormal="100" zoomScaleSheetLayoutView="115" workbookViewId="0"/>
  </sheetViews>
  <sheetFormatPr defaultColWidth="2.25" defaultRowHeight="13.5" x14ac:dyDescent="0.15"/>
  <cols>
    <col min="1" max="1" width="2.25" style="36" customWidth="1"/>
    <col min="2" max="7" width="2.25" style="36"/>
    <col min="8" max="8" width="2.625" style="36" customWidth="1"/>
    <col min="9" max="9" width="3.875" style="36" customWidth="1"/>
    <col min="10" max="19" width="2.375" style="36" bestFit="1" customWidth="1"/>
    <col min="20" max="34" width="2.25" style="36"/>
    <col min="35" max="35" width="2.5" style="36" bestFit="1" customWidth="1"/>
    <col min="36" max="38" width="2.25" style="36"/>
    <col min="39" max="39" width="2.25" style="36" customWidth="1"/>
    <col min="40" max="40" width="2.25" style="36"/>
    <col min="41" max="47" width="2.25" style="36" hidden="1" customWidth="1"/>
    <col min="48" max="52" width="2.25" style="36"/>
    <col min="53" max="53" width="0.5" style="36" customWidth="1"/>
    <col min="54" max="16384" width="2.25" style="36"/>
  </cols>
  <sheetData>
    <row r="1" spans="1:77" x14ac:dyDescent="0.15">
      <c r="A1" s="36" t="s">
        <v>144</v>
      </c>
    </row>
    <row r="2" spans="1:77" ht="9" customHeight="1" x14ac:dyDescent="0.15"/>
    <row r="3" spans="1:77" ht="20.100000000000001" customHeight="1" x14ac:dyDescent="0.15">
      <c r="A3" s="187" t="s">
        <v>82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9"/>
    </row>
    <row r="4" spans="1:77" ht="9" customHeight="1" x14ac:dyDescent="0.1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</row>
    <row r="5" spans="1:77" ht="20.100000000000001" customHeight="1" x14ac:dyDescent="0.15">
      <c r="A5" s="190" t="s">
        <v>67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2"/>
    </row>
    <row r="6" spans="1:77" ht="4.5" customHeight="1" x14ac:dyDescent="0.1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</row>
    <row r="7" spans="1:77" ht="20.100000000000001" customHeight="1" x14ac:dyDescent="0.15">
      <c r="A7" s="193" t="s">
        <v>40</v>
      </c>
      <c r="B7" s="194"/>
      <c r="C7" s="194"/>
      <c r="D7" s="194"/>
      <c r="E7" s="194"/>
      <c r="F7" s="194"/>
      <c r="G7" s="195"/>
      <c r="H7" s="196"/>
      <c r="I7" s="197"/>
      <c r="J7" s="197"/>
      <c r="K7" s="197"/>
      <c r="L7" s="197"/>
      <c r="M7" s="197"/>
      <c r="N7" s="198"/>
      <c r="O7" s="193" t="s">
        <v>68</v>
      </c>
      <c r="P7" s="194"/>
      <c r="Q7" s="194"/>
      <c r="R7" s="194"/>
      <c r="S7" s="195"/>
      <c r="T7" s="199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1"/>
    </row>
    <row r="8" spans="1:77" ht="20.100000000000001" customHeight="1" x14ac:dyDescent="0.15">
      <c r="A8" s="203" t="s">
        <v>38</v>
      </c>
      <c r="B8" s="204"/>
      <c r="C8" s="205"/>
      <c r="D8" s="193" t="s">
        <v>69</v>
      </c>
      <c r="E8" s="194"/>
      <c r="F8" s="194"/>
      <c r="G8" s="195"/>
      <c r="H8" s="193" t="s">
        <v>63</v>
      </c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5"/>
      <c r="T8" s="203" t="s">
        <v>9</v>
      </c>
      <c r="U8" s="204"/>
      <c r="V8" s="205"/>
      <c r="W8" s="193" t="s">
        <v>10</v>
      </c>
      <c r="X8" s="194"/>
      <c r="Y8" s="194"/>
      <c r="Z8" s="194"/>
      <c r="AA8" s="194"/>
      <c r="AB8" s="194"/>
      <c r="AC8" s="194"/>
      <c r="AD8" s="194"/>
      <c r="AE8" s="194"/>
      <c r="AF8" s="195"/>
      <c r="AG8" s="176" t="s">
        <v>76</v>
      </c>
      <c r="AH8" s="177"/>
      <c r="AI8" s="177"/>
      <c r="AJ8" s="177"/>
      <c r="AK8" s="177"/>
      <c r="AL8" s="177"/>
      <c r="AM8" s="209"/>
    </row>
    <row r="9" spans="1:77" ht="20.100000000000001" customHeight="1" x14ac:dyDescent="0.15">
      <c r="A9" s="206"/>
      <c r="B9" s="207"/>
      <c r="C9" s="208"/>
      <c r="D9" s="210" t="s">
        <v>77</v>
      </c>
      <c r="E9" s="211"/>
      <c r="F9" s="211"/>
      <c r="G9" s="212"/>
      <c r="H9" s="213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5"/>
      <c r="T9" s="206"/>
      <c r="U9" s="207"/>
      <c r="V9" s="208"/>
      <c r="W9" s="216"/>
      <c r="X9" s="217"/>
      <c r="Y9" s="217"/>
      <c r="Z9" s="217"/>
      <c r="AA9" s="217"/>
      <c r="AB9" s="217"/>
      <c r="AC9" s="217"/>
      <c r="AD9" s="217"/>
      <c r="AE9" s="217"/>
      <c r="AF9" s="218"/>
      <c r="AG9" s="219"/>
      <c r="AH9" s="220"/>
      <c r="AI9" s="220"/>
      <c r="AJ9" s="220"/>
      <c r="AK9" s="220"/>
      <c r="AL9" s="220"/>
      <c r="AM9" s="221"/>
      <c r="AV9" s="42"/>
    </row>
    <row r="10" spans="1:77" s="42" customFormat="1" ht="20.100000000000001" customHeight="1" x14ac:dyDescent="0.15">
      <c r="A10" s="193" t="s">
        <v>70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5"/>
      <c r="L10" s="235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7"/>
      <c r="AG10" s="238" t="s">
        <v>41</v>
      </c>
      <c r="AH10" s="177"/>
      <c r="AI10" s="209"/>
      <c r="AJ10" s="200"/>
      <c r="AK10" s="200"/>
      <c r="AL10" s="239" t="s">
        <v>42</v>
      </c>
      <c r="AM10" s="240"/>
      <c r="AP10" s="202"/>
      <c r="AQ10" s="202"/>
      <c r="AR10" s="202"/>
      <c r="AS10" s="202"/>
      <c r="AT10" s="202"/>
      <c r="AU10" s="202"/>
    </row>
    <row r="11" spans="1:77" s="42" customFormat="1" ht="6" customHeight="1" x14ac:dyDescent="0.15">
      <c r="I11" s="45"/>
      <c r="J11" s="48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</row>
    <row r="12" spans="1:77" s="42" customFormat="1" ht="20.100000000000001" customHeight="1" x14ac:dyDescent="0.15">
      <c r="A12" s="190" t="s">
        <v>71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2"/>
      <c r="BY12" s="62"/>
    </row>
    <row r="13" spans="1:77" s="42" customFormat="1" ht="3" customHeight="1" x14ac:dyDescent="0.15">
      <c r="I13" s="45"/>
      <c r="J13" s="48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</row>
    <row r="14" spans="1:77" ht="6" customHeight="1" thickBot="1" x14ac:dyDescent="0.2">
      <c r="A14" s="50"/>
      <c r="B14" s="50"/>
      <c r="C14" s="50"/>
      <c r="D14" s="50"/>
      <c r="E14" s="51"/>
      <c r="F14" s="51"/>
      <c r="G14" s="51"/>
      <c r="H14" s="51"/>
      <c r="I14" s="51"/>
      <c r="J14" s="52"/>
      <c r="K14" s="52"/>
      <c r="L14" s="52"/>
      <c r="M14" s="52"/>
      <c r="N14" s="52"/>
    </row>
    <row r="15" spans="1:77" s="42" customFormat="1" ht="19.5" customHeight="1" x14ac:dyDescent="0.15">
      <c r="A15" s="53" t="s">
        <v>72</v>
      </c>
      <c r="B15" s="54"/>
      <c r="C15" s="54"/>
      <c r="D15" s="54"/>
      <c r="E15" s="54"/>
      <c r="F15" s="54"/>
      <c r="G15" s="54"/>
      <c r="H15" s="54"/>
      <c r="I15" s="55"/>
      <c r="J15" s="56"/>
      <c r="K15" s="54"/>
      <c r="L15" s="57"/>
      <c r="M15" s="57"/>
      <c r="N15" s="57"/>
      <c r="O15" s="54"/>
      <c r="P15" s="54"/>
      <c r="Q15" s="54"/>
      <c r="R15" s="54"/>
      <c r="S15" s="54"/>
      <c r="T15" s="58"/>
      <c r="U15" s="58"/>
      <c r="V15" s="58"/>
      <c r="W15" s="58"/>
      <c r="Y15" s="184" t="s">
        <v>145</v>
      </c>
      <c r="Z15" s="184"/>
      <c r="AA15" s="184"/>
      <c r="AB15" s="184"/>
      <c r="AC15" s="184"/>
      <c r="AD15" s="222" t="s">
        <v>73</v>
      </c>
      <c r="AE15" s="223"/>
      <c r="AF15" s="223"/>
      <c r="AG15" s="223"/>
      <c r="AH15" s="223"/>
      <c r="AI15" s="224" t="s">
        <v>16</v>
      </c>
      <c r="AJ15" s="225"/>
      <c r="AK15" s="225"/>
      <c r="AL15" s="225"/>
      <c r="AM15" s="226"/>
    </row>
    <row r="16" spans="1:77" s="42" customFormat="1" ht="18" customHeight="1" x14ac:dyDescent="0.1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Y16" s="245">
        <f>ROUNDDOWN($M$39/1000,0)</f>
        <v>0</v>
      </c>
      <c r="Z16" s="246"/>
      <c r="AA16" s="246"/>
      <c r="AB16" s="241" t="s">
        <v>36</v>
      </c>
      <c r="AC16" s="242"/>
      <c r="AD16" s="227" t="str">
        <f>IFERROR(VLOOKUP(L10,リスト!B2:D23,2,FALSE),IFERROR(VLOOKUP(L10,リスト!B24:D30,2,FALSE)*AJ10,""))</f>
        <v/>
      </c>
      <c r="AE16" s="227"/>
      <c r="AF16" s="227"/>
      <c r="AG16" s="229" t="s">
        <v>36</v>
      </c>
      <c r="AH16" s="229"/>
      <c r="AI16" s="230" t="str">
        <f>IF(AD16="","",MIN(AD16,ROUNDDOWN(M39/1000,0)))</f>
        <v/>
      </c>
      <c r="AJ16" s="231"/>
      <c r="AK16" s="231"/>
      <c r="AL16" s="229" t="s">
        <v>36</v>
      </c>
      <c r="AM16" s="234"/>
    </row>
    <row r="17" spans="1:46" s="42" customFormat="1" ht="18" customHeight="1" x14ac:dyDescent="0.15">
      <c r="A17" s="67" t="s">
        <v>59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Y17" s="247"/>
      <c r="Z17" s="248"/>
      <c r="AA17" s="248"/>
      <c r="AB17" s="243"/>
      <c r="AC17" s="244"/>
      <c r="AD17" s="228"/>
      <c r="AE17" s="228"/>
      <c r="AF17" s="228"/>
      <c r="AG17" s="229"/>
      <c r="AH17" s="229"/>
      <c r="AI17" s="232"/>
      <c r="AJ17" s="233"/>
      <c r="AK17" s="233"/>
      <c r="AL17" s="229"/>
      <c r="AM17" s="234"/>
      <c r="AT17" s="59"/>
    </row>
    <row r="18" spans="1:46" ht="15.95" customHeight="1" x14ac:dyDescent="0.15">
      <c r="A18" s="193"/>
      <c r="B18" s="194"/>
      <c r="C18" s="251" t="s">
        <v>113</v>
      </c>
      <c r="D18" s="251"/>
      <c r="E18" s="251"/>
      <c r="F18" s="251"/>
      <c r="G18" s="251"/>
      <c r="H18" s="251"/>
      <c r="I18" s="251"/>
      <c r="J18" s="251"/>
      <c r="K18" s="251"/>
      <c r="L18" s="251"/>
      <c r="M18" s="251" t="s">
        <v>74</v>
      </c>
      <c r="N18" s="251"/>
      <c r="O18" s="251"/>
      <c r="P18" s="251"/>
      <c r="Q18" s="251"/>
      <c r="R18" s="251"/>
      <c r="S18" s="251" t="s">
        <v>32</v>
      </c>
      <c r="T18" s="251"/>
      <c r="U18" s="251"/>
      <c r="V18" s="251"/>
      <c r="W18" s="251"/>
      <c r="X18" s="251"/>
      <c r="Y18" s="252"/>
      <c r="Z18" s="252"/>
      <c r="AA18" s="252"/>
      <c r="AB18" s="252"/>
      <c r="AC18" s="252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</row>
    <row r="19" spans="1:46" ht="15.95" customHeight="1" x14ac:dyDescent="0.15">
      <c r="A19" s="249" t="s">
        <v>91</v>
      </c>
      <c r="B19" s="250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4"/>
      <c r="N19" s="254"/>
      <c r="O19" s="254"/>
      <c r="P19" s="254"/>
      <c r="Q19" s="254"/>
      <c r="R19" s="254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</row>
    <row r="20" spans="1:46" ht="15.95" customHeight="1" x14ac:dyDescent="0.15">
      <c r="A20" s="249" t="s">
        <v>92</v>
      </c>
      <c r="B20" s="250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4"/>
      <c r="N20" s="254"/>
      <c r="O20" s="254"/>
      <c r="P20" s="254"/>
      <c r="Q20" s="254"/>
      <c r="R20" s="254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</row>
    <row r="21" spans="1:46" ht="15.95" customHeight="1" x14ac:dyDescent="0.15">
      <c r="A21" s="249" t="s">
        <v>93</v>
      </c>
      <c r="B21" s="250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N21" s="254"/>
      <c r="O21" s="254"/>
      <c r="P21" s="254"/>
      <c r="Q21" s="254"/>
      <c r="R21" s="254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</row>
    <row r="22" spans="1:46" ht="15.95" customHeight="1" x14ac:dyDescent="0.15">
      <c r="A22" s="249" t="s">
        <v>94</v>
      </c>
      <c r="B22" s="250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4"/>
      <c r="N22" s="254"/>
      <c r="O22" s="254"/>
      <c r="P22" s="254"/>
      <c r="Q22" s="254"/>
      <c r="R22" s="254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</row>
    <row r="23" spans="1:46" ht="15.95" customHeight="1" x14ac:dyDescent="0.15">
      <c r="A23" s="249" t="s">
        <v>95</v>
      </c>
      <c r="B23" s="250"/>
      <c r="C23" s="253"/>
      <c r="D23" s="253"/>
      <c r="E23" s="253"/>
      <c r="F23" s="253"/>
      <c r="G23" s="253"/>
      <c r="H23" s="253"/>
      <c r="I23" s="253"/>
      <c r="J23" s="253"/>
      <c r="K23" s="253"/>
      <c r="L23" s="253"/>
      <c r="M23" s="254"/>
      <c r="N23" s="254"/>
      <c r="O23" s="254"/>
      <c r="P23" s="254"/>
      <c r="Q23" s="254"/>
      <c r="R23" s="254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</row>
    <row r="24" spans="1:46" ht="15.95" customHeight="1" x14ac:dyDescent="0.15">
      <c r="A24" s="249" t="s">
        <v>96</v>
      </c>
      <c r="B24" s="250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4"/>
      <c r="N24" s="254"/>
      <c r="O24" s="254"/>
      <c r="P24" s="254"/>
      <c r="Q24" s="254"/>
      <c r="R24" s="254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</row>
    <row r="25" spans="1:46" ht="15.95" customHeight="1" x14ac:dyDescent="0.15">
      <c r="A25" s="249" t="s">
        <v>97</v>
      </c>
      <c r="B25" s="250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4"/>
      <c r="N25" s="254"/>
      <c r="O25" s="254"/>
      <c r="P25" s="254"/>
      <c r="Q25" s="254"/>
      <c r="R25" s="254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</row>
    <row r="26" spans="1:46" ht="15.95" customHeight="1" x14ac:dyDescent="0.15">
      <c r="A26" s="249" t="s">
        <v>98</v>
      </c>
      <c r="B26" s="250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4"/>
      <c r="N26" s="254"/>
      <c r="O26" s="254"/>
      <c r="P26" s="254"/>
      <c r="Q26" s="254"/>
      <c r="R26" s="254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</row>
    <row r="27" spans="1:46" ht="15.95" customHeight="1" x14ac:dyDescent="0.15">
      <c r="A27" s="249" t="s">
        <v>99</v>
      </c>
      <c r="B27" s="250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4"/>
      <c r="N27" s="254"/>
      <c r="O27" s="254"/>
      <c r="P27" s="254"/>
      <c r="Q27" s="254"/>
      <c r="R27" s="254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</row>
    <row r="28" spans="1:46" ht="15.95" customHeight="1" x14ac:dyDescent="0.15">
      <c r="A28" s="249" t="s">
        <v>100</v>
      </c>
      <c r="B28" s="250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4"/>
      <c r="N28" s="254"/>
      <c r="O28" s="254"/>
      <c r="P28" s="254"/>
      <c r="Q28" s="254"/>
      <c r="R28" s="254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</row>
    <row r="29" spans="1:46" ht="15.95" customHeight="1" x14ac:dyDescent="0.15">
      <c r="A29" s="249" t="s">
        <v>101</v>
      </c>
      <c r="B29" s="250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4"/>
      <c r="N29" s="254"/>
      <c r="O29" s="254"/>
      <c r="P29" s="254"/>
      <c r="Q29" s="254"/>
      <c r="R29" s="254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</row>
    <row r="30" spans="1:46" ht="15.95" customHeight="1" x14ac:dyDescent="0.15">
      <c r="A30" s="249" t="s">
        <v>102</v>
      </c>
      <c r="B30" s="250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4"/>
      <c r="N30" s="254"/>
      <c r="O30" s="254"/>
      <c r="P30" s="254"/>
      <c r="Q30" s="254"/>
      <c r="R30" s="254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</row>
    <row r="31" spans="1:46" ht="15.95" customHeight="1" x14ac:dyDescent="0.15">
      <c r="A31" s="249" t="s">
        <v>103</v>
      </c>
      <c r="B31" s="250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4"/>
      <c r="N31" s="254"/>
      <c r="O31" s="254"/>
      <c r="P31" s="254"/>
      <c r="Q31" s="254"/>
      <c r="R31" s="254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</row>
    <row r="32" spans="1:46" ht="15.95" customHeight="1" x14ac:dyDescent="0.15">
      <c r="A32" s="249" t="s">
        <v>104</v>
      </c>
      <c r="B32" s="250"/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4"/>
      <c r="N32" s="254"/>
      <c r="O32" s="254"/>
      <c r="P32" s="254"/>
      <c r="Q32" s="254"/>
      <c r="R32" s="254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</row>
    <row r="33" spans="1:39" ht="15.95" customHeight="1" x14ac:dyDescent="0.15">
      <c r="A33" s="249" t="s">
        <v>105</v>
      </c>
      <c r="B33" s="250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4"/>
      <c r="N33" s="254"/>
      <c r="O33" s="254"/>
      <c r="P33" s="254"/>
      <c r="Q33" s="254"/>
      <c r="R33" s="254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  <c r="AE33" s="255"/>
      <c r="AF33" s="255"/>
      <c r="AG33" s="255"/>
      <c r="AH33" s="255"/>
      <c r="AI33" s="255"/>
      <c r="AJ33" s="255"/>
      <c r="AK33" s="255"/>
      <c r="AL33" s="255"/>
      <c r="AM33" s="255"/>
    </row>
    <row r="34" spans="1:39" ht="15.95" customHeight="1" x14ac:dyDescent="0.15">
      <c r="A34" s="249" t="s">
        <v>106</v>
      </c>
      <c r="B34" s="250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4"/>
      <c r="N34" s="254"/>
      <c r="O34" s="254"/>
      <c r="P34" s="254"/>
      <c r="Q34" s="254"/>
      <c r="R34" s="254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</row>
    <row r="35" spans="1:39" ht="15.95" customHeight="1" x14ac:dyDescent="0.15">
      <c r="A35" s="249" t="s">
        <v>107</v>
      </c>
      <c r="B35" s="250"/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4"/>
      <c r="N35" s="254"/>
      <c r="O35" s="254"/>
      <c r="P35" s="254"/>
      <c r="Q35" s="254"/>
      <c r="R35" s="254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</row>
    <row r="36" spans="1:39" ht="15.95" customHeight="1" x14ac:dyDescent="0.15">
      <c r="A36" s="249" t="s">
        <v>108</v>
      </c>
      <c r="B36" s="250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4"/>
      <c r="N36" s="254"/>
      <c r="O36" s="254"/>
      <c r="P36" s="254"/>
      <c r="Q36" s="254"/>
      <c r="R36" s="254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</row>
    <row r="37" spans="1:39" ht="15.95" customHeight="1" x14ac:dyDescent="0.15">
      <c r="A37" s="249" t="s">
        <v>109</v>
      </c>
      <c r="B37" s="250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4"/>
      <c r="N37" s="254"/>
      <c r="O37" s="254"/>
      <c r="P37" s="254"/>
      <c r="Q37" s="254"/>
      <c r="R37" s="254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</row>
    <row r="38" spans="1:39" ht="15.95" customHeight="1" x14ac:dyDescent="0.15">
      <c r="A38" s="249" t="s">
        <v>110</v>
      </c>
      <c r="B38" s="250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4"/>
      <c r="N38" s="254"/>
      <c r="O38" s="254"/>
      <c r="P38" s="254"/>
      <c r="Q38" s="254"/>
      <c r="R38" s="254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</row>
    <row r="39" spans="1:39" ht="18" customHeight="1" x14ac:dyDescent="0.15">
      <c r="A39" s="256" t="s">
        <v>47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8"/>
      <c r="M39" s="259">
        <f>SUM(M19:R38)</f>
        <v>0</v>
      </c>
      <c r="N39" s="259"/>
      <c r="O39" s="259"/>
      <c r="P39" s="259"/>
      <c r="Q39" s="259"/>
      <c r="R39" s="259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</row>
    <row r="40" spans="1:39" ht="4.5" customHeight="1" x14ac:dyDescent="0.15">
      <c r="A40" s="50"/>
      <c r="B40" s="50"/>
      <c r="C40" s="50"/>
      <c r="D40" s="50"/>
      <c r="E40" s="60"/>
      <c r="F40" s="60"/>
      <c r="G40" s="60"/>
      <c r="H40" s="60"/>
      <c r="I40" s="60"/>
      <c r="J40" s="61"/>
      <c r="K40" s="61"/>
      <c r="L40" s="61"/>
      <c r="M40" s="61"/>
      <c r="N40" s="61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5"/>
      <c r="Z40" s="65"/>
      <c r="AA40" s="65"/>
      <c r="AB40" s="65"/>
      <c r="AC40" s="65"/>
      <c r="AD40" s="65"/>
      <c r="AE40" s="60"/>
      <c r="AF40" s="60"/>
      <c r="AG40" s="60"/>
      <c r="AH40" s="60"/>
      <c r="AI40" s="60"/>
      <c r="AJ40" s="60"/>
      <c r="AK40" s="60"/>
      <c r="AL40" s="60"/>
      <c r="AM40" s="60"/>
    </row>
    <row r="41" spans="1:39" x14ac:dyDescent="0.15">
      <c r="A41" s="49" t="s">
        <v>75</v>
      </c>
    </row>
    <row r="46" spans="1:39" ht="14.25" customHeight="1" x14ac:dyDescent="0.15"/>
    <row r="47" spans="1:39" ht="3" customHeight="1" x14ac:dyDescent="0.15">
      <c r="A47" s="36" t="s">
        <v>78</v>
      </c>
    </row>
    <row r="48" spans="1:39" ht="3" customHeight="1" x14ac:dyDescent="0.15">
      <c r="A48" s="36" t="s">
        <v>79</v>
      </c>
    </row>
    <row r="49" spans="1:1" ht="3" customHeight="1" x14ac:dyDescent="0.15"/>
    <row r="50" spans="1:1" ht="3" customHeight="1" x14ac:dyDescent="0.15"/>
    <row r="51" spans="1:1" ht="3" customHeight="1" x14ac:dyDescent="0.15">
      <c r="A51" s="63"/>
    </row>
    <row r="52" spans="1:1" ht="3" customHeight="1" x14ac:dyDescent="0.15">
      <c r="A52" s="63"/>
    </row>
    <row r="53" spans="1:1" ht="3" customHeight="1" x14ac:dyDescent="0.15">
      <c r="A53" s="63"/>
    </row>
    <row r="54" spans="1:1" ht="3" customHeight="1" x14ac:dyDescent="0.15">
      <c r="A54" s="63"/>
    </row>
    <row r="55" spans="1:1" ht="3" customHeight="1" x14ac:dyDescent="0.15">
      <c r="A55" s="63"/>
    </row>
    <row r="56" spans="1:1" ht="3" customHeight="1" x14ac:dyDescent="0.15">
      <c r="A56" s="63"/>
    </row>
    <row r="57" spans="1:1" ht="3" customHeight="1" x14ac:dyDescent="0.15">
      <c r="A57" s="62"/>
    </row>
  </sheetData>
  <sheetProtection formatCells="0" formatColumns="0" formatRows="0" insertColumns="0" insertRows="0" autoFilter="0"/>
  <mergeCells count="118">
    <mergeCell ref="A38:B38"/>
    <mergeCell ref="C38:L38"/>
    <mergeCell ref="M38:R38"/>
    <mergeCell ref="S38:AM38"/>
    <mergeCell ref="A37:B37"/>
    <mergeCell ref="C37:L37"/>
    <mergeCell ref="M37:R37"/>
    <mergeCell ref="S37:AM37"/>
    <mergeCell ref="A33:B33"/>
    <mergeCell ref="C33:L33"/>
    <mergeCell ref="M33:R33"/>
    <mergeCell ref="S33:AM33"/>
    <mergeCell ref="A34:B34"/>
    <mergeCell ref="C34:L34"/>
    <mergeCell ref="A36:B36"/>
    <mergeCell ref="C36:L36"/>
    <mergeCell ref="M36:R36"/>
    <mergeCell ref="S36:AM36"/>
    <mergeCell ref="M34:R34"/>
    <mergeCell ref="S34:AM34"/>
    <mergeCell ref="A35:B35"/>
    <mergeCell ref="C35:L35"/>
    <mergeCell ref="M35:R35"/>
    <mergeCell ref="S35:AM35"/>
    <mergeCell ref="A31:B31"/>
    <mergeCell ref="C31:L31"/>
    <mergeCell ref="M31:R31"/>
    <mergeCell ref="S31:AM31"/>
    <mergeCell ref="A32:B32"/>
    <mergeCell ref="C32:L32"/>
    <mergeCell ref="M32:R32"/>
    <mergeCell ref="S32:AM32"/>
    <mergeCell ref="A29:B29"/>
    <mergeCell ref="C29:L29"/>
    <mergeCell ref="M29:R29"/>
    <mergeCell ref="S29:AM29"/>
    <mergeCell ref="A30:B30"/>
    <mergeCell ref="C30:L30"/>
    <mergeCell ref="M30:R30"/>
    <mergeCell ref="S30:AM30"/>
    <mergeCell ref="A28:B28"/>
    <mergeCell ref="C28:L28"/>
    <mergeCell ref="M28:R28"/>
    <mergeCell ref="S28:AM28"/>
    <mergeCell ref="A25:B25"/>
    <mergeCell ref="C25:L25"/>
    <mergeCell ref="M25:R25"/>
    <mergeCell ref="S25:AM25"/>
    <mergeCell ref="A26:B26"/>
    <mergeCell ref="C26:L26"/>
    <mergeCell ref="M26:R26"/>
    <mergeCell ref="S26:AM26"/>
    <mergeCell ref="M21:R21"/>
    <mergeCell ref="S21:AM21"/>
    <mergeCell ref="A22:B22"/>
    <mergeCell ref="C22:L22"/>
    <mergeCell ref="M22:R22"/>
    <mergeCell ref="S22:AM22"/>
    <mergeCell ref="A27:B27"/>
    <mergeCell ref="C27:L27"/>
    <mergeCell ref="M27:R27"/>
    <mergeCell ref="S27:AM27"/>
    <mergeCell ref="A18:B18"/>
    <mergeCell ref="A19:B19"/>
    <mergeCell ref="C18:L18"/>
    <mergeCell ref="M18:R18"/>
    <mergeCell ref="S18:AM18"/>
    <mergeCell ref="C19:L19"/>
    <mergeCell ref="M19:R19"/>
    <mergeCell ref="S19:AM19"/>
    <mergeCell ref="A39:L39"/>
    <mergeCell ref="M39:R39"/>
    <mergeCell ref="A20:B20"/>
    <mergeCell ref="C20:L20"/>
    <mergeCell ref="M20:R20"/>
    <mergeCell ref="A23:B23"/>
    <mergeCell ref="C23:L23"/>
    <mergeCell ref="M23:R23"/>
    <mergeCell ref="S23:AM23"/>
    <mergeCell ref="A24:B24"/>
    <mergeCell ref="C24:L24"/>
    <mergeCell ref="M24:R24"/>
    <mergeCell ref="S24:AM24"/>
    <mergeCell ref="S20:AM20"/>
    <mergeCell ref="A21:B21"/>
    <mergeCell ref="C21:L21"/>
    <mergeCell ref="A12:AM12"/>
    <mergeCell ref="AD15:AH15"/>
    <mergeCell ref="AI15:AM15"/>
    <mergeCell ref="AD16:AF17"/>
    <mergeCell ref="AG16:AH17"/>
    <mergeCell ref="AI16:AK17"/>
    <mergeCell ref="AL16:AM17"/>
    <mergeCell ref="A10:K10"/>
    <mergeCell ref="L10:AF10"/>
    <mergeCell ref="AG10:AI10"/>
    <mergeCell ref="AJ10:AK10"/>
    <mergeCell ref="AL10:AM10"/>
    <mergeCell ref="Y15:AC15"/>
    <mergeCell ref="AB16:AC17"/>
    <mergeCell ref="Y16:AA17"/>
    <mergeCell ref="A3:AM3"/>
    <mergeCell ref="A5:AM5"/>
    <mergeCell ref="A7:G7"/>
    <mergeCell ref="H7:N7"/>
    <mergeCell ref="O7:S7"/>
    <mergeCell ref="T7:AM7"/>
    <mergeCell ref="AP10:AU10"/>
    <mergeCell ref="A8:C9"/>
    <mergeCell ref="D8:G8"/>
    <mergeCell ref="H8:S8"/>
    <mergeCell ref="T8:V9"/>
    <mergeCell ref="W8:AF8"/>
    <mergeCell ref="AG8:AM8"/>
    <mergeCell ref="D9:G9"/>
    <mergeCell ref="H9:S9"/>
    <mergeCell ref="W9:AF9"/>
    <mergeCell ref="AG9:AM9"/>
  </mergeCells>
  <phoneticPr fontId="3"/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2F9C0C-BA88-4A8A-9FA6-01A08CE68D56}">
          <x14:formula1>
            <xm:f>リスト!$B$32:$B$33</xm:f>
          </x14:formula1>
          <xm:sqref>C19:L38</xm:sqref>
        </x14:dataValidation>
        <x14:dataValidation type="list" allowBlank="1" xr:uid="{1ADBFDF9-BA2E-41C6-A962-5FF3682000C9}">
          <x14:formula1>
            <xm:f>リスト!$B$2:$B$30</xm:f>
          </x14:formula1>
          <xm:sqref>L10:AF10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B541D-F833-42C5-A360-3B29CDF3F9BB}">
  <dimension ref="A1:BY57"/>
  <sheetViews>
    <sheetView showGridLines="0" showZeros="0" view="pageBreakPreview" zoomScaleNormal="100" zoomScaleSheetLayoutView="100" workbookViewId="0"/>
  </sheetViews>
  <sheetFormatPr defaultColWidth="2.25" defaultRowHeight="13.5" x14ac:dyDescent="0.15"/>
  <cols>
    <col min="1" max="1" width="2.25" style="36" customWidth="1"/>
    <col min="2" max="7" width="2.25" style="36"/>
    <col min="8" max="8" width="2.625" style="36" customWidth="1"/>
    <col min="9" max="9" width="3.875" style="36" customWidth="1"/>
    <col min="10" max="19" width="2.375" style="36" bestFit="1" customWidth="1"/>
    <col min="20" max="34" width="2.25" style="36"/>
    <col min="35" max="35" width="2.5" style="36" bestFit="1" customWidth="1"/>
    <col min="36" max="38" width="2.25" style="36"/>
    <col min="39" max="39" width="2.25" style="36" customWidth="1"/>
    <col min="40" max="40" width="2.25" style="36"/>
    <col min="41" max="47" width="2.25" style="36" hidden="1" customWidth="1"/>
    <col min="48" max="52" width="2.25" style="36"/>
    <col min="53" max="53" width="0.5" style="36" customWidth="1"/>
    <col min="54" max="16384" width="2.25" style="36"/>
  </cols>
  <sheetData>
    <row r="1" spans="1:77" x14ac:dyDescent="0.15">
      <c r="A1" s="36" t="s">
        <v>144</v>
      </c>
    </row>
    <row r="2" spans="1:77" ht="9" customHeight="1" x14ac:dyDescent="0.15"/>
    <row r="3" spans="1:77" ht="20.100000000000001" customHeight="1" x14ac:dyDescent="0.15">
      <c r="A3" s="187" t="s">
        <v>82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9"/>
    </row>
    <row r="4" spans="1:77" ht="9" customHeight="1" x14ac:dyDescent="0.1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</row>
    <row r="5" spans="1:77" ht="20.100000000000001" customHeight="1" x14ac:dyDescent="0.15">
      <c r="A5" s="190" t="s">
        <v>67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2"/>
    </row>
    <row r="6" spans="1:77" ht="4.5" customHeight="1" x14ac:dyDescent="0.1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</row>
    <row r="7" spans="1:77" ht="20.100000000000001" customHeight="1" x14ac:dyDescent="0.15">
      <c r="A7" s="193" t="s">
        <v>40</v>
      </c>
      <c r="B7" s="194"/>
      <c r="C7" s="194"/>
      <c r="D7" s="194"/>
      <c r="E7" s="194"/>
      <c r="F7" s="194"/>
      <c r="G7" s="195"/>
      <c r="H7" s="196"/>
      <c r="I7" s="197"/>
      <c r="J7" s="197"/>
      <c r="K7" s="197"/>
      <c r="L7" s="197"/>
      <c r="M7" s="197"/>
      <c r="N7" s="198"/>
      <c r="O7" s="193" t="s">
        <v>68</v>
      </c>
      <c r="P7" s="194"/>
      <c r="Q7" s="194"/>
      <c r="R7" s="194"/>
      <c r="S7" s="195"/>
      <c r="T7" s="199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1"/>
    </row>
    <row r="8" spans="1:77" ht="20.100000000000001" customHeight="1" x14ac:dyDescent="0.15">
      <c r="A8" s="203" t="s">
        <v>38</v>
      </c>
      <c r="B8" s="204"/>
      <c r="C8" s="205"/>
      <c r="D8" s="193" t="s">
        <v>69</v>
      </c>
      <c r="E8" s="194"/>
      <c r="F8" s="194"/>
      <c r="G8" s="195"/>
      <c r="H8" s="193" t="s">
        <v>63</v>
      </c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5"/>
      <c r="T8" s="203" t="s">
        <v>9</v>
      </c>
      <c r="U8" s="204"/>
      <c r="V8" s="205"/>
      <c r="W8" s="193" t="s">
        <v>10</v>
      </c>
      <c r="X8" s="194"/>
      <c r="Y8" s="194"/>
      <c r="Z8" s="194"/>
      <c r="AA8" s="194"/>
      <c r="AB8" s="194"/>
      <c r="AC8" s="194"/>
      <c r="AD8" s="194"/>
      <c r="AE8" s="194"/>
      <c r="AF8" s="195"/>
      <c r="AG8" s="176" t="s">
        <v>76</v>
      </c>
      <c r="AH8" s="177"/>
      <c r="AI8" s="177"/>
      <c r="AJ8" s="177"/>
      <c r="AK8" s="177"/>
      <c r="AL8" s="177"/>
      <c r="AM8" s="209"/>
    </row>
    <row r="9" spans="1:77" ht="20.100000000000001" customHeight="1" x14ac:dyDescent="0.15">
      <c r="A9" s="206"/>
      <c r="B9" s="207"/>
      <c r="C9" s="208"/>
      <c r="D9" s="210" t="s">
        <v>77</v>
      </c>
      <c r="E9" s="211"/>
      <c r="F9" s="211"/>
      <c r="G9" s="212"/>
      <c r="H9" s="213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5"/>
      <c r="T9" s="206"/>
      <c r="U9" s="207"/>
      <c r="V9" s="208"/>
      <c r="W9" s="216"/>
      <c r="X9" s="217"/>
      <c r="Y9" s="217"/>
      <c r="Z9" s="217"/>
      <c r="AA9" s="217"/>
      <c r="AB9" s="217"/>
      <c r="AC9" s="217"/>
      <c r="AD9" s="217"/>
      <c r="AE9" s="217"/>
      <c r="AF9" s="218"/>
      <c r="AG9" s="219"/>
      <c r="AH9" s="220"/>
      <c r="AI9" s="220"/>
      <c r="AJ9" s="220"/>
      <c r="AK9" s="220"/>
      <c r="AL9" s="220"/>
      <c r="AM9" s="221"/>
      <c r="AV9" s="42"/>
    </row>
    <row r="10" spans="1:77" s="42" customFormat="1" ht="20.100000000000001" customHeight="1" x14ac:dyDescent="0.15">
      <c r="A10" s="193" t="s">
        <v>70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5"/>
      <c r="L10" s="235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7"/>
      <c r="AG10" s="238" t="s">
        <v>41</v>
      </c>
      <c r="AH10" s="177"/>
      <c r="AI10" s="209"/>
      <c r="AJ10" s="200"/>
      <c r="AK10" s="200"/>
      <c r="AL10" s="239" t="s">
        <v>42</v>
      </c>
      <c r="AM10" s="240"/>
      <c r="AP10" s="202"/>
      <c r="AQ10" s="202"/>
      <c r="AR10" s="202"/>
      <c r="AS10" s="202"/>
      <c r="AT10" s="202"/>
      <c r="AU10" s="202"/>
    </row>
    <row r="11" spans="1:77" s="42" customFormat="1" ht="6" customHeight="1" x14ac:dyDescent="0.15">
      <c r="I11" s="45"/>
      <c r="J11" s="48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</row>
    <row r="12" spans="1:77" s="42" customFormat="1" ht="20.100000000000001" customHeight="1" x14ac:dyDescent="0.15">
      <c r="A12" s="190" t="s">
        <v>71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2"/>
      <c r="BY12" s="62"/>
    </row>
    <row r="13" spans="1:77" s="42" customFormat="1" ht="3" customHeight="1" x14ac:dyDescent="0.15">
      <c r="I13" s="45"/>
      <c r="J13" s="48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</row>
    <row r="14" spans="1:77" ht="6" customHeight="1" thickBot="1" x14ac:dyDescent="0.2">
      <c r="A14" s="50"/>
      <c r="B14" s="50"/>
      <c r="C14" s="50"/>
      <c r="D14" s="50"/>
      <c r="E14" s="51"/>
      <c r="F14" s="51"/>
      <c r="G14" s="51"/>
      <c r="H14" s="51"/>
      <c r="I14" s="51"/>
      <c r="J14" s="52"/>
      <c r="K14" s="52"/>
      <c r="L14" s="52"/>
      <c r="M14" s="52"/>
      <c r="N14" s="52"/>
    </row>
    <row r="15" spans="1:77" s="42" customFormat="1" ht="19.5" customHeight="1" x14ac:dyDescent="0.15">
      <c r="A15" s="53" t="s">
        <v>72</v>
      </c>
      <c r="B15" s="54"/>
      <c r="C15" s="54"/>
      <c r="D15" s="54"/>
      <c r="E15" s="54"/>
      <c r="F15" s="54"/>
      <c r="G15" s="54"/>
      <c r="H15" s="54"/>
      <c r="I15" s="55"/>
      <c r="J15" s="56"/>
      <c r="K15" s="54"/>
      <c r="L15" s="57"/>
      <c r="M15" s="57"/>
      <c r="N15" s="57"/>
      <c r="O15" s="54"/>
      <c r="P15" s="54"/>
      <c r="Q15" s="54"/>
      <c r="R15" s="54"/>
      <c r="S15" s="54"/>
      <c r="T15" s="58"/>
      <c r="U15" s="58"/>
      <c r="V15" s="58"/>
      <c r="W15" s="58"/>
      <c r="Y15" s="184" t="s">
        <v>145</v>
      </c>
      <c r="Z15" s="184"/>
      <c r="AA15" s="184"/>
      <c r="AB15" s="184"/>
      <c r="AC15" s="184"/>
      <c r="AD15" s="222" t="s">
        <v>73</v>
      </c>
      <c r="AE15" s="223"/>
      <c r="AF15" s="223"/>
      <c r="AG15" s="223"/>
      <c r="AH15" s="223"/>
      <c r="AI15" s="224" t="s">
        <v>16</v>
      </c>
      <c r="AJ15" s="225"/>
      <c r="AK15" s="225"/>
      <c r="AL15" s="225"/>
      <c r="AM15" s="226"/>
    </row>
    <row r="16" spans="1:77" s="42" customFormat="1" ht="18" customHeight="1" x14ac:dyDescent="0.1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Y16" s="245">
        <f>ROUNDDOWN($M$39/1000,0)</f>
        <v>0</v>
      </c>
      <c r="Z16" s="246"/>
      <c r="AA16" s="246"/>
      <c r="AB16" s="241" t="s">
        <v>36</v>
      </c>
      <c r="AC16" s="242"/>
      <c r="AD16" s="260" t="str">
        <f>IFERROR(VLOOKUP(L10,リスト!B2:D23,2,FALSE),IFERROR(VLOOKUP(L10,リスト!B24:D30,2,FALSE)*AJ10,""))</f>
        <v/>
      </c>
      <c r="AE16" s="227"/>
      <c r="AF16" s="227"/>
      <c r="AG16" s="229" t="s">
        <v>36</v>
      </c>
      <c r="AH16" s="229"/>
      <c r="AI16" s="230" t="str">
        <f>IF(AD16="","",MIN(AD16,ROUNDDOWN(M39/1000,0)))</f>
        <v/>
      </c>
      <c r="AJ16" s="231"/>
      <c r="AK16" s="231"/>
      <c r="AL16" s="229" t="s">
        <v>36</v>
      </c>
      <c r="AM16" s="234"/>
    </row>
    <row r="17" spans="1:46" s="42" customFormat="1" ht="18" customHeight="1" x14ac:dyDescent="0.15">
      <c r="A17" s="67" t="s">
        <v>59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Y17" s="247"/>
      <c r="Z17" s="248"/>
      <c r="AA17" s="248"/>
      <c r="AB17" s="243"/>
      <c r="AC17" s="244"/>
      <c r="AD17" s="261"/>
      <c r="AE17" s="228"/>
      <c r="AF17" s="228"/>
      <c r="AG17" s="229"/>
      <c r="AH17" s="229"/>
      <c r="AI17" s="232"/>
      <c r="AJ17" s="233"/>
      <c r="AK17" s="233"/>
      <c r="AL17" s="229"/>
      <c r="AM17" s="234"/>
      <c r="AT17" s="59"/>
    </row>
    <row r="18" spans="1:46" ht="15.95" customHeight="1" x14ac:dyDescent="0.15">
      <c r="A18" s="193"/>
      <c r="B18" s="194"/>
      <c r="C18" s="251" t="s">
        <v>113</v>
      </c>
      <c r="D18" s="251"/>
      <c r="E18" s="251"/>
      <c r="F18" s="251"/>
      <c r="G18" s="251"/>
      <c r="H18" s="251"/>
      <c r="I18" s="251"/>
      <c r="J18" s="251"/>
      <c r="K18" s="251"/>
      <c r="L18" s="251"/>
      <c r="M18" s="251" t="s">
        <v>74</v>
      </c>
      <c r="N18" s="251"/>
      <c r="O18" s="251"/>
      <c r="P18" s="251"/>
      <c r="Q18" s="251"/>
      <c r="R18" s="251"/>
      <c r="S18" s="251" t="s">
        <v>32</v>
      </c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</row>
    <row r="19" spans="1:46" ht="15.95" customHeight="1" x14ac:dyDescent="0.15">
      <c r="A19" s="249" t="s">
        <v>91</v>
      </c>
      <c r="B19" s="250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4"/>
      <c r="N19" s="254"/>
      <c r="O19" s="254"/>
      <c r="P19" s="254"/>
      <c r="Q19" s="254"/>
      <c r="R19" s="254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</row>
    <row r="20" spans="1:46" ht="15.95" customHeight="1" x14ac:dyDescent="0.15">
      <c r="A20" s="249" t="s">
        <v>92</v>
      </c>
      <c r="B20" s="250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4"/>
      <c r="N20" s="254"/>
      <c r="O20" s="254"/>
      <c r="P20" s="254"/>
      <c r="Q20" s="254"/>
      <c r="R20" s="254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</row>
    <row r="21" spans="1:46" ht="15.95" customHeight="1" x14ac:dyDescent="0.15">
      <c r="A21" s="249" t="s">
        <v>93</v>
      </c>
      <c r="B21" s="250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N21" s="254"/>
      <c r="O21" s="254"/>
      <c r="P21" s="254"/>
      <c r="Q21" s="254"/>
      <c r="R21" s="254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</row>
    <row r="22" spans="1:46" ht="15.95" customHeight="1" x14ac:dyDescent="0.15">
      <c r="A22" s="249" t="s">
        <v>94</v>
      </c>
      <c r="B22" s="250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4"/>
      <c r="N22" s="254"/>
      <c r="O22" s="254"/>
      <c r="P22" s="254"/>
      <c r="Q22" s="254"/>
      <c r="R22" s="254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</row>
    <row r="23" spans="1:46" ht="15.95" customHeight="1" x14ac:dyDescent="0.15">
      <c r="A23" s="249" t="s">
        <v>95</v>
      </c>
      <c r="B23" s="250"/>
      <c r="C23" s="253"/>
      <c r="D23" s="253"/>
      <c r="E23" s="253"/>
      <c r="F23" s="253"/>
      <c r="G23" s="253"/>
      <c r="H23" s="253"/>
      <c r="I23" s="253"/>
      <c r="J23" s="253"/>
      <c r="K23" s="253"/>
      <c r="L23" s="253"/>
      <c r="M23" s="254"/>
      <c r="N23" s="254"/>
      <c r="O23" s="254"/>
      <c r="P23" s="254"/>
      <c r="Q23" s="254"/>
      <c r="R23" s="254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</row>
    <row r="24" spans="1:46" ht="15.95" customHeight="1" x14ac:dyDescent="0.15">
      <c r="A24" s="249" t="s">
        <v>96</v>
      </c>
      <c r="B24" s="250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4"/>
      <c r="N24" s="254"/>
      <c r="O24" s="254"/>
      <c r="P24" s="254"/>
      <c r="Q24" s="254"/>
      <c r="R24" s="254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</row>
    <row r="25" spans="1:46" ht="15.95" customHeight="1" x14ac:dyDescent="0.15">
      <c r="A25" s="249" t="s">
        <v>97</v>
      </c>
      <c r="B25" s="250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4"/>
      <c r="N25" s="254"/>
      <c r="O25" s="254"/>
      <c r="P25" s="254"/>
      <c r="Q25" s="254"/>
      <c r="R25" s="254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</row>
    <row r="26" spans="1:46" ht="15.95" customHeight="1" x14ac:dyDescent="0.15">
      <c r="A26" s="249" t="s">
        <v>98</v>
      </c>
      <c r="B26" s="250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4"/>
      <c r="N26" s="254"/>
      <c r="O26" s="254"/>
      <c r="P26" s="254"/>
      <c r="Q26" s="254"/>
      <c r="R26" s="254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</row>
    <row r="27" spans="1:46" ht="15.95" customHeight="1" x14ac:dyDescent="0.15">
      <c r="A27" s="249" t="s">
        <v>99</v>
      </c>
      <c r="B27" s="250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4"/>
      <c r="N27" s="254"/>
      <c r="O27" s="254"/>
      <c r="P27" s="254"/>
      <c r="Q27" s="254"/>
      <c r="R27" s="254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</row>
    <row r="28" spans="1:46" ht="15.95" customHeight="1" x14ac:dyDescent="0.15">
      <c r="A28" s="249" t="s">
        <v>100</v>
      </c>
      <c r="B28" s="250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4"/>
      <c r="N28" s="254"/>
      <c r="O28" s="254"/>
      <c r="P28" s="254"/>
      <c r="Q28" s="254"/>
      <c r="R28" s="254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</row>
    <row r="29" spans="1:46" ht="15.95" customHeight="1" x14ac:dyDescent="0.15">
      <c r="A29" s="249" t="s">
        <v>101</v>
      </c>
      <c r="B29" s="250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4"/>
      <c r="N29" s="254"/>
      <c r="O29" s="254"/>
      <c r="P29" s="254"/>
      <c r="Q29" s="254"/>
      <c r="R29" s="254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</row>
    <row r="30" spans="1:46" ht="15.95" customHeight="1" x14ac:dyDescent="0.15">
      <c r="A30" s="249" t="s">
        <v>102</v>
      </c>
      <c r="B30" s="250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4"/>
      <c r="N30" s="254"/>
      <c r="O30" s="254"/>
      <c r="P30" s="254"/>
      <c r="Q30" s="254"/>
      <c r="R30" s="254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</row>
    <row r="31" spans="1:46" ht="15.95" customHeight="1" x14ac:dyDescent="0.15">
      <c r="A31" s="249" t="s">
        <v>103</v>
      </c>
      <c r="B31" s="250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4"/>
      <c r="N31" s="254"/>
      <c r="O31" s="254"/>
      <c r="P31" s="254"/>
      <c r="Q31" s="254"/>
      <c r="R31" s="254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</row>
    <row r="32" spans="1:46" ht="15.95" customHeight="1" x14ac:dyDescent="0.15">
      <c r="A32" s="249" t="s">
        <v>104</v>
      </c>
      <c r="B32" s="250"/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4"/>
      <c r="N32" s="254"/>
      <c r="O32" s="254"/>
      <c r="P32" s="254"/>
      <c r="Q32" s="254"/>
      <c r="R32" s="254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</row>
    <row r="33" spans="1:39" ht="15.95" customHeight="1" x14ac:dyDescent="0.15">
      <c r="A33" s="249" t="s">
        <v>105</v>
      </c>
      <c r="B33" s="250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4"/>
      <c r="N33" s="254"/>
      <c r="O33" s="254"/>
      <c r="P33" s="254"/>
      <c r="Q33" s="254"/>
      <c r="R33" s="254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  <c r="AE33" s="255"/>
      <c r="AF33" s="255"/>
      <c r="AG33" s="255"/>
      <c r="AH33" s="255"/>
      <c r="AI33" s="255"/>
      <c r="AJ33" s="255"/>
      <c r="AK33" s="255"/>
      <c r="AL33" s="255"/>
      <c r="AM33" s="255"/>
    </row>
    <row r="34" spans="1:39" ht="15.95" customHeight="1" x14ac:dyDescent="0.15">
      <c r="A34" s="249" t="s">
        <v>106</v>
      </c>
      <c r="B34" s="250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4"/>
      <c r="N34" s="254"/>
      <c r="O34" s="254"/>
      <c r="P34" s="254"/>
      <c r="Q34" s="254"/>
      <c r="R34" s="254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</row>
    <row r="35" spans="1:39" ht="15.95" customHeight="1" x14ac:dyDescent="0.15">
      <c r="A35" s="249" t="s">
        <v>107</v>
      </c>
      <c r="B35" s="250"/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4"/>
      <c r="N35" s="254"/>
      <c r="O35" s="254"/>
      <c r="P35" s="254"/>
      <c r="Q35" s="254"/>
      <c r="R35" s="254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</row>
    <row r="36" spans="1:39" ht="15.95" customHeight="1" x14ac:dyDescent="0.15">
      <c r="A36" s="249" t="s">
        <v>108</v>
      </c>
      <c r="B36" s="250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4"/>
      <c r="N36" s="254"/>
      <c r="O36" s="254"/>
      <c r="P36" s="254"/>
      <c r="Q36" s="254"/>
      <c r="R36" s="254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</row>
    <row r="37" spans="1:39" ht="15.95" customHeight="1" x14ac:dyDescent="0.15">
      <c r="A37" s="249" t="s">
        <v>109</v>
      </c>
      <c r="B37" s="250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4"/>
      <c r="N37" s="254"/>
      <c r="O37" s="254"/>
      <c r="P37" s="254"/>
      <c r="Q37" s="254"/>
      <c r="R37" s="254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</row>
    <row r="38" spans="1:39" ht="15.95" customHeight="1" x14ac:dyDescent="0.15">
      <c r="A38" s="249" t="s">
        <v>110</v>
      </c>
      <c r="B38" s="250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4"/>
      <c r="N38" s="254"/>
      <c r="O38" s="254"/>
      <c r="P38" s="254"/>
      <c r="Q38" s="254"/>
      <c r="R38" s="254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</row>
    <row r="39" spans="1:39" ht="18" customHeight="1" x14ac:dyDescent="0.15">
      <c r="A39" s="256" t="s">
        <v>47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8"/>
      <c r="M39" s="259">
        <f>SUM(M19:R38)</f>
        <v>0</v>
      </c>
      <c r="N39" s="259"/>
      <c r="O39" s="259"/>
      <c r="P39" s="259"/>
      <c r="Q39" s="259"/>
      <c r="R39" s="259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</row>
    <row r="40" spans="1:39" ht="4.5" customHeight="1" x14ac:dyDescent="0.15">
      <c r="A40" s="50"/>
      <c r="B40" s="50"/>
      <c r="C40" s="50"/>
      <c r="D40" s="50"/>
      <c r="E40" s="60"/>
      <c r="F40" s="60"/>
      <c r="G40" s="60"/>
      <c r="H40" s="60"/>
      <c r="I40" s="60"/>
      <c r="J40" s="61"/>
      <c r="K40" s="61"/>
      <c r="L40" s="61"/>
      <c r="M40" s="61"/>
      <c r="N40" s="61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5"/>
      <c r="Z40" s="65"/>
      <c r="AA40" s="65"/>
      <c r="AB40" s="65"/>
      <c r="AC40" s="65"/>
      <c r="AD40" s="65"/>
      <c r="AE40" s="60"/>
      <c r="AF40" s="60"/>
      <c r="AG40" s="60"/>
      <c r="AH40" s="60"/>
      <c r="AI40" s="60"/>
      <c r="AJ40" s="60"/>
      <c r="AK40" s="60"/>
      <c r="AL40" s="60"/>
      <c r="AM40" s="60"/>
    </row>
    <row r="41" spans="1:39" x14ac:dyDescent="0.15">
      <c r="A41" s="49" t="s">
        <v>75</v>
      </c>
    </row>
    <row r="46" spans="1:39" ht="14.25" customHeight="1" x14ac:dyDescent="0.15"/>
    <row r="47" spans="1:39" ht="3" customHeight="1" x14ac:dyDescent="0.15">
      <c r="A47" s="36" t="s">
        <v>78</v>
      </c>
    </row>
    <row r="48" spans="1:39" ht="3" customHeight="1" x14ac:dyDescent="0.15">
      <c r="A48" s="36" t="s">
        <v>79</v>
      </c>
    </row>
    <row r="49" spans="1:1" ht="3" customHeight="1" x14ac:dyDescent="0.15"/>
    <row r="50" spans="1:1" ht="3" customHeight="1" x14ac:dyDescent="0.15"/>
    <row r="51" spans="1:1" ht="3" customHeight="1" x14ac:dyDescent="0.15">
      <c r="A51" s="63"/>
    </row>
    <row r="52" spans="1:1" ht="3" customHeight="1" x14ac:dyDescent="0.15">
      <c r="A52" s="63"/>
    </row>
    <row r="53" spans="1:1" ht="3" customHeight="1" x14ac:dyDescent="0.15">
      <c r="A53" s="63"/>
    </row>
    <row r="54" spans="1:1" ht="3" customHeight="1" x14ac:dyDescent="0.15">
      <c r="A54" s="63"/>
    </row>
    <row r="55" spans="1:1" ht="3" customHeight="1" x14ac:dyDescent="0.15">
      <c r="A55" s="63"/>
    </row>
    <row r="56" spans="1:1" ht="3" customHeight="1" x14ac:dyDescent="0.15">
      <c r="A56" s="63"/>
    </row>
    <row r="57" spans="1:1" ht="3" customHeight="1" x14ac:dyDescent="0.15">
      <c r="A57" s="62"/>
    </row>
  </sheetData>
  <sheetProtection formatCells="0" formatColumns="0" formatRows="0" insertColumns="0" insertRows="0" autoFilter="0"/>
  <mergeCells count="118">
    <mergeCell ref="A38:B38"/>
    <mergeCell ref="C38:L38"/>
    <mergeCell ref="M38:R38"/>
    <mergeCell ref="S38:AM38"/>
    <mergeCell ref="A39:L39"/>
    <mergeCell ref="M39:R39"/>
    <mergeCell ref="A36:B36"/>
    <mergeCell ref="C36:L36"/>
    <mergeCell ref="M36:R36"/>
    <mergeCell ref="S36:AM36"/>
    <mergeCell ref="A37:B37"/>
    <mergeCell ref="C37:L37"/>
    <mergeCell ref="M37:R37"/>
    <mergeCell ref="S37:AM37"/>
    <mergeCell ref="A34:B34"/>
    <mergeCell ref="C34:L34"/>
    <mergeCell ref="M34:R34"/>
    <mergeCell ref="S34:AM34"/>
    <mergeCell ref="A35:B35"/>
    <mergeCell ref="C35:L35"/>
    <mergeCell ref="M35:R35"/>
    <mergeCell ref="S35:AM35"/>
    <mergeCell ref="A32:B32"/>
    <mergeCell ref="C32:L32"/>
    <mergeCell ref="M32:R32"/>
    <mergeCell ref="S32:AM32"/>
    <mergeCell ref="A33:B33"/>
    <mergeCell ref="C33:L33"/>
    <mergeCell ref="M33:R33"/>
    <mergeCell ref="S33:AM33"/>
    <mergeCell ref="A30:B30"/>
    <mergeCell ref="C30:L30"/>
    <mergeCell ref="M30:R30"/>
    <mergeCell ref="S30:AM30"/>
    <mergeCell ref="A31:B31"/>
    <mergeCell ref="C31:L31"/>
    <mergeCell ref="M31:R31"/>
    <mergeCell ref="S31:AM31"/>
    <mergeCell ref="A28:B28"/>
    <mergeCell ref="C28:L28"/>
    <mergeCell ref="M28:R28"/>
    <mergeCell ref="S28:AM28"/>
    <mergeCell ref="A29:B29"/>
    <mergeCell ref="C29:L29"/>
    <mergeCell ref="M29:R29"/>
    <mergeCell ref="S29:AM29"/>
    <mergeCell ref="A26:B26"/>
    <mergeCell ref="C26:L26"/>
    <mergeCell ref="M26:R26"/>
    <mergeCell ref="S26:AM26"/>
    <mergeCell ref="A27:B27"/>
    <mergeCell ref="C27:L27"/>
    <mergeCell ref="M27:R27"/>
    <mergeCell ref="S27:AM27"/>
    <mergeCell ref="A24:B24"/>
    <mergeCell ref="C24:L24"/>
    <mergeCell ref="M24:R24"/>
    <mergeCell ref="S24:AM24"/>
    <mergeCell ref="A25:B25"/>
    <mergeCell ref="C25:L25"/>
    <mergeCell ref="M25:R25"/>
    <mergeCell ref="S25:AM25"/>
    <mergeCell ref="A22:B22"/>
    <mergeCell ref="C22:L22"/>
    <mergeCell ref="M22:R22"/>
    <mergeCell ref="S22:AM22"/>
    <mergeCell ref="A23:B23"/>
    <mergeCell ref="C23:L23"/>
    <mergeCell ref="M23:R23"/>
    <mergeCell ref="S23:AM23"/>
    <mergeCell ref="A20:B20"/>
    <mergeCell ref="C20:L20"/>
    <mergeCell ref="M20:R20"/>
    <mergeCell ref="S20:AM20"/>
    <mergeCell ref="A21:B21"/>
    <mergeCell ref="C21:L21"/>
    <mergeCell ref="M21:R21"/>
    <mergeCell ref="S21:AM21"/>
    <mergeCell ref="A18:B18"/>
    <mergeCell ref="C18:L18"/>
    <mergeCell ref="M18:R18"/>
    <mergeCell ref="S18:AM18"/>
    <mergeCell ref="A19:B19"/>
    <mergeCell ref="C19:L19"/>
    <mergeCell ref="M19:R19"/>
    <mergeCell ref="S19:AM19"/>
    <mergeCell ref="A12:AM12"/>
    <mergeCell ref="AD15:AH15"/>
    <mergeCell ref="AI15:AM15"/>
    <mergeCell ref="AD16:AF17"/>
    <mergeCell ref="AG16:AH17"/>
    <mergeCell ref="AI16:AK17"/>
    <mergeCell ref="AL16:AM17"/>
    <mergeCell ref="Y15:AC15"/>
    <mergeCell ref="Y16:AA17"/>
    <mergeCell ref="AB16:AC17"/>
    <mergeCell ref="AP10:AU10"/>
    <mergeCell ref="A8:C9"/>
    <mergeCell ref="D8:G8"/>
    <mergeCell ref="H8:S8"/>
    <mergeCell ref="T8:V9"/>
    <mergeCell ref="W8:AF8"/>
    <mergeCell ref="AG8:AM8"/>
    <mergeCell ref="D9:G9"/>
    <mergeCell ref="H9:S9"/>
    <mergeCell ref="W9:AF9"/>
    <mergeCell ref="AG9:AM9"/>
    <mergeCell ref="A3:AM3"/>
    <mergeCell ref="A5:AM5"/>
    <mergeCell ref="A7:G7"/>
    <mergeCell ref="H7:N7"/>
    <mergeCell ref="O7:S7"/>
    <mergeCell ref="T7:AM7"/>
    <mergeCell ref="A10:K10"/>
    <mergeCell ref="L10:AF10"/>
    <mergeCell ref="AG10:AI10"/>
    <mergeCell ref="AJ10:AK10"/>
    <mergeCell ref="AL10:AM10"/>
  </mergeCells>
  <phoneticPr fontId="3"/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BF824DF-E055-4819-AAB1-1A5B24A9EB54}">
          <x14:formula1>
            <xm:f>リスト!$B$32:$B$33</xm:f>
          </x14:formula1>
          <xm:sqref>C19:L38</xm:sqref>
        </x14:dataValidation>
        <x14:dataValidation type="list" allowBlank="1" xr:uid="{3E98121A-E935-4373-9519-50CCB02055B4}">
          <x14:formula1>
            <xm:f>リスト!$B$2:$B$30</xm:f>
          </x14:formula1>
          <xm:sqref>L10:AF10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5A1E2-1E80-4718-8DA7-0766E8B75039}">
  <dimension ref="A1:BY57"/>
  <sheetViews>
    <sheetView showGridLines="0" showZeros="0" tabSelected="1" view="pageBreakPreview" zoomScaleNormal="100" zoomScaleSheetLayoutView="100" workbookViewId="0"/>
  </sheetViews>
  <sheetFormatPr defaultColWidth="2.25" defaultRowHeight="13.5" x14ac:dyDescent="0.15"/>
  <cols>
    <col min="1" max="1" width="2.25" style="36" customWidth="1"/>
    <col min="2" max="7" width="2.25" style="36"/>
    <col min="8" max="8" width="2.625" style="36" customWidth="1"/>
    <col min="9" max="9" width="3.875" style="36" customWidth="1"/>
    <col min="10" max="19" width="2.375" style="36" bestFit="1" customWidth="1"/>
    <col min="20" max="34" width="2.25" style="36"/>
    <col min="35" max="35" width="2.5" style="36" bestFit="1" customWidth="1"/>
    <col min="36" max="38" width="2.25" style="36"/>
    <col min="39" max="39" width="2.25" style="36" customWidth="1"/>
    <col min="40" max="40" width="2.25" style="36"/>
    <col min="41" max="47" width="2.25" style="36" hidden="1" customWidth="1"/>
    <col min="48" max="52" width="2.25" style="36"/>
    <col min="53" max="53" width="0.5" style="36" customWidth="1"/>
    <col min="54" max="16384" width="2.25" style="36"/>
  </cols>
  <sheetData>
    <row r="1" spans="1:77" x14ac:dyDescent="0.15">
      <c r="A1" s="36" t="s">
        <v>144</v>
      </c>
    </row>
    <row r="2" spans="1:77" ht="9" customHeight="1" x14ac:dyDescent="0.15"/>
    <row r="3" spans="1:77" ht="20.100000000000001" customHeight="1" x14ac:dyDescent="0.15">
      <c r="A3" s="187" t="s">
        <v>82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9"/>
    </row>
    <row r="4" spans="1:77" ht="9" customHeight="1" x14ac:dyDescent="0.1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</row>
    <row r="5" spans="1:77" ht="20.100000000000001" customHeight="1" x14ac:dyDescent="0.15">
      <c r="A5" s="190" t="s">
        <v>67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2"/>
    </row>
    <row r="6" spans="1:77" ht="4.5" customHeight="1" x14ac:dyDescent="0.1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</row>
    <row r="7" spans="1:77" ht="20.100000000000001" customHeight="1" x14ac:dyDescent="0.15">
      <c r="A7" s="193" t="s">
        <v>40</v>
      </c>
      <c r="B7" s="194"/>
      <c r="C7" s="194"/>
      <c r="D7" s="194"/>
      <c r="E7" s="194"/>
      <c r="F7" s="194"/>
      <c r="G7" s="195"/>
      <c r="H7" s="268"/>
      <c r="I7" s="269"/>
      <c r="J7" s="269"/>
      <c r="K7" s="269"/>
      <c r="L7" s="269"/>
      <c r="M7" s="269"/>
      <c r="N7" s="270"/>
      <c r="O7" s="193" t="s">
        <v>68</v>
      </c>
      <c r="P7" s="194"/>
      <c r="Q7" s="194"/>
      <c r="R7" s="194"/>
      <c r="S7" s="195"/>
      <c r="T7" s="199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1"/>
    </row>
    <row r="8" spans="1:77" ht="20.100000000000001" customHeight="1" x14ac:dyDescent="0.15">
      <c r="A8" s="203" t="s">
        <v>38</v>
      </c>
      <c r="B8" s="204"/>
      <c r="C8" s="205"/>
      <c r="D8" s="193" t="s">
        <v>69</v>
      </c>
      <c r="E8" s="194"/>
      <c r="F8" s="194"/>
      <c r="G8" s="195"/>
      <c r="H8" s="193" t="s">
        <v>63</v>
      </c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5"/>
      <c r="T8" s="203" t="s">
        <v>9</v>
      </c>
      <c r="U8" s="204"/>
      <c r="V8" s="205"/>
      <c r="W8" s="193" t="s">
        <v>10</v>
      </c>
      <c r="X8" s="194"/>
      <c r="Y8" s="194"/>
      <c r="Z8" s="194"/>
      <c r="AA8" s="194"/>
      <c r="AB8" s="194"/>
      <c r="AC8" s="194"/>
      <c r="AD8" s="194"/>
      <c r="AE8" s="194"/>
      <c r="AF8" s="195"/>
      <c r="AG8" s="176" t="s">
        <v>76</v>
      </c>
      <c r="AH8" s="177"/>
      <c r="AI8" s="177"/>
      <c r="AJ8" s="177"/>
      <c r="AK8" s="177"/>
      <c r="AL8" s="177"/>
      <c r="AM8" s="209"/>
    </row>
    <row r="9" spans="1:77" ht="20.100000000000001" customHeight="1" x14ac:dyDescent="0.15">
      <c r="A9" s="206"/>
      <c r="B9" s="207"/>
      <c r="C9" s="208"/>
      <c r="D9" s="210" t="s">
        <v>77</v>
      </c>
      <c r="E9" s="211"/>
      <c r="F9" s="211"/>
      <c r="G9" s="212"/>
      <c r="H9" s="213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5"/>
      <c r="T9" s="206"/>
      <c r="U9" s="207"/>
      <c r="V9" s="208"/>
      <c r="W9" s="262"/>
      <c r="X9" s="263"/>
      <c r="Y9" s="263"/>
      <c r="Z9" s="263"/>
      <c r="AA9" s="263"/>
      <c r="AB9" s="263"/>
      <c r="AC9" s="263"/>
      <c r="AD9" s="263"/>
      <c r="AE9" s="263"/>
      <c r="AF9" s="264"/>
      <c r="AG9" s="265"/>
      <c r="AH9" s="266"/>
      <c r="AI9" s="266"/>
      <c r="AJ9" s="266"/>
      <c r="AK9" s="266"/>
      <c r="AL9" s="266"/>
      <c r="AM9" s="267"/>
      <c r="AV9" s="42"/>
    </row>
    <row r="10" spans="1:77" s="42" customFormat="1" ht="20.100000000000001" customHeight="1" x14ac:dyDescent="0.15">
      <c r="A10" s="193" t="s">
        <v>70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5"/>
      <c r="L10" s="235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7"/>
      <c r="AG10" s="238" t="s">
        <v>41</v>
      </c>
      <c r="AH10" s="177"/>
      <c r="AI10" s="209"/>
      <c r="AJ10" s="200"/>
      <c r="AK10" s="200"/>
      <c r="AL10" s="239" t="s">
        <v>42</v>
      </c>
      <c r="AM10" s="240"/>
      <c r="AP10" s="202"/>
      <c r="AQ10" s="202"/>
      <c r="AR10" s="202"/>
      <c r="AS10" s="202"/>
      <c r="AT10" s="202"/>
      <c r="AU10" s="202"/>
    </row>
    <row r="11" spans="1:77" s="42" customFormat="1" ht="6" customHeight="1" x14ac:dyDescent="0.15">
      <c r="I11" s="45"/>
      <c r="J11" s="48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</row>
    <row r="12" spans="1:77" s="42" customFormat="1" ht="20.100000000000001" customHeight="1" x14ac:dyDescent="0.15">
      <c r="A12" s="190" t="s">
        <v>71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2"/>
      <c r="BY12" s="62"/>
    </row>
    <row r="13" spans="1:77" s="42" customFormat="1" ht="3" customHeight="1" x14ac:dyDescent="0.15">
      <c r="I13" s="45"/>
      <c r="J13" s="48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</row>
    <row r="14" spans="1:77" ht="6" customHeight="1" thickBot="1" x14ac:dyDescent="0.2">
      <c r="A14" s="50"/>
      <c r="B14" s="50"/>
      <c r="C14" s="50"/>
      <c r="D14" s="50"/>
      <c r="E14" s="51"/>
      <c r="F14" s="51"/>
      <c r="G14" s="51"/>
      <c r="H14" s="51"/>
      <c r="I14" s="51"/>
      <c r="J14" s="52"/>
      <c r="K14" s="52"/>
      <c r="L14" s="52"/>
      <c r="M14" s="52"/>
      <c r="N14" s="52"/>
    </row>
    <row r="15" spans="1:77" s="42" customFormat="1" ht="19.5" customHeight="1" x14ac:dyDescent="0.15">
      <c r="A15" s="53" t="s">
        <v>72</v>
      </c>
      <c r="B15" s="54"/>
      <c r="C15" s="54"/>
      <c r="D15" s="54"/>
      <c r="E15" s="54"/>
      <c r="F15" s="54"/>
      <c r="G15" s="54"/>
      <c r="H15" s="54"/>
      <c r="I15" s="55"/>
      <c r="J15" s="56"/>
      <c r="K15" s="54"/>
      <c r="L15" s="57"/>
      <c r="M15" s="57"/>
      <c r="N15" s="57"/>
      <c r="O15" s="54"/>
      <c r="P15" s="54"/>
      <c r="Q15" s="54"/>
      <c r="R15" s="54"/>
      <c r="S15" s="54"/>
      <c r="T15" s="58"/>
      <c r="U15" s="58"/>
      <c r="V15" s="58"/>
      <c r="W15" s="58"/>
      <c r="Y15" s="184" t="s">
        <v>145</v>
      </c>
      <c r="Z15" s="184"/>
      <c r="AA15" s="184"/>
      <c r="AB15" s="184"/>
      <c r="AC15" s="184"/>
      <c r="AD15" s="222" t="s">
        <v>73</v>
      </c>
      <c r="AE15" s="223"/>
      <c r="AF15" s="223"/>
      <c r="AG15" s="223"/>
      <c r="AH15" s="223"/>
      <c r="AI15" s="224" t="s">
        <v>16</v>
      </c>
      <c r="AJ15" s="225"/>
      <c r="AK15" s="225"/>
      <c r="AL15" s="225"/>
      <c r="AM15" s="226"/>
    </row>
    <row r="16" spans="1:77" s="42" customFormat="1" ht="18" customHeight="1" x14ac:dyDescent="0.1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Y16" s="245">
        <f>ROUNDDOWN($M$39/1000,0)</f>
        <v>0</v>
      </c>
      <c r="Z16" s="246"/>
      <c r="AA16" s="246"/>
      <c r="AB16" s="241" t="s">
        <v>36</v>
      </c>
      <c r="AC16" s="242"/>
      <c r="AD16" s="260" t="str">
        <f>IFERROR(VLOOKUP(L10,リスト!B2:D23,2,FALSE),IFERROR(VLOOKUP(L10,リスト!B24:D30,2,FALSE)*AJ10,""))</f>
        <v/>
      </c>
      <c r="AE16" s="227"/>
      <c r="AF16" s="227"/>
      <c r="AG16" s="229" t="s">
        <v>36</v>
      </c>
      <c r="AH16" s="229"/>
      <c r="AI16" s="230" t="str">
        <f>IF(AD16="","",MIN(AD16,ROUNDDOWN(M39/1000,0)))</f>
        <v/>
      </c>
      <c r="AJ16" s="231"/>
      <c r="AK16" s="231"/>
      <c r="AL16" s="229" t="s">
        <v>36</v>
      </c>
      <c r="AM16" s="234"/>
    </row>
    <row r="17" spans="1:46" s="42" customFormat="1" ht="18" customHeight="1" x14ac:dyDescent="0.15">
      <c r="A17" s="67" t="s">
        <v>59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Y17" s="247"/>
      <c r="Z17" s="248"/>
      <c r="AA17" s="248"/>
      <c r="AB17" s="243"/>
      <c r="AC17" s="244"/>
      <c r="AD17" s="261"/>
      <c r="AE17" s="228"/>
      <c r="AF17" s="228"/>
      <c r="AG17" s="229"/>
      <c r="AH17" s="229"/>
      <c r="AI17" s="232"/>
      <c r="AJ17" s="233"/>
      <c r="AK17" s="233"/>
      <c r="AL17" s="229"/>
      <c r="AM17" s="234"/>
      <c r="AT17" s="59"/>
    </row>
    <row r="18" spans="1:46" ht="15.95" customHeight="1" x14ac:dyDescent="0.15">
      <c r="A18" s="193"/>
      <c r="B18" s="194"/>
      <c r="C18" s="251" t="s">
        <v>113</v>
      </c>
      <c r="D18" s="251"/>
      <c r="E18" s="251"/>
      <c r="F18" s="251"/>
      <c r="G18" s="251"/>
      <c r="H18" s="251"/>
      <c r="I18" s="251"/>
      <c r="J18" s="251"/>
      <c r="K18" s="251"/>
      <c r="L18" s="251"/>
      <c r="M18" s="251" t="s">
        <v>74</v>
      </c>
      <c r="N18" s="251"/>
      <c r="O18" s="251"/>
      <c r="P18" s="251"/>
      <c r="Q18" s="251"/>
      <c r="R18" s="251"/>
      <c r="S18" s="251" t="s">
        <v>32</v>
      </c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</row>
    <row r="19" spans="1:46" ht="15.95" customHeight="1" x14ac:dyDescent="0.15">
      <c r="A19" s="249" t="s">
        <v>91</v>
      </c>
      <c r="B19" s="250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4"/>
      <c r="N19" s="254"/>
      <c r="O19" s="254"/>
      <c r="P19" s="254"/>
      <c r="Q19" s="254"/>
      <c r="R19" s="254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</row>
    <row r="20" spans="1:46" ht="15.95" customHeight="1" x14ac:dyDescent="0.15">
      <c r="A20" s="249" t="s">
        <v>92</v>
      </c>
      <c r="B20" s="250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4"/>
      <c r="N20" s="254"/>
      <c r="O20" s="254"/>
      <c r="P20" s="254"/>
      <c r="Q20" s="254"/>
      <c r="R20" s="254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</row>
    <row r="21" spans="1:46" ht="15.95" customHeight="1" x14ac:dyDescent="0.15">
      <c r="A21" s="249" t="s">
        <v>93</v>
      </c>
      <c r="B21" s="250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4"/>
      <c r="N21" s="254"/>
      <c r="O21" s="254"/>
      <c r="P21" s="254"/>
      <c r="Q21" s="254"/>
      <c r="R21" s="254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</row>
    <row r="22" spans="1:46" ht="15.95" customHeight="1" x14ac:dyDescent="0.15">
      <c r="A22" s="249" t="s">
        <v>94</v>
      </c>
      <c r="B22" s="250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4"/>
      <c r="N22" s="254"/>
      <c r="O22" s="254"/>
      <c r="P22" s="254"/>
      <c r="Q22" s="254"/>
      <c r="R22" s="254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</row>
    <row r="23" spans="1:46" ht="15.95" customHeight="1" x14ac:dyDescent="0.15">
      <c r="A23" s="249" t="s">
        <v>95</v>
      </c>
      <c r="B23" s="250"/>
      <c r="C23" s="253"/>
      <c r="D23" s="253"/>
      <c r="E23" s="253"/>
      <c r="F23" s="253"/>
      <c r="G23" s="253"/>
      <c r="H23" s="253"/>
      <c r="I23" s="253"/>
      <c r="J23" s="253"/>
      <c r="K23" s="253"/>
      <c r="L23" s="253"/>
      <c r="M23" s="254"/>
      <c r="N23" s="254"/>
      <c r="O23" s="254"/>
      <c r="P23" s="254"/>
      <c r="Q23" s="254"/>
      <c r="R23" s="254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</row>
    <row r="24" spans="1:46" ht="15.95" customHeight="1" x14ac:dyDescent="0.15">
      <c r="A24" s="249" t="s">
        <v>96</v>
      </c>
      <c r="B24" s="250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4"/>
      <c r="N24" s="254"/>
      <c r="O24" s="254"/>
      <c r="P24" s="254"/>
      <c r="Q24" s="254"/>
      <c r="R24" s="254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</row>
    <row r="25" spans="1:46" ht="15.95" customHeight="1" x14ac:dyDescent="0.15">
      <c r="A25" s="249" t="s">
        <v>97</v>
      </c>
      <c r="B25" s="250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4"/>
      <c r="N25" s="254"/>
      <c r="O25" s="254"/>
      <c r="P25" s="254"/>
      <c r="Q25" s="254"/>
      <c r="R25" s="254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</row>
    <row r="26" spans="1:46" ht="15.95" customHeight="1" x14ac:dyDescent="0.15">
      <c r="A26" s="249" t="s">
        <v>98</v>
      </c>
      <c r="B26" s="250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4"/>
      <c r="N26" s="254"/>
      <c r="O26" s="254"/>
      <c r="P26" s="254"/>
      <c r="Q26" s="254"/>
      <c r="R26" s="254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</row>
    <row r="27" spans="1:46" ht="15.95" customHeight="1" x14ac:dyDescent="0.15">
      <c r="A27" s="249" t="s">
        <v>99</v>
      </c>
      <c r="B27" s="250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4"/>
      <c r="N27" s="254"/>
      <c r="O27" s="254"/>
      <c r="P27" s="254"/>
      <c r="Q27" s="254"/>
      <c r="R27" s="254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</row>
    <row r="28" spans="1:46" ht="15.95" customHeight="1" x14ac:dyDescent="0.15">
      <c r="A28" s="249" t="s">
        <v>100</v>
      </c>
      <c r="B28" s="250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4"/>
      <c r="N28" s="254"/>
      <c r="O28" s="254"/>
      <c r="P28" s="254"/>
      <c r="Q28" s="254"/>
      <c r="R28" s="254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</row>
    <row r="29" spans="1:46" ht="15.95" customHeight="1" x14ac:dyDescent="0.15">
      <c r="A29" s="249" t="s">
        <v>101</v>
      </c>
      <c r="B29" s="250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4"/>
      <c r="N29" s="254"/>
      <c r="O29" s="254"/>
      <c r="P29" s="254"/>
      <c r="Q29" s="254"/>
      <c r="R29" s="254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</row>
    <row r="30" spans="1:46" ht="15.95" customHeight="1" x14ac:dyDescent="0.15">
      <c r="A30" s="249" t="s">
        <v>102</v>
      </c>
      <c r="B30" s="250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4"/>
      <c r="N30" s="254"/>
      <c r="O30" s="254"/>
      <c r="P30" s="254"/>
      <c r="Q30" s="254"/>
      <c r="R30" s="254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</row>
    <row r="31" spans="1:46" ht="15.95" customHeight="1" x14ac:dyDescent="0.15">
      <c r="A31" s="249" t="s">
        <v>103</v>
      </c>
      <c r="B31" s="250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4"/>
      <c r="N31" s="254"/>
      <c r="O31" s="254"/>
      <c r="P31" s="254"/>
      <c r="Q31" s="254"/>
      <c r="R31" s="254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</row>
    <row r="32" spans="1:46" ht="15.95" customHeight="1" x14ac:dyDescent="0.15">
      <c r="A32" s="249" t="s">
        <v>104</v>
      </c>
      <c r="B32" s="250"/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4"/>
      <c r="N32" s="254"/>
      <c r="O32" s="254"/>
      <c r="P32" s="254"/>
      <c r="Q32" s="254"/>
      <c r="R32" s="254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</row>
    <row r="33" spans="1:39" ht="15.95" customHeight="1" x14ac:dyDescent="0.15">
      <c r="A33" s="249" t="s">
        <v>105</v>
      </c>
      <c r="B33" s="250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4"/>
      <c r="N33" s="254"/>
      <c r="O33" s="254"/>
      <c r="P33" s="254"/>
      <c r="Q33" s="254"/>
      <c r="R33" s="254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  <c r="AE33" s="255"/>
      <c r="AF33" s="255"/>
      <c r="AG33" s="255"/>
      <c r="AH33" s="255"/>
      <c r="AI33" s="255"/>
      <c r="AJ33" s="255"/>
      <c r="AK33" s="255"/>
      <c r="AL33" s="255"/>
      <c r="AM33" s="255"/>
    </row>
    <row r="34" spans="1:39" ht="15.95" customHeight="1" x14ac:dyDescent="0.15">
      <c r="A34" s="249" t="s">
        <v>106</v>
      </c>
      <c r="B34" s="250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4"/>
      <c r="N34" s="254"/>
      <c r="O34" s="254"/>
      <c r="P34" s="254"/>
      <c r="Q34" s="254"/>
      <c r="R34" s="254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</row>
    <row r="35" spans="1:39" ht="15.95" customHeight="1" x14ac:dyDescent="0.15">
      <c r="A35" s="249" t="s">
        <v>107</v>
      </c>
      <c r="B35" s="250"/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4"/>
      <c r="N35" s="254"/>
      <c r="O35" s="254"/>
      <c r="P35" s="254"/>
      <c r="Q35" s="254"/>
      <c r="R35" s="254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</row>
    <row r="36" spans="1:39" ht="15.95" customHeight="1" x14ac:dyDescent="0.15">
      <c r="A36" s="249" t="s">
        <v>108</v>
      </c>
      <c r="B36" s="250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4"/>
      <c r="N36" s="254"/>
      <c r="O36" s="254"/>
      <c r="P36" s="254"/>
      <c r="Q36" s="254"/>
      <c r="R36" s="254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</row>
    <row r="37" spans="1:39" ht="15.95" customHeight="1" x14ac:dyDescent="0.15">
      <c r="A37" s="249" t="s">
        <v>109</v>
      </c>
      <c r="B37" s="250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4"/>
      <c r="N37" s="254"/>
      <c r="O37" s="254"/>
      <c r="P37" s="254"/>
      <c r="Q37" s="254"/>
      <c r="R37" s="254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</row>
    <row r="38" spans="1:39" ht="15.95" customHeight="1" x14ac:dyDescent="0.15">
      <c r="A38" s="249" t="s">
        <v>110</v>
      </c>
      <c r="B38" s="250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4"/>
      <c r="N38" s="254"/>
      <c r="O38" s="254"/>
      <c r="P38" s="254"/>
      <c r="Q38" s="254"/>
      <c r="R38" s="254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</row>
    <row r="39" spans="1:39" ht="18" customHeight="1" x14ac:dyDescent="0.15">
      <c r="A39" s="256" t="s">
        <v>47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8"/>
      <c r="M39" s="259">
        <f>SUM(M19:R38)</f>
        <v>0</v>
      </c>
      <c r="N39" s="259"/>
      <c r="O39" s="259"/>
      <c r="P39" s="259"/>
      <c r="Q39" s="259"/>
      <c r="R39" s="259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</row>
    <row r="40" spans="1:39" ht="4.5" customHeight="1" x14ac:dyDescent="0.15">
      <c r="A40" s="50"/>
      <c r="B40" s="50"/>
      <c r="C40" s="50"/>
      <c r="D40" s="50"/>
      <c r="E40" s="60"/>
      <c r="F40" s="60"/>
      <c r="G40" s="60"/>
      <c r="H40" s="60"/>
      <c r="I40" s="60"/>
      <c r="J40" s="61"/>
      <c r="K40" s="61"/>
      <c r="L40" s="61"/>
      <c r="M40" s="61"/>
      <c r="N40" s="61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5"/>
      <c r="Z40" s="65"/>
      <c r="AA40" s="65"/>
      <c r="AB40" s="65"/>
      <c r="AC40" s="65"/>
      <c r="AD40" s="65"/>
      <c r="AE40" s="60"/>
      <c r="AF40" s="60"/>
      <c r="AG40" s="60"/>
      <c r="AH40" s="60"/>
      <c r="AI40" s="60"/>
      <c r="AJ40" s="60"/>
      <c r="AK40" s="60"/>
      <c r="AL40" s="60"/>
      <c r="AM40" s="60"/>
    </row>
    <row r="41" spans="1:39" x14ac:dyDescent="0.15">
      <c r="A41" s="49" t="s">
        <v>75</v>
      </c>
    </row>
    <row r="46" spans="1:39" ht="14.25" customHeight="1" x14ac:dyDescent="0.15"/>
    <row r="47" spans="1:39" ht="3" customHeight="1" x14ac:dyDescent="0.15">
      <c r="A47" s="36" t="s">
        <v>78</v>
      </c>
    </row>
    <row r="48" spans="1:39" ht="3" customHeight="1" x14ac:dyDescent="0.15">
      <c r="A48" s="36" t="s">
        <v>79</v>
      </c>
    </row>
    <row r="49" spans="1:1" ht="3" customHeight="1" x14ac:dyDescent="0.15"/>
    <row r="50" spans="1:1" ht="3" customHeight="1" x14ac:dyDescent="0.15"/>
    <row r="51" spans="1:1" ht="3" customHeight="1" x14ac:dyDescent="0.15">
      <c r="A51" s="63"/>
    </row>
    <row r="52" spans="1:1" ht="3" customHeight="1" x14ac:dyDescent="0.15">
      <c r="A52" s="63"/>
    </row>
    <row r="53" spans="1:1" ht="3" customHeight="1" x14ac:dyDescent="0.15">
      <c r="A53" s="63"/>
    </row>
    <row r="54" spans="1:1" ht="3" customHeight="1" x14ac:dyDescent="0.15">
      <c r="A54" s="63"/>
    </row>
    <row r="55" spans="1:1" ht="3" customHeight="1" x14ac:dyDescent="0.15">
      <c r="A55" s="63"/>
    </row>
    <row r="56" spans="1:1" ht="3" customHeight="1" x14ac:dyDescent="0.15">
      <c r="A56" s="63"/>
    </row>
    <row r="57" spans="1:1" ht="3" customHeight="1" x14ac:dyDescent="0.15">
      <c r="A57" s="62"/>
    </row>
  </sheetData>
  <sheetProtection formatCells="0" formatColumns="0" formatRows="0" insertColumns="0" insertRows="0" autoFilter="0"/>
  <mergeCells count="118">
    <mergeCell ref="A3:AM3"/>
    <mergeCell ref="A5:AM5"/>
    <mergeCell ref="A7:G7"/>
    <mergeCell ref="H7:N7"/>
    <mergeCell ref="O7:S7"/>
    <mergeCell ref="T7:AM7"/>
    <mergeCell ref="A10:K10"/>
    <mergeCell ref="L10:AF10"/>
    <mergeCell ref="AG10:AI10"/>
    <mergeCell ref="AJ10:AK10"/>
    <mergeCell ref="AL10:AM10"/>
    <mergeCell ref="AP10:AU10"/>
    <mergeCell ref="A8:C9"/>
    <mergeCell ref="D8:G8"/>
    <mergeCell ref="H8:S8"/>
    <mergeCell ref="T8:V9"/>
    <mergeCell ref="W8:AF8"/>
    <mergeCell ref="AG8:AM8"/>
    <mergeCell ref="D9:G9"/>
    <mergeCell ref="H9:S9"/>
    <mergeCell ref="W9:AF9"/>
    <mergeCell ref="AG9:AM9"/>
    <mergeCell ref="A18:B18"/>
    <mergeCell ref="C18:L18"/>
    <mergeCell ref="M18:R18"/>
    <mergeCell ref="S18:AM18"/>
    <mergeCell ref="A19:B19"/>
    <mergeCell ref="C19:L19"/>
    <mergeCell ref="M19:R19"/>
    <mergeCell ref="S19:AM19"/>
    <mergeCell ref="A12:AM12"/>
    <mergeCell ref="AD15:AH15"/>
    <mergeCell ref="AI15:AM15"/>
    <mergeCell ref="AD16:AF17"/>
    <mergeCell ref="AG16:AH17"/>
    <mergeCell ref="AI16:AK17"/>
    <mergeCell ref="AL16:AM17"/>
    <mergeCell ref="Y15:AC15"/>
    <mergeCell ref="Y16:AA17"/>
    <mergeCell ref="AB16:AC17"/>
    <mergeCell ref="A22:B22"/>
    <mergeCell ref="C22:L22"/>
    <mergeCell ref="M22:R22"/>
    <mergeCell ref="S22:AM22"/>
    <mergeCell ref="A23:B23"/>
    <mergeCell ref="C23:L23"/>
    <mergeCell ref="M23:R23"/>
    <mergeCell ref="S23:AM23"/>
    <mergeCell ref="A20:B20"/>
    <mergeCell ref="C20:L20"/>
    <mergeCell ref="M20:R20"/>
    <mergeCell ref="S20:AM20"/>
    <mergeCell ref="A21:B21"/>
    <mergeCell ref="C21:L21"/>
    <mergeCell ref="M21:R21"/>
    <mergeCell ref="S21:AM21"/>
    <mergeCell ref="A26:B26"/>
    <mergeCell ref="C26:L26"/>
    <mergeCell ref="M26:R26"/>
    <mergeCell ref="S26:AM26"/>
    <mergeCell ref="A27:B27"/>
    <mergeCell ref="C27:L27"/>
    <mergeCell ref="M27:R27"/>
    <mergeCell ref="S27:AM27"/>
    <mergeCell ref="A24:B24"/>
    <mergeCell ref="C24:L24"/>
    <mergeCell ref="M24:R24"/>
    <mergeCell ref="S24:AM24"/>
    <mergeCell ref="A25:B25"/>
    <mergeCell ref="C25:L25"/>
    <mergeCell ref="M25:R25"/>
    <mergeCell ref="S25:AM25"/>
    <mergeCell ref="A30:B30"/>
    <mergeCell ref="C30:L30"/>
    <mergeCell ref="M30:R30"/>
    <mergeCell ref="S30:AM30"/>
    <mergeCell ref="A31:B31"/>
    <mergeCell ref="C31:L31"/>
    <mergeCell ref="M31:R31"/>
    <mergeCell ref="S31:AM31"/>
    <mergeCell ref="A28:B28"/>
    <mergeCell ref="C28:L28"/>
    <mergeCell ref="M28:R28"/>
    <mergeCell ref="S28:AM28"/>
    <mergeCell ref="A29:B29"/>
    <mergeCell ref="C29:L29"/>
    <mergeCell ref="M29:R29"/>
    <mergeCell ref="S29:AM29"/>
    <mergeCell ref="A34:B34"/>
    <mergeCell ref="C34:L34"/>
    <mergeCell ref="M34:R34"/>
    <mergeCell ref="S34:AM34"/>
    <mergeCell ref="A35:B35"/>
    <mergeCell ref="C35:L35"/>
    <mergeCell ref="M35:R35"/>
    <mergeCell ref="S35:AM35"/>
    <mergeCell ref="A32:B32"/>
    <mergeCell ref="C32:L32"/>
    <mergeCell ref="M32:R32"/>
    <mergeCell ref="S32:AM32"/>
    <mergeCell ref="A33:B33"/>
    <mergeCell ref="C33:L33"/>
    <mergeCell ref="M33:R33"/>
    <mergeCell ref="S33:AM33"/>
    <mergeCell ref="A38:B38"/>
    <mergeCell ref="C38:L38"/>
    <mergeCell ref="M38:R38"/>
    <mergeCell ref="S38:AM38"/>
    <mergeCell ref="A39:L39"/>
    <mergeCell ref="M39:R39"/>
    <mergeCell ref="A36:B36"/>
    <mergeCell ref="C36:L36"/>
    <mergeCell ref="M36:R36"/>
    <mergeCell ref="S36:AM36"/>
    <mergeCell ref="A37:B37"/>
    <mergeCell ref="C37:L37"/>
    <mergeCell ref="M37:R37"/>
    <mergeCell ref="S37:AM37"/>
  </mergeCells>
  <phoneticPr fontId="3"/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74AF27FE-4964-43BA-B4C5-0B71E4E554E0}">
          <x14:formula1>
            <xm:f>リスト!$B$2:$B$30</xm:f>
          </x14:formula1>
          <xm:sqref>L10:AF10</xm:sqref>
        </x14:dataValidation>
        <x14:dataValidation type="list" allowBlank="1" showInputMessage="1" showErrorMessage="1" xr:uid="{F031B72A-DDCF-430D-A515-11D98CDCFCFB}">
          <x14:formula1>
            <xm:f>リスト!$B$32:$B$33</xm:f>
          </x14:formula1>
          <xm:sqref>C19:L38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569A7-98C9-4871-AEC7-F1C270B9B4B1}">
  <dimension ref="A1:D40"/>
  <sheetViews>
    <sheetView workbookViewId="0">
      <selection activeCell="B27" sqref="B27"/>
    </sheetView>
  </sheetViews>
  <sheetFormatPr defaultRowHeight="13.5" x14ac:dyDescent="0.15"/>
  <cols>
    <col min="2" max="2" width="66.25" customWidth="1"/>
  </cols>
  <sheetData>
    <row r="1" spans="1:4" x14ac:dyDescent="0.15">
      <c r="B1" t="s">
        <v>83</v>
      </c>
    </row>
    <row r="2" spans="1:4" x14ac:dyDescent="0.15">
      <c r="A2">
        <v>1</v>
      </c>
      <c r="B2" t="s">
        <v>120</v>
      </c>
      <c r="C2">
        <v>200</v>
      </c>
      <c r="D2" t="s">
        <v>84</v>
      </c>
    </row>
    <row r="3" spans="1:4" x14ac:dyDescent="0.15">
      <c r="A3">
        <v>2</v>
      </c>
      <c r="B3" t="s">
        <v>121</v>
      </c>
      <c r="C3">
        <v>300</v>
      </c>
      <c r="D3" t="s">
        <v>84</v>
      </c>
    </row>
    <row r="4" spans="1:4" x14ac:dyDescent="0.15">
      <c r="A4">
        <v>3</v>
      </c>
      <c r="B4" t="s">
        <v>122</v>
      </c>
      <c r="C4">
        <v>400</v>
      </c>
      <c r="D4" t="s">
        <v>84</v>
      </c>
    </row>
    <row r="5" spans="1:4" x14ac:dyDescent="0.15">
      <c r="A5">
        <v>4</v>
      </c>
      <c r="B5" t="s">
        <v>123</v>
      </c>
      <c r="C5">
        <v>500</v>
      </c>
      <c r="D5" t="s">
        <v>84</v>
      </c>
    </row>
    <row r="6" spans="1:4" x14ac:dyDescent="0.15">
      <c r="A6">
        <v>5</v>
      </c>
      <c r="B6" t="s">
        <v>19</v>
      </c>
      <c r="C6">
        <v>200</v>
      </c>
      <c r="D6" t="s">
        <v>84</v>
      </c>
    </row>
    <row r="7" spans="1:4" x14ac:dyDescent="0.15">
      <c r="A7">
        <v>6</v>
      </c>
      <c r="B7" t="s">
        <v>20</v>
      </c>
      <c r="C7">
        <v>200</v>
      </c>
      <c r="D7" t="s">
        <v>84</v>
      </c>
    </row>
    <row r="8" spans="1:4" x14ac:dyDescent="0.15">
      <c r="A8">
        <v>7</v>
      </c>
      <c r="B8" t="s">
        <v>21</v>
      </c>
      <c r="C8">
        <v>200</v>
      </c>
      <c r="D8" t="s">
        <v>84</v>
      </c>
    </row>
    <row r="9" spans="1:4" x14ac:dyDescent="0.15">
      <c r="A9">
        <v>8</v>
      </c>
      <c r="B9" t="s">
        <v>124</v>
      </c>
      <c r="C9">
        <v>200</v>
      </c>
      <c r="D9" t="s">
        <v>84</v>
      </c>
    </row>
    <row r="10" spans="1:4" x14ac:dyDescent="0.15">
      <c r="A10">
        <v>9</v>
      </c>
      <c r="B10" t="s">
        <v>125</v>
      </c>
      <c r="C10">
        <v>300</v>
      </c>
      <c r="D10" t="s">
        <v>84</v>
      </c>
    </row>
    <row r="11" spans="1:4" x14ac:dyDescent="0.15">
      <c r="A11">
        <v>10</v>
      </c>
      <c r="B11" t="s">
        <v>126</v>
      </c>
      <c r="C11">
        <v>400</v>
      </c>
      <c r="D11" t="s">
        <v>84</v>
      </c>
    </row>
    <row r="12" spans="1:4" x14ac:dyDescent="0.15">
      <c r="A12">
        <v>11</v>
      </c>
      <c r="B12" t="s">
        <v>86</v>
      </c>
      <c r="C12">
        <v>200</v>
      </c>
      <c r="D12" t="s">
        <v>84</v>
      </c>
    </row>
    <row r="13" spans="1:4" x14ac:dyDescent="0.15">
      <c r="A13">
        <v>12</v>
      </c>
      <c r="B13" t="s">
        <v>87</v>
      </c>
      <c r="C13">
        <v>200</v>
      </c>
      <c r="D13" t="s">
        <v>84</v>
      </c>
    </row>
    <row r="14" spans="1:4" x14ac:dyDescent="0.15">
      <c r="A14">
        <v>13</v>
      </c>
      <c r="B14" t="s">
        <v>25</v>
      </c>
      <c r="C14">
        <v>200</v>
      </c>
      <c r="D14" t="s">
        <v>84</v>
      </c>
    </row>
    <row r="15" spans="1:4" x14ac:dyDescent="0.15">
      <c r="A15">
        <v>14</v>
      </c>
      <c r="B15" t="s">
        <v>22</v>
      </c>
      <c r="C15">
        <v>200</v>
      </c>
      <c r="D15" t="s">
        <v>84</v>
      </c>
    </row>
    <row r="16" spans="1:4" x14ac:dyDescent="0.15">
      <c r="A16">
        <v>15</v>
      </c>
      <c r="B16" t="s">
        <v>23</v>
      </c>
      <c r="C16">
        <v>200</v>
      </c>
      <c r="D16" t="s">
        <v>84</v>
      </c>
    </row>
    <row r="17" spans="1:4" x14ac:dyDescent="0.15">
      <c r="A17">
        <v>16</v>
      </c>
      <c r="B17" t="s">
        <v>88</v>
      </c>
      <c r="C17">
        <v>200</v>
      </c>
      <c r="D17" t="s">
        <v>84</v>
      </c>
    </row>
    <row r="18" spans="1:4" x14ac:dyDescent="0.15">
      <c r="A18">
        <v>17</v>
      </c>
      <c r="B18" t="s">
        <v>18</v>
      </c>
      <c r="C18">
        <v>200</v>
      </c>
      <c r="D18" t="s">
        <v>84</v>
      </c>
    </row>
    <row r="19" spans="1:4" x14ac:dyDescent="0.15">
      <c r="A19">
        <v>18</v>
      </c>
      <c r="B19" t="s">
        <v>26</v>
      </c>
      <c r="C19">
        <v>200</v>
      </c>
      <c r="D19" t="s">
        <v>84</v>
      </c>
    </row>
    <row r="20" spans="1:4" x14ac:dyDescent="0.15">
      <c r="A20">
        <v>19</v>
      </c>
      <c r="B20" t="s">
        <v>89</v>
      </c>
      <c r="C20">
        <v>200</v>
      </c>
      <c r="D20" t="s">
        <v>84</v>
      </c>
    </row>
    <row r="21" spans="1:4" x14ac:dyDescent="0.15">
      <c r="A21">
        <v>20</v>
      </c>
      <c r="B21" t="s">
        <v>90</v>
      </c>
      <c r="C21">
        <v>200</v>
      </c>
      <c r="D21" t="s">
        <v>84</v>
      </c>
    </row>
    <row r="22" spans="1:4" x14ac:dyDescent="0.15">
      <c r="A22">
        <v>21</v>
      </c>
      <c r="B22" t="s">
        <v>27</v>
      </c>
      <c r="C22">
        <v>200</v>
      </c>
      <c r="D22" t="s">
        <v>84</v>
      </c>
    </row>
    <row r="23" spans="1:4" x14ac:dyDescent="0.15">
      <c r="A23">
        <v>22</v>
      </c>
      <c r="B23" t="s">
        <v>24</v>
      </c>
      <c r="C23">
        <v>200</v>
      </c>
      <c r="D23" t="s">
        <v>84</v>
      </c>
    </row>
    <row r="24" spans="1:4" x14ac:dyDescent="0.15">
      <c r="A24">
        <v>23</v>
      </c>
      <c r="B24" t="s">
        <v>28</v>
      </c>
      <c r="C24">
        <v>6</v>
      </c>
      <c r="D24" t="s">
        <v>85</v>
      </c>
    </row>
    <row r="25" spans="1:4" x14ac:dyDescent="0.15">
      <c r="A25">
        <v>24</v>
      </c>
      <c r="B25" t="s">
        <v>30</v>
      </c>
      <c r="C25">
        <v>6</v>
      </c>
      <c r="D25" t="s">
        <v>85</v>
      </c>
    </row>
    <row r="26" spans="1:4" x14ac:dyDescent="0.15">
      <c r="A26">
        <v>25</v>
      </c>
      <c r="B26" t="s">
        <v>31</v>
      </c>
      <c r="C26">
        <v>6</v>
      </c>
      <c r="D26" t="s">
        <v>85</v>
      </c>
    </row>
    <row r="27" spans="1:4" x14ac:dyDescent="0.15">
      <c r="A27">
        <v>26</v>
      </c>
      <c r="B27" t="s">
        <v>29</v>
      </c>
      <c r="C27">
        <v>6</v>
      </c>
      <c r="D27" t="s">
        <v>85</v>
      </c>
    </row>
    <row r="28" spans="1:4" x14ac:dyDescent="0.15">
      <c r="A28">
        <v>27</v>
      </c>
      <c r="B28" t="s">
        <v>35</v>
      </c>
      <c r="C28">
        <v>6</v>
      </c>
      <c r="D28" t="s">
        <v>85</v>
      </c>
    </row>
    <row r="29" spans="1:4" x14ac:dyDescent="0.15">
      <c r="A29">
        <v>28</v>
      </c>
      <c r="B29" t="s">
        <v>80</v>
      </c>
      <c r="C29">
        <v>6</v>
      </c>
      <c r="D29" t="s">
        <v>85</v>
      </c>
    </row>
    <row r="30" spans="1:4" x14ac:dyDescent="0.15">
      <c r="A30">
        <v>29</v>
      </c>
      <c r="B30" t="s">
        <v>81</v>
      </c>
      <c r="C30">
        <v>6</v>
      </c>
      <c r="D30" t="s">
        <v>85</v>
      </c>
    </row>
    <row r="32" spans="1:4" x14ac:dyDescent="0.15">
      <c r="B32" t="s">
        <v>111</v>
      </c>
    </row>
    <row r="33" spans="2:3" x14ac:dyDescent="0.15">
      <c r="B33" t="s">
        <v>112</v>
      </c>
    </row>
    <row r="36" spans="2:3" x14ac:dyDescent="0.15">
      <c r="B36" t="s">
        <v>139</v>
      </c>
      <c r="C36" t="s">
        <v>134</v>
      </c>
    </row>
    <row r="37" spans="2:3" x14ac:dyDescent="0.15">
      <c r="B37" t="s">
        <v>140</v>
      </c>
      <c r="C37" t="s">
        <v>134</v>
      </c>
    </row>
    <row r="38" spans="2:3" x14ac:dyDescent="0.15">
      <c r="B38" t="s">
        <v>141</v>
      </c>
      <c r="C38" t="s">
        <v>137</v>
      </c>
    </row>
    <row r="39" spans="2:3" x14ac:dyDescent="0.15">
      <c r="B39" t="s">
        <v>135</v>
      </c>
      <c r="C39" t="s">
        <v>137</v>
      </c>
    </row>
    <row r="40" spans="2:3" x14ac:dyDescent="0.15">
      <c r="B40" t="s">
        <v>136</v>
      </c>
      <c r="C40" t="s">
        <v>138</v>
      </c>
    </row>
  </sheetData>
  <sortState xmlns:xlrd2="http://schemas.microsoft.com/office/spreadsheetml/2017/richdata2" ref="A9:D23">
    <sortCondition ref="A9:A23"/>
  </sortState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（はじめにお読みください）本申請書の使い方</vt:lpstr>
      <vt:lpstr>交付申請書</vt:lpstr>
      <vt:lpstr>申請額一覧</vt:lpstr>
      <vt:lpstr>個票1</vt:lpstr>
      <vt:lpstr>個票2</vt:lpstr>
      <vt:lpstr>個票3</vt:lpstr>
      <vt:lpstr>リスト</vt:lpstr>
      <vt:lpstr>個票1!Print_Area</vt:lpstr>
      <vt:lpstr>個票2!Print_Area</vt:lpstr>
      <vt:lpstr>個票3!Print_Area</vt:lpstr>
      <vt:lpstr>交付申請書!Print_Area</vt:lpstr>
      <vt:lpstr>申請額一覧!Print_Area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伊藤 有夏</cp:lastModifiedBy>
  <cp:lastPrinted>2026-01-28T08:19:44Z</cp:lastPrinted>
  <dcterms:created xsi:type="dcterms:W3CDTF">2018-06-19T01:27:02Z</dcterms:created>
  <dcterms:modified xsi:type="dcterms:W3CDTF">2026-03-30T10:03:16Z</dcterms:modified>
</cp:coreProperties>
</file>