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T:\⑤税政係\０００総括\００１税政概要\R06税政概要\04_市町村税政の概要（ＨＰ版）\"/>
    </mc:Choice>
  </mc:AlternateContent>
  <xr:revisionPtr revIDLastSave="0" documentId="13_ncr:1_{7FE3DECF-6651-46FA-B638-770E8207C8B8}" xr6:coauthVersionLast="47" xr6:coauthVersionMax="47" xr10:uidLastSave="{00000000-0000-0000-0000-000000000000}"/>
  <bookViews>
    <workbookView xWindow="-108" yWindow="-108" windowWidth="23256" windowHeight="12576" tabRatio="790" activeTab="2" xr2:uid="{00000000-000D-0000-FFFF-FFFF00000000}"/>
  </bookViews>
  <sheets>
    <sheet name="1" sheetId="26" r:id="rId1"/>
    <sheet name="２" sheetId="27" r:id="rId2"/>
    <sheet name="3" sheetId="28" r:id="rId3"/>
    <sheet name="4" sheetId="29" r:id="rId4"/>
    <sheet name="5" sheetId="30" r:id="rId5"/>
    <sheet name="6" sheetId="31" r:id="rId6"/>
    <sheet name="7" sheetId="32" r:id="rId7"/>
  </sheets>
  <definedNames>
    <definedName name="_xlnm.Print_Area" localSheetId="0">'1'!$A$1:$K$47</definedName>
    <definedName name="_xlnm.Print_Area" localSheetId="1">'２'!$A$1:$J$47</definedName>
    <definedName name="_xlnm.Print_Area" localSheetId="2">'3'!$A$1:$AE$51</definedName>
    <definedName name="_xlnm.Print_Area" localSheetId="3">'4'!$A$1:$P$46</definedName>
    <definedName name="_xlnm.Print_Area" localSheetId="4">'5'!$A$1:$P$46</definedName>
    <definedName name="_xlnm.Print_Area" localSheetId="5">'6'!$A$1:$L$48</definedName>
    <definedName name="_xlnm.Print_Area" localSheetId="6">'7'!$A$1:$M$48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32" l="1"/>
  <c r="K44" i="32"/>
  <c r="J44" i="32"/>
  <c r="I44" i="32"/>
  <c r="H44" i="32"/>
  <c r="P44" i="32" s="1"/>
  <c r="G44" i="32"/>
  <c r="F44" i="32"/>
  <c r="E44" i="32"/>
  <c r="D44" i="32"/>
  <c r="C44" i="32"/>
  <c r="B44" i="32"/>
  <c r="L43" i="32"/>
  <c r="K43" i="32"/>
  <c r="J43" i="32"/>
  <c r="I43" i="32"/>
  <c r="H43" i="32"/>
  <c r="G43" i="32"/>
  <c r="F43" i="32"/>
  <c r="E43" i="32"/>
  <c r="D43" i="32"/>
  <c r="C43" i="32"/>
  <c r="B43" i="32"/>
  <c r="L42" i="32"/>
  <c r="K42" i="32"/>
  <c r="J42" i="32"/>
  <c r="I42" i="32"/>
  <c r="H42" i="32"/>
  <c r="P42" i="32" s="1"/>
  <c r="G42" i="32"/>
  <c r="F42" i="32"/>
  <c r="E42" i="32"/>
  <c r="D42" i="32"/>
  <c r="C42" i="32"/>
  <c r="B42" i="32"/>
  <c r="L41" i="32"/>
  <c r="K41" i="32"/>
  <c r="J41" i="32"/>
  <c r="I41" i="32"/>
  <c r="H41" i="32"/>
  <c r="P41" i="32" s="1"/>
  <c r="G41" i="32"/>
  <c r="F41" i="32"/>
  <c r="E41" i="32"/>
  <c r="D41" i="32"/>
  <c r="C41" i="32"/>
  <c r="B41" i="32"/>
  <c r="L40" i="32"/>
  <c r="K40" i="32"/>
  <c r="J40" i="32"/>
  <c r="I40" i="32"/>
  <c r="H40" i="32"/>
  <c r="G40" i="32"/>
  <c r="F40" i="32"/>
  <c r="E40" i="32"/>
  <c r="D40" i="32"/>
  <c r="C40" i="32"/>
  <c r="B40" i="32"/>
  <c r="O40" i="32" s="1"/>
  <c r="L39" i="32"/>
  <c r="K39" i="32"/>
  <c r="J39" i="32"/>
  <c r="I39" i="32"/>
  <c r="H39" i="32"/>
  <c r="G39" i="32"/>
  <c r="F39" i="32"/>
  <c r="E39" i="32"/>
  <c r="D39" i="32"/>
  <c r="C39" i="32"/>
  <c r="B39" i="32"/>
  <c r="L38" i="32"/>
  <c r="K38" i="32"/>
  <c r="J38" i="32"/>
  <c r="I38" i="32"/>
  <c r="H38" i="32"/>
  <c r="P38" i="32" s="1"/>
  <c r="G38" i="32"/>
  <c r="F38" i="32"/>
  <c r="E38" i="32"/>
  <c r="D38" i="32"/>
  <c r="C38" i="32"/>
  <c r="B38" i="32"/>
  <c r="O38" i="32" s="1"/>
  <c r="L37" i="32"/>
  <c r="K37" i="32"/>
  <c r="J37" i="32"/>
  <c r="I37" i="32"/>
  <c r="H37" i="32"/>
  <c r="G37" i="32"/>
  <c r="F37" i="32"/>
  <c r="E37" i="32"/>
  <c r="D37" i="32"/>
  <c r="C37" i="32"/>
  <c r="O37" i="32" s="1"/>
  <c r="B37" i="32"/>
  <c r="L36" i="32"/>
  <c r="K36" i="32"/>
  <c r="J36" i="32"/>
  <c r="I36" i="32"/>
  <c r="H36" i="32"/>
  <c r="P36" i="32" s="1"/>
  <c r="G36" i="32"/>
  <c r="F36" i="32"/>
  <c r="E36" i="32"/>
  <c r="D36" i="32"/>
  <c r="C36" i="32"/>
  <c r="B36" i="32"/>
  <c r="L35" i="32"/>
  <c r="K35" i="32"/>
  <c r="J35" i="32"/>
  <c r="I35" i="32"/>
  <c r="H35" i="32"/>
  <c r="G35" i="32"/>
  <c r="F35" i="32"/>
  <c r="E35" i="32"/>
  <c r="D35" i="32"/>
  <c r="C35" i="32"/>
  <c r="B35" i="32"/>
  <c r="L34" i="32"/>
  <c r="K34" i="32"/>
  <c r="J34" i="32"/>
  <c r="I34" i="32"/>
  <c r="H34" i="32"/>
  <c r="P34" i="32" s="1"/>
  <c r="G34" i="32"/>
  <c r="F34" i="32"/>
  <c r="E34" i="32"/>
  <c r="D34" i="32"/>
  <c r="C34" i="32"/>
  <c r="B34" i="32"/>
  <c r="L33" i="32"/>
  <c r="K33" i="32"/>
  <c r="J33" i="32"/>
  <c r="I33" i="32"/>
  <c r="H33" i="32"/>
  <c r="P33" i="32" s="1"/>
  <c r="G33" i="32"/>
  <c r="F33" i="32"/>
  <c r="E33" i="32"/>
  <c r="D33" i="32"/>
  <c r="C33" i="32"/>
  <c r="B33" i="32"/>
  <c r="L32" i="32"/>
  <c r="K32" i="32"/>
  <c r="J32" i="32"/>
  <c r="I32" i="32"/>
  <c r="H32" i="32"/>
  <c r="G32" i="32"/>
  <c r="F32" i="32"/>
  <c r="E32" i="32"/>
  <c r="D32" i="32"/>
  <c r="C32" i="32"/>
  <c r="B32" i="32"/>
  <c r="O32" i="32" s="1"/>
  <c r="L31" i="32"/>
  <c r="K31" i="32"/>
  <c r="J31" i="32"/>
  <c r="I31" i="32"/>
  <c r="H31" i="32"/>
  <c r="G31" i="32"/>
  <c r="F31" i="32"/>
  <c r="E31" i="32"/>
  <c r="D31" i="32"/>
  <c r="C31" i="32"/>
  <c r="B31" i="32"/>
  <c r="L30" i="32"/>
  <c r="K30" i="32"/>
  <c r="J30" i="32"/>
  <c r="I30" i="32"/>
  <c r="H30" i="32"/>
  <c r="P30" i="32" s="1"/>
  <c r="G30" i="32"/>
  <c r="F30" i="32"/>
  <c r="E30" i="32"/>
  <c r="D30" i="32"/>
  <c r="C30" i="32"/>
  <c r="B30" i="32"/>
  <c r="O30" i="32" s="1"/>
  <c r="L29" i="32"/>
  <c r="K29" i="32"/>
  <c r="J29" i="32"/>
  <c r="I29" i="32"/>
  <c r="H29" i="32"/>
  <c r="G29" i="32"/>
  <c r="F29" i="32"/>
  <c r="E29" i="32"/>
  <c r="D29" i="32"/>
  <c r="C29" i="32"/>
  <c r="O29" i="32" s="1"/>
  <c r="B29" i="32"/>
  <c r="L28" i="32"/>
  <c r="K28" i="32"/>
  <c r="J28" i="32"/>
  <c r="I28" i="32"/>
  <c r="H28" i="32"/>
  <c r="P28" i="32" s="1"/>
  <c r="G28" i="32"/>
  <c r="F28" i="32"/>
  <c r="E28" i="32"/>
  <c r="D28" i="32"/>
  <c r="C28" i="32"/>
  <c r="B28" i="32"/>
  <c r="L27" i="32"/>
  <c r="K27" i="32"/>
  <c r="J27" i="32"/>
  <c r="I27" i="32"/>
  <c r="H27" i="32"/>
  <c r="G27" i="32"/>
  <c r="F27" i="32"/>
  <c r="E27" i="32"/>
  <c r="D27" i="32"/>
  <c r="C27" i="32"/>
  <c r="B27" i="32"/>
  <c r="L26" i="32"/>
  <c r="K26" i="32"/>
  <c r="J26" i="32"/>
  <c r="I26" i="32"/>
  <c r="H26" i="32"/>
  <c r="P26" i="32" s="1"/>
  <c r="G26" i="32"/>
  <c r="F26" i="32"/>
  <c r="E26" i="32"/>
  <c r="D26" i="32"/>
  <c r="C26" i="32"/>
  <c r="B26" i="32"/>
  <c r="L25" i="32"/>
  <c r="K25" i="32"/>
  <c r="J25" i="32"/>
  <c r="I25" i="32"/>
  <c r="H25" i="32"/>
  <c r="P25" i="32" s="1"/>
  <c r="G25" i="32"/>
  <c r="F25" i="32"/>
  <c r="E25" i="32"/>
  <c r="D25" i="32"/>
  <c r="C25" i="32"/>
  <c r="B25" i="32"/>
  <c r="L24" i="32"/>
  <c r="K24" i="32"/>
  <c r="J24" i="32"/>
  <c r="I24" i="32"/>
  <c r="H24" i="32"/>
  <c r="G24" i="32"/>
  <c r="F24" i="32"/>
  <c r="E24" i="32"/>
  <c r="D24" i="32"/>
  <c r="C24" i="32"/>
  <c r="B24" i="32"/>
  <c r="O24" i="32" s="1"/>
  <c r="L23" i="32"/>
  <c r="K23" i="32"/>
  <c r="J23" i="32"/>
  <c r="I23" i="32"/>
  <c r="H23" i="32"/>
  <c r="G23" i="32"/>
  <c r="F23" i="32"/>
  <c r="E23" i="32"/>
  <c r="D23" i="32"/>
  <c r="C23" i="32"/>
  <c r="B23" i="32"/>
  <c r="L22" i="32"/>
  <c r="K22" i="32"/>
  <c r="J22" i="32"/>
  <c r="I22" i="32"/>
  <c r="H22" i="32"/>
  <c r="P22" i="32" s="1"/>
  <c r="G22" i="32"/>
  <c r="F22" i="32"/>
  <c r="E22" i="32"/>
  <c r="D22" i="32"/>
  <c r="C22" i="32"/>
  <c r="B22" i="32"/>
  <c r="O22" i="32" s="1"/>
  <c r="L21" i="32"/>
  <c r="K21" i="32"/>
  <c r="J21" i="32"/>
  <c r="I21" i="32"/>
  <c r="H21" i="32"/>
  <c r="P21" i="32" s="1"/>
  <c r="G21" i="32"/>
  <c r="F21" i="32"/>
  <c r="E21" i="32"/>
  <c r="D21" i="32"/>
  <c r="C21" i="32"/>
  <c r="B21" i="32"/>
  <c r="O21" i="32" s="1"/>
  <c r="L20" i="32"/>
  <c r="K20" i="32"/>
  <c r="J20" i="32"/>
  <c r="I20" i="32"/>
  <c r="H20" i="32"/>
  <c r="P20" i="32" s="1"/>
  <c r="G20" i="32"/>
  <c r="F20" i="32"/>
  <c r="E20" i="32"/>
  <c r="D20" i="32"/>
  <c r="C20" i="32"/>
  <c r="B20" i="32"/>
  <c r="L19" i="32"/>
  <c r="K19" i="32"/>
  <c r="J19" i="32"/>
  <c r="I19" i="32"/>
  <c r="H19" i="32"/>
  <c r="G19" i="32"/>
  <c r="F19" i="32"/>
  <c r="E19" i="32"/>
  <c r="D19" i="32"/>
  <c r="C19" i="32"/>
  <c r="B19" i="32"/>
  <c r="L18" i="32"/>
  <c r="K18" i="32"/>
  <c r="J18" i="32"/>
  <c r="I18" i="32"/>
  <c r="H18" i="32"/>
  <c r="P18" i="32" s="1"/>
  <c r="G18" i="32"/>
  <c r="F18" i="32"/>
  <c r="E18" i="32"/>
  <c r="D18" i="32"/>
  <c r="C18" i="32"/>
  <c r="B18" i="32"/>
  <c r="L17" i="32"/>
  <c r="K17" i="32"/>
  <c r="J17" i="32"/>
  <c r="I17" i="32"/>
  <c r="H17" i="32"/>
  <c r="P17" i="32" s="1"/>
  <c r="G17" i="32"/>
  <c r="F17" i="32"/>
  <c r="E17" i="32"/>
  <c r="D17" i="32"/>
  <c r="C17" i="32"/>
  <c r="B17" i="32"/>
  <c r="M16" i="32"/>
  <c r="L16" i="32"/>
  <c r="K16" i="32"/>
  <c r="J16" i="32"/>
  <c r="I16" i="32"/>
  <c r="H16" i="32"/>
  <c r="G16" i="32"/>
  <c r="F16" i="32"/>
  <c r="E16" i="32"/>
  <c r="D16" i="32"/>
  <c r="C16" i="32"/>
  <c r="B16" i="32"/>
  <c r="L15" i="32"/>
  <c r="K15" i="32"/>
  <c r="J15" i="32"/>
  <c r="I15" i="32"/>
  <c r="H15" i="32"/>
  <c r="P15" i="32" s="1"/>
  <c r="G15" i="32"/>
  <c r="F15" i="32"/>
  <c r="E15" i="32"/>
  <c r="D15" i="32"/>
  <c r="C15" i="32"/>
  <c r="B15" i="32"/>
  <c r="L14" i="32"/>
  <c r="K14" i="32"/>
  <c r="J14" i="32"/>
  <c r="I14" i="32"/>
  <c r="H14" i="32"/>
  <c r="G14" i="32"/>
  <c r="F14" i="32"/>
  <c r="E14" i="32"/>
  <c r="D14" i="32"/>
  <c r="C14" i="32"/>
  <c r="B14" i="32"/>
  <c r="L13" i="32"/>
  <c r="K13" i="32"/>
  <c r="J13" i="32"/>
  <c r="I13" i="32"/>
  <c r="H13" i="32"/>
  <c r="G13" i="32"/>
  <c r="F13" i="32"/>
  <c r="E13" i="32"/>
  <c r="D13" i="32"/>
  <c r="C13" i="32"/>
  <c r="B13" i="32"/>
  <c r="L12" i="32"/>
  <c r="K12" i="32"/>
  <c r="J12" i="32"/>
  <c r="I12" i="32"/>
  <c r="H12" i="32"/>
  <c r="G12" i="32"/>
  <c r="F12" i="32"/>
  <c r="E12" i="32"/>
  <c r="D12" i="32"/>
  <c r="C12" i="32"/>
  <c r="B12" i="32"/>
  <c r="L11" i="32"/>
  <c r="K11" i="32"/>
  <c r="J11" i="32"/>
  <c r="I11" i="32"/>
  <c r="H11" i="32"/>
  <c r="G11" i="32"/>
  <c r="F11" i="32"/>
  <c r="E11" i="32"/>
  <c r="D11" i="32"/>
  <c r="C11" i="32"/>
  <c r="B11" i="32"/>
  <c r="O11" i="32" s="1"/>
  <c r="L10" i="32"/>
  <c r="K10" i="32"/>
  <c r="J10" i="32"/>
  <c r="I10" i="32"/>
  <c r="H10" i="32"/>
  <c r="G10" i="32"/>
  <c r="F10" i="32"/>
  <c r="E10" i="32"/>
  <c r="D10" i="32"/>
  <c r="C10" i="32"/>
  <c r="B10" i="32"/>
  <c r="L9" i="32"/>
  <c r="K9" i="32"/>
  <c r="J9" i="32"/>
  <c r="I9" i="32"/>
  <c r="H9" i="32"/>
  <c r="P9" i="32" s="1"/>
  <c r="G9" i="32"/>
  <c r="F9" i="32"/>
  <c r="E9" i="32"/>
  <c r="D9" i="32"/>
  <c r="C9" i="32"/>
  <c r="B9" i="32"/>
  <c r="L8" i="32"/>
  <c r="K8" i="32"/>
  <c r="J8" i="32"/>
  <c r="I8" i="32"/>
  <c r="H8" i="32"/>
  <c r="G8" i="32"/>
  <c r="F8" i="32"/>
  <c r="E8" i="32"/>
  <c r="D8" i="32"/>
  <c r="C8" i="32"/>
  <c r="B8" i="32"/>
  <c r="L7" i="32"/>
  <c r="K7" i="32"/>
  <c r="J7" i="32"/>
  <c r="I7" i="32"/>
  <c r="H7" i="32"/>
  <c r="P7" i="32" s="1"/>
  <c r="G7" i="32"/>
  <c r="F7" i="32"/>
  <c r="E7" i="32"/>
  <c r="D7" i="32"/>
  <c r="C7" i="32"/>
  <c r="B7" i="32"/>
  <c r="L6" i="32"/>
  <c r="K6" i="32"/>
  <c r="J6" i="32"/>
  <c r="I6" i="32"/>
  <c r="H6" i="32"/>
  <c r="G6" i="32"/>
  <c r="F6" i="32"/>
  <c r="E6" i="32"/>
  <c r="D6" i="32"/>
  <c r="C6" i="32"/>
  <c r="B6" i="32"/>
  <c r="O44" i="31"/>
  <c r="K44" i="31"/>
  <c r="P44" i="31" s="1"/>
  <c r="J44" i="31"/>
  <c r="I44" i="31"/>
  <c r="H44" i="31"/>
  <c r="G44" i="31"/>
  <c r="F44" i="31"/>
  <c r="E44" i="31"/>
  <c r="D44" i="31"/>
  <c r="C44" i="31"/>
  <c r="B44" i="31"/>
  <c r="K43" i="31"/>
  <c r="J43" i="31"/>
  <c r="I43" i="31"/>
  <c r="H43" i="31"/>
  <c r="G43" i="31"/>
  <c r="F43" i="31"/>
  <c r="E43" i="31"/>
  <c r="D43" i="31"/>
  <c r="C43" i="31"/>
  <c r="B43" i="31"/>
  <c r="K42" i="31"/>
  <c r="J42" i="31"/>
  <c r="I42" i="31"/>
  <c r="H42" i="31"/>
  <c r="G42" i="31"/>
  <c r="F42" i="31"/>
  <c r="E42" i="31"/>
  <c r="D42" i="31"/>
  <c r="C42" i="31"/>
  <c r="B42" i="31"/>
  <c r="K41" i="31"/>
  <c r="P41" i="31" s="1"/>
  <c r="J41" i="31"/>
  <c r="O41" i="31" s="1"/>
  <c r="I41" i="31"/>
  <c r="H41" i="31"/>
  <c r="G41" i="31"/>
  <c r="F41" i="31"/>
  <c r="E41" i="31"/>
  <c r="D41" i="31"/>
  <c r="C41" i="31"/>
  <c r="N41" i="31" s="1"/>
  <c r="B41" i="31"/>
  <c r="K40" i="31"/>
  <c r="P40" i="31" s="1"/>
  <c r="J40" i="31"/>
  <c r="I40" i="31"/>
  <c r="H40" i="31"/>
  <c r="G40" i="31"/>
  <c r="F40" i="31"/>
  <c r="E40" i="31"/>
  <c r="D40" i="31"/>
  <c r="C40" i="31"/>
  <c r="B40" i="31"/>
  <c r="K39" i="31"/>
  <c r="J39" i="31"/>
  <c r="I39" i="31"/>
  <c r="H39" i="31"/>
  <c r="G39" i="31"/>
  <c r="O39" i="31" s="1"/>
  <c r="F39" i="31"/>
  <c r="N39" i="31" s="1"/>
  <c r="E39" i="31"/>
  <c r="D39" i="31"/>
  <c r="C39" i="31"/>
  <c r="B39" i="31"/>
  <c r="K38" i="31"/>
  <c r="J38" i="31"/>
  <c r="O38" i="31" s="1"/>
  <c r="I38" i="31"/>
  <c r="H38" i="31"/>
  <c r="G38" i="31"/>
  <c r="F38" i="31"/>
  <c r="E38" i="31"/>
  <c r="D38" i="31"/>
  <c r="C38" i="31"/>
  <c r="B38" i="31"/>
  <c r="K37" i="31"/>
  <c r="P37" i="31" s="1"/>
  <c r="J37" i="31"/>
  <c r="I37" i="31"/>
  <c r="H37" i="31"/>
  <c r="G37" i="31"/>
  <c r="F37" i="31"/>
  <c r="E37" i="31"/>
  <c r="D37" i="31"/>
  <c r="C37" i="31"/>
  <c r="B37" i="31"/>
  <c r="K36" i="31"/>
  <c r="J36" i="31"/>
  <c r="I36" i="31"/>
  <c r="H36" i="31"/>
  <c r="G36" i="31"/>
  <c r="O36" i="31" s="1"/>
  <c r="F36" i="31"/>
  <c r="E36" i="31"/>
  <c r="D36" i="31"/>
  <c r="C36" i="31"/>
  <c r="B36" i="31"/>
  <c r="K35" i="31"/>
  <c r="J35" i="31"/>
  <c r="I35" i="31"/>
  <c r="H35" i="31"/>
  <c r="G35" i="31"/>
  <c r="F35" i="31"/>
  <c r="E35" i="31"/>
  <c r="D35" i="31"/>
  <c r="C35" i="31"/>
  <c r="B35" i="31"/>
  <c r="N35" i="31" s="1"/>
  <c r="P34" i="31"/>
  <c r="K34" i="31"/>
  <c r="J34" i="31"/>
  <c r="I34" i="31"/>
  <c r="H34" i="31"/>
  <c r="G34" i="31"/>
  <c r="F34" i="31"/>
  <c r="E34" i="31"/>
  <c r="D34" i="31"/>
  <c r="C34" i="31"/>
  <c r="B34" i="31"/>
  <c r="K33" i="31"/>
  <c r="J33" i="31"/>
  <c r="I33" i="31"/>
  <c r="H33" i="31"/>
  <c r="G33" i="31"/>
  <c r="F33" i="31"/>
  <c r="E33" i="31"/>
  <c r="D33" i="31"/>
  <c r="C33" i="31"/>
  <c r="B33" i="31"/>
  <c r="K32" i="31"/>
  <c r="J32" i="31"/>
  <c r="I32" i="31"/>
  <c r="H32" i="31"/>
  <c r="G32" i="31"/>
  <c r="F32" i="31"/>
  <c r="N32" i="31" s="1"/>
  <c r="E32" i="31"/>
  <c r="D32" i="31"/>
  <c r="C32" i="31"/>
  <c r="B32" i="31"/>
  <c r="O31" i="31"/>
  <c r="K31" i="31"/>
  <c r="J31" i="31"/>
  <c r="P31" i="31" s="1"/>
  <c r="I31" i="31"/>
  <c r="H31" i="31"/>
  <c r="G31" i="31"/>
  <c r="F31" i="31"/>
  <c r="E31" i="31"/>
  <c r="D31" i="31"/>
  <c r="C31" i="31"/>
  <c r="B31" i="31"/>
  <c r="K30" i="31"/>
  <c r="J30" i="31"/>
  <c r="I30" i="31"/>
  <c r="H30" i="31"/>
  <c r="G30" i="31"/>
  <c r="F30" i="31"/>
  <c r="N30" i="31" s="1"/>
  <c r="E30" i="31"/>
  <c r="D30" i="31"/>
  <c r="C30" i="31"/>
  <c r="B30" i="31"/>
  <c r="K29" i="31"/>
  <c r="J29" i="31"/>
  <c r="I29" i="31"/>
  <c r="H29" i="31"/>
  <c r="G29" i="31"/>
  <c r="F29" i="31"/>
  <c r="N29" i="31" s="1"/>
  <c r="E29" i="31"/>
  <c r="D29" i="31"/>
  <c r="C29" i="31"/>
  <c r="B29" i="31"/>
  <c r="K28" i="31"/>
  <c r="P28" i="31" s="1"/>
  <c r="J28" i="31"/>
  <c r="I28" i="31"/>
  <c r="O28" i="31" s="1"/>
  <c r="H28" i="31"/>
  <c r="G28" i="31"/>
  <c r="F28" i="31"/>
  <c r="E28" i="31"/>
  <c r="D28" i="31"/>
  <c r="C28" i="31"/>
  <c r="B28" i="31"/>
  <c r="K27" i="31"/>
  <c r="P27" i="31" s="1"/>
  <c r="J27" i="31"/>
  <c r="I27" i="31"/>
  <c r="H27" i="31"/>
  <c r="G27" i="31"/>
  <c r="F27" i="31"/>
  <c r="E27" i="31"/>
  <c r="D27" i="31"/>
  <c r="C27" i="31"/>
  <c r="B27" i="31"/>
  <c r="K26" i="31"/>
  <c r="J26" i="31"/>
  <c r="I26" i="31"/>
  <c r="H26" i="31"/>
  <c r="G26" i="31"/>
  <c r="F26" i="31"/>
  <c r="N26" i="31" s="1"/>
  <c r="E26" i="31"/>
  <c r="D26" i="31"/>
  <c r="C26" i="31"/>
  <c r="B26" i="31"/>
  <c r="K25" i="31"/>
  <c r="J25" i="31"/>
  <c r="O25" i="31" s="1"/>
  <c r="I25" i="31"/>
  <c r="H25" i="31"/>
  <c r="G25" i="31"/>
  <c r="F25" i="31"/>
  <c r="E25" i="31"/>
  <c r="D25" i="31"/>
  <c r="C25" i="31"/>
  <c r="B25" i="31"/>
  <c r="K24" i="31"/>
  <c r="J24" i="31"/>
  <c r="I24" i="31"/>
  <c r="H24" i="31"/>
  <c r="G24" i="31"/>
  <c r="F24" i="31"/>
  <c r="E24" i="31"/>
  <c r="D24" i="31"/>
  <c r="C24" i="31"/>
  <c r="B24" i="31"/>
  <c r="K23" i="31"/>
  <c r="J23" i="31"/>
  <c r="I23" i="31"/>
  <c r="H23" i="31"/>
  <c r="G23" i="31"/>
  <c r="O23" i="31" s="1"/>
  <c r="F23" i="31"/>
  <c r="P23" i="31" s="1"/>
  <c r="E23" i="31"/>
  <c r="D23" i="31"/>
  <c r="C23" i="31"/>
  <c r="B23" i="31"/>
  <c r="K22" i="31"/>
  <c r="J22" i="31"/>
  <c r="O22" i="31" s="1"/>
  <c r="I22" i="31"/>
  <c r="H22" i="31"/>
  <c r="G22" i="31"/>
  <c r="F22" i="31"/>
  <c r="E22" i="31"/>
  <c r="D22" i="31"/>
  <c r="C22" i="31"/>
  <c r="B22" i="31"/>
  <c r="K21" i="31"/>
  <c r="J21" i="31"/>
  <c r="I21" i="31"/>
  <c r="H21" i="31"/>
  <c r="G21" i="31"/>
  <c r="F21" i="31"/>
  <c r="E21" i="31"/>
  <c r="D21" i="31"/>
  <c r="C21" i="31"/>
  <c r="B21" i="31"/>
  <c r="K20" i="31"/>
  <c r="J20" i="31"/>
  <c r="I20" i="31"/>
  <c r="H20" i="31"/>
  <c r="G20" i="31"/>
  <c r="O20" i="31" s="1"/>
  <c r="F20" i="31"/>
  <c r="E20" i="31"/>
  <c r="D20" i="31"/>
  <c r="C20" i="31"/>
  <c r="B20" i="31"/>
  <c r="K19" i="31"/>
  <c r="J19" i="31"/>
  <c r="I19" i="31"/>
  <c r="H19" i="31"/>
  <c r="G19" i="31"/>
  <c r="F19" i="31"/>
  <c r="E19" i="31"/>
  <c r="D19" i="31"/>
  <c r="C19" i="31"/>
  <c r="B19" i="31"/>
  <c r="N19" i="31" s="1"/>
  <c r="P18" i="31"/>
  <c r="K18" i="31"/>
  <c r="J18" i="31"/>
  <c r="I18" i="31"/>
  <c r="H18" i="31"/>
  <c r="G18" i="31"/>
  <c r="F18" i="31"/>
  <c r="E18" i="31"/>
  <c r="D18" i="31"/>
  <c r="C18" i="31"/>
  <c r="B18" i="31"/>
  <c r="K17" i="31"/>
  <c r="J17" i="31"/>
  <c r="I17" i="31"/>
  <c r="H17" i="31"/>
  <c r="G17" i="31"/>
  <c r="F17" i="31"/>
  <c r="E17" i="31"/>
  <c r="D17" i="31"/>
  <c r="C17" i="31"/>
  <c r="B17" i="31"/>
  <c r="L16" i="31"/>
  <c r="K16" i="31"/>
  <c r="J16" i="31"/>
  <c r="I16" i="31"/>
  <c r="H16" i="31"/>
  <c r="G16" i="31"/>
  <c r="F16" i="31"/>
  <c r="E16" i="31"/>
  <c r="D16" i="31"/>
  <c r="C16" i="31"/>
  <c r="B16" i="31"/>
  <c r="N16" i="31" s="1"/>
  <c r="K15" i="31"/>
  <c r="J15" i="31"/>
  <c r="I15" i="31"/>
  <c r="H15" i="31"/>
  <c r="G15" i="31"/>
  <c r="F15" i="31"/>
  <c r="E15" i="31"/>
  <c r="D15" i="31"/>
  <c r="C15" i="31"/>
  <c r="B15" i="31"/>
  <c r="K14" i="31"/>
  <c r="J14" i="31"/>
  <c r="O14" i="31" s="1"/>
  <c r="I14" i="31"/>
  <c r="H14" i="31"/>
  <c r="G14" i="31"/>
  <c r="F14" i="31"/>
  <c r="E14" i="31"/>
  <c r="D14" i="31"/>
  <c r="C14" i="31"/>
  <c r="B14" i="31"/>
  <c r="K13" i="31"/>
  <c r="J13" i="31"/>
  <c r="I13" i="31"/>
  <c r="H13" i="31"/>
  <c r="G13" i="31"/>
  <c r="F13" i="31"/>
  <c r="E13" i="31"/>
  <c r="D13" i="31"/>
  <c r="C13" i="31"/>
  <c r="B13" i="31"/>
  <c r="K12" i="31"/>
  <c r="J12" i="31"/>
  <c r="I12" i="31"/>
  <c r="H12" i="31"/>
  <c r="G12" i="31"/>
  <c r="O12" i="31" s="1"/>
  <c r="F12" i="31"/>
  <c r="E12" i="31"/>
  <c r="D12" i="31"/>
  <c r="C12" i="31"/>
  <c r="B12" i="31"/>
  <c r="K11" i="31"/>
  <c r="P11" i="31" s="1"/>
  <c r="J11" i="31"/>
  <c r="I11" i="31"/>
  <c r="H11" i="31"/>
  <c r="G11" i="31"/>
  <c r="F11" i="31"/>
  <c r="E11" i="31"/>
  <c r="D11" i="31"/>
  <c r="C11" i="31"/>
  <c r="B11" i="31"/>
  <c r="K10" i="31"/>
  <c r="J10" i="31"/>
  <c r="I10" i="31"/>
  <c r="H10" i="31"/>
  <c r="G10" i="31"/>
  <c r="F10" i="31"/>
  <c r="N10" i="31" s="1"/>
  <c r="E10" i="31"/>
  <c r="D10" i="31"/>
  <c r="C10" i="31"/>
  <c r="B10" i="31"/>
  <c r="K9" i="31"/>
  <c r="J9" i="31"/>
  <c r="I9" i="31"/>
  <c r="H9" i="31"/>
  <c r="G9" i="31"/>
  <c r="O9" i="31" s="1"/>
  <c r="F9" i="31"/>
  <c r="E9" i="31"/>
  <c r="D9" i="31"/>
  <c r="C9" i="31"/>
  <c r="B9" i="31"/>
  <c r="K8" i="31"/>
  <c r="P8" i="31" s="1"/>
  <c r="J8" i="31"/>
  <c r="I8" i="31"/>
  <c r="H8" i="31"/>
  <c r="G8" i="31"/>
  <c r="F8" i="31"/>
  <c r="E8" i="31"/>
  <c r="D8" i="31"/>
  <c r="C8" i="31"/>
  <c r="B8" i="31"/>
  <c r="K7" i="31"/>
  <c r="J7" i="31"/>
  <c r="I7" i="31"/>
  <c r="H7" i="31"/>
  <c r="G7" i="31"/>
  <c r="O7" i="31" s="1"/>
  <c r="F7" i="31"/>
  <c r="N7" i="31" s="1"/>
  <c r="E7" i="31"/>
  <c r="D7" i="31"/>
  <c r="C7" i="31"/>
  <c r="B7" i="31"/>
  <c r="K6" i="31"/>
  <c r="J6" i="31"/>
  <c r="I6" i="31"/>
  <c r="H6" i="31"/>
  <c r="G6" i="31"/>
  <c r="F6" i="31"/>
  <c r="E6" i="31"/>
  <c r="D6" i="31"/>
  <c r="C6" i="31"/>
  <c r="B6" i="31"/>
  <c r="Q87" i="30"/>
  <c r="Q86"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O42" i="30"/>
  <c r="N42" i="30"/>
  <c r="M42" i="30"/>
  <c r="L42" i="30"/>
  <c r="K42" i="30"/>
  <c r="J42" i="30"/>
  <c r="I42" i="30"/>
  <c r="H42" i="30"/>
  <c r="G42" i="30"/>
  <c r="F42" i="30"/>
  <c r="E42" i="30"/>
  <c r="D42" i="30"/>
  <c r="C42" i="30"/>
  <c r="B42" i="30"/>
  <c r="O41" i="30"/>
  <c r="N41" i="30"/>
  <c r="M41" i="30"/>
  <c r="L41" i="30"/>
  <c r="K41" i="30"/>
  <c r="J41" i="30"/>
  <c r="I41" i="30"/>
  <c r="H41" i="30"/>
  <c r="G41" i="30"/>
  <c r="F41" i="30"/>
  <c r="E41" i="30"/>
  <c r="D41" i="30"/>
  <c r="C41" i="30"/>
  <c r="B41" i="30"/>
  <c r="O40" i="30"/>
  <c r="N40" i="30"/>
  <c r="M40" i="30"/>
  <c r="L40" i="30"/>
  <c r="K40" i="30"/>
  <c r="J40" i="30"/>
  <c r="I40" i="30"/>
  <c r="H40" i="30"/>
  <c r="G40" i="30"/>
  <c r="F40" i="30"/>
  <c r="E40" i="30"/>
  <c r="D40" i="30"/>
  <c r="C40" i="30"/>
  <c r="B40" i="30"/>
  <c r="O39" i="30"/>
  <c r="N39" i="30"/>
  <c r="M39" i="30"/>
  <c r="L39" i="30"/>
  <c r="K39" i="30"/>
  <c r="J39" i="30"/>
  <c r="I39" i="30"/>
  <c r="H39" i="30"/>
  <c r="G39" i="30"/>
  <c r="F39" i="30"/>
  <c r="E39" i="30"/>
  <c r="D39" i="30"/>
  <c r="C39" i="30"/>
  <c r="B39" i="30"/>
  <c r="O38" i="30"/>
  <c r="N38" i="30"/>
  <c r="M38" i="30"/>
  <c r="L38" i="30"/>
  <c r="K38" i="30"/>
  <c r="J38" i="30"/>
  <c r="I38" i="30"/>
  <c r="H38" i="30"/>
  <c r="R38" i="30" s="1"/>
  <c r="G38" i="30"/>
  <c r="F38" i="30"/>
  <c r="E38" i="30"/>
  <c r="D38" i="30"/>
  <c r="C38" i="30"/>
  <c r="B38" i="30"/>
  <c r="O37" i="30"/>
  <c r="N37" i="30"/>
  <c r="M37" i="30"/>
  <c r="L37" i="30"/>
  <c r="K37" i="30"/>
  <c r="J37" i="30"/>
  <c r="I37" i="30"/>
  <c r="H37" i="30"/>
  <c r="G37" i="30"/>
  <c r="F37" i="30"/>
  <c r="E37" i="30"/>
  <c r="D37" i="30"/>
  <c r="C37" i="30"/>
  <c r="B37" i="30"/>
  <c r="O36" i="30"/>
  <c r="N36" i="30"/>
  <c r="M36" i="30"/>
  <c r="L36" i="30"/>
  <c r="K36" i="30"/>
  <c r="J36" i="30"/>
  <c r="I36" i="30"/>
  <c r="H36" i="30"/>
  <c r="G36" i="30"/>
  <c r="F36" i="30"/>
  <c r="E36" i="30"/>
  <c r="D36" i="30"/>
  <c r="C36" i="30"/>
  <c r="B36" i="30"/>
  <c r="O35" i="30"/>
  <c r="N35" i="30"/>
  <c r="M35" i="30"/>
  <c r="L35" i="30"/>
  <c r="K35" i="30"/>
  <c r="J35" i="30"/>
  <c r="I35" i="30"/>
  <c r="H35" i="30"/>
  <c r="G35" i="30"/>
  <c r="F35" i="30"/>
  <c r="E35" i="30"/>
  <c r="D35" i="30"/>
  <c r="C35" i="30"/>
  <c r="B35" i="30"/>
  <c r="O34" i="30"/>
  <c r="N34" i="30"/>
  <c r="M34" i="30"/>
  <c r="L34" i="30"/>
  <c r="K34" i="30"/>
  <c r="J34" i="30"/>
  <c r="I34" i="30"/>
  <c r="H34" i="30"/>
  <c r="G34" i="30"/>
  <c r="F34" i="30"/>
  <c r="E34" i="30"/>
  <c r="D34" i="30"/>
  <c r="C34" i="30"/>
  <c r="B34" i="30"/>
  <c r="O33" i="30"/>
  <c r="N33" i="30"/>
  <c r="M33" i="30"/>
  <c r="L33" i="30"/>
  <c r="K33" i="30"/>
  <c r="J33" i="30"/>
  <c r="I33" i="30"/>
  <c r="H33" i="30"/>
  <c r="G33" i="30"/>
  <c r="F33" i="30"/>
  <c r="E33" i="30"/>
  <c r="D33" i="30"/>
  <c r="C33" i="30"/>
  <c r="B33" i="30"/>
  <c r="O32" i="30"/>
  <c r="N32" i="30"/>
  <c r="M32" i="30"/>
  <c r="L32" i="30"/>
  <c r="K32" i="30"/>
  <c r="J32" i="30"/>
  <c r="I32" i="30"/>
  <c r="H32" i="30"/>
  <c r="G32" i="30"/>
  <c r="F32" i="30"/>
  <c r="E32" i="30"/>
  <c r="D32" i="30"/>
  <c r="C32" i="30"/>
  <c r="B32" i="30"/>
  <c r="O31" i="30"/>
  <c r="N31" i="30"/>
  <c r="M31" i="30"/>
  <c r="L31" i="30"/>
  <c r="K31" i="30"/>
  <c r="J31" i="30"/>
  <c r="I31" i="30"/>
  <c r="H31" i="30"/>
  <c r="G31" i="30"/>
  <c r="F31" i="30"/>
  <c r="E31" i="30"/>
  <c r="D31" i="30"/>
  <c r="C31" i="30"/>
  <c r="B31" i="30"/>
  <c r="O30" i="30"/>
  <c r="N30" i="30"/>
  <c r="M30" i="30"/>
  <c r="L30" i="30"/>
  <c r="K30" i="30"/>
  <c r="J30" i="30"/>
  <c r="I30" i="30"/>
  <c r="H30" i="30"/>
  <c r="G30" i="30"/>
  <c r="F30" i="30"/>
  <c r="E30" i="30"/>
  <c r="D30" i="30"/>
  <c r="C30" i="30"/>
  <c r="B30" i="30"/>
  <c r="O29" i="30"/>
  <c r="N29" i="30"/>
  <c r="M29" i="30"/>
  <c r="L29" i="30"/>
  <c r="K29" i="30"/>
  <c r="J29" i="30"/>
  <c r="I29" i="30"/>
  <c r="H29" i="30"/>
  <c r="G29" i="30"/>
  <c r="F29" i="30"/>
  <c r="E29" i="30"/>
  <c r="D29" i="30"/>
  <c r="C29" i="30"/>
  <c r="B29" i="30"/>
  <c r="O28" i="30"/>
  <c r="N28" i="30"/>
  <c r="M28" i="30"/>
  <c r="L28" i="30"/>
  <c r="K28" i="30"/>
  <c r="J28" i="30"/>
  <c r="I28" i="30"/>
  <c r="H28" i="30"/>
  <c r="G28" i="30"/>
  <c r="F28" i="30"/>
  <c r="E28" i="30"/>
  <c r="D28" i="30"/>
  <c r="C28" i="30"/>
  <c r="B28" i="30"/>
  <c r="O27" i="30"/>
  <c r="N27" i="30"/>
  <c r="M27" i="30"/>
  <c r="L27" i="30"/>
  <c r="K27" i="30"/>
  <c r="J27" i="30"/>
  <c r="I27" i="30"/>
  <c r="H27" i="30"/>
  <c r="G27" i="30"/>
  <c r="F27" i="30"/>
  <c r="E27" i="30"/>
  <c r="D27" i="30"/>
  <c r="C27" i="30"/>
  <c r="B27" i="30"/>
  <c r="O26" i="30"/>
  <c r="N26" i="30"/>
  <c r="M26" i="30"/>
  <c r="L26" i="30"/>
  <c r="K26" i="30"/>
  <c r="J26" i="30"/>
  <c r="I26" i="30"/>
  <c r="H26" i="30"/>
  <c r="G26" i="30"/>
  <c r="F26" i="30"/>
  <c r="E26" i="30"/>
  <c r="D26" i="30"/>
  <c r="C26" i="30"/>
  <c r="B26" i="30"/>
  <c r="O25" i="30"/>
  <c r="N25" i="30"/>
  <c r="M25" i="30"/>
  <c r="L25" i="30"/>
  <c r="K25" i="30"/>
  <c r="J25" i="30"/>
  <c r="I25" i="30"/>
  <c r="H25" i="30"/>
  <c r="G25" i="30"/>
  <c r="F25" i="30"/>
  <c r="E25" i="30"/>
  <c r="D25" i="30"/>
  <c r="C25" i="30"/>
  <c r="B25" i="30"/>
  <c r="O24" i="30"/>
  <c r="N24" i="30"/>
  <c r="M24" i="30"/>
  <c r="L24" i="30"/>
  <c r="K24" i="30"/>
  <c r="J24" i="30"/>
  <c r="I24" i="30"/>
  <c r="H24" i="30"/>
  <c r="G24" i="30"/>
  <c r="F24" i="30"/>
  <c r="E24" i="30"/>
  <c r="D24" i="30"/>
  <c r="C24" i="30"/>
  <c r="B24" i="30"/>
  <c r="O23" i="30"/>
  <c r="N23" i="30"/>
  <c r="M23" i="30"/>
  <c r="L23" i="30"/>
  <c r="K23" i="30"/>
  <c r="J23" i="30"/>
  <c r="I23" i="30"/>
  <c r="H23" i="30"/>
  <c r="G23" i="30"/>
  <c r="F23" i="30"/>
  <c r="E23" i="30"/>
  <c r="D23" i="30"/>
  <c r="C23" i="30"/>
  <c r="B23" i="30"/>
  <c r="O22" i="30"/>
  <c r="N22" i="30"/>
  <c r="M22" i="30"/>
  <c r="L22" i="30"/>
  <c r="K22" i="30"/>
  <c r="J22" i="30"/>
  <c r="I22" i="30"/>
  <c r="H22" i="30"/>
  <c r="G22" i="30"/>
  <c r="F22" i="30"/>
  <c r="E22" i="30"/>
  <c r="D22" i="30"/>
  <c r="C22" i="30"/>
  <c r="B22" i="30"/>
  <c r="O21" i="30"/>
  <c r="N21" i="30"/>
  <c r="M21" i="30"/>
  <c r="L21" i="30"/>
  <c r="K21" i="30"/>
  <c r="J21" i="30"/>
  <c r="I21" i="30"/>
  <c r="H21" i="30"/>
  <c r="G21" i="30"/>
  <c r="F21" i="30"/>
  <c r="E21" i="30"/>
  <c r="D21" i="30"/>
  <c r="C21" i="30"/>
  <c r="B21" i="30"/>
  <c r="O20" i="30"/>
  <c r="N20" i="30"/>
  <c r="M20" i="30"/>
  <c r="L20" i="30"/>
  <c r="K20" i="30"/>
  <c r="J20" i="30"/>
  <c r="I20" i="30"/>
  <c r="H20" i="30"/>
  <c r="G20" i="30"/>
  <c r="F20" i="30"/>
  <c r="E20" i="30"/>
  <c r="D20" i="30"/>
  <c r="C20" i="30"/>
  <c r="B20" i="30"/>
  <c r="O19" i="30"/>
  <c r="N19" i="30"/>
  <c r="M19" i="30"/>
  <c r="L19" i="30"/>
  <c r="K19" i="30"/>
  <c r="J19" i="30"/>
  <c r="I19" i="30"/>
  <c r="H19" i="30"/>
  <c r="G19" i="30"/>
  <c r="F19" i="30"/>
  <c r="E19" i="30"/>
  <c r="D19" i="30"/>
  <c r="C19" i="30"/>
  <c r="B19" i="30"/>
  <c r="O18" i="30"/>
  <c r="N18" i="30"/>
  <c r="M18" i="30"/>
  <c r="L18" i="30"/>
  <c r="K18" i="30"/>
  <c r="J18" i="30"/>
  <c r="I18" i="30"/>
  <c r="H18" i="30"/>
  <c r="G18" i="30"/>
  <c r="F18" i="30"/>
  <c r="E18" i="30"/>
  <c r="D18" i="30"/>
  <c r="C18" i="30"/>
  <c r="B18" i="30"/>
  <c r="O17" i="30"/>
  <c r="N17" i="30"/>
  <c r="M17" i="30"/>
  <c r="L17" i="30"/>
  <c r="K17" i="30"/>
  <c r="J17" i="30"/>
  <c r="I17" i="30"/>
  <c r="H17" i="30"/>
  <c r="G17" i="30"/>
  <c r="F17" i="30"/>
  <c r="E17" i="30"/>
  <c r="D17" i="30"/>
  <c r="C17" i="30"/>
  <c r="B17" i="30"/>
  <c r="O16" i="30"/>
  <c r="N16" i="30"/>
  <c r="M16" i="30"/>
  <c r="L16" i="30"/>
  <c r="K16" i="30"/>
  <c r="J16" i="30"/>
  <c r="I16" i="30"/>
  <c r="H16" i="30"/>
  <c r="G16" i="30"/>
  <c r="F16" i="30"/>
  <c r="E16" i="30"/>
  <c r="D16" i="30"/>
  <c r="C16" i="30"/>
  <c r="B16" i="30"/>
  <c r="O15" i="30"/>
  <c r="N15" i="30"/>
  <c r="M15" i="30"/>
  <c r="L15" i="30"/>
  <c r="K15" i="30"/>
  <c r="J15" i="30"/>
  <c r="I15" i="30"/>
  <c r="H15" i="30"/>
  <c r="G15" i="30"/>
  <c r="F15" i="30"/>
  <c r="E15" i="30"/>
  <c r="D15" i="30"/>
  <c r="C15" i="30"/>
  <c r="B15" i="30"/>
  <c r="P14" i="30"/>
  <c r="O14" i="30"/>
  <c r="N14" i="30"/>
  <c r="M14" i="30"/>
  <c r="L14" i="30"/>
  <c r="K14" i="30"/>
  <c r="J14" i="30"/>
  <c r="I14" i="30"/>
  <c r="R14" i="30" s="1"/>
  <c r="H14" i="30"/>
  <c r="G14" i="30"/>
  <c r="F14" i="30"/>
  <c r="E14" i="30"/>
  <c r="D14" i="30"/>
  <c r="C14" i="30"/>
  <c r="B14" i="30"/>
  <c r="O13" i="30"/>
  <c r="N13" i="30"/>
  <c r="M13" i="30"/>
  <c r="L13" i="30"/>
  <c r="K13" i="30"/>
  <c r="J13" i="30"/>
  <c r="I13" i="30"/>
  <c r="H13" i="30"/>
  <c r="G13" i="30"/>
  <c r="F13" i="30"/>
  <c r="E13" i="30"/>
  <c r="D13" i="30"/>
  <c r="C13" i="30"/>
  <c r="B13" i="30"/>
  <c r="O12" i="30"/>
  <c r="N12" i="30"/>
  <c r="M12" i="30"/>
  <c r="L12" i="30"/>
  <c r="K12" i="30"/>
  <c r="J12" i="30"/>
  <c r="I12" i="30"/>
  <c r="H12" i="30"/>
  <c r="G12" i="30"/>
  <c r="F12" i="30"/>
  <c r="E12" i="30"/>
  <c r="D12" i="30"/>
  <c r="C12" i="30"/>
  <c r="B12" i="30"/>
  <c r="O11" i="30"/>
  <c r="N11" i="30"/>
  <c r="M11" i="30"/>
  <c r="L11" i="30"/>
  <c r="K11" i="30"/>
  <c r="J11" i="30"/>
  <c r="I11" i="30"/>
  <c r="H11" i="30"/>
  <c r="G11" i="30"/>
  <c r="F11" i="30"/>
  <c r="E11" i="30"/>
  <c r="D11" i="30"/>
  <c r="C11" i="30"/>
  <c r="B11" i="30"/>
  <c r="O10" i="30"/>
  <c r="N10" i="30"/>
  <c r="M10" i="30"/>
  <c r="L10" i="30"/>
  <c r="K10" i="30"/>
  <c r="J10" i="30"/>
  <c r="I10" i="30"/>
  <c r="H10" i="30"/>
  <c r="G10" i="30"/>
  <c r="F10" i="30"/>
  <c r="E10" i="30"/>
  <c r="D10" i="30"/>
  <c r="C10" i="30"/>
  <c r="B10" i="30"/>
  <c r="O9" i="30"/>
  <c r="N9" i="30"/>
  <c r="M9" i="30"/>
  <c r="L9" i="30"/>
  <c r="K9" i="30"/>
  <c r="J9" i="30"/>
  <c r="I9" i="30"/>
  <c r="H9" i="30"/>
  <c r="G9" i="30"/>
  <c r="F9" i="30"/>
  <c r="E9" i="30"/>
  <c r="D9" i="30"/>
  <c r="C9" i="30"/>
  <c r="B9" i="30"/>
  <c r="O8" i="30"/>
  <c r="N8" i="30"/>
  <c r="M8" i="30"/>
  <c r="L8" i="30"/>
  <c r="K8" i="30"/>
  <c r="J8" i="30"/>
  <c r="I8" i="30"/>
  <c r="H8" i="30"/>
  <c r="G8" i="30"/>
  <c r="F8" i="30"/>
  <c r="E8" i="30"/>
  <c r="D8" i="30"/>
  <c r="C8" i="30"/>
  <c r="B8" i="30"/>
  <c r="O7" i="30"/>
  <c r="N7" i="30"/>
  <c r="M7" i="30"/>
  <c r="L7" i="30"/>
  <c r="K7" i="30"/>
  <c r="J7" i="30"/>
  <c r="I7" i="30"/>
  <c r="H7" i="30"/>
  <c r="G7" i="30"/>
  <c r="F7" i="30"/>
  <c r="E7" i="30"/>
  <c r="D7" i="30"/>
  <c r="C7" i="30"/>
  <c r="B7" i="30"/>
  <c r="O6" i="30"/>
  <c r="N6" i="30"/>
  <c r="M6" i="30"/>
  <c r="L6" i="30"/>
  <c r="K6" i="30"/>
  <c r="J6" i="30"/>
  <c r="I6" i="30"/>
  <c r="H6" i="30"/>
  <c r="G6" i="30"/>
  <c r="F6" i="30"/>
  <c r="E6" i="30"/>
  <c r="D6" i="30"/>
  <c r="C6" i="30"/>
  <c r="B6" i="30"/>
  <c r="O5" i="30"/>
  <c r="N5" i="30"/>
  <c r="M5" i="30"/>
  <c r="L5" i="30"/>
  <c r="K5" i="30"/>
  <c r="J5" i="30"/>
  <c r="I5" i="30"/>
  <c r="H5" i="30"/>
  <c r="G5" i="30"/>
  <c r="F5" i="30"/>
  <c r="E5" i="30"/>
  <c r="D5" i="30"/>
  <c r="C5" i="30"/>
  <c r="B5" i="30"/>
  <c r="O4" i="30"/>
  <c r="N4" i="30"/>
  <c r="M4" i="30"/>
  <c r="L4" i="30"/>
  <c r="K4" i="30"/>
  <c r="J4" i="30"/>
  <c r="I4" i="30"/>
  <c r="H4" i="30"/>
  <c r="G4" i="30"/>
  <c r="F4" i="30"/>
  <c r="E4" i="30"/>
  <c r="D4" i="30"/>
  <c r="C4" i="30"/>
  <c r="B4" i="30"/>
  <c r="O42" i="29"/>
  <c r="N42" i="29"/>
  <c r="M42" i="29"/>
  <c r="L42" i="29"/>
  <c r="K42" i="29"/>
  <c r="J42" i="29"/>
  <c r="I42" i="29"/>
  <c r="H42" i="29"/>
  <c r="G42" i="29"/>
  <c r="F42" i="29"/>
  <c r="E42" i="29"/>
  <c r="D42" i="29"/>
  <c r="C42" i="29"/>
  <c r="B42" i="29"/>
  <c r="O41" i="29"/>
  <c r="N41" i="29"/>
  <c r="M41" i="29"/>
  <c r="L41" i="29"/>
  <c r="K41" i="29"/>
  <c r="J41" i="29"/>
  <c r="I41" i="29"/>
  <c r="H41" i="29"/>
  <c r="G41" i="29"/>
  <c r="F41" i="29"/>
  <c r="E41" i="29"/>
  <c r="D41" i="29"/>
  <c r="C41" i="29"/>
  <c r="B41" i="29"/>
  <c r="O40" i="29"/>
  <c r="N40" i="29"/>
  <c r="M40" i="29"/>
  <c r="L40" i="29"/>
  <c r="K40" i="29"/>
  <c r="J40" i="29"/>
  <c r="I40" i="29"/>
  <c r="H40" i="29"/>
  <c r="G40" i="29"/>
  <c r="F40" i="29"/>
  <c r="E40" i="29"/>
  <c r="D40" i="29"/>
  <c r="C40" i="29"/>
  <c r="B40" i="29"/>
  <c r="O39" i="29"/>
  <c r="N39" i="29"/>
  <c r="M39" i="29"/>
  <c r="L39" i="29"/>
  <c r="K39" i="29"/>
  <c r="J39" i="29"/>
  <c r="I39" i="29"/>
  <c r="H39" i="29"/>
  <c r="G39" i="29"/>
  <c r="F39" i="29"/>
  <c r="E39" i="29"/>
  <c r="D39" i="29"/>
  <c r="C39" i="29"/>
  <c r="B39" i="29"/>
  <c r="O38" i="29"/>
  <c r="N38" i="29"/>
  <c r="M38" i="29"/>
  <c r="L38" i="29"/>
  <c r="K38" i="29"/>
  <c r="J38" i="29"/>
  <c r="I38" i="29"/>
  <c r="H38" i="29"/>
  <c r="G38" i="29"/>
  <c r="F38" i="29"/>
  <c r="E38" i="29"/>
  <c r="D38" i="29"/>
  <c r="C38" i="29"/>
  <c r="B38" i="29"/>
  <c r="O37" i="29"/>
  <c r="N37" i="29"/>
  <c r="M37" i="29"/>
  <c r="L37" i="29"/>
  <c r="K37" i="29"/>
  <c r="J37" i="29"/>
  <c r="I37" i="29"/>
  <c r="H37" i="29"/>
  <c r="G37" i="29"/>
  <c r="F37" i="29"/>
  <c r="E37" i="29"/>
  <c r="D37" i="29"/>
  <c r="C37" i="29"/>
  <c r="B37" i="29"/>
  <c r="O36" i="29"/>
  <c r="N36" i="29"/>
  <c r="M36" i="29"/>
  <c r="L36" i="29"/>
  <c r="K36" i="29"/>
  <c r="J36" i="29"/>
  <c r="I36" i="29"/>
  <c r="H36" i="29"/>
  <c r="G36" i="29"/>
  <c r="F36" i="29"/>
  <c r="E36" i="29"/>
  <c r="D36" i="29"/>
  <c r="C36" i="29"/>
  <c r="B36" i="29"/>
  <c r="O35" i="29"/>
  <c r="N35" i="29"/>
  <c r="M35" i="29"/>
  <c r="L35" i="29"/>
  <c r="K35" i="29"/>
  <c r="J35" i="29"/>
  <c r="I35" i="29"/>
  <c r="H35" i="29"/>
  <c r="G35" i="29"/>
  <c r="F35" i="29"/>
  <c r="E35" i="29"/>
  <c r="D35" i="29"/>
  <c r="C35" i="29"/>
  <c r="B35" i="29"/>
  <c r="O34" i="29"/>
  <c r="N34" i="29"/>
  <c r="M34" i="29"/>
  <c r="L34" i="29"/>
  <c r="K34" i="29"/>
  <c r="J34" i="29"/>
  <c r="I34" i="29"/>
  <c r="H34" i="29"/>
  <c r="G34" i="29"/>
  <c r="F34" i="29"/>
  <c r="E34" i="29"/>
  <c r="D34" i="29"/>
  <c r="C34" i="29"/>
  <c r="B34" i="29"/>
  <c r="O33" i="29"/>
  <c r="N33" i="29"/>
  <c r="M33" i="29"/>
  <c r="L33" i="29"/>
  <c r="K33" i="29"/>
  <c r="J33" i="29"/>
  <c r="I33" i="29"/>
  <c r="H33" i="29"/>
  <c r="G33" i="29"/>
  <c r="F33" i="29"/>
  <c r="E33" i="29"/>
  <c r="D33" i="29"/>
  <c r="C33" i="29"/>
  <c r="B33" i="29"/>
  <c r="O32" i="29"/>
  <c r="N32" i="29"/>
  <c r="M32" i="29"/>
  <c r="L32" i="29"/>
  <c r="K32" i="29"/>
  <c r="J32" i="29"/>
  <c r="I32" i="29"/>
  <c r="H32" i="29"/>
  <c r="G32" i="29"/>
  <c r="F32" i="29"/>
  <c r="E32" i="29"/>
  <c r="D32" i="29"/>
  <c r="C32" i="29"/>
  <c r="B32" i="29"/>
  <c r="O31" i="29"/>
  <c r="N31" i="29"/>
  <c r="M31" i="29"/>
  <c r="L31" i="29"/>
  <c r="K31" i="29"/>
  <c r="J31" i="29"/>
  <c r="I31" i="29"/>
  <c r="H31" i="29"/>
  <c r="G31" i="29"/>
  <c r="F31" i="29"/>
  <c r="E31" i="29"/>
  <c r="D31" i="29"/>
  <c r="C31" i="29"/>
  <c r="B31" i="29"/>
  <c r="O30" i="29"/>
  <c r="N30" i="29"/>
  <c r="M30" i="29"/>
  <c r="L30" i="29"/>
  <c r="K30" i="29"/>
  <c r="J30" i="29"/>
  <c r="I30" i="29"/>
  <c r="H30" i="29"/>
  <c r="G30" i="29"/>
  <c r="F30" i="29"/>
  <c r="E30" i="29"/>
  <c r="D30" i="29"/>
  <c r="C30" i="29"/>
  <c r="B30" i="29"/>
  <c r="O29" i="29"/>
  <c r="N29" i="29"/>
  <c r="M29" i="29"/>
  <c r="L29" i="29"/>
  <c r="K29" i="29"/>
  <c r="J29" i="29"/>
  <c r="I29" i="29"/>
  <c r="H29" i="29"/>
  <c r="G29" i="29"/>
  <c r="F29" i="29"/>
  <c r="E29" i="29"/>
  <c r="D29" i="29"/>
  <c r="C29" i="29"/>
  <c r="B29" i="29"/>
  <c r="O28" i="29"/>
  <c r="N28" i="29"/>
  <c r="M28" i="29"/>
  <c r="L28" i="29"/>
  <c r="K28" i="29"/>
  <c r="J28" i="29"/>
  <c r="I28" i="29"/>
  <c r="H28" i="29"/>
  <c r="G28" i="29"/>
  <c r="F28" i="29"/>
  <c r="E28" i="29"/>
  <c r="D28" i="29"/>
  <c r="C28" i="29"/>
  <c r="B28" i="29"/>
  <c r="O27" i="29"/>
  <c r="N27" i="29"/>
  <c r="M27" i="29"/>
  <c r="L27" i="29"/>
  <c r="K27" i="29"/>
  <c r="J27" i="29"/>
  <c r="I27" i="29"/>
  <c r="H27" i="29"/>
  <c r="G27" i="29"/>
  <c r="F27" i="29"/>
  <c r="E27" i="29"/>
  <c r="D27" i="29"/>
  <c r="C27" i="29"/>
  <c r="B27" i="29"/>
  <c r="O26" i="29"/>
  <c r="N26" i="29"/>
  <c r="M26" i="29"/>
  <c r="L26" i="29"/>
  <c r="K26" i="29"/>
  <c r="J26" i="29"/>
  <c r="I26" i="29"/>
  <c r="H26" i="29"/>
  <c r="G26" i="29"/>
  <c r="F26" i="29"/>
  <c r="E26" i="29"/>
  <c r="D26" i="29"/>
  <c r="C26" i="29"/>
  <c r="B26" i="29"/>
  <c r="O25" i="29"/>
  <c r="N25" i="29"/>
  <c r="M25" i="29"/>
  <c r="L25" i="29"/>
  <c r="K25" i="29"/>
  <c r="J25" i="29"/>
  <c r="I25" i="29"/>
  <c r="H25" i="29"/>
  <c r="G25" i="29"/>
  <c r="F25" i="29"/>
  <c r="E25" i="29"/>
  <c r="D25" i="29"/>
  <c r="C25" i="29"/>
  <c r="B25" i="29"/>
  <c r="O24" i="29"/>
  <c r="N24" i="29"/>
  <c r="M24" i="29"/>
  <c r="L24" i="29"/>
  <c r="K24" i="29"/>
  <c r="J24" i="29"/>
  <c r="I24" i="29"/>
  <c r="H24" i="29"/>
  <c r="G24" i="29"/>
  <c r="F24" i="29"/>
  <c r="E24" i="29"/>
  <c r="D24" i="29"/>
  <c r="C24" i="29"/>
  <c r="B24" i="29"/>
  <c r="O23" i="29"/>
  <c r="N23" i="29"/>
  <c r="M23" i="29"/>
  <c r="L23" i="29"/>
  <c r="K23" i="29"/>
  <c r="J23" i="29"/>
  <c r="I23" i="29"/>
  <c r="H23" i="29"/>
  <c r="G23" i="29"/>
  <c r="F23" i="29"/>
  <c r="E23" i="29"/>
  <c r="D23" i="29"/>
  <c r="C23" i="29"/>
  <c r="B23" i="29"/>
  <c r="O22" i="29"/>
  <c r="N22" i="29"/>
  <c r="M22" i="29"/>
  <c r="L22" i="29"/>
  <c r="K22" i="29"/>
  <c r="J22" i="29"/>
  <c r="I22" i="29"/>
  <c r="H22" i="29"/>
  <c r="G22" i="29"/>
  <c r="F22" i="29"/>
  <c r="E22" i="29"/>
  <c r="D22" i="29"/>
  <c r="C22" i="29"/>
  <c r="B22" i="29"/>
  <c r="O21" i="29"/>
  <c r="N21" i="29"/>
  <c r="M21" i="29"/>
  <c r="L21" i="29"/>
  <c r="K21" i="29"/>
  <c r="J21" i="29"/>
  <c r="I21" i="29"/>
  <c r="H21" i="29"/>
  <c r="G21" i="29"/>
  <c r="F21" i="29"/>
  <c r="E21" i="29"/>
  <c r="D21" i="29"/>
  <c r="C21" i="29"/>
  <c r="B21" i="29"/>
  <c r="O20" i="29"/>
  <c r="R20" i="29" s="1"/>
  <c r="N20" i="29"/>
  <c r="M20" i="29"/>
  <c r="L20" i="29"/>
  <c r="K20" i="29"/>
  <c r="J20" i="29"/>
  <c r="I20" i="29"/>
  <c r="H20" i="29"/>
  <c r="G20" i="29"/>
  <c r="F20" i="29"/>
  <c r="E20" i="29"/>
  <c r="D20" i="29"/>
  <c r="C20" i="29"/>
  <c r="B20" i="29"/>
  <c r="O19" i="29"/>
  <c r="N19" i="29"/>
  <c r="M19" i="29"/>
  <c r="L19" i="29"/>
  <c r="K19" i="29"/>
  <c r="J19" i="29"/>
  <c r="I19" i="29"/>
  <c r="H19" i="29"/>
  <c r="G19" i="29"/>
  <c r="F19" i="29"/>
  <c r="E19" i="29"/>
  <c r="D19" i="29"/>
  <c r="C19" i="29"/>
  <c r="B19" i="29"/>
  <c r="O18" i="29"/>
  <c r="N18" i="29"/>
  <c r="M18" i="29"/>
  <c r="L18" i="29"/>
  <c r="K18" i="29"/>
  <c r="J18" i="29"/>
  <c r="I18" i="29"/>
  <c r="H18" i="29"/>
  <c r="G18" i="29"/>
  <c r="F18" i="29"/>
  <c r="E18" i="29"/>
  <c r="D18" i="29"/>
  <c r="C18" i="29"/>
  <c r="B18" i="29"/>
  <c r="O17" i="29"/>
  <c r="N17" i="29"/>
  <c r="M17" i="29"/>
  <c r="L17" i="29"/>
  <c r="K17" i="29"/>
  <c r="J17" i="29"/>
  <c r="I17" i="29"/>
  <c r="H17" i="29"/>
  <c r="G17" i="29"/>
  <c r="F17" i="29"/>
  <c r="E17" i="29"/>
  <c r="D17" i="29"/>
  <c r="C17" i="29"/>
  <c r="B17" i="29"/>
  <c r="O16" i="29"/>
  <c r="N16" i="29"/>
  <c r="M16" i="29"/>
  <c r="L16" i="29"/>
  <c r="K16" i="29"/>
  <c r="J16" i="29"/>
  <c r="I16" i="29"/>
  <c r="H16" i="29"/>
  <c r="G16" i="29"/>
  <c r="F16" i="29"/>
  <c r="E16" i="29"/>
  <c r="D16" i="29"/>
  <c r="C16" i="29"/>
  <c r="B16" i="29"/>
  <c r="O15" i="29"/>
  <c r="N15" i="29"/>
  <c r="M15" i="29"/>
  <c r="L15" i="29"/>
  <c r="K15" i="29"/>
  <c r="J15" i="29"/>
  <c r="I15" i="29"/>
  <c r="H15" i="29"/>
  <c r="G15" i="29"/>
  <c r="F15" i="29"/>
  <c r="E15" i="29"/>
  <c r="D15" i="29"/>
  <c r="C15" i="29"/>
  <c r="B15" i="29"/>
  <c r="P14" i="29"/>
  <c r="O14" i="29"/>
  <c r="N14" i="29"/>
  <c r="M14" i="29"/>
  <c r="L14" i="29"/>
  <c r="K14" i="29"/>
  <c r="J14" i="29"/>
  <c r="I14" i="29"/>
  <c r="H14" i="29"/>
  <c r="G14" i="29"/>
  <c r="F14" i="29"/>
  <c r="E14" i="29"/>
  <c r="D14" i="29"/>
  <c r="C14" i="29"/>
  <c r="B14" i="29"/>
  <c r="O13" i="29"/>
  <c r="N13" i="29"/>
  <c r="M13" i="29"/>
  <c r="L13" i="29"/>
  <c r="K13" i="29"/>
  <c r="J13" i="29"/>
  <c r="I13" i="29"/>
  <c r="H13" i="29"/>
  <c r="G13" i="29"/>
  <c r="F13" i="29"/>
  <c r="E13" i="29"/>
  <c r="D13" i="29"/>
  <c r="C13" i="29"/>
  <c r="B13" i="29"/>
  <c r="O12" i="29"/>
  <c r="N12" i="29"/>
  <c r="M12" i="29"/>
  <c r="L12" i="29"/>
  <c r="K12" i="29"/>
  <c r="J12" i="29"/>
  <c r="I12" i="29"/>
  <c r="H12" i="29"/>
  <c r="G12" i="29"/>
  <c r="F12" i="29"/>
  <c r="E12" i="29"/>
  <c r="D12" i="29"/>
  <c r="C12" i="29"/>
  <c r="B12" i="29"/>
  <c r="O11" i="29"/>
  <c r="N11" i="29"/>
  <c r="M11" i="29"/>
  <c r="L11" i="29"/>
  <c r="K11" i="29"/>
  <c r="J11" i="29"/>
  <c r="I11" i="29"/>
  <c r="H11" i="29"/>
  <c r="G11" i="29"/>
  <c r="F11" i="29"/>
  <c r="E11" i="29"/>
  <c r="D11" i="29"/>
  <c r="C11" i="29"/>
  <c r="B11" i="29"/>
  <c r="O10" i="29"/>
  <c r="N10" i="29"/>
  <c r="M10" i="29"/>
  <c r="L10" i="29"/>
  <c r="K10" i="29"/>
  <c r="J10" i="29"/>
  <c r="I10" i="29"/>
  <c r="H10" i="29"/>
  <c r="G10" i="29"/>
  <c r="F10" i="29"/>
  <c r="E10" i="29"/>
  <c r="D10" i="29"/>
  <c r="C10" i="29"/>
  <c r="B10" i="29"/>
  <c r="O9" i="29"/>
  <c r="N9" i="29"/>
  <c r="M9" i="29"/>
  <c r="L9" i="29"/>
  <c r="K9" i="29"/>
  <c r="J9" i="29"/>
  <c r="I9" i="29"/>
  <c r="H9" i="29"/>
  <c r="G9" i="29"/>
  <c r="F9" i="29"/>
  <c r="E9" i="29"/>
  <c r="D9" i="29"/>
  <c r="C9" i="29"/>
  <c r="B9" i="29"/>
  <c r="O8" i="29"/>
  <c r="N8" i="29"/>
  <c r="M8" i="29"/>
  <c r="L8" i="29"/>
  <c r="K8" i="29"/>
  <c r="J8" i="29"/>
  <c r="I8" i="29"/>
  <c r="H8" i="29"/>
  <c r="G8" i="29"/>
  <c r="F8" i="29"/>
  <c r="E8" i="29"/>
  <c r="D8" i="29"/>
  <c r="C8" i="29"/>
  <c r="B8" i="29"/>
  <c r="O7" i="29"/>
  <c r="N7" i="29"/>
  <c r="M7" i="29"/>
  <c r="L7" i="29"/>
  <c r="K7" i="29"/>
  <c r="J7" i="29"/>
  <c r="I7" i="29"/>
  <c r="H7" i="29"/>
  <c r="G7" i="29"/>
  <c r="F7" i="29"/>
  <c r="E7" i="29"/>
  <c r="D7" i="29"/>
  <c r="C7" i="29"/>
  <c r="B7" i="29"/>
  <c r="O6" i="29"/>
  <c r="N6" i="29"/>
  <c r="M6" i="29"/>
  <c r="L6" i="29"/>
  <c r="K6" i="29"/>
  <c r="J6" i="29"/>
  <c r="I6" i="29"/>
  <c r="H6" i="29"/>
  <c r="G6" i="29"/>
  <c r="F6" i="29"/>
  <c r="E6" i="29"/>
  <c r="D6" i="29"/>
  <c r="C6" i="29"/>
  <c r="B6" i="29"/>
  <c r="O5" i="29"/>
  <c r="N5" i="29"/>
  <c r="M5" i="29"/>
  <c r="L5" i="29"/>
  <c r="K5" i="29"/>
  <c r="J5" i="29"/>
  <c r="I5" i="29"/>
  <c r="H5" i="29"/>
  <c r="G5" i="29"/>
  <c r="F5" i="29"/>
  <c r="E5" i="29"/>
  <c r="D5" i="29"/>
  <c r="C5" i="29"/>
  <c r="B5" i="29"/>
  <c r="O4" i="29"/>
  <c r="N4" i="29"/>
  <c r="M4" i="29"/>
  <c r="L4" i="29"/>
  <c r="K4" i="29"/>
  <c r="J4" i="29"/>
  <c r="I4" i="29"/>
  <c r="H4" i="29"/>
  <c r="G4" i="29"/>
  <c r="F4" i="29"/>
  <c r="E4" i="29"/>
  <c r="D4" i="29"/>
  <c r="C4" i="29"/>
  <c r="B4" i="29"/>
  <c r="AF55" i="28"/>
  <c r="AE51" i="28"/>
  <c r="AG48" i="28"/>
  <c r="AC47" i="28"/>
  <c r="AB47" i="28"/>
  <c r="AA47" i="28"/>
  <c r="Z47" i="28"/>
  <c r="Y47" i="28"/>
  <c r="X47" i="28"/>
  <c r="W47" i="28"/>
  <c r="V47" i="28"/>
  <c r="U47" i="28"/>
  <c r="T47" i="28"/>
  <c r="Q47" i="28"/>
  <c r="P47" i="28"/>
  <c r="O47" i="28"/>
  <c r="N47" i="28"/>
  <c r="M47" i="28"/>
  <c r="L47" i="28"/>
  <c r="K47" i="28"/>
  <c r="J47" i="28"/>
  <c r="I47" i="28"/>
  <c r="H47" i="28"/>
  <c r="G47" i="28"/>
  <c r="F47" i="28"/>
  <c r="E47" i="28"/>
  <c r="D47" i="28"/>
  <c r="C47" i="28"/>
  <c r="B47" i="28"/>
  <c r="AC46" i="28"/>
  <c r="AB46" i="28"/>
  <c r="AA46" i="28"/>
  <c r="Z46" i="28"/>
  <c r="Y46" i="28"/>
  <c r="X46" i="28"/>
  <c r="W46" i="28"/>
  <c r="V46" i="28"/>
  <c r="U46" i="28"/>
  <c r="T46" i="28"/>
  <c r="Q46" i="28"/>
  <c r="P46" i="28"/>
  <c r="O46" i="28"/>
  <c r="N46" i="28"/>
  <c r="M46" i="28"/>
  <c r="L46" i="28"/>
  <c r="K46" i="28"/>
  <c r="J46" i="28"/>
  <c r="I46" i="28"/>
  <c r="H46" i="28"/>
  <c r="G46" i="28"/>
  <c r="F46" i="28"/>
  <c r="E46" i="28"/>
  <c r="D46" i="28"/>
  <c r="C46" i="28"/>
  <c r="B46" i="28"/>
  <c r="AC45" i="28"/>
  <c r="AB45" i="28"/>
  <c r="AA45" i="28"/>
  <c r="Z45" i="28"/>
  <c r="Y45" i="28"/>
  <c r="X45" i="28"/>
  <c r="W45" i="28"/>
  <c r="V45" i="28"/>
  <c r="U45" i="28"/>
  <c r="T45" i="28"/>
  <c r="Q45" i="28"/>
  <c r="P45" i="28"/>
  <c r="O45" i="28"/>
  <c r="N45" i="28"/>
  <c r="M45" i="28"/>
  <c r="L45" i="28"/>
  <c r="K45" i="28"/>
  <c r="J45" i="28"/>
  <c r="I45" i="28"/>
  <c r="H45" i="28"/>
  <c r="G45" i="28"/>
  <c r="F45" i="28"/>
  <c r="E45" i="28"/>
  <c r="D45" i="28"/>
  <c r="C45" i="28"/>
  <c r="B45" i="28"/>
  <c r="AC44" i="28"/>
  <c r="AB44" i="28"/>
  <c r="AA44" i="28"/>
  <c r="Z44" i="28"/>
  <c r="Y44" i="28"/>
  <c r="X44" i="28"/>
  <c r="W44" i="28"/>
  <c r="V44" i="28"/>
  <c r="U44" i="28"/>
  <c r="T44" i="28"/>
  <c r="Q44" i="28"/>
  <c r="P44" i="28"/>
  <c r="O44" i="28"/>
  <c r="N44" i="28"/>
  <c r="M44" i="28"/>
  <c r="L44" i="28"/>
  <c r="K44" i="28"/>
  <c r="J44" i="28"/>
  <c r="I44" i="28"/>
  <c r="H44" i="28"/>
  <c r="G44" i="28"/>
  <c r="F44" i="28"/>
  <c r="E44" i="28"/>
  <c r="D44" i="28"/>
  <c r="C44" i="28"/>
  <c r="B44" i="28"/>
  <c r="AC43" i="28"/>
  <c r="AB43" i="28"/>
  <c r="AA43" i="28"/>
  <c r="Z43" i="28"/>
  <c r="Y43" i="28"/>
  <c r="X43" i="28"/>
  <c r="W43" i="28"/>
  <c r="V43" i="28"/>
  <c r="U43" i="28"/>
  <c r="T43" i="28"/>
  <c r="Q43" i="28"/>
  <c r="P43" i="28"/>
  <c r="O43" i="28"/>
  <c r="N43" i="28"/>
  <c r="M43" i="28"/>
  <c r="L43" i="28"/>
  <c r="K43" i="28"/>
  <c r="J43" i="28"/>
  <c r="I43" i="28"/>
  <c r="H43" i="28"/>
  <c r="G43" i="28"/>
  <c r="F43" i="28"/>
  <c r="E43" i="28"/>
  <c r="D43" i="28"/>
  <c r="C43" i="28"/>
  <c r="B43" i="28"/>
  <c r="AC42" i="28"/>
  <c r="AB42" i="28"/>
  <c r="AA42" i="28"/>
  <c r="Z42" i="28"/>
  <c r="Y42" i="28"/>
  <c r="X42" i="28"/>
  <c r="W42" i="28"/>
  <c r="V42" i="28"/>
  <c r="U42" i="28"/>
  <c r="T42" i="28"/>
  <c r="Q42" i="28"/>
  <c r="P42" i="28"/>
  <c r="O42" i="28"/>
  <c r="N42" i="28"/>
  <c r="M42" i="28"/>
  <c r="L42" i="28"/>
  <c r="K42" i="28"/>
  <c r="J42" i="28"/>
  <c r="I42" i="28"/>
  <c r="H42" i="28"/>
  <c r="G42" i="28"/>
  <c r="F42" i="28"/>
  <c r="E42" i="28"/>
  <c r="D42" i="28"/>
  <c r="C42" i="28"/>
  <c r="B42" i="28"/>
  <c r="AC41" i="28"/>
  <c r="AB41" i="28"/>
  <c r="AA41" i="28"/>
  <c r="Z41" i="28"/>
  <c r="Y41" i="28"/>
  <c r="X41" i="28"/>
  <c r="W41" i="28"/>
  <c r="V41" i="28"/>
  <c r="U41" i="28"/>
  <c r="T41" i="28"/>
  <c r="Q41" i="28"/>
  <c r="P41" i="28"/>
  <c r="O41" i="28"/>
  <c r="N41" i="28"/>
  <c r="M41" i="28"/>
  <c r="L41" i="28"/>
  <c r="K41" i="28"/>
  <c r="J41" i="28"/>
  <c r="I41" i="28"/>
  <c r="H41" i="28"/>
  <c r="G41" i="28"/>
  <c r="F41" i="28"/>
  <c r="E41" i="28"/>
  <c r="D41" i="28"/>
  <c r="C41" i="28"/>
  <c r="B41" i="28"/>
  <c r="AC40" i="28"/>
  <c r="AB40" i="28"/>
  <c r="AA40" i="28"/>
  <c r="Z40" i="28"/>
  <c r="Y40" i="28"/>
  <c r="X40" i="28"/>
  <c r="W40" i="28"/>
  <c r="V40" i="28"/>
  <c r="U40" i="28"/>
  <c r="T40" i="28"/>
  <c r="Q40" i="28"/>
  <c r="P40" i="28"/>
  <c r="O40" i="28"/>
  <c r="N40" i="28"/>
  <c r="M40" i="28"/>
  <c r="L40" i="28"/>
  <c r="K40" i="28"/>
  <c r="J40" i="28"/>
  <c r="I40" i="28"/>
  <c r="H40" i="28"/>
  <c r="G40" i="28"/>
  <c r="F40" i="28"/>
  <c r="E40" i="28"/>
  <c r="D40" i="28"/>
  <c r="C40" i="28"/>
  <c r="B40" i="28"/>
  <c r="AC39" i="28"/>
  <c r="AB39" i="28"/>
  <c r="AA39" i="28"/>
  <c r="Z39" i="28"/>
  <c r="Y39" i="28"/>
  <c r="X39" i="28"/>
  <c r="W39" i="28"/>
  <c r="V39" i="28"/>
  <c r="U39" i="28"/>
  <c r="T39" i="28"/>
  <c r="Q39" i="28"/>
  <c r="P39" i="28"/>
  <c r="O39" i="28"/>
  <c r="N39" i="28"/>
  <c r="M39" i="28"/>
  <c r="L39" i="28"/>
  <c r="K39" i="28"/>
  <c r="J39" i="28"/>
  <c r="I39" i="28"/>
  <c r="H39" i="28"/>
  <c r="G39" i="28"/>
  <c r="F39" i="28"/>
  <c r="E39" i="28"/>
  <c r="D39" i="28"/>
  <c r="C39" i="28"/>
  <c r="B39" i="28"/>
  <c r="AC38" i="28"/>
  <c r="AB38" i="28"/>
  <c r="AA38" i="28"/>
  <c r="Z38" i="28"/>
  <c r="Y38" i="28"/>
  <c r="X38" i="28"/>
  <c r="W38" i="28"/>
  <c r="V38" i="28"/>
  <c r="U38" i="28"/>
  <c r="T38" i="28"/>
  <c r="Q38" i="28"/>
  <c r="P38" i="28"/>
  <c r="O38" i="28"/>
  <c r="N38" i="28"/>
  <c r="M38" i="28"/>
  <c r="L38" i="28"/>
  <c r="K38" i="28"/>
  <c r="J38" i="28"/>
  <c r="I38" i="28"/>
  <c r="H38" i="28"/>
  <c r="G38" i="28"/>
  <c r="F38" i="28"/>
  <c r="E38" i="28"/>
  <c r="D38" i="28"/>
  <c r="C38" i="28"/>
  <c r="B38" i="28"/>
  <c r="AC37" i="28"/>
  <c r="AB37" i="28"/>
  <c r="AA37" i="28"/>
  <c r="Z37" i="28"/>
  <c r="Y37" i="28"/>
  <c r="X37" i="28"/>
  <c r="W37" i="28"/>
  <c r="V37" i="28"/>
  <c r="U37" i="28"/>
  <c r="T37" i="28"/>
  <c r="Q37" i="28"/>
  <c r="P37" i="28"/>
  <c r="O37" i="28"/>
  <c r="N37" i="28"/>
  <c r="M37" i="28"/>
  <c r="L37" i="28"/>
  <c r="K37" i="28"/>
  <c r="J37" i="28"/>
  <c r="I37" i="28"/>
  <c r="H37" i="28"/>
  <c r="G37" i="28"/>
  <c r="F37" i="28"/>
  <c r="E37" i="28"/>
  <c r="D37" i="28"/>
  <c r="C37" i="28"/>
  <c r="B37" i="28"/>
  <c r="AC36" i="28"/>
  <c r="AB36" i="28"/>
  <c r="AA36" i="28"/>
  <c r="Z36" i="28"/>
  <c r="Y36" i="28"/>
  <c r="X36" i="28"/>
  <c r="W36" i="28"/>
  <c r="V36" i="28"/>
  <c r="U36" i="28"/>
  <c r="T36" i="28"/>
  <c r="Q36" i="28"/>
  <c r="P36" i="28"/>
  <c r="O36" i="28"/>
  <c r="N36" i="28"/>
  <c r="M36" i="28"/>
  <c r="L36" i="28"/>
  <c r="K36" i="28"/>
  <c r="J36" i="28"/>
  <c r="I36" i="28"/>
  <c r="H36" i="28"/>
  <c r="G36" i="28"/>
  <c r="F36" i="28"/>
  <c r="E36" i="28"/>
  <c r="D36" i="28"/>
  <c r="C36" i="28"/>
  <c r="B36" i="28"/>
  <c r="AC35" i="28"/>
  <c r="AB35" i="28"/>
  <c r="AA35" i="28"/>
  <c r="Z35" i="28"/>
  <c r="Y35" i="28"/>
  <c r="X35" i="28"/>
  <c r="W35" i="28"/>
  <c r="V35" i="28"/>
  <c r="U35" i="28"/>
  <c r="T35" i="28"/>
  <c r="Q35" i="28"/>
  <c r="P35" i="28"/>
  <c r="O35" i="28"/>
  <c r="N35" i="28"/>
  <c r="M35" i="28"/>
  <c r="L35" i="28"/>
  <c r="K35" i="28"/>
  <c r="J35" i="28"/>
  <c r="I35" i="28"/>
  <c r="H35" i="28"/>
  <c r="G35" i="28"/>
  <c r="F35" i="28"/>
  <c r="E35" i="28"/>
  <c r="D35" i="28"/>
  <c r="C35" i="28"/>
  <c r="B35" i="28"/>
  <c r="AC34" i="28"/>
  <c r="AB34" i="28"/>
  <c r="AA34" i="28"/>
  <c r="Z34" i="28"/>
  <c r="Y34" i="28"/>
  <c r="X34" i="28"/>
  <c r="W34" i="28"/>
  <c r="V34" i="28"/>
  <c r="U34" i="28"/>
  <c r="T34" i="28"/>
  <c r="Q34" i="28"/>
  <c r="P34" i="28"/>
  <c r="O34" i="28"/>
  <c r="N34" i="28"/>
  <c r="M34" i="28"/>
  <c r="L34" i="28"/>
  <c r="K34" i="28"/>
  <c r="J34" i="28"/>
  <c r="I34" i="28"/>
  <c r="H34" i="28"/>
  <c r="G34" i="28"/>
  <c r="F34" i="28"/>
  <c r="E34" i="28"/>
  <c r="D34" i="28"/>
  <c r="C34" i="28"/>
  <c r="B34" i="28"/>
  <c r="AC33" i="28"/>
  <c r="AB33" i="28"/>
  <c r="AA33" i="28"/>
  <c r="Z33" i="28"/>
  <c r="Y33" i="28"/>
  <c r="X33" i="28"/>
  <c r="W33" i="28"/>
  <c r="V33" i="28"/>
  <c r="U33" i="28"/>
  <c r="T33" i="28"/>
  <c r="Q33" i="28"/>
  <c r="P33" i="28"/>
  <c r="O33" i="28"/>
  <c r="N33" i="28"/>
  <c r="M33" i="28"/>
  <c r="L33" i="28"/>
  <c r="K33" i="28"/>
  <c r="J33" i="28"/>
  <c r="I33" i="28"/>
  <c r="H33" i="28"/>
  <c r="G33" i="28"/>
  <c r="F33" i="28"/>
  <c r="E33" i="28"/>
  <c r="D33" i="28"/>
  <c r="C33" i="28"/>
  <c r="B33" i="28"/>
  <c r="AC32" i="28"/>
  <c r="AB32" i="28"/>
  <c r="AA32" i="28"/>
  <c r="Z32" i="28"/>
  <c r="Y32" i="28"/>
  <c r="X32" i="28"/>
  <c r="W32" i="28"/>
  <c r="V32" i="28"/>
  <c r="U32" i="28"/>
  <c r="T32" i="28"/>
  <c r="Q32" i="28"/>
  <c r="P32" i="28"/>
  <c r="O32" i="28"/>
  <c r="N32" i="28"/>
  <c r="M32" i="28"/>
  <c r="L32" i="28"/>
  <c r="K32" i="28"/>
  <c r="J32" i="28"/>
  <c r="I32" i="28"/>
  <c r="H32" i="28"/>
  <c r="G32" i="28"/>
  <c r="F32" i="28"/>
  <c r="E32" i="28"/>
  <c r="D32" i="28"/>
  <c r="C32" i="28"/>
  <c r="B32" i="28"/>
  <c r="AC31" i="28"/>
  <c r="AB31" i="28"/>
  <c r="AA31" i="28"/>
  <c r="Z31" i="28"/>
  <c r="Y31" i="28"/>
  <c r="X31" i="28"/>
  <c r="W31" i="28"/>
  <c r="V31" i="28"/>
  <c r="U31" i="28"/>
  <c r="T31" i="28"/>
  <c r="Q31" i="28"/>
  <c r="P31" i="28"/>
  <c r="O31" i="28"/>
  <c r="N31" i="28"/>
  <c r="M31" i="28"/>
  <c r="L31" i="28"/>
  <c r="K31" i="28"/>
  <c r="J31" i="28"/>
  <c r="I31" i="28"/>
  <c r="H31" i="28"/>
  <c r="G31" i="28"/>
  <c r="F31" i="28"/>
  <c r="E31" i="28"/>
  <c r="D31" i="28"/>
  <c r="C31" i="28"/>
  <c r="B31" i="28"/>
  <c r="AC30" i="28"/>
  <c r="AB30" i="28"/>
  <c r="AA30" i="28"/>
  <c r="Z30" i="28"/>
  <c r="Y30" i="28"/>
  <c r="X30" i="28"/>
  <c r="W30" i="28"/>
  <c r="V30" i="28"/>
  <c r="U30" i="28"/>
  <c r="T30" i="28"/>
  <c r="Q30" i="28"/>
  <c r="P30" i="28"/>
  <c r="O30" i="28"/>
  <c r="N30" i="28"/>
  <c r="M30" i="28"/>
  <c r="L30" i="28"/>
  <c r="K30" i="28"/>
  <c r="J30" i="28"/>
  <c r="I30" i="28"/>
  <c r="H30" i="28"/>
  <c r="G30" i="28"/>
  <c r="F30" i="28"/>
  <c r="E30" i="28"/>
  <c r="D30" i="28"/>
  <c r="C30" i="28"/>
  <c r="B30" i="28"/>
  <c r="AC29" i="28"/>
  <c r="AB29" i="28"/>
  <c r="AA29" i="28"/>
  <c r="Z29" i="28"/>
  <c r="Y29" i="28"/>
  <c r="X29" i="28"/>
  <c r="W29" i="28"/>
  <c r="V29" i="28"/>
  <c r="U29" i="28"/>
  <c r="T29" i="28"/>
  <c r="Q29" i="28"/>
  <c r="P29" i="28"/>
  <c r="O29" i="28"/>
  <c r="N29" i="28"/>
  <c r="M29" i="28"/>
  <c r="L29" i="28"/>
  <c r="K29" i="28"/>
  <c r="J29" i="28"/>
  <c r="I29" i="28"/>
  <c r="H29" i="28"/>
  <c r="G29" i="28"/>
  <c r="F29" i="28"/>
  <c r="E29" i="28"/>
  <c r="D29" i="28"/>
  <c r="C29" i="28"/>
  <c r="B29" i="28"/>
  <c r="AC28" i="28"/>
  <c r="AB28" i="28"/>
  <c r="AA28" i="28"/>
  <c r="Z28" i="28"/>
  <c r="Y28" i="28"/>
  <c r="X28" i="28"/>
  <c r="W28" i="28"/>
  <c r="V28" i="28"/>
  <c r="U28" i="28"/>
  <c r="T28" i="28"/>
  <c r="Q28" i="28"/>
  <c r="P28" i="28"/>
  <c r="O28" i="28"/>
  <c r="N28" i="28"/>
  <c r="M28" i="28"/>
  <c r="L28" i="28"/>
  <c r="K28" i="28"/>
  <c r="J28" i="28"/>
  <c r="I28" i="28"/>
  <c r="H28" i="28"/>
  <c r="G28" i="28"/>
  <c r="F28" i="28"/>
  <c r="E28" i="28"/>
  <c r="D28" i="28"/>
  <c r="C28" i="28"/>
  <c r="B28" i="28"/>
  <c r="AC27" i="28"/>
  <c r="AB27" i="28"/>
  <c r="AA27" i="28"/>
  <c r="Z27" i="28"/>
  <c r="Y27" i="28"/>
  <c r="X27" i="28"/>
  <c r="W27" i="28"/>
  <c r="V27" i="28"/>
  <c r="U27" i="28"/>
  <c r="T27" i="28"/>
  <c r="Q27" i="28"/>
  <c r="P27" i="28"/>
  <c r="O27" i="28"/>
  <c r="N27" i="28"/>
  <c r="M27" i="28"/>
  <c r="L27" i="28"/>
  <c r="K27" i="28"/>
  <c r="J27" i="28"/>
  <c r="I27" i="28"/>
  <c r="H27" i="28"/>
  <c r="G27" i="28"/>
  <c r="F27" i="28"/>
  <c r="E27" i="28"/>
  <c r="D27" i="28"/>
  <c r="C27" i="28"/>
  <c r="B27" i="28"/>
  <c r="AC26" i="28"/>
  <c r="AB26" i="28"/>
  <c r="AA26" i="28"/>
  <c r="Z26" i="28"/>
  <c r="Y26" i="28"/>
  <c r="X26" i="28"/>
  <c r="W26" i="28"/>
  <c r="V26" i="28"/>
  <c r="U26" i="28"/>
  <c r="T26" i="28"/>
  <c r="Q26" i="28"/>
  <c r="P26" i="28"/>
  <c r="O26" i="28"/>
  <c r="N26" i="28"/>
  <c r="M26" i="28"/>
  <c r="L26" i="28"/>
  <c r="K26" i="28"/>
  <c r="J26" i="28"/>
  <c r="I26" i="28"/>
  <c r="H26" i="28"/>
  <c r="G26" i="28"/>
  <c r="F26" i="28"/>
  <c r="E26" i="28"/>
  <c r="D26" i="28"/>
  <c r="C26" i="28"/>
  <c r="B26" i="28"/>
  <c r="AC25" i="28"/>
  <c r="AB25" i="28"/>
  <c r="AA25" i="28"/>
  <c r="Z25" i="28"/>
  <c r="Y25" i="28"/>
  <c r="X25" i="28"/>
  <c r="W25" i="28"/>
  <c r="V25" i="28"/>
  <c r="U25" i="28"/>
  <c r="T25" i="28"/>
  <c r="Q25" i="28"/>
  <c r="P25" i="28"/>
  <c r="O25" i="28"/>
  <c r="N25" i="28"/>
  <c r="M25" i="28"/>
  <c r="L25" i="28"/>
  <c r="K25" i="28"/>
  <c r="J25" i="28"/>
  <c r="I25" i="28"/>
  <c r="H25" i="28"/>
  <c r="G25" i="28"/>
  <c r="F25" i="28"/>
  <c r="E25" i="28"/>
  <c r="D25" i="28"/>
  <c r="C25" i="28"/>
  <c r="B25" i="28"/>
  <c r="AC24" i="28"/>
  <c r="AB24" i="28"/>
  <c r="AA24" i="28"/>
  <c r="Z24" i="28"/>
  <c r="Y24" i="28"/>
  <c r="X24" i="28"/>
  <c r="W24" i="28"/>
  <c r="V24" i="28"/>
  <c r="U24" i="28"/>
  <c r="T24" i="28"/>
  <c r="Q24" i="28"/>
  <c r="P24" i="28"/>
  <c r="O24" i="28"/>
  <c r="N24" i="28"/>
  <c r="M24" i="28"/>
  <c r="L24" i="28"/>
  <c r="K24" i="28"/>
  <c r="J24" i="28"/>
  <c r="I24" i="28"/>
  <c r="H24" i="28"/>
  <c r="G24" i="28"/>
  <c r="F24" i="28"/>
  <c r="E24" i="28"/>
  <c r="D24" i="28"/>
  <c r="C24" i="28"/>
  <c r="B24" i="28"/>
  <c r="AC23" i="28"/>
  <c r="AB23" i="28"/>
  <c r="AA23" i="28"/>
  <c r="Z23" i="28"/>
  <c r="Y23" i="28"/>
  <c r="X23" i="28"/>
  <c r="W23" i="28"/>
  <c r="V23" i="28"/>
  <c r="U23" i="28"/>
  <c r="T23" i="28"/>
  <c r="Q23" i="28"/>
  <c r="P23" i="28"/>
  <c r="O23" i="28"/>
  <c r="N23" i="28"/>
  <c r="M23" i="28"/>
  <c r="L23" i="28"/>
  <c r="K23" i="28"/>
  <c r="J23" i="28"/>
  <c r="I23" i="28"/>
  <c r="H23" i="28"/>
  <c r="G23" i="28"/>
  <c r="F23" i="28"/>
  <c r="E23" i="28"/>
  <c r="D23" i="28"/>
  <c r="C23" i="28"/>
  <c r="B23" i="28"/>
  <c r="AC22" i="28"/>
  <c r="AB22" i="28"/>
  <c r="AA22" i="28"/>
  <c r="Z22" i="28"/>
  <c r="Y22" i="28"/>
  <c r="X22" i="28"/>
  <c r="W22" i="28"/>
  <c r="V22" i="28"/>
  <c r="U22" i="28"/>
  <c r="T22" i="28"/>
  <c r="Q22" i="28"/>
  <c r="P22" i="28"/>
  <c r="O22" i="28"/>
  <c r="N22" i="28"/>
  <c r="M22" i="28"/>
  <c r="L22" i="28"/>
  <c r="K22" i="28"/>
  <c r="J22" i="28"/>
  <c r="I22" i="28"/>
  <c r="H22" i="28"/>
  <c r="G22" i="28"/>
  <c r="F22" i="28"/>
  <c r="E22" i="28"/>
  <c r="D22" i="28"/>
  <c r="C22" i="28"/>
  <c r="B22" i="28"/>
  <c r="AC21" i="28"/>
  <c r="AB21" i="28"/>
  <c r="AA21" i="28"/>
  <c r="Z21" i="28"/>
  <c r="Y21" i="28"/>
  <c r="X21" i="28"/>
  <c r="W21" i="28"/>
  <c r="V21" i="28"/>
  <c r="V49" i="28" s="1"/>
  <c r="U21" i="28"/>
  <c r="T21" i="28"/>
  <c r="Q21" i="28"/>
  <c r="P21" i="28"/>
  <c r="O21" i="28"/>
  <c r="N21" i="28"/>
  <c r="M21" i="28"/>
  <c r="L21" i="28"/>
  <c r="L49" i="28" s="1"/>
  <c r="K21" i="28"/>
  <c r="J21" i="28"/>
  <c r="I21" i="28"/>
  <c r="H21" i="28"/>
  <c r="G21" i="28"/>
  <c r="F21" i="28"/>
  <c r="E21" i="28"/>
  <c r="D21" i="28"/>
  <c r="D49" i="28" s="1"/>
  <c r="C21" i="28"/>
  <c r="B21" i="28"/>
  <c r="AC20" i="28"/>
  <c r="AB20" i="28"/>
  <c r="AA20" i="28"/>
  <c r="Z20" i="28"/>
  <c r="Y20" i="28"/>
  <c r="X20" i="28"/>
  <c r="W20" i="28"/>
  <c r="V20" i="28"/>
  <c r="U20" i="28"/>
  <c r="T20" i="28"/>
  <c r="Q20" i="28"/>
  <c r="P20" i="28"/>
  <c r="O20" i="28"/>
  <c r="N20" i="28"/>
  <c r="M20" i="28"/>
  <c r="L20" i="28"/>
  <c r="K20" i="28"/>
  <c r="J20" i="28"/>
  <c r="I20" i="28"/>
  <c r="H20" i="28"/>
  <c r="G20" i="28"/>
  <c r="F20" i="28"/>
  <c r="E20" i="28"/>
  <c r="D20" i="28"/>
  <c r="C20" i="28"/>
  <c r="B20" i="28"/>
  <c r="AE19" i="28"/>
  <c r="AC19" i="28"/>
  <c r="AB19" i="28"/>
  <c r="AA19" i="28"/>
  <c r="Z19" i="28"/>
  <c r="Y19" i="28"/>
  <c r="X19" i="28"/>
  <c r="W19" i="28"/>
  <c r="V19" i="28"/>
  <c r="U19" i="28"/>
  <c r="T19" i="28"/>
  <c r="S19" i="28"/>
  <c r="R19" i="28"/>
  <c r="Q19" i="28"/>
  <c r="P19" i="28"/>
  <c r="O19" i="28"/>
  <c r="N19" i="28"/>
  <c r="M19" i="28"/>
  <c r="L19" i="28"/>
  <c r="K19" i="28"/>
  <c r="J19" i="28"/>
  <c r="I19" i="28"/>
  <c r="H19" i="28"/>
  <c r="G19" i="28"/>
  <c r="F19" i="28"/>
  <c r="E19" i="28"/>
  <c r="D19" i="28"/>
  <c r="C19" i="28"/>
  <c r="AD19" i="28" s="1"/>
  <c r="AH19" i="28" s="1"/>
  <c r="B19" i="28"/>
  <c r="AC18" i="28"/>
  <c r="AB18" i="28"/>
  <c r="AA18" i="28"/>
  <c r="Z18" i="28"/>
  <c r="Y18" i="28"/>
  <c r="X18" i="28"/>
  <c r="W18" i="28"/>
  <c r="V18" i="28"/>
  <c r="U18" i="28"/>
  <c r="T18" i="28"/>
  <c r="Q18" i="28"/>
  <c r="P18" i="28"/>
  <c r="O18" i="28"/>
  <c r="N18" i="28"/>
  <c r="M18" i="28"/>
  <c r="L18" i="28"/>
  <c r="K18" i="28"/>
  <c r="J18" i="28"/>
  <c r="I18" i="28"/>
  <c r="H18" i="28"/>
  <c r="G18" i="28"/>
  <c r="F18" i="28"/>
  <c r="E18" i="28"/>
  <c r="D18" i="28"/>
  <c r="C18" i="28"/>
  <c r="B18" i="28"/>
  <c r="AC17" i="28"/>
  <c r="AB17" i="28"/>
  <c r="AA17" i="28"/>
  <c r="Z17" i="28"/>
  <c r="Y17" i="28"/>
  <c r="X17" i="28"/>
  <c r="W17" i="28"/>
  <c r="V17" i="28"/>
  <c r="U17" i="28"/>
  <c r="T17" i="28"/>
  <c r="Q17" i="28"/>
  <c r="P17" i="28"/>
  <c r="O17" i="28"/>
  <c r="N17" i="28"/>
  <c r="M17" i="28"/>
  <c r="L17" i="28"/>
  <c r="K17" i="28"/>
  <c r="J17" i="28"/>
  <c r="I17" i="28"/>
  <c r="H17" i="28"/>
  <c r="G17" i="28"/>
  <c r="F17" i="28"/>
  <c r="E17" i="28"/>
  <c r="D17" i="28"/>
  <c r="C17" i="28"/>
  <c r="B17" i="28"/>
  <c r="AC16" i="28"/>
  <c r="AB16" i="28"/>
  <c r="AA16" i="28"/>
  <c r="Z16" i="28"/>
  <c r="Y16" i="28"/>
  <c r="X16" i="28"/>
  <c r="W16" i="28"/>
  <c r="V16" i="28"/>
  <c r="U16" i="28"/>
  <c r="T16" i="28"/>
  <c r="Q16" i="28"/>
  <c r="P16" i="28"/>
  <c r="O16" i="28"/>
  <c r="N16" i="28"/>
  <c r="M16" i="28"/>
  <c r="L16" i="28"/>
  <c r="K16" i="28"/>
  <c r="J16" i="28"/>
  <c r="I16" i="28"/>
  <c r="H16" i="28"/>
  <c r="G16" i="28"/>
  <c r="F16" i="28"/>
  <c r="E16" i="28"/>
  <c r="D16" i="28"/>
  <c r="C16" i="28"/>
  <c r="B16" i="28"/>
  <c r="AC15" i="28"/>
  <c r="AB15" i="28"/>
  <c r="AA15" i="28"/>
  <c r="Z15" i="28"/>
  <c r="Y15" i="28"/>
  <c r="X15" i="28"/>
  <c r="W15" i="28"/>
  <c r="V15" i="28"/>
  <c r="U15" i="28"/>
  <c r="T15" i="28"/>
  <c r="Q15" i="28"/>
  <c r="P15" i="28"/>
  <c r="O15" i="28"/>
  <c r="N15" i="28"/>
  <c r="M15" i="28"/>
  <c r="L15" i="28"/>
  <c r="K15" i="28"/>
  <c r="J15" i="28"/>
  <c r="I15" i="28"/>
  <c r="H15" i="28"/>
  <c r="G15" i="28"/>
  <c r="F15" i="28"/>
  <c r="E15" i="28"/>
  <c r="D15" i="28"/>
  <c r="C15" i="28"/>
  <c r="B15" i="28"/>
  <c r="AC14" i="28"/>
  <c r="AB14" i="28"/>
  <c r="AA14" i="28"/>
  <c r="Z14" i="28"/>
  <c r="Y14" i="28"/>
  <c r="X14" i="28"/>
  <c r="W14" i="28"/>
  <c r="V14" i="28"/>
  <c r="U14" i="28"/>
  <c r="T14" i="28"/>
  <c r="Q14" i="28"/>
  <c r="P14" i="28"/>
  <c r="O14" i="28"/>
  <c r="N14" i="28"/>
  <c r="M14" i="28"/>
  <c r="L14" i="28"/>
  <c r="K14" i="28"/>
  <c r="J14" i="28"/>
  <c r="I14" i="28"/>
  <c r="H14" i="28"/>
  <c r="G14" i="28"/>
  <c r="F14" i="28"/>
  <c r="E14" i="28"/>
  <c r="D14" i="28"/>
  <c r="C14" i="28"/>
  <c r="B14" i="28"/>
  <c r="AC13" i="28"/>
  <c r="AB13" i="28"/>
  <c r="AA13" i="28"/>
  <c r="Z13" i="28"/>
  <c r="Y13" i="28"/>
  <c r="X13" i="28"/>
  <c r="W13" i="28"/>
  <c r="V13" i="28"/>
  <c r="U13" i="28"/>
  <c r="T13" i="28"/>
  <c r="Q13" i="28"/>
  <c r="P13" i="28"/>
  <c r="O13" i="28"/>
  <c r="N13" i="28"/>
  <c r="M13" i="28"/>
  <c r="L13" i="28"/>
  <c r="K13" i="28"/>
  <c r="J13" i="28"/>
  <c r="I13" i="28"/>
  <c r="H13" i="28"/>
  <c r="G13" i="28"/>
  <c r="F13" i="28"/>
  <c r="E13" i="28"/>
  <c r="D13" i="28"/>
  <c r="C13" i="28"/>
  <c r="B13" i="28"/>
  <c r="AC12" i="28"/>
  <c r="AB12" i="28"/>
  <c r="AA12" i="28"/>
  <c r="Z12" i="28"/>
  <c r="Y12" i="28"/>
  <c r="X12" i="28"/>
  <c r="W12" i="28"/>
  <c r="V12" i="28"/>
  <c r="U12" i="28"/>
  <c r="T12" i="28"/>
  <c r="Q12" i="28"/>
  <c r="P12" i="28"/>
  <c r="O12" i="28"/>
  <c r="N12" i="28"/>
  <c r="M12" i="28"/>
  <c r="L12" i="28"/>
  <c r="K12" i="28"/>
  <c r="J12" i="28"/>
  <c r="I12" i="28"/>
  <c r="H12" i="28"/>
  <c r="G12" i="28"/>
  <c r="F12" i="28"/>
  <c r="E12" i="28"/>
  <c r="D12" i="28"/>
  <c r="C12" i="28"/>
  <c r="B12" i="28"/>
  <c r="AC11" i="28"/>
  <c r="AB11" i="28"/>
  <c r="AA11" i="28"/>
  <c r="Z11" i="28"/>
  <c r="Y11" i="28"/>
  <c r="X11" i="28"/>
  <c r="W11" i="28"/>
  <c r="V11" i="28"/>
  <c r="U11" i="28"/>
  <c r="T11" i="28"/>
  <c r="Q11" i="28"/>
  <c r="P11" i="28"/>
  <c r="O11" i="28"/>
  <c r="N11" i="28"/>
  <c r="M11" i="28"/>
  <c r="L11" i="28"/>
  <c r="K11" i="28"/>
  <c r="J11" i="28"/>
  <c r="I11" i="28"/>
  <c r="H11" i="28"/>
  <c r="G11" i="28"/>
  <c r="F11" i="28"/>
  <c r="E11" i="28"/>
  <c r="D11" i="28"/>
  <c r="C11" i="28"/>
  <c r="B11" i="28"/>
  <c r="AC10" i="28"/>
  <c r="AB10" i="28"/>
  <c r="AA10" i="28"/>
  <c r="Z10" i="28"/>
  <c r="Y10" i="28"/>
  <c r="X10" i="28"/>
  <c r="W10" i="28"/>
  <c r="V10" i="28"/>
  <c r="U10" i="28"/>
  <c r="T10" i="28"/>
  <c r="Q10" i="28"/>
  <c r="P10" i="28"/>
  <c r="O10" i="28"/>
  <c r="N10" i="28"/>
  <c r="M10" i="28"/>
  <c r="L10" i="28"/>
  <c r="K10" i="28"/>
  <c r="J10" i="28"/>
  <c r="I10" i="28"/>
  <c r="H10" i="28"/>
  <c r="G10" i="28"/>
  <c r="F10" i="28"/>
  <c r="E10" i="28"/>
  <c r="D10" i="28"/>
  <c r="C10" i="28"/>
  <c r="B10" i="28"/>
  <c r="AC9" i="28"/>
  <c r="AB9" i="28"/>
  <c r="AA9" i="28"/>
  <c r="Z9" i="28"/>
  <c r="Y9" i="28"/>
  <c r="X9" i="28"/>
  <c r="W9" i="28"/>
  <c r="V9" i="28"/>
  <c r="U9" i="28"/>
  <c r="T9" i="28"/>
  <c r="Q9" i="28"/>
  <c r="P9" i="28"/>
  <c r="O9" i="28"/>
  <c r="N9" i="28"/>
  <c r="M9" i="28"/>
  <c r="L9" i="28"/>
  <c r="K9" i="28"/>
  <c r="J9" i="28"/>
  <c r="I9" i="28"/>
  <c r="H9" i="28"/>
  <c r="G9" i="28"/>
  <c r="F9" i="28"/>
  <c r="E9" i="28"/>
  <c r="D9" i="28"/>
  <c r="C9" i="28"/>
  <c r="B9" i="28"/>
  <c r="S1" i="28"/>
  <c r="G43" i="27"/>
  <c r="F43" i="27"/>
  <c r="E43" i="27"/>
  <c r="I43" i="27" s="1"/>
  <c r="D43" i="27"/>
  <c r="C43" i="27"/>
  <c r="B43" i="27"/>
  <c r="G42" i="27"/>
  <c r="F42" i="27"/>
  <c r="E42" i="27"/>
  <c r="I42" i="27" s="1"/>
  <c r="D42" i="27"/>
  <c r="C42" i="27"/>
  <c r="B42" i="27"/>
  <c r="I41" i="27"/>
  <c r="G41" i="27"/>
  <c r="F41" i="27"/>
  <c r="E41" i="27"/>
  <c r="D41" i="27"/>
  <c r="C41" i="27"/>
  <c r="B41" i="27"/>
  <c r="G40" i="27"/>
  <c r="F40" i="27"/>
  <c r="E40" i="27"/>
  <c r="D40" i="27"/>
  <c r="C40" i="27"/>
  <c r="B40" i="27"/>
  <c r="G39" i="27"/>
  <c r="F39" i="27"/>
  <c r="E39" i="27"/>
  <c r="D39" i="27"/>
  <c r="C39" i="27"/>
  <c r="I39" i="27" s="1"/>
  <c r="B39" i="27"/>
  <c r="I38" i="27"/>
  <c r="G38" i="27"/>
  <c r="F38" i="27"/>
  <c r="H38" i="27" s="1"/>
  <c r="E38" i="27"/>
  <c r="D38" i="27"/>
  <c r="C38" i="27"/>
  <c r="B38" i="27"/>
  <c r="G37" i="27"/>
  <c r="F37" i="27"/>
  <c r="H37" i="27" s="1"/>
  <c r="E37" i="27"/>
  <c r="D37" i="27"/>
  <c r="C37" i="27"/>
  <c r="I37" i="27" s="1"/>
  <c r="B37" i="27"/>
  <c r="G36" i="27"/>
  <c r="F36" i="27"/>
  <c r="H36" i="27" s="1"/>
  <c r="E36" i="27"/>
  <c r="I36" i="27" s="1"/>
  <c r="D36" i="27"/>
  <c r="C36" i="27"/>
  <c r="B36" i="27"/>
  <c r="G35" i="27"/>
  <c r="F35" i="27"/>
  <c r="E35" i="27"/>
  <c r="D35" i="27"/>
  <c r="C35" i="27"/>
  <c r="I35" i="27" s="1"/>
  <c r="B35" i="27"/>
  <c r="G34" i="27"/>
  <c r="F34" i="27"/>
  <c r="E34" i="27"/>
  <c r="D34" i="27"/>
  <c r="C34" i="27"/>
  <c r="I34" i="27" s="1"/>
  <c r="B34" i="27"/>
  <c r="G33" i="27"/>
  <c r="F33" i="27"/>
  <c r="E33" i="27"/>
  <c r="D33" i="27"/>
  <c r="C33" i="27"/>
  <c r="I33" i="27" s="1"/>
  <c r="B33" i="27"/>
  <c r="I32" i="27"/>
  <c r="G32" i="27"/>
  <c r="F32" i="27"/>
  <c r="E32" i="27"/>
  <c r="D32" i="27"/>
  <c r="C32" i="27"/>
  <c r="B32" i="27"/>
  <c r="G31" i="27"/>
  <c r="I31" i="27" s="1"/>
  <c r="F31" i="27"/>
  <c r="E31" i="27"/>
  <c r="D31" i="27"/>
  <c r="C31" i="27"/>
  <c r="B31" i="27"/>
  <c r="I30" i="27"/>
  <c r="G30" i="27"/>
  <c r="F30" i="27"/>
  <c r="H30" i="27" s="1"/>
  <c r="E30" i="27"/>
  <c r="D30" i="27"/>
  <c r="C30" i="27"/>
  <c r="B30" i="27"/>
  <c r="G29" i="27"/>
  <c r="F29" i="27"/>
  <c r="H29" i="27" s="1"/>
  <c r="E29" i="27"/>
  <c r="D29" i="27"/>
  <c r="C29" i="27"/>
  <c r="I29" i="27" s="1"/>
  <c r="B29" i="27"/>
  <c r="G28" i="27"/>
  <c r="F28" i="27"/>
  <c r="H28" i="27" s="1"/>
  <c r="E28" i="27"/>
  <c r="I28" i="27" s="1"/>
  <c r="D28" i="27"/>
  <c r="C28" i="27"/>
  <c r="B28" i="27"/>
  <c r="G27" i="27"/>
  <c r="F27" i="27"/>
  <c r="E27" i="27"/>
  <c r="D27" i="27"/>
  <c r="C27" i="27"/>
  <c r="I27" i="27" s="1"/>
  <c r="B27" i="27"/>
  <c r="G26" i="27"/>
  <c r="F26" i="27"/>
  <c r="E26" i="27"/>
  <c r="D26" i="27"/>
  <c r="C26" i="27"/>
  <c r="I26" i="27" s="1"/>
  <c r="B26" i="27"/>
  <c r="G25" i="27"/>
  <c r="F25" i="27"/>
  <c r="E25" i="27"/>
  <c r="D25" i="27"/>
  <c r="C25" i="27"/>
  <c r="I25" i="27" s="1"/>
  <c r="B25" i="27"/>
  <c r="I24" i="27"/>
  <c r="G24" i="27"/>
  <c r="F24" i="27"/>
  <c r="E24" i="27"/>
  <c r="D24" i="27"/>
  <c r="C24" i="27"/>
  <c r="B24" i="27"/>
  <c r="G23" i="27"/>
  <c r="I23" i="27" s="1"/>
  <c r="F23" i="27"/>
  <c r="E23" i="27"/>
  <c r="D23" i="27"/>
  <c r="C23" i="27"/>
  <c r="B23" i="27"/>
  <c r="I22" i="27"/>
  <c r="G22" i="27"/>
  <c r="F22" i="27"/>
  <c r="H22" i="27" s="1"/>
  <c r="E22" i="27"/>
  <c r="D22" i="27"/>
  <c r="C22" i="27"/>
  <c r="B22" i="27"/>
  <c r="G21" i="27"/>
  <c r="F21" i="27"/>
  <c r="H21" i="27" s="1"/>
  <c r="E21" i="27"/>
  <c r="D21" i="27"/>
  <c r="C21" i="27"/>
  <c r="I21" i="27" s="1"/>
  <c r="B21" i="27"/>
  <c r="G20" i="27"/>
  <c r="F20" i="27"/>
  <c r="H20" i="27" s="1"/>
  <c r="E20" i="27"/>
  <c r="I20" i="27" s="1"/>
  <c r="D20" i="27"/>
  <c r="C20" i="27"/>
  <c r="B20" i="27"/>
  <c r="G19" i="27"/>
  <c r="F19" i="27"/>
  <c r="E19" i="27"/>
  <c r="D19" i="27"/>
  <c r="C19" i="27"/>
  <c r="I19" i="27" s="1"/>
  <c r="B19" i="27"/>
  <c r="G18" i="27"/>
  <c r="F18" i="27"/>
  <c r="E18" i="27"/>
  <c r="D18" i="27"/>
  <c r="C18" i="27"/>
  <c r="I18" i="27" s="1"/>
  <c r="B18" i="27"/>
  <c r="G17" i="27"/>
  <c r="F17" i="27"/>
  <c r="E17" i="27"/>
  <c r="D17" i="27"/>
  <c r="C17" i="27"/>
  <c r="C45" i="27" s="1"/>
  <c r="B17" i="27"/>
  <c r="I16" i="27"/>
  <c r="G16" i="27"/>
  <c r="F16" i="27"/>
  <c r="E16" i="27"/>
  <c r="D16" i="27"/>
  <c r="C16" i="27"/>
  <c r="B16" i="27"/>
  <c r="J15" i="27"/>
  <c r="G15" i="27"/>
  <c r="I15" i="27" s="1"/>
  <c r="F15" i="27"/>
  <c r="E15" i="27"/>
  <c r="D15" i="27"/>
  <c r="C15" i="27"/>
  <c r="B15" i="27"/>
  <c r="H15" i="27" s="1"/>
  <c r="G14" i="27"/>
  <c r="I14" i="27" s="1"/>
  <c r="F14" i="27"/>
  <c r="E14" i="27"/>
  <c r="D14" i="27"/>
  <c r="C14" i="27"/>
  <c r="B14" i="27"/>
  <c r="G13" i="27"/>
  <c r="F13" i="27"/>
  <c r="E13" i="27"/>
  <c r="D13" i="27"/>
  <c r="C13" i="27"/>
  <c r="B13" i="27"/>
  <c r="G12" i="27"/>
  <c r="F12" i="27"/>
  <c r="E12" i="27"/>
  <c r="D12" i="27"/>
  <c r="C12" i="27"/>
  <c r="B12" i="27"/>
  <c r="H12" i="27" s="1"/>
  <c r="G11" i="27"/>
  <c r="I11" i="27" s="1"/>
  <c r="F11" i="27"/>
  <c r="E11" i="27"/>
  <c r="D11" i="27"/>
  <c r="C11" i="27"/>
  <c r="B11" i="27"/>
  <c r="H11" i="27" s="1"/>
  <c r="G10" i="27"/>
  <c r="I10" i="27" s="1"/>
  <c r="F10" i="27"/>
  <c r="E10" i="27"/>
  <c r="D10" i="27"/>
  <c r="C10" i="27"/>
  <c r="B10" i="27"/>
  <c r="G9" i="27"/>
  <c r="F9" i="27"/>
  <c r="E9" i="27"/>
  <c r="D9" i="27"/>
  <c r="C9" i="27"/>
  <c r="B9" i="27"/>
  <c r="G8" i="27"/>
  <c r="F8" i="27"/>
  <c r="E8" i="27"/>
  <c r="D8" i="27"/>
  <c r="C8" i="27"/>
  <c r="B8" i="27"/>
  <c r="H8" i="27" s="1"/>
  <c r="G7" i="27"/>
  <c r="I7" i="27" s="1"/>
  <c r="F7" i="27"/>
  <c r="E7" i="27"/>
  <c r="D7" i="27"/>
  <c r="C7" i="27"/>
  <c r="B7" i="27"/>
  <c r="H7" i="27" s="1"/>
  <c r="G6" i="27"/>
  <c r="I6" i="27" s="1"/>
  <c r="F6" i="27"/>
  <c r="E6" i="27"/>
  <c r="D6" i="27"/>
  <c r="C6" i="27"/>
  <c r="B6" i="27"/>
  <c r="G5" i="27"/>
  <c r="F5" i="27"/>
  <c r="E5" i="27"/>
  <c r="E44" i="27" s="1"/>
  <c r="D5" i="27"/>
  <c r="D44" i="27" s="1"/>
  <c r="C5" i="27"/>
  <c r="B5" i="27"/>
  <c r="J43" i="26"/>
  <c r="O43" i="26" s="1"/>
  <c r="I43" i="26"/>
  <c r="H43" i="26"/>
  <c r="G43" i="26"/>
  <c r="F43" i="26"/>
  <c r="E43" i="26"/>
  <c r="D43" i="26"/>
  <c r="C43" i="26"/>
  <c r="B43" i="26"/>
  <c r="J42" i="26"/>
  <c r="O42" i="26" s="1"/>
  <c r="I42" i="26"/>
  <c r="H42" i="26"/>
  <c r="G42" i="26"/>
  <c r="F42" i="26"/>
  <c r="E42" i="26"/>
  <c r="N42" i="26" s="1"/>
  <c r="D42" i="26"/>
  <c r="C42" i="26"/>
  <c r="B42" i="26"/>
  <c r="J41" i="26"/>
  <c r="I41" i="26"/>
  <c r="H41" i="26"/>
  <c r="G41" i="26"/>
  <c r="F41" i="26"/>
  <c r="E41" i="26"/>
  <c r="D41" i="26"/>
  <c r="C41" i="26"/>
  <c r="B41" i="26"/>
  <c r="J40" i="26"/>
  <c r="I40" i="26"/>
  <c r="H40" i="26"/>
  <c r="G40" i="26"/>
  <c r="F40" i="26"/>
  <c r="E40" i="26"/>
  <c r="N40" i="26" s="1"/>
  <c r="D40" i="26"/>
  <c r="C40" i="26"/>
  <c r="B40" i="26"/>
  <c r="J39" i="26"/>
  <c r="I39" i="26"/>
  <c r="H39" i="26"/>
  <c r="G39" i="26"/>
  <c r="F39" i="26"/>
  <c r="E39" i="26"/>
  <c r="D39" i="26"/>
  <c r="C39" i="26"/>
  <c r="M39" i="26" s="1"/>
  <c r="B39" i="26"/>
  <c r="J38" i="26"/>
  <c r="I38" i="26"/>
  <c r="H38" i="26"/>
  <c r="G38" i="26"/>
  <c r="F38" i="26"/>
  <c r="E38" i="26"/>
  <c r="D38" i="26"/>
  <c r="M38" i="26" s="1"/>
  <c r="C38" i="26"/>
  <c r="B38" i="26"/>
  <c r="J37" i="26"/>
  <c r="I37" i="26"/>
  <c r="H37" i="26"/>
  <c r="G37" i="26"/>
  <c r="F37" i="26"/>
  <c r="E37" i="26"/>
  <c r="D37" i="26"/>
  <c r="C37" i="26"/>
  <c r="B37" i="26"/>
  <c r="N36" i="26"/>
  <c r="J36" i="26"/>
  <c r="I36" i="26"/>
  <c r="H36" i="26"/>
  <c r="O36" i="26" s="1"/>
  <c r="G36" i="26"/>
  <c r="F36" i="26"/>
  <c r="E36" i="26"/>
  <c r="D36" i="26"/>
  <c r="C36" i="26"/>
  <c r="B36" i="26"/>
  <c r="J35" i="26"/>
  <c r="I35" i="26"/>
  <c r="H35" i="26"/>
  <c r="G35" i="26"/>
  <c r="F35" i="26"/>
  <c r="E35" i="26"/>
  <c r="D35" i="26"/>
  <c r="C35" i="26"/>
  <c r="B35" i="26"/>
  <c r="O34" i="26"/>
  <c r="J34" i="26"/>
  <c r="I34" i="26"/>
  <c r="H34" i="26"/>
  <c r="G34" i="26"/>
  <c r="F34" i="26"/>
  <c r="E34" i="26"/>
  <c r="D34" i="26"/>
  <c r="C34" i="26"/>
  <c r="B34" i="26"/>
  <c r="J33" i="26"/>
  <c r="I33" i="26"/>
  <c r="H33" i="26"/>
  <c r="G33" i="26"/>
  <c r="F33" i="26"/>
  <c r="E33" i="26"/>
  <c r="D33" i="26"/>
  <c r="C33" i="26"/>
  <c r="B33" i="26"/>
  <c r="J32" i="26"/>
  <c r="I32" i="26"/>
  <c r="O32" i="26" s="1"/>
  <c r="H32" i="26"/>
  <c r="G32" i="26"/>
  <c r="F32" i="26"/>
  <c r="E32" i="26"/>
  <c r="N32" i="26" s="1"/>
  <c r="D32" i="26"/>
  <c r="C32" i="26"/>
  <c r="B32" i="26"/>
  <c r="J31" i="26"/>
  <c r="I31" i="26"/>
  <c r="H31" i="26"/>
  <c r="G31" i="26"/>
  <c r="F31" i="26"/>
  <c r="E31" i="26"/>
  <c r="D31" i="26"/>
  <c r="C31" i="26"/>
  <c r="M31" i="26" s="1"/>
  <c r="B31" i="26"/>
  <c r="J30" i="26"/>
  <c r="I30" i="26"/>
  <c r="H30" i="26"/>
  <c r="O30" i="26" s="1"/>
  <c r="G30" i="26"/>
  <c r="F30" i="26"/>
  <c r="E30" i="26"/>
  <c r="N30" i="26" s="1"/>
  <c r="D30" i="26"/>
  <c r="M30" i="26" s="1"/>
  <c r="C30" i="26"/>
  <c r="B30" i="26"/>
  <c r="J29" i="26"/>
  <c r="I29" i="26"/>
  <c r="H29" i="26"/>
  <c r="G29" i="26"/>
  <c r="F29" i="26"/>
  <c r="E29" i="26"/>
  <c r="D29" i="26"/>
  <c r="C29" i="26"/>
  <c r="M29" i="26" s="1"/>
  <c r="B29" i="26"/>
  <c r="J28" i="26"/>
  <c r="I28" i="26"/>
  <c r="H28" i="26"/>
  <c r="O28" i="26" s="1"/>
  <c r="G28" i="26"/>
  <c r="F28" i="26"/>
  <c r="N28" i="26" s="1"/>
  <c r="E28" i="26"/>
  <c r="D28" i="26"/>
  <c r="C28" i="26"/>
  <c r="B28" i="26"/>
  <c r="J27" i="26"/>
  <c r="I27" i="26"/>
  <c r="H27" i="26"/>
  <c r="G27" i="26"/>
  <c r="N27" i="26" s="1"/>
  <c r="F27" i="26"/>
  <c r="E27" i="26"/>
  <c r="D27" i="26"/>
  <c r="C27" i="26"/>
  <c r="B27" i="26"/>
  <c r="O26" i="26"/>
  <c r="J26" i="26"/>
  <c r="I26" i="26"/>
  <c r="H26" i="26"/>
  <c r="G26" i="26"/>
  <c r="F26" i="26"/>
  <c r="E26" i="26"/>
  <c r="D26" i="26"/>
  <c r="M26" i="26" s="1"/>
  <c r="C26" i="26"/>
  <c r="B26" i="26"/>
  <c r="J25" i="26"/>
  <c r="O25" i="26" s="1"/>
  <c r="I25" i="26"/>
  <c r="H25" i="26"/>
  <c r="G25" i="26"/>
  <c r="F25" i="26"/>
  <c r="E25" i="26"/>
  <c r="D25" i="26"/>
  <c r="C25" i="26"/>
  <c r="B25" i="26"/>
  <c r="J24" i="26"/>
  <c r="I24" i="26"/>
  <c r="H24" i="26"/>
  <c r="G24" i="26"/>
  <c r="F24" i="26"/>
  <c r="E24" i="26"/>
  <c r="D24" i="26"/>
  <c r="C24" i="26"/>
  <c r="B24" i="26"/>
  <c r="J23" i="26"/>
  <c r="I23" i="26"/>
  <c r="H23" i="26"/>
  <c r="G23" i="26"/>
  <c r="N23" i="26" s="1"/>
  <c r="F23" i="26"/>
  <c r="E23" i="26"/>
  <c r="D23" i="26"/>
  <c r="C23" i="26"/>
  <c r="B23" i="26"/>
  <c r="M23" i="26" s="1"/>
  <c r="J22" i="26"/>
  <c r="I22" i="26"/>
  <c r="H22" i="26"/>
  <c r="G22" i="26"/>
  <c r="F22" i="26"/>
  <c r="E22" i="26"/>
  <c r="D22" i="26"/>
  <c r="C22" i="26"/>
  <c r="B22" i="26"/>
  <c r="J21" i="26"/>
  <c r="I21" i="26"/>
  <c r="H21" i="26"/>
  <c r="G21" i="26"/>
  <c r="N21" i="26" s="1"/>
  <c r="F21" i="26"/>
  <c r="E21" i="26"/>
  <c r="D21" i="26"/>
  <c r="C21" i="26"/>
  <c r="B21" i="26"/>
  <c r="M21" i="26" s="1"/>
  <c r="O20" i="26"/>
  <c r="J20" i="26"/>
  <c r="I20" i="26"/>
  <c r="H20" i="26"/>
  <c r="G20" i="26"/>
  <c r="F20" i="26"/>
  <c r="E20" i="26"/>
  <c r="D20" i="26"/>
  <c r="C20" i="26"/>
  <c r="B20" i="26"/>
  <c r="J19" i="26"/>
  <c r="I19" i="26"/>
  <c r="H19" i="26"/>
  <c r="G19" i="26"/>
  <c r="F19" i="26"/>
  <c r="E19" i="26"/>
  <c r="D19" i="26"/>
  <c r="C19" i="26"/>
  <c r="B19" i="26"/>
  <c r="J18" i="26"/>
  <c r="I18" i="26"/>
  <c r="H18" i="26"/>
  <c r="O18" i="26" s="1"/>
  <c r="G18" i="26"/>
  <c r="N18" i="26" s="1"/>
  <c r="F18" i="26"/>
  <c r="E18" i="26"/>
  <c r="D18" i="26"/>
  <c r="C18" i="26"/>
  <c r="B18" i="26"/>
  <c r="J17" i="26"/>
  <c r="I17" i="26"/>
  <c r="H17" i="26"/>
  <c r="G17" i="26"/>
  <c r="F17" i="26"/>
  <c r="E17" i="26"/>
  <c r="D17" i="26"/>
  <c r="C17" i="26"/>
  <c r="B17" i="26"/>
  <c r="J16" i="26"/>
  <c r="I16" i="26"/>
  <c r="H16" i="26"/>
  <c r="O16" i="26" s="1"/>
  <c r="G16" i="26"/>
  <c r="F16" i="26"/>
  <c r="E16" i="26"/>
  <c r="D16" i="26"/>
  <c r="C16" i="26"/>
  <c r="M16" i="26" s="1"/>
  <c r="B16" i="26"/>
  <c r="K15" i="26"/>
  <c r="J15" i="26"/>
  <c r="O15" i="26" s="1"/>
  <c r="I15" i="26"/>
  <c r="H15" i="26"/>
  <c r="G15" i="26"/>
  <c r="F15" i="26"/>
  <c r="E15" i="26"/>
  <c r="N15" i="26" s="1"/>
  <c r="D15" i="26"/>
  <c r="M15" i="26" s="1"/>
  <c r="C15" i="26"/>
  <c r="B15" i="26"/>
  <c r="J14" i="26"/>
  <c r="I14" i="26"/>
  <c r="H14" i="26"/>
  <c r="G14" i="26"/>
  <c r="F14" i="26"/>
  <c r="E14" i="26"/>
  <c r="D14" i="26"/>
  <c r="C14" i="26"/>
  <c r="B14" i="26"/>
  <c r="J13" i="26"/>
  <c r="I13" i="26"/>
  <c r="H13" i="26"/>
  <c r="G13" i="26"/>
  <c r="F13" i="26"/>
  <c r="E13" i="26"/>
  <c r="D13" i="26"/>
  <c r="C13" i="26"/>
  <c r="B13" i="26"/>
  <c r="J12" i="26"/>
  <c r="I12" i="26"/>
  <c r="H12" i="26"/>
  <c r="G12" i="26"/>
  <c r="N12" i="26" s="1"/>
  <c r="F12" i="26"/>
  <c r="E12" i="26"/>
  <c r="D12" i="26"/>
  <c r="C12" i="26"/>
  <c r="B12" i="26"/>
  <c r="J11" i="26"/>
  <c r="I11" i="26"/>
  <c r="H11" i="26"/>
  <c r="G11" i="26"/>
  <c r="F11" i="26"/>
  <c r="N11" i="26" s="1"/>
  <c r="E11" i="26"/>
  <c r="D11" i="26"/>
  <c r="C11" i="26"/>
  <c r="B11" i="26"/>
  <c r="J10" i="26"/>
  <c r="O10" i="26" s="1"/>
  <c r="I10" i="26"/>
  <c r="H10" i="26"/>
  <c r="G10" i="26"/>
  <c r="N10" i="26" s="1"/>
  <c r="F10" i="26"/>
  <c r="E10" i="26"/>
  <c r="D10" i="26"/>
  <c r="C10" i="26"/>
  <c r="B10" i="26"/>
  <c r="J9" i="26"/>
  <c r="O9" i="26" s="1"/>
  <c r="I9" i="26"/>
  <c r="H9" i="26"/>
  <c r="G9" i="26"/>
  <c r="F9" i="26"/>
  <c r="E9" i="26"/>
  <c r="D9" i="26"/>
  <c r="C9" i="26"/>
  <c r="B9" i="26"/>
  <c r="J8" i="26"/>
  <c r="I8" i="26"/>
  <c r="H8" i="26"/>
  <c r="G8" i="26"/>
  <c r="F8" i="26"/>
  <c r="E8" i="26"/>
  <c r="D8" i="26"/>
  <c r="M8" i="26" s="1"/>
  <c r="C8" i="26"/>
  <c r="B8" i="26"/>
  <c r="J7" i="26"/>
  <c r="O7" i="26" s="1"/>
  <c r="I7" i="26"/>
  <c r="H7" i="26"/>
  <c r="G7" i="26"/>
  <c r="F7" i="26"/>
  <c r="E7" i="26"/>
  <c r="D7" i="26"/>
  <c r="C7" i="26"/>
  <c r="B7" i="26"/>
  <c r="J6" i="26"/>
  <c r="I6" i="26"/>
  <c r="H6" i="26"/>
  <c r="G6" i="26"/>
  <c r="F6" i="26"/>
  <c r="E6" i="26"/>
  <c r="D6" i="26"/>
  <c r="C6" i="26"/>
  <c r="B6" i="26"/>
  <c r="J5" i="26"/>
  <c r="I5" i="26"/>
  <c r="H5" i="26"/>
  <c r="G5" i="26"/>
  <c r="F5" i="26"/>
  <c r="E5" i="26"/>
  <c r="D5" i="26"/>
  <c r="C5" i="26"/>
  <c r="B5" i="26"/>
  <c r="M7" i="26" l="1"/>
  <c r="M6" i="26"/>
  <c r="O8" i="26"/>
  <c r="M14" i="26"/>
  <c r="N22" i="26"/>
  <c r="M25" i="26"/>
  <c r="M34" i="26"/>
  <c r="N38" i="26"/>
  <c r="N5" i="26"/>
  <c r="M9" i="26"/>
  <c r="N13" i="26"/>
  <c r="G45" i="26"/>
  <c r="M20" i="26"/>
  <c r="N34" i="26"/>
  <c r="M35" i="26"/>
  <c r="M41" i="26"/>
  <c r="N6" i="26"/>
  <c r="N7" i="26"/>
  <c r="M11" i="26"/>
  <c r="O11" i="26"/>
  <c r="N14" i="26"/>
  <c r="O17" i="26"/>
  <c r="O22" i="26"/>
  <c r="N24" i="26"/>
  <c r="N26" i="26"/>
  <c r="M27" i="26"/>
  <c r="M36" i="26"/>
  <c r="M43" i="26"/>
  <c r="M10" i="26"/>
  <c r="O12" i="26"/>
  <c r="B45" i="26"/>
  <c r="N19" i="26"/>
  <c r="M32" i="26"/>
  <c r="B44" i="26"/>
  <c r="O5" i="26"/>
  <c r="N8" i="26"/>
  <c r="N9" i="26"/>
  <c r="M13" i="26"/>
  <c r="O13" i="26"/>
  <c r="N20" i="26"/>
  <c r="M28" i="26"/>
  <c r="N35" i="26"/>
  <c r="M37" i="26"/>
  <c r="O38" i="26"/>
  <c r="N41" i="26"/>
  <c r="C44" i="26"/>
  <c r="O6" i="26"/>
  <c r="M12" i="26"/>
  <c r="O14" i="26"/>
  <c r="N16" i="26"/>
  <c r="M18" i="26"/>
  <c r="O19" i="26"/>
  <c r="O24" i="26"/>
  <c r="N31" i="26"/>
  <c r="M33" i="26"/>
  <c r="O39" i="26"/>
  <c r="D44" i="26"/>
  <c r="M19" i="26"/>
  <c r="O40" i="26"/>
  <c r="H41" i="27"/>
  <c r="B45" i="27"/>
  <c r="D45" i="27"/>
  <c r="D46" i="27" s="1"/>
  <c r="H19" i="27"/>
  <c r="H27" i="27"/>
  <c r="H35" i="27"/>
  <c r="I9" i="27"/>
  <c r="I13" i="27"/>
  <c r="E45" i="27"/>
  <c r="H18" i="27"/>
  <c r="H26" i="27"/>
  <c r="H34" i="27"/>
  <c r="H6" i="27"/>
  <c r="H10" i="27"/>
  <c r="H14" i="27"/>
  <c r="H25" i="27"/>
  <c r="H33" i="27"/>
  <c r="I8" i="27"/>
  <c r="I12" i="27"/>
  <c r="H16" i="27"/>
  <c r="G45" i="27"/>
  <c r="H24" i="27"/>
  <c r="H32" i="27"/>
  <c r="H43" i="27"/>
  <c r="B44" i="27"/>
  <c r="B46" i="27" s="1"/>
  <c r="H9" i="27"/>
  <c r="H13" i="27"/>
  <c r="I17" i="27"/>
  <c r="H23" i="27"/>
  <c r="H31" i="27"/>
  <c r="I40" i="27"/>
  <c r="I45" i="27" s="1"/>
  <c r="AD24" i="28"/>
  <c r="AH24" i="28" s="1"/>
  <c r="J49" i="28"/>
  <c r="AD20" i="28"/>
  <c r="AH20" i="28" s="1"/>
  <c r="T49" i="28"/>
  <c r="AB49" i="28"/>
  <c r="F48" i="28"/>
  <c r="N48" i="28"/>
  <c r="X48" i="28"/>
  <c r="C49" i="28"/>
  <c r="K49" i="28"/>
  <c r="U49" i="28"/>
  <c r="AC49" i="28"/>
  <c r="AD28" i="28"/>
  <c r="AH28" i="28" s="1"/>
  <c r="AD29" i="28"/>
  <c r="AH29" i="28" s="1"/>
  <c r="AD11" i="28"/>
  <c r="AH11" i="28" s="1"/>
  <c r="AD12" i="28"/>
  <c r="AH12" i="28" s="1"/>
  <c r="G48" i="28"/>
  <c r="O48" i="28"/>
  <c r="Y48" i="28"/>
  <c r="AD22" i="28"/>
  <c r="AH22" i="28" s="1"/>
  <c r="AD26" i="28"/>
  <c r="AH26" i="28" s="1"/>
  <c r="AD27" i="28"/>
  <c r="AH27" i="28" s="1"/>
  <c r="AD16" i="28"/>
  <c r="AH16" i="28" s="1"/>
  <c r="AD35" i="28"/>
  <c r="AH35" i="28" s="1"/>
  <c r="AD39" i="28"/>
  <c r="AH39" i="28" s="1"/>
  <c r="AD43" i="28"/>
  <c r="AH43" i="28" s="1"/>
  <c r="AD47" i="28"/>
  <c r="AH47" i="28" s="1"/>
  <c r="C48" i="28"/>
  <c r="K48" i="28"/>
  <c r="U48" i="28"/>
  <c r="U50" i="28" s="1"/>
  <c r="AC48" i="28"/>
  <c r="AD10" i="28"/>
  <c r="AH10" i="28" s="1"/>
  <c r="AD14" i="28"/>
  <c r="AH14" i="28" s="1"/>
  <c r="AD18" i="28"/>
  <c r="AH18" i="28" s="1"/>
  <c r="I49" i="28"/>
  <c r="Q49" i="28"/>
  <c r="AA49" i="28"/>
  <c r="R12" i="29"/>
  <c r="R15" i="29"/>
  <c r="I44" i="29"/>
  <c r="C44" i="29"/>
  <c r="K44" i="29"/>
  <c r="R37" i="29"/>
  <c r="R19" i="29"/>
  <c r="B44" i="29"/>
  <c r="J44" i="29"/>
  <c r="R27" i="29"/>
  <c r="R35" i="29"/>
  <c r="D43" i="29"/>
  <c r="L43" i="29"/>
  <c r="L45" i="29" s="1"/>
  <c r="R10" i="29"/>
  <c r="R38" i="29"/>
  <c r="R42" i="29"/>
  <c r="I43" i="29"/>
  <c r="I45" i="29" s="1"/>
  <c r="D44" i="29"/>
  <c r="L44" i="29"/>
  <c r="R18" i="29"/>
  <c r="R26" i="29"/>
  <c r="R34" i="29"/>
  <c r="F43" i="29"/>
  <c r="N43" i="29"/>
  <c r="H43" i="29"/>
  <c r="R32" i="29"/>
  <c r="R29" i="29"/>
  <c r="G43" i="29"/>
  <c r="O43" i="29"/>
  <c r="F43" i="30"/>
  <c r="N43" i="30"/>
  <c r="R5" i="30"/>
  <c r="R13" i="30"/>
  <c r="E44" i="30"/>
  <c r="M44" i="30"/>
  <c r="R20" i="30"/>
  <c r="G44" i="30"/>
  <c r="O44" i="30"/>
  <c r="R11" i="30"/>
  <c r="F44" i="30"/>
  <c r="N44" i="30"/>
  <c r="R32" i="30"/>
  <c r="E43" i="30"/>
  <c r="E45" i="30" s="1"/>
  <c r="M43" i="30"/>
  <c r="M45" i="30" s="1"/>
  <c r="H44" i="30"/>
  <c r="R17" i="30"/>
  <c r="D43" i="30"/>
  <c r="L43" i="30"/>
  <c r="C43" i="30"/>
  <c r="C45" i="30" s="1"/>
  <c r="K43" i="30"/>
  <c r="R15" i="30"/>
  <c r="R23" i="30"/>
  <c r="R31" i="30"/>
  <c r="R39" i="30"/>
  <c r="R6" i="30"/>
  <c r="C44" i="30"/>
  <c r="K44" i="30"/>
  <c r="R22" i="30"/>
  <c r="R30" i="30"/>
  <c r="P7" i="31"/>
  <c r="O11" i="31"/>
  <c r="N14" i="31"/>
  <c r="P14" i="31"/>
  <c r="E46" i="31"/>
  <c r="N33" i="31"/>
  <c r="N13" i="31"/>
  <c r="C46" i="31"/>
  <c r="K46" i="31"/>
  <c r="P24" i="31"/>
  <c r="N44" i="31"/>
  <c r="O19" i="31"/>
  <c r="P25" i="31"/>
  <c r="N28" i="31"/>
  <c r="P38" i="31"/>
  <c r="N40" i="31"/>
  <c r="O42" i="31"/>
  <c r="O6" i="31"/>
  <c r="P9" i="31"/>
  <c r="H45" i="31"/>
  <c r="N18" i="31"/>
  <c r="N21" i="31"/>
  <c r="N24" i="31"/>
  <c r="N25" i="31"/>
  <c r="N34" i="31"/>
  <c r="P35" i="31"/>
  <c r="N37" i="31"/>
  <c r="N9" i="31"/>
  <c r="O13" i="31"/>
  <c r="N15" i="31"/>
  <c r="P29" i="31"/>
  <c r="P32" i="31"/>
  <c r="N43" i="31"/>
  <c r="O43" i="31"/>
  <c r="D45" i="31"/>
  <c r="O10" i="31"/>
  <c r="N12" i="31"/>
  <c r="P13" i="31"/>
  <c r="O15" i="31"/>
  <c r="O17" i="31"/>
  <c r="P20" i="31"/>
  <c r="P26" i="31"/>
  <c r="O30" i="31"/>
  <c r="O33" i="31"/>
  <c r="P36" i="31"/>
  <c r="N38" i="31"/>
  <c r="P43" i="31"/>
  <c r="E45" i="31"/>
  <c r="N17" i="31"/>
  <c r="P17" i="31"/>
  <c r="N20" i="31"/>
  <c r="N27" i="31"/>
  <c r="P30" i="31"/>
  <c r="P33" i="31"/>
  <c r="N36" i="31"/>
  <c r="N42" i="31"/>
  <c r="O6" i="32"/>
  <c r="P12" i="32"/>
  <c r="O14" i="32"/>
  <c r="O19" i="32"/>
  <c r="O27" i="32"/>
  <c r="O35" i="32"/>
  <c r="O43" i="32"/>
  <c r="P10" i="32"/>
  <c r="O12" i="32"/>
  <c r="P23" i="32"/>
  <c r="P31" i="32"/>
  <c r="P39" i="32"/>
  <c r="O7" i="32"/>
  <c r="O15" i="32"/>
  <c r="O20" i="32"/>
  <c r="O28" i="32"/>
  <c r="O36" i="32"/>
  <c r="O44" i="32"/>
  <c r="P8" i="32"/>
  <c r="O9" i="32"/>
  <c r="O10" i="32"/>
  <c r="P13" i="32"/>
  <c r="P16" i="32"/>
  <c r="O17" i="32"/>
  <c r="O23" i="32"/>
  <c r="O25" i="32"/>
  <c r="P29" i="32"/>
  <c r="O31" i="32"/>
  <c r="O33" i="32"/>
  <c r="P37" i="32"/>
  <c r="O39" i="32"/>
  <c r="O41" i="32"/>
  <c r="P11" i="32"/>
  <c r="O13" i="32"/>
  <c r="O18" i="32"/>
  <c r="P24" i="32"/>
  <c r="O26" i="32"/>
  <c r="P32" i="32"/>
  <c r="O34" i="32"/>
  <c r="P40" i="32"/>
  <c r="O42" i="32"/>
  <c r="P6" i="32"/>
  <c r="O8" i="32"/>
  <c r="P14" i="32"/>
  <c r="O16" i="32"/>
  <c r="P19" i="32"/>
  <c r="P27" i="32"/>
  <c r="P35" i="32"/>
  <c r="P43" i="32"/>
  <c r="J45" i="32"/>
  <c r="E46" i="32"/>
  <c r="C45" i="32"/>
  <c r="H46" i="32"/>
  <c r="J46" i="32"/>
  <c r="C46" i="32"/>
  <c r="J45" i="26"/>
  <c r="O21" i="26"/>
  <c r="N25" i="26"/>
  <c r="O27" i="26"/>
  <c r="O31" i="26"/>
  <c r="O35" i="26"/>
  <c r="I45" i="26"/>
  <c r="F45" i="27"/>
  <c r="H17" i="27"/>
  <c r="J44" i="26"/>
  <c r="E46" i="27"/>
  <c r="C45" i="26"/>
  <c r="M17" i="26"/>
  <c r="N29" i="26"/>
  <c r="N33" i="26"/>
  <c r="N37" i="26"/>
  <c r="E44" i="26"/>
  <c r="D45" i="26"/>
  <c r="D46" i="26" s="1"/>
  <c r="N17" i="26"/>
  <c r="M24" i="26"/>
  <c r="M40" i="26"/>
  <c r="O41" i="26"/>
  <c r="N43" i="26"/>
  <c r="H47" i="31"/>
  <c r="E45" i="26"/>
  <c r="G44" i="26"/>
  <c r="G46" i="26" s="1"/>
  <c r="F45" i="26"/>
  <c r="O29" i="26"/>
  <c r="O33" i="26"/>
  <c r="O37" i="26"/>
  <c r="N39" i="26"/>
  <c r="M22" i="26"/>
  <c r="M42" i="26"/>
  <c r="G44" i="27"/>
  <c r="I5" i="27"/>
  <c r="M5" i="26"/>
  <c r="F44" i="26"/>
  <c r="F46" i="26" s="1"/>
  <c r="H44" i="26"/>
  <c r="I44" i="26"/>
  <c r="I46" i="26" s="1"/>
  <c r="H45" i="26"/>
  <c r="O23" i="26"/>
  <c r="F44" i="27"/>
  <c r="C50" i="28"/>
  <c r="K50" i="28"/>
  <c r="AC50" i="28"/>
  <c r="R33" i="29"/>
  <c r="F45" i="30"/>
  <c r="N45" i="30"/>
  <c r="G45" i="31"/>
  <c r="E45" i="32"/>
  <c r="E47" i="32" s="1"/>
  <c r="H5" i="27"/>
  <c r="H42" i="27"/>
  <c r="D48" i="28"/>
  <c r="D50" i="28" s="1"/>
  <c r="L48" i="28"/>
  <c r="L50" i="28" s="1"/>
  <c r="V48" i="28"/>
  <c r="V50" i="28" s="1"/>
  <c r="AD9" i="28"/>
  <c r="AH9" i="28" s="1"/>
  <c r="AD21" i="28"/>
  <c r="AH21" i="28" s="1"/>
  <c r="AD32" i="28"/>
  <c r="AH32" i="28" s="1"/>
  <c r="AD33" i="28"/>
  <c r="AH33" i="28" s="1"/>
  <c r="AD36" i="28"/>
  <c r="AH36" i="28" s="1"/>
  <c r="AD37" i="28"/>
  <c r="AH37" i="28" s="1"/>
  <c r="AD40" i="28"/>
  <c r="AH40" i="28" s="1"/>
  <c r="AD41" i="28"/>
  <c r="AH41" i="28" s="1"/>
  <c r="AD44" i="28"/>
  <c r="AH44" i="28" s="1"/>
  <c r="AD45" i="28"/>
  <c r="AH45" i="28" s="1"/>
  <c r="E43" i="29"/>
  <c r="M43" i="29"/>
  <c r="R5" i="29"/>
  <c r="R7" i="29"/>
  <c r="R14" i="29"/>
  <c r="R21" i="29"/>
  <c r="G43" i="30"/>
  <c r="O43" i="30"/>
  <c r="O45" i="30" s="1"/>
  <c r="R4" i="30"/>
  <c r="R9" i="30"/>
  <c r="I44" i="30"/>
  <c r="R19" i="30"/>
  <c r="R24" i="30"/>
  <c r="R36" i="30"/>
  <c r="R37" i="30"/>
  <c r="R42" i="30"/>
  <c r="B45" i="31"/>
  <c r="N8" i="31"/>
  <c r="O8" i="31"/>
  <c r="J45" i="31"/>
  <c r="P19" i="31"/>
  <c r="P22" i="31"/>
  <c r="O34" i="31"/>
  <c r="P39" i="31"/>
  <c r="P42" i="31"/>
  <c r="D45" i="32"/>
  <c r="L45" i="32"/>
  <c r="I46" i="32"/>
  <c r="F45" i="32"/>
  <c r="E48" i="28"/>
  <c r="M48" i="28"/>
  <c r="W48" i="28"/>
  <c r="AD17" i="28"/>
  <c r="AH17" i="28" s="1"/>
  <c r="R9" i="29"/>
  <c r="R23" i="29"/>
  <c r="R28" i="29"/>
  <c r="R40" i="29"/>
  <c r="R41" i="29"/>
  <c r="H43" i="30"/>
  <c r="B44" i="30"/>
  <c r="J44" i="30"/>
  <c r="R25" i="30"/>
  <c r="I45" i="31"/>
  <c r="G46" i="31"/>
  <c r="O18" i="31"/>
  <c r="O37" i="31"/>
  <c r="O40" i="31"/>
  <c r="B46" i="32"/>
  <c r="H40" i="27"/>
  <c r="R8" i="29"/>
  <c r="R13" i="29"/>
  <c r="I43" i="30"/>
  <c r="I45" i="30" s="1"/>
  <c r="R12" i="30"/>
  <c r="R18" i="30"/>
  <c r="R27" i="30"/>
  <c r="O26" i="31"/>
  <c r="F46" i="31"/>
  <c r="C44" i="27"/>
  <c r="C46" i="27" s="1"/>
  <c r="H39" i="27"/>
  <c r="AD15" i="28"/>
  <c r="AH15" i="28" s="1"/>
  <c r="E49" i="28"/>
  <c r="M49" i="28"/>
  <c r="W49" i="28"/>
  <c r="E44" i="29"/>
  <c r="R16" i="29"/>
  <c r="M44" i="29"/>
  <c r="R17" i="29"/>
  <c r="R22" i="29"/>
  <c r="R31" i="29"/>
  <c r="R36" i="29"/>
  <c r="B43" i="30"/>
  <c r="J43" i="30"/>
  <c r="J45" i="30" s="1"/>
  <c r="D44" i="30"/>
  <c r="D45" i="30" s="1"/>
  <c r="L44" i="30"/>
  <c r="L45" i="30" s="1"/>
  <c r="R33" i="30"/>
  <c r="C45" i="31"/>
  <c r="K45" i="31"/>
  <c r="K47" i="31" s="1"/>
  <c r="P6" i="31"/>
  <c r="I46" i="31"/>
  <c r="H46" i="31"/>
  <c r="N22" i="31"/>
  <c r="O29" i="31"/>
  <c r="N31" i="31"/>
  <c r="O32" i="31"/>
  <c r="O35" i="31"/>
  <c r="G45" i="32"/>
  <c r="D46" i="32"/>
  <c r="L46" i="32"/>
  <c r="H48" i="28"/>
  <c r="P48" i="28"/>
  <c r="Z48" i="28"/>
  <c r="F49" i="28"/>
  <c r="F50" i="28" s="1"/>
  <c r="N49" i="28"/>
  <c r="N50" i="28" s="1"/>
  <c r="X49" i="28"/>
  <c r="X50" i="28" s="1"/>
  <c r="AD25" i="28"/>
  <c r="AH25" i="28" s="1"/>
  <c r="AD30" i="28"/>
  <c r="AH30" i="28" s="1"/>
  <c r="AD31" i="28"/>
  <c r="AH31" i="28" s="1"/>
  <c r="AD34" i="28"/>
  <c r="AH34" i="28" s="1"/>
  <c r="AD38" i="28"/>
  <c r="AH38" i="28" s="1"/>
  <c r="AD42" i="28"/>
  <c r="AH42" i="28" s="1"/>
  <c r="AD46" i="28"/>
  <c r="AH46" i="28" s="1"/>
  <c r="F44" i="29"/>
  <c r="F45" i="29" s="1"/>
  <c r="N44" i="29"/>
  <c r="N45" i="29" s="1"/>
  <c r="R7" i="30"/>
  <c r="R21" i="30"/>
  <c r="R26" i="30"/>
  <c r="R35" i="30"/>
  <c r="R40" i="30"/>
  <c r="N6" i="31"/>
  <c r="N11" i="31"/>
  <c r="B46" i="31"/>
  <c r="J46" i="31"/>
  <c r="H45" i="32"/>
  <c r="K46" i="32"/>
  <c r="I48" i="28"/>
  <c r="I50" i="28" s="1"/>
  <c r="Q48" i="28"/>
  <c r="Q50" i="28" s="1"/>
  <c r="AA48" i="28"/>
  <c r="AA50" i="28" s="1"/>
  <c r="AD13" i="28"/>
  <c r="AH13" i="28" s="1"/>
  <c r="G49" i="28"/>
  <c r="G50" i="28" s="1"/>
  <c r="O49" i="28"/>
  <c r="O50" i="28" s="1"/>
  <c r="Y49" i="28"/>
  <c r="Y50" i="28" s="1"/>
  <c r="B49" i="28"/>
  <c r="B43" i="29"/>
  <c r="B45" i="29" s="1"/>
  <c r="R4" i="29"/>
  <c r="J43" i="29"/>
  <c r="J45" i="29" s="1"/>
  <c r="G44" i="29"/>
  <c r="G45" i="29" s="1"/>
  <c r="O44" i="29"/>
  <c r="R24" i="29"/>
  <c r="R25" i="29"/>
  <c r="R30" i="29"/>
  <c r="R39" i="29"/>
  <c r="R8" i="30"/>
  <c r="R41" i="30"/>
  <c r="E47" i="31"/>
  <c r="P12" i="31"/>
  <c r="P15" i="31"/>
  <c r="O21" i="31"/>
  <c r="N23" i="31"/>
  <c r="O24" i="31"/>
  <c r="O27" i="31"/>
  <c r="I45" i="32"/>
  <c r="I47" i="32" s="1"/>
  <c r="F46" i="32"/>
  <c r="B48" i="28"/>
  <c r="J48" i="28"/>
  <c r="J50" i="28" s="1"/>
  <c r="T48" i="28"/>
  <c r="T50" i="28" s="1"/>
  <c r="AB48" i="28"/>
  <c r="AB50" i="28" s="1"/>
  <c r="H49" i="28"/>
  <c r="P49" i="28"/>
  <c r="Z49" i="28"/>
  <c r="AD23" i="28"/>
  <c r="AH23" i="28" s="1"/>
  <c r="C43" i="29"/>
  <c r="C45" i="29" s="1"/>
  <c r="K43" i="29"/>
  <c r="K45" i="29" s="1"/>
  <c r="R6" i="29"/>
  <c r="R11" i="29"/>
  <c r="H44" i="29"/>
  <c r="H45" i="29" s="1"/>
  <c r="R10" i="30"/>
  <c r="R16" i="30"/>
  <c r="R28" i="30"/>
  <c r="R29" i="30"/>
  <c r="R34" i="30"/>
  <c r="F45" i="31"/>
  <c r="F47" i="31" s="1"/>
  <c r="O16" i="31"/>
  <c r="P16" i="31"/>
  <c r="D46" i="31"/>
  <c r="D47" i="31" s="1"/>
  <c r="B45" i="32"/>
  <c r="B47" i="32" s="1"/>
  <c r="J47" i="32"/>
  <c r="G46" i="32"/>
  <c r="K45" i="32"/>
  <c r="P10" i="31"/>
  <c r="P21" i="31"/>
  <c r="C46" i="26" l="1"/>
  <c r="J46" i="26"/>
  <c r="E46" i="26"/>
  <c r="B46" i="26"/>
  <c r="H44" i="27"/>
  <c r="I44" i="27"/>
  <c r="I46" i="27" s="1"/>
  <c r="G46" i="27"/>
  <c r="O45" i="29"/>
  <c r="D45" i="29"/>
  <c r="K45" i="30"/>
  <c r="H45" i="30"/>
  <c r="B45" i="30"/>
  <c r="G45" i="30"/>
  <c r="C47" i="31"/>
  <c r="C47" i="32"/>
  <c r="H47" i="32"/>
  <c r="K47" i="32"/>
  <c r="G47" i="31"/>
  <c r="F46" i="27"/>
  <c r="AD49" i="28"/>
  <c r="Z50" i="28"/>
  <c r="W50" i="28"/>
  <c r="J47" i="31"/>
  <c r="B50" i="28"/>
  <c r="AD48" i="28"/>
  <c r="P50" i="28"/>
  <c r="G47" i="32"/>
  <c r="M50" i="28"/>
  <c r="L47" i="32"/>
  <c r="H46" i="26"/>
  <c r="H50" i="28"/>
  <c r="E50" i="28"/>
  <c r="D47" i="32"/>
  <c r="M45" i="29"/>
  <c r="I47" i="31"/>
  <c r="F47" i="32"/>
  <c r="B47" i="31"/>
  <c r="E45" i="29"/>
  <c r="H45" i="27"/>
  <c r="H46" i="27" s="1"/>
  <c r="AD50" i="28" l="1"/>
</calcChain>
</file>

<file path=xl/sharedStrings.xml><?xml version="1.0" encoding="utf-8"?>
<sst xmlns="http://schemas.openxmlformats.org/spreadsheetml/2006/main" count="1026" uniqueCount="206">
  <si>
    <t>市町村名</t>
    <rPh sb="0" eb="3">
      <t>シチョウソン</t>
    </rPh>
    <rPh sb="3" eb="4">
      <t>メイ</t>
    </rPh>
    <phoneticPr fontId="2"/>
  </si>
  <si>
    <t>市町村長が価格等を決定したもの</t>
    <rPh sb="0" eb="4">
      <t>シチョウソンチョウ</t>
    </rPh>
    <rPh sb="5" eb="7">
      <t>カカク</t>
    </rPh>
    <rPh sb="7" eb="8">
      <t>トウ</t>
    </rPh>
    <rPh sb="9" eb="11">
      <t>ケッテイ</t>
    </rPh>
    <phoneticPr fontId="2"/>
  </si>
  <si>
    <t>決定価格</t>
    <rPh sb="0" eb="2">
      <t>ケッテイ</t>
    </rPh>
    <rPh sb="2" eb="4">
      <t>カカク</t>
    </rPh>
    <phoneticPr fontId="2"/>
  </si>
  <si>
    <t>課税標準額</t>
    <rPh sb="0" eb="2">
      <t>カゼイ</t>
    </rPh>
    <rPh sb="2" eb="5">
      <t>ヒョウジュンガク</t>
    </rPh>
    <phoneticPr fontId="2"/>
  </si>
  <si>
    <t>奈良市</t>
  </si>
  <si>
    <t>大和高田市</t>
  </si>
  <si>
    <t>大和郡山市</t>
  </si>
  <si>
    <t>天理市</t>
  </si>
  <si>
    <t>橿原市</t>
  </si>
  <si>
    <t>桜井市</t>
  </si>
  <si>
    <t>五條市</t>
  </si>
  <si>
    <t>御所市</t>
  </si>
  <si>
    <t>生駒市</t>
  </si>
  <si>
    <t>香芝市</t>
  </si>
  <si>
    <t>山添村</t>
  </si>
  <si>
    <t>平群町</t>
  </si>
  <si>
    <t>三郷町</t>
  </si>
  <si>
    <t>斑鳩町</t>
  </si>
  <si>
    <t>安堵町</t>
  </si>
  <si>
    <t>川西町</t>
  </si>
  <si>
    <t>三宅町</t>
  </si>
  <si>
    <t>田原本町</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</si>
  <si>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</si>
  <si>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</si>
  <si>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</si>
  <si>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</si>
  <si>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</si>
  <si>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</si>
  <si>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</si>
  <si>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</si>
  <si>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</si>
  <si>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</si>
  <si>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</si>
  <si>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</si>
  <si>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</si>
  <si>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</si>
  <si>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</si>
  <si>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</si>
  <si>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</si>
  <si>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</si>
  <si>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宇陀市</t>
    <rPh sb="0" eb="2">
      <t>ウダ</t>
    </rPh>
    <rPh sb="2" eb="3">
      <t>シ</t>
    </rPh>
    <phoneticPr fontId="2"/>
  </si>
  <si>
    <t>町村計</t>
    <phoneticPr fontId="2"/>
  </si>
  <si>
    <t>合　計</t>
    <phoneticPr fontId="2"/>
  </si>
  <si>
    <t>市計</t>
    <rPh sb="0" eb="1">
      <t>シ</t>
    </rPh>
    <rPh sb="1" eb="2">
      <t>ケイ</t>
    </rPh>
    <phoneticPr fontId="2"/>
  </si>
  <si>
    <t>総務大臣が価格等を決定し、配分したもの</t>
    <rPh sb="0" eb="2">
      <t>ソウム</t>
    </rPh>
    <rPh sb="2" eb="4">
      <t>ダイジン</t>
    </rPh>
    <rPh sb="5" eb="8">
      <t>カカクナド</t>
    </rPh>
    <rPh sb="9" eb="11">
      <t>ケッテイ</t>
    </rPh>
    <rPh sb="13" eb="15">
      <t>ハイブン</t>
    </rPh>
    <phoneticPr fontId="2"/>
  </si>
  <si>
    <t>道府県知事が価格等を決定し、配分したもの</t>
    <rPh sb="0" eb="3">
      <t>ドウフケン</t>
    </rPh>
    <rPh sb="3" eb="5">
      <t>チジ</t>
    </rPh>
    <rPh sb="6" eb="9">
      <t>カカクナド</t>
    </rPh>
    <rPh sb="10" eb="12">
      <t>ケッテイ</t>
    </rPh>
    <rPh sb="14" eb="16">
      <t>ハイブン</t>
    </rPh>
    <phoneticPr fontId="2"/>
  </si>
  <si>
    <t>合　　　　計</t>
    <rPh sb="0" eb="1">
      <t>ゴウ</t>
    </rPh>
    <rPh sb="5" eb="6">
      <t>ケイ</t>
    </rPh>
    <phoneticPr fontId="2"/>
  </si>
  <si>
    <t>曽爾村</t>
    <rPh sb="0" eb="1">
      <t>ソ</t>
    </rPh>
    <phoneticPr fontId="2"/>
  </si>
  <si>
    <t>個人</t>
    <rPh sb="0" eb="2">
      <t>コジン</t>
    </rPh>
    <phoneticPr fontId="2"/>
  </si>
  <si>
    <t>法人</t>
    <rPh sb="0" eb="2">
      <t>ホウジン</t>
    </rPh>
    <phoneticPr fontId="2"/>
  </si>
  <si>
    <t>計</t>
    <rPh sb="0" eb="1">
      <t>ケイ</t>
    </rPh>
    <phoneticPr fontId="2"/>
  </si>
  <si>
    <t>150万円未満
のもの</t>
    <rPh sb="3" eb="5">
      <t>マンエン</t>
    </rPh>
    <rPh sb="5" eb="7">
      <t>ミマン</t>
    </rPh>
    <phoneticPr fontId="2"/>
  </si>
  <si>
    <t>3000万円以上
１億円未満
のもの</t>
    <rPh sb="4" eb="6">
      <t>マンエン</t>
    </rPh>
    <rPh sb="6" eb="8">
      <t>イジョウ</t>
    </rPh>
    <rPh sb="10" eb="11">
      <t>オク</t>
    </rPh>
    <rPh sb="11" eb="12">
      <t>エン</t>
    </rPh>
    <rPh sb="12" eb="14">
      <t>ミマン</t>
    </rPh>
    <phoneticPr fontId="2"/>
  </si>
  <si>
    <t>1億円以上
のもの</t>
    <rPh sb="1" eb="2">
      <t>オク</t>
    </rPh>
    <rPh sb="2" eb="3">
      <t>エン</t>
    </rPh>
    <rPh sb="3" eb="5">
      <t>イジョウ</t>
    </rPh>
    <phoneticPr fontId="2"/>
  </si>
  <si>
    <t>150万円以上
160万円未満
のもの</t>
    <rPh sb="3" eb="5">
      <t>マンエン</t>
    </rPh>
    <rPh sb="5" eb="7">
      <t>イジョウ</t>
    </rPh>
    <rPh sb="11" eb="13">
      <t>マンエン</t>
    </rPh>
    <rPh sb="13" eb="15">
      <t>ミマン</t>
    </rPh>
    <phoneticPr fontId="2"/>
  </si>
  <si>
    <t>160万円以上
170万円未満
のもの</t>
    <rPh sb="3" eb="5">
      <t>マンエン</t>
    </rPh>
    <rPh sb="5" eb="7">
      <t>イジョウ</t>
    </rPh>
    <rPh sb="11" eb="13">
      <t>マンエン</t>
    </rPh>
    <rPh sb="13" eb="15">
      <t>ミマン</t>
    </rPh>
    <phoneticPr fontId="2"/>
  </si>
  <si>
    <t>170万円以上
180万円未満
のもの</t>
    <rPh sb="3" eb="5">
      <t>マンエン</t>
    </rPh>
    <rPh sb="5" eb="7">
      <t>イジョウ</t>
    </rPh>
    <rPh sb="11" eb="13">
      <t>マンエン</t>
    </rPh>
    <rPh sb="13" eb="15">
      <t>ミマン</t>
    </rPh>
    <phoneticPr fontId="2"/>
  </si>
  <si>
    <t>180万円以上
190万円未満
のもの</t>
    <rPh sb="3" eb="5">
      <t>マンエン</t>
    </rPh>
    <rPh sb="5" eb="7">
      <t>イジョウ</t>
    </rPh>
    <rPh sb="11" eb="13">
      <t>マンエン</t>
    </rPh>
    <rPh sb="13" eb="15">
      <t>ミマン</t>
    </rPh>
    <phoneticPr fontId="2"/>
  </si>
  <si>
    <t>190万円以上
200万円未満
のもの</t>
    <rPh sb="3" eb="5">
      <t>マンエン</t>
    </rPh>
    <rPh sb="5" eb="7">
      <t>イジョウ</t>
    </rPh>
    <rPh sb="11" eb="13">
      <t>マンエン</t>
    </rPh>
    <rPh sb="13" eb="15">
      <t>ミマン</t>
    </rPh>
    <phoneticPr fontId="2"/>
  </si>
  <si>
    <t>200万円以上
250万円未満
のもの</t>
    <rPh sb="3" eb="5">
      <t>マンエン</t>
    </rPh>
    <rPh sb="5" eb="7">
      <t>イジョウ</t>
    </rPh>
    <rPh sb="11" eb="13">
      <t>マンエン</t>
    </rPh>
    <rPh sb="13" eb="15">
      <t>ミマン</t>
    </rPh>
    <phoneticPr fontId="2"/>
  </si>
  <si>
    <t>250万円以上
300万円未満
のもの</t>
    <rPh sb="3" eb="5">
      <t>マンエン</t>
    </rPh>
    <rPh sb="5" eb="7">
      <t>イジョウ</t>
    </rPh>
    <rPh sb="11" eb="13">
      <t>マンエン</t>
    </rPh>
    <rPh sb="13" eb="15">
      <t>ミマン</t>
    </rPh>
    <phoneticPr fontId="2"/>
  </si>
  <si>
    <t>300万円以上
1000万円未満
のもの</t>
    <rPh sb="3" eb="5">
      <t>マンエン</t>
    </rPh>
    <rPh sb="5" eb="7">
      <t>イジョウ</t>
    </rPh>
    <rPh sb="12" eb="14">
      <t>マンエン</t>
    </rPh>
    <rPh sb="14" eb="16">
      <t>ミマン</t>
    </rPh>
    <phoneticPr fontId="2"/>
  </si>
  <si>
    <t>1000万円以上
2000万円未満
のもの</t>
    <rPh sb="4" eb="6">
      <t>マンエン</t>
    </rPh>
    <rPh sb="6" eb="8">
      <t>イジョウ</t>
    </rPh>
    <rPh sb="13" eb="15">
      <t>マンエン</t>
    </rPh>
    <rPh sb="15" eb="17">
      <t>ミマン</t>
    </rPh>
    <phoneticPr fontId="2"/>
  </si>
  <si>
    <t>2000万円以上
3000万円未満
のもの</t>
    <rPh sb="4" eb="6">
      <t>マンエン</t>
    </rPh>
    <rPh sb="6" eb="8">
      <t>イジョウ</t>
    </rPh>
    <rPh sb="13" eb="15">
      <t>マンエン</t>
    </rPh>
    <rPh sb="15" eb="17">
      <t>ミマン</t>
    </rPh>
    <phoneticPr fontId="2"/>
  </si>
  <si>
    <t>（単位：千円）</t>
    <rPh sb="1" eb="3">
      <t>タンイ</t>
    </rPh>
    <rPh sb="4" eb="6">
      <t>センエン</t>
    </rPh>
    <phoneticPr fontId="2"/>
  </si>
  <si>
    <t>合計</t>
    <rPh sb="0" eb="2">
      <t>ゴウケイ</t>
    </rPh>
    <phoneticPr fontId="2"/>
  </si>
  <si>
    <t>（ガス事業用資産）</t>
    <rPh sb="3" eb="6">
      <t>ジギョウヨウ</t>
    </rPh>
    <rPh sb="6" eb="8">
      <t>シサン</t>
    </rPh>
    <phoneticPr fontId="2"/>
  </si>
  <si>
    <t>（水資源機構）</t>
    <rPh sb="1" eb="4">
      <t>ミズシゲン</t>
    </rPh>
    <rPh sb="4" eb="6">
      <t>キコウ</t>
    </rPh>
    <phoneticPr fontId="2"/>
  </si>
  <si>
    <t>（公共の危害防止施設等）</t>
    <rPh sb="1" eb="3">
      <t>コウキョウ</t>
    </rPh>
    <rPh sb="4" eb="6">
      <t>キガイ</t>
    </rPh>
    <rPh sb="6" eb="8">
      <t>ボウシ</t>
    </rPh>
    <rPh sb="8" eb="10">
      <t>シセツ</t>
    </rPh>
    <rPh sb="10" eb="11">
      <t>ナド</t>
    </rPh>
    <phoneticPr fontId="2"/>
  </si>
  <si>
    <t>（科学技術振興機構）</t>
    <rPh sb="1" eb="3">
      <t>カガク</t>
    </rPh>
    <rPh sb="3" eb="5">
      <t>ギジュツ</t>
    </rPh>
    <rPh sb="5" eb="7">
      <t>シンコウ</t>
    </rPh>
    <rPh sb="7" eb="9">
      <t>キコウ</t>
    </rPh>
    <phoneticPr fontId="2"/>
  </si>
  <si>
    <t>（公害防止優良更新施設）</t>
    <rPh sb="1" eb="3">
      <t>コウガイ</t>
    </rPh>
    <rPh sb="3" eb="5">
      <t>ボウシ</t>
    </rPh>
    <rPh sb="5" eb="7">
      <t>ユウリョウ</t>
    </rPh>
    <rPh sb="7" eb="9">
      <t>コウシン</t>
    </rPh>
    <rPh sb="9" eb="11">
      <t>シセツ</t>
    </rPh>
    <phoneticPr fontId="2"/>
  </si>
  <si>
    <t>旧第7項</t>
    <rPh sb="0" eb="1">
      <t>キュウ</t>
    </rPh>
    <phoneticPr fontId="2"/>
  </si>
  <si>
    <t>（産業廃棄物焼却施設等）</t>
    <rPh sb="1" eb="3">
      <t>サンギョウ</t>
    </rPh>
    <rPh sb="3" eb="6">
      <t>ハイキブツ</t>
    </rPh>
    <rPh sb="6" eb="8">
      <t>ショウキャク</t>
    </rPh>
    <rPh sb="8" eb="10">
      <t>シセツ</t>
    </rPh>
    <rPh sb="10" eb="11">
      <t>トウ</t>
    </rPh>
    <phoneticPr fontId="2"/>
  </si>
  <si>
    <t>国有資産</t>
    <rPh sb="0" eb="2">
      <t>コクユウ</t>
    </rPh>
    <rPh sb="2" eb="4">
      <t>シサン</t>
    </rPh>
    <phoneticPr fontId="2"/>
  </si>
  <si>
    <t>公有資産</t>
    <rPh sb="0" eb="2">
      <t>コウユウ</t>
    </rPh>
    <rPh sb="2" eb="4">
      <t>シサン</t>
    </rPh>
    <phoneticPr fontId="2"/>
  </si>
  <si>
    <t>貸付資産</t>
    <rPh sb="0" eb="1">
      <t>カ</t>
    </rPh>
    <rPh sb="1" eb="2">
      <t>ツ</t>
    </rPh>
    <rPh sb="2" eb="4">
      <t>シサン</t>
    </rPh>
    <phoneticPr fontId="2"/>
  </si>
  <si>
    <t>国有林野</t>
    <rPh sb="0" eb="3">
      <t>コクユウリン</t>
    </rPh>
    <rPh sb="3" eb="4">
      <t>ヤ</t>
    </rPh>
    <phoneticPr fontId="2"/>
  </si>
  <si>
    <t>発電所等</t>
    <rPh sb="0" eb="3">
      <t>ハツデンショ</t>
    </rPh>
    <rPh sb="3" eb="4">
      <t>トウ</t>
    </rPh>
    <phoneticPr fontId="2"/>
  </si>
  <si>
    <t>水道施設等</t>
    <rPh sb="0" eb="2">
      <t>スイドウ</t>
    </rPh>
    <rPh sb="2" eb="4">
      <t>シセツ</t>
    </rPh>
    <rPh sb="4" eb="5">
      <t>トウ</t>
    </rPh>
    <phoneticPr fontId="2"/>
  </si>
  <si>
    <t>（単位：人、千円）</t>
    <rPh sb="1" eb="3">
      <t>タンイ</t>
    </rPh>
    <rPh sb="4" eb="5">
      <t>ニン</t>
    </rPh>
    <rPh sb="6" eb="8">
      <t>センエン</t>
    </rPh>
    <phoneticPr fontId="2"/>
  </si>
  <si>
    <t>納税義務者数</t>
    <rPh sb="0" eb="2">
      <t>ノウゼイ</t>
    </rPh>
    <rPh sb="2" eb="4">
      <t>ギム</t>
    </rPh>
    <rPh sb="4" eb="5">
      <t>シャ</t>
    </rPh>
    <rPh sb="5" eb="6">
      <t>スウ</t>
    </rPh>
    <phoneticPr fontId="2"/>
  </si>
  <si>
    <t>決定価格</t>
    <rPh sb="0" eb="4">
      <t>ケッテイカカク</t>
    </rPh>
    <phoneticPr fontId="2"/>
  </si>
  <si>
    <t>（単位：人）</t>
    <rPh sb="1" eb="3">
      <t>タンイ</t>
    </rPh>
    <rPh sb="4" eb="5">
      <t>ニン</t>
    </rPh>
    <phoneticPr fontId="2"/>
  </si>
  <si>
    <t>（新エネルギー・産業技術総合開発機構）</t>
    <rPh sb="1" eb="2">
      <t>シン</t>
    </rPh>
    <rPh sb="7" eb="9">
      <t>サンギョウ</t>
    </rPh>
    <rPh sb="9" eb="11">
      <t>ギジュツ</t>
    </rPh>
    <rPh sb="11" eb="13">
      <t>ソウゴウ</t>
    </rPh>
    <rPh sb="13" eb="15">
      <t>カイハツ</t>
    </rPh>
    <rPh sb="15" eb="17">
      <t>キコウ</t>
    </rPh>
    <rPh sb="17" eb="18">
      <t>）</t>
    </rPh>
    <phoneticPr fontId="2"/>
  </si>
  <si>
    <t>法第３４９条の３</t>
    <rPh sb="0" eb="1">
      <t>ホウ</t>
    </rPh>
    <rPh sb="1" eb="2">
      <t>ダイ</t>
    </rPh>
    <rPh sb="5" eb="6">
      <t>ジョウ</t>
    </rPh>
    <phoneticPr fontId="2"/>
  </si>
  <si>
    <t>法附則第１５条</t>
    <rPh sb="0" eb="1">
      <t>ホウ</t>
    </rPh>
    <rPh sb="1" eb="3">
      <t>フソク</t>
    </rPh>
    <rPh sb="3" eb="4">
      <t>ダイ</t>
    </rPh>
    <rPh sb="6" eb="7">
      <t>ジョウ</t>
    </rPh>
    <phoneticPr fontId="2"/>
  </si>
  <si>
    <t>課税標準額　（課税標準の特例規定の適用を受けるもの）</t>
    <rPh sb="0" eb="2">
      <t>カゼイ</t>
    </rPh>
    <rPh sb="2" eb="4">
      <t>ヒョウジュン</t>
    </rPh>
    <rPh sb="4" eb="5">
      <t>ガク</t>
    </rPh>
    <rPh sb="7" eb="9">
      <t>カゼイ</t>
    </rPh>
    <rPh sb="9" eb="11">
      <t>ヒョウジュン</t>
    </rPh>
    <rPh sb="12" eb="14">
      <t>トクレイ</t>
    </rPh>
    <rPh sb="14" eb="16">
      <t>キテイ</t>
    </rPh>
    <rPh sb="17" eb="19">
      <t>テキヨウ</t>
    </rPh>
    <rPh sb="20" eb="21">
      <t>ウ</t>
    </rPh>
    <phoneticPr fontId="2"/>
  </si>
  <si>
    <t>（単位：円）</t>
    <rPh sb="1" eb="3">
      <t>タンイ</t>
    </rPh>
    <rPh sb="4" eb="5">
      <t>エン</t>
    </rPh>
    <phoneticPr fontId="2"/>
  </si>
  <si>
    <t>（単位：千円）</t>
    <rPh sb="1" eb="3">
      <t>タンイ</t>
    </rPh>
    <rPh sb="4" eb="5">
      <t>セン</t>
    </rPh>
    <rPh sb="5" eb="6">
      <t>エン</t>
    </rPh>
    <phoneticPr fontId="2"/>
  </si>
  <si>
    <t>算定標準額</t>
    <rPh sb="0" eb="2">
      <t>サンテイ</t>
    </rPh>
    <rPh sb="2" eb="4">
      <t>ヒョウジュン</t>
    </rPh>
    <rPh sb="4" eb="5">
      <t>ガク</t>
    </rPh>
    <phoneticPr fontId="2"/>
  </si>
  <si>
    <t>台帳価格　（通知価格）</t>
    <rPh sb="0" eb="2">
      <t>ダイチョウ</t>
    </rPh>
    <rPh sb="2" eb="4">
      <t>カカク</t>
    </rPh>
    <rPh sb="6" eb="8">
      <t>ツウチ</t>
    </rPh>
    <rPh sb="8" eb="10">
      <t>カカク</t>
    </rPh>
    <phoneticPr fontId="2"/>
  </si>
  <si>
    <t>第２項</t>
  </si>
  <si>
    <t>１／３</t>
  </si>
  <si>
    <t>（その２）</t>
  </si>
  <si>
    <t>（日本放送協会）</t>
    <rPh sb="1" eb="3">
      <t>ニホン</t>
    </rPh>
    <rPh sb="3" eb="5">
      <t>ホウソウ</t>
    </rPh>
    <rPh sb="5" eb="7">
      <t>キョウカイ</t>
    </rPh>
    <phoneticPr fontId="2"/>
  </si>
  <si>
    <t>（軽自動車検査協会）</t>
    <phoneticPr fontId="2"/>
  </si>
  <si>
    <t>１／３</t>
    <phoneticPr fontId="2"/>
  </si>
  <si>
    <t>１／２</t>
  </si>
  <si>
    <t>１／２</t>
    <phoneticPr fontId="2"/>
  </si>
  <si>
    <t>３／４</t>
    <phoneticPr fontId="2"/>
  </si>
  <si>
    <t>―</t>
    <phoneticPr fontId="2"/>
  </si>
  <si>
    <t>第20項</t>
    <phoneticPr fontId="2"/>
  </si>
  <si>
    <t>旧第6項</t>
    <rPh sb="0" eb="1">
      <t>キュウ</t>
    </rPh>
    <phoneticPr fontId="2"/>
  </si>
  <si>
    <t>70表070行(3)列</t>
    <rPh sb="2" eb="3">
      <t>ヒョウ</t>
    </rPh>
    <rPh sb="6" eb="7">
      <t>ギョウ</t>
    </rPh>
    <rPh sb="10" eb="11">
      <t>レツ</t>
    </rPh>
    <phoneticPr fontId="2"/>
  </si>
  <si>
    <t>課税標準額の内訳＿課税標準の特例規定の適用を受けるもの（イ）（３）</t>
  </si>
  <si>
    <t>①</t>
    <phoneticPr fontId="2"/>
  </si>
  <si>
    <t>②</t>
    <phoneticPr fontId="2"/>
  </si>
  <si>
    <t>①＋②</t>
    <phoneticPr fontId="2"/>
  </si>
  <si>
    <t>台帳価格　（通知価格）</t>
    <phoneticPr fontId="2"/>
  </si>
  <si>
    <t>旧第28項</t>
    <phoneticPr fontId="2"/>
  </si>
  <si>
    <t>２／３</t>
    <phoneticPr fontId="2"/>
  </si>
  <si>
    <t>５／６</t>
    <phoneticPr fontId="2"/>
  </si>
  <si>
    <t>第17項</t>
    <phoneticPr fontId="2"/>
  </si>
  <si>
    <t>第2項</t>
    <phoneticPr fontId="2"/>
  </si>
  <si>
    <t>第9項</t>
    <rPh sb="0" eb="1">
      <t>ダイ</t>
    </rPh>
    <rPh sb="2" eb="3">
      <t>コウ</t>
    </rPh>
    <phoneticPr fontId="2"/>
  </si>
  <si>
    <t>第19項</t>
    <phoneticPr fontId="2"/>
  </si>
  <si>
    <t>旧第2項</t>
    <phoneticPr fontId="2"/>
  </si>
  <si>
    <t>第7項</t>
    <phoneticPr fontId="2"/>
  </si>
  <si>
    <t>（低公害車燃料等供給施設）</t>
    <rPh sb="1" eb="2">
      <t>テイ</t>
    </rPh>
    <rPh sb="2" eb="4">
      <t>コウガイ</t>
    </rPh>
    <rPh sb="4" eb="5">
      <t>クルマ</t>
    </rPh>
    <rPh sb="5" eb="7">
      <t>ネンリョウ</t>
    </rPh>
    <rPh sb="7" eb="8">
      <t>トウ</t>
    </rPh>
    <rPh sb="8" eb="10">
      <t>キョウキュウ</t>
    </rPh>
    <rPh sb="10" eb="12">
      <t>シセツ</t>
    </rPh>
    <phoneticPr fontId="2"/>
  </si>
  <si>
    <t>（都市鉄道施設）</t>
    <rPh sb="1" eb="3">
      <t>トシ</t>
    </rPh>
    <rPh sb="3" eb="5">
      <t>テツドウ</t>
    </rPh>
    <rPh sb="5" eb="7">
      <t>シセツ</t>
    </rPh>
    <phoneticPr fontId="2"/>
  </si>
  <si>
    <t>１／６</t>
    <phoneticPr fontId="2"/>
  </si>
  <si>
    <t>第25項</t>
    <rPh sb="0" eb="1">
      <t>ダイ</t>
    </rPh>
    <rPh sb="3" eb="4">
      <t>コウ</t>
    </rPh>
    <phoneticPr fontId="2"/>
  </si>
  <si>
    <t>令和６年度　固定資産（償却資産）の所有者別状況　（法定免税点以上のもの）</t>
    <rPh sb="0" eb="2">
      <t>レイワ</t>
    </rPh>
    <phoneticPr fontId="2"/>
  </si>
  <si>
    <t>城市</t>
  </si>
  <si>
    <t>【出典：令和６年度概要調書（令和６年４月１日現在）】</t>
    <rPh sb="1" eb="3">
      <t>シュッテン</t>
    </rPh>
    <rPh sb="4" eb="6">
      <t>レイワ</t>
    </rPh>
    <rPh sb="7" eb="9">
      <t>ネンド</t>
    </rPh>
    <rPh sb="8" eb="9">
      <t>ド</t>
    </rPh>
    <rPh sb="9" eb="11">
      <t>ガイヨウ</t>
    </rPh>
    <rPh sb="11" eb="13">
      <t>チョウショ</t>
    </rPh>
    <rPh sb="14" eb="16">
      <t>レイワ</t>
    </rPh>
    <rPh sb="17" eb="18">
      <t>ネン</t>
    </rPh>
    <rPh sb="18" eb="19">
      <t>ヘイネン</t>
    </rPh>
    <rPh sb="19" eb="20">
      <t>ガツ</t>
    </rPh>
    <rPh sb="21" eb="24">
      <t>ニチゲンザイ</t>
    </rPh>
    <rPh sb="22" eb="24">
      <t>ゲンザイ</t>
    </rPh>
    <phoneticPr fontId="12"/>
  </si>
  <si>
    <t>償却資産</t>
    <rPh sb="0" eb="2">
      <t>ショウキャク</t>
    </rPh>
    <rPh sb="2" eb="4">
      <t>シサン</t>
    </rPh>
    <phoneticPr fontId="2"/>
  </si>
  <si>
    <t>６９表 1行</t>
    <rPh sb="2" eb="3">
      <t>ヒョウ</t>
    </rPh>
    <rPh sb="5" eb="6">
      <t>ギョウ</t>
    </rPh>
    <phoneticPr fontId="2"/>
  </si>
  <si>
    <t>2行</t>
    <rPh sb="1" eb="2">
      <t>ギョウ</t>
    </rPh>
    <phoneticPr fontId="2"/>
  </si>
  <si>
    <t>3行</t>
    <rPh sb="1" eb="2">
      <t>ギョウ</t>
    </rPh>
    <phoneticPr fontId="2"/>
  </si>
  <si>
    <t>７１表　12行</t>
    <rPh sb="2" eb="3">
      <t>ヒョウ</t>
    </rPh>
    <rPh sb="6" eb="7">
      <t>ギョウ</t>
    </rPh>
    <phoneticPr fontId="2"/>
  </si>
  <si>
    <t>７２表　12行</t>
    <rPh sb="2" eb="3">
      <t>ヒョウ</t>
    </rPh>
    <rPh sb="6" eb="7">
      <t>ギョウ</t>
    </rPh>
    <phoneticPr fontId="2"/>
  </si>
  <si>
    <t>７０表　12行</t>
    <rPh sb="2" eb="3">
      <t>ヒョウ</t>
    </rPh>
    <rPh sb="6" eb="7">
      <t>ギョウ</t>
    </rPh>
    <phoneticPr fontId="2"/>
  </si>
  <si>
    <t>法定免税点以上のもの（ハ）（３）</t>
  </si>
  <si>
    <t>決定価格（１）</t>
  </si>
  <si>
    <t>課税標準額（２）</t>
  </si>
  <si>
    <t>令和６年度　固定資産（償却資産）の決定者別状況　（法定免税点以上のもの）</t>
    <rPh sb="0" eb="2">
      <t>レイワ</t>
    </rPh>
    <phoneticPr fontId="2"/>
  </si>
  <si>
    <t>07行</t>
    <rPh sb="2" eb="3">
      <t>ギョウ</t>
    </rPh>
    <phoneticPr fontId="2"/>
  </si>
  <si>
    <t>08行</t>
    <rPh sb="2" eb="3">
      <t>ギョウ</t>
    </rPh>
    <phoneticPr fontId="2"/>
  </si>
  <si>
    <t>09行</t>
    <rPh sb="2" eb="3">
      <t>ギョウ</t>
    </rPh>
    <phoneticPr fontId="2"/>
  </si>
  <si>
    <t>７０表</t>
    <rPh sb="2" eb="3">
      <t>ヒョウ</t>
    </rPh>
    <phoneticPr fontId="2"/>
  </si>
  <si>
    <t>令和６年度　固定資産（償却資産）の市町村長が価格等を決定したものにおける課税標準の特例規定の適用状況</t>
    <rPh sb="0" eb="2">
      <t>レイワ</t>
    </rPh>
    <phoneticPr fontId="2"/>
  </si>
  <si>
    <t>令和３年地方税法等
改正法附則第13条</t>
    <rPh sb="0" eb="2">
      <t>レイワ</t>
    </rPh>
    <rPh sb="3" eb="4">
      <t>ネン</t>
    </rPh>
    <rPh sb="4" eb="7">
      <t>チホウゼイ</t>
    </rPh>
    <rPh sb="7" eb="8">
      <t>ホウ</t>
    </rPh>
    <rPh sb="8" eb="9">
      <t>トウ</t>
    </rPh>
    <rPh sb="10" eb="13">
      <t>カイセイホウ</t>
    </rPh>
    <rPh sb="13" eb="15">
      <t>フソク</t>
    </rPh>
    <phoneticPr fontId="2"/>
  </si>
  <si>
    <r>
      <t>第</t>
    </r>
    <r>
      <rPr>
        <sz val="10"/>
        <color rgb="FFFF0000"/>
        <rFont val="ＭＳ Ｐゴシック"/>
        <family val="3"/>
        <charset val="128"/>
      </rPr>
      <t>15</t>
    </r>
    <r>
      <rPr>
        <sz val="10"/>
        <rFont val="ＭＳ Ｐゴシック"/>
        <family val="3"/>
        <charset val="128"/>
      </rPr>
      <t>項</t>
    </r>
    <phoneticPr fontId="2"/>
  </si>
  <si>
    <t>第44項</t>
    <rPh sb="0" eb="1">
      <t>ダイ</t>
    </rPh>
    <rPh sb="3" eb="4">
      <t>コウ</t>
    </rPh>
    <phoneticPr fontId="2"/>
  </si>
  <si>
    <t>旧第32項</t>
    <rPh sb="0" eb="1">
      <t>キュウ</t>
    </rPh>
    <rPh sb="1" eb="2">
      <t>ダイ</t>
    </rPh>
    <rPh sb="4" eb="5">
      <t>コウ</t>
    </rPh>
    <phoneticPr fontId="2"/>
  </si>
  <si>
    <t>第1項（旧法附則第64条）</t>
    <phoneticPr fontId="2"/>
  </si>
  <si>
    <t>（水力）（地域決定方地方税制特例措置（わがまち特例）適用分）</t>
    <rPh sb="1" eb="3">
      <t>スイリョク</t>
    </rPh>
    <phoneticPr fontId="2"/>
  </si>
  <si>
    <t>（先端設備等）</t>
    <rPh sb="1" eb="3">
      <t>センタン</t>
    </rPh>
    <rPh sb="3" eb="5">
      <t>セツビ</t>
    </rPh>
    <rPh sb="5" eb="6">
      <t>トウ</t>
    </rPh>
    <phoneticPr fontId="2"/>
  </si>
  <si>
    <t>（特定事業所内保育施設）
（地域決定方地方税制特例措置（わがまち特例）適用分）</t>
    <rPh sb="1" eb="7">
      <t>トクテイジギョウショナイ</t>
    </rPh>
    <rPh sb="7" eb="11">
      <t>ホイクシセツ</t>
    </rPh>
    <phoneticPr fontId="2"/>
  </si>
  <si>
    <t>（新型コロナ先端設備等）</t>
    <rPh sb="1" eb="3">
      <t>シンガタ</t>
    </rPh>
    <rPh sb="6" eb="10">
      <t>センタンセツビ</t>
    </rPh>
    <rPh sb="10" eb="11">
      <t>トウ</t>
    </rPh>
    <phoneticPr fontId="2"/>
  </si>
  <si>
    <t>R3.4.1～R5.3.31取得分</t>
    <rPh sb="14" eb="17">
      <t>シュトクブン</t>
    </rPh>
    <phoneticPr fontId="2"/>
  </si>
  <si>
    <t>５行</t>
    <rPh sb="1" eb="2">
      <t>ギョウ</t>
    </rPh>
    <phoneticPr fontId="2"/>
  </si>
  <si>
    <t>６行</t>
    <rPh sb="1" eb="2">
      <t>ギョウ</t>
    </rPh>
    <phoneticPr fontId="2"/>
  </si>
  <si>
    <t>１８行</t>
    <rPh sb="2" eb="3">
      <t>ギョウ</t>
    </rPh>
    <phoneticPr fontId="2"/>
  </si>
  <si>
    <t>３７行</t>
    <rPh sb="2" eb="3">
      <t>ギョウ</t>
    </rPh>
    <phoneticPr fontId="2"/>
  </si>
  <si>
    <t>３８行</t>
    <rPh sb="2" eb="3">
      <t>ギョウ</t>
    </rPh>
    <phoneticPr fontId="2"/>
  </si>
  <si>
    <t>４９行</t>
    <rPh sb="2" eb="3">
      <t>ギョウ</t>
    </rPh>
    <phoneticPr fontId="2"/>
  </si>
  <si>
    <t>５０行</t>
    <rPh sb="2" eb="3">
      <t>ギョウ</t>
    </rPh>
    <phoneticPr fontId="2"/>
  </si>
  <si>
    <t>５１行</t>
    <rPh sb="2" eb="3">
      <t>ギョウ</t>
    </rPh>
    <phoneticPr fontId="2"/>
  </si>
  <si>
    <t>７４表５行</t>
    <rPh sb="2" eb="3">
      <t>ヒョウ</t>
    </rPh>
    <rPh sb="4" eb="5">
      <t>ギョウ</t>
    </rPh>
    <phoneticPr fontId="2"/>
  </si>
  <si>
    <t>２４行</t>
    <rPh sb="2" eb="3">
      <t>ギョウ</t>
    </rPh>
    <phoneticPr fontId="2"/>
  </si>
  <si>
    <t>２５行</t>
    <rPh sb="2" eb="3">
      <t>ギョウ</t>
    </rPh>
    <phoneticPr fontId="2"/>
  </si>
  <si>
    <t>７５表３行</t>
    <rPh sb="2" eb="3">
      <t>ヒョウ</t>
    </rPh>
    <rPh sb="4" eb="5">
      <t>ギョウ</t>
    </rPh>
    <phoneticPr fontId="2"/>
  </si>
  <si>
    <t>４行</t>
    <rPh sb="1" eb="2">
      <t>ギョウ</t>
    </rPh>
    <phoneticPr fontId="2"/>
  </si>
  <si>
    <t>７行</t>
    <rPh sb="1" eb="2">
      <t>ギョウ</t>
    </rPh>
    <phoneticPr fontId="2"/>
  </si>
  <si>
    <t>２０行</t>
    <rPh sb="2" eb="3">
      <t>ギョウ</t>
    </rPh>
    <phoneticPr fontId="2"/>
  </si>
  <si>
    <t>４１行</t>
    <rPh sb="2" eb="3">
      <t>ギョウ</t>
    </rPh>
    <phoneticPr fontId="2"/>
  </si>
  <si>
    <t xml:space="preserve">
５８行</t>
    <rPh sb="3" eb="4">
      <t>ギョウ</t>
    </rPh>
    <phoneticPr fontId="2"/>
  </si>
  <si>
    <t>84行</t>
    <rPh sb="2" eb="3">
      <t>ギョウ</t>
    </rPh>
    <phoneticPr fontId="2"/>
  </si>
  <si>
    <t>85行</t>
    <rPh sb="2" eb="3">
      <t>ギョウ</t>
    </rPh>
    <phoneticPr fontId="2"/>
  </si>
  <si>
    <t>７６表１０行</t>
    <rPh sb="2" eb="3">
      <t>ヒョウ</t>
    </rPh>
    <rPh sb="5" eb="6">
      <t>ギョウ</t>
    </rPh>
    <phoneticPr fontId="2"/>
  </si>
  <si>
    <t>１２行</t>
    <rPh sb="2" eb="3">
      <t>ギョウ</t>
    </rPh>
    <phoneticPr fontId="2"/>
  </si>
  <si>
    <t>１３行</t>
    <rPh sb="2" eb="3">
      <t>ギョウ</t>
    </rPh>
    <phoneticPr fontId="2"/>
  </si>
  <si>
    <t>３５行</t>
    <rPh sb="2" eb="3">
      <t>ギョウ</t>
    </rPh>
    <phoneticPr fontId="2"/>
  </si>
  <si>
    <t>７８表１００行</t>
    <rPh sb="2" eb="3">
      <t>ヒョウ</t>
    </rPh>
    <rPh sb="6" eb="7">
      <t>ギョウ</t>
    </rPh>
    <phoneticPr fontId="2"/>
  </si>
  <si>
    <t>７3表～</t>
    <rPh sb="2" eb="3">
      <t>ヒョウ</t>
    </rPh>
    <phoneticPr fontId="2"/>
  </si>
  <si>
    <t>課税標準額（４）</t>
  </si>
  <si>
    <t>課税標準額（８）</t>
  </si>
  <si>
    <t>課税標準額（４）</t>
    <phoneticPr fontId="2"/>
  </si>
  <si>
    <t>令和６年度　固定資産（償却資産）の段階別納税義務者数</t>
    <rPh sb="0" eb="2">
      <t>レイワ</t>
    </rPh>
    <phoneticPr fontId="2"/>
  </si>
  <si>
    <t>１行</t>
    <rPh sb="1" eb="2">
      <t>ギョウ</t>
    </rPh>
    <phoneticPr fontId="2"/>
  </si>
  <si>
    <t>２行</t>
    <rPh sb="1" eb="2">
      <t>ギョウ</t>
    </rPh>
    <phoneticPr fontId="2"/>
  </si>
  <si>
    <t>３行</t>
    <rPh sb="1" eb="2">
      <t>ギョウ</t>
    </rPh>
    <phoneticPr fontId="2"/>
  </si>
  <si>
    <t>８行</t>
    <rPh sb="1" eb="2">
      <t>ギョウ</t>
    </rPh>
    <phoneticPr fontId="2"/>
  </si>
  <si>
    <t>９行</t>
    <rPh sb="1" eb="2">
      <t>ギョウ</t>
    </rPh>
    <phoneticPr fontId="2"/>
  </si>
  <si>
    <t>１０行</t>
    <rPh sb="2" eb="3">
      <t>ギョウ</t>
    </rPh>
    <phoneticPr fontId="2"/>
  </si>
  <si>
    <t>１１行</t>
    <rPh sb="2" eb="3">
      <t>ギョウ</t>
    </rPh>
    <phoneticPr fontId="2"/>
  </si>
  <si>
    <t>１４行</t>
    <rPh sb="2" eb="3">
      <t>ギョウ</t>
    </rPh>
    <phoneticPr fontId="2"/>
  </si>
  <si>
    <t>７９表</t>
    <rPh sb="2" eb="3">
      <t>ヒョウ</t>
    </rPh>
    <phoneticPr fontId="2"/>
  </si>
  <si>
    <t>納税義務者数（１）</t>
  </si>
  <si>
    <t>令和６年度　固定資産（償却資産）の段階別課税標準額</t>
    <rPh sb="0" eb="2">
      <t>レイワ</t>
    </rPh>
    <phoneticPr fontId="2"/>
  </si>
  <si>
    <t>令和６年度　国有資産等所在市町村交付金の交付額</t>
    <rPh sb="0" eb="2">
      <t>レイワ</t>
    </rPh>
    <phoneticPr fontId="2"/>
  </si>
  <si>
    <t>5行</t>
    <rPh sb="1" eb="2">
      <t>ギョウ</t>
    </rPh>
    <phoneticPr fontId="2"/>
  </si>
  <si>
    <t>11行</t>
    <rPh sb="2" eb="3">
      <t>ギョウ</t>
    </rPh>
    <phoneticPr fontId="2"/>
  </si>
  <si>
    <t>15行</t>
    <rPh sb="2" eb="3">
      <t>ギョウ</t>
    </rPh>
    <phoneticPr fontId="2"/>
  </si>
  <si>
    <t>23行</t>
    <rPh sb="2" eb="3">
      <t>ギョウ</t>
    </rPh>
    <phoneticPr fontId="2"/>
  </si>
  <si>
    <t>25行</t>
    <rPh sb="2" eb="3">
      <t>ギョウ</t>
    </rPh>
    <phoneticPr fontId="2"/>
  </si>
  <si>
    <t>８９表</t>
    <rPh sb="2" eb="3">
      <t>ヒョウ</t>
    </rPh>
    <phoneticPr fontId="2"/>
  </si>
  <si>
    <t>国有資産＿交付金額（Ａ）（１８）</t>
  </si>
  <si>
    <t>公有資産＿交付金額（Ｂ）（２０）</t>
  </si>
  <si>
    <t>交付金額計（Ｃ）（２１）</t>
  </si>
  <si>
    <t>令和６年度　国有資産等所在市町村交付金の台帳価格等</t>
    <rPh sb="0" eb="2">
      <t>レイワ</t>
    </rPh>
    <phoneticPr fontId="2"/>
  </si>
  <si>
    <t>国有資産＿価格計（Ｄ）（８）</t>
  </si>
  <si>
    <t>国有資産＿算定標準額（１７）</t>
  </si>
  <si>
    <t>公有資産＿価格計（Ｄ）（１６）</t>
  </si>
  <si>
    <t>公有資産＿算定標準額（１９）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</si>
</sst>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1"/>
      <name val="明朝"/>
      <family val="1"/>
      <charset val="128"/>
    </font>
    <font>
      <sz val="11"/>
      <color indexed="8"/>
      <name val="ＭＳ Ｐゴシック"/>
      <family val="3"/>
      <charset val="128"/>
    </font>
    <font>
      <sz val="8"/>
      <name val="ＭＳ Ｐゴシック"/>
      <family val="3"/>
      <charset val="128"/>
    </font>
    <font>
      <sz val="6"/>
      <name val="明朝"/>
      <family val="1"/>
      <charset val="128"/>
    </font>
    <font>
      <sz val="11"/>
      <color rgb="FFFF0000"/>
      <name val="ＭＳ Ｐゴシック"/>
      <family val="3"/>
      <charset val="128"/>
    </font>
    <font>
      <sz val="10"/>
      <color rgb="FFFF0000"/>
      <name val="ＭＳ Ｐゴシック"/>
      <family val="3"/>
      <charset val="128"/>
    </font>
    <font>
      <sz val="11"/>
      <color theme="9" tint="0.79998168889431442"/>
      <name val="ＭＳ Ｐゴシック"/>
      <family val="3"/>
      <charset val="128"/>
    </font>
    <font>
      <b/>
      <sz val="10"/>
      <color theme="9" tint="0.79998168889431442"/>
      <name val="ＭＳ Ｐゴシック"/>
      <family val="3"/>
      <charset val="128"/>
    </font>
    <font>
      <sz val="10"/>
      <color theme="9" tint="0.79998168889431442"/>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indexed="22"/>
        <bgColor indexed="0"/>
      </patternFill>
    </fill>
    <fill>
      <patternFill patternType="solid">
        <fgColor rgb="FFFFFF00"/>
        <bgColor indexed="64"/>
      </patternFill>
    </fill>
  </fills>
  <borders count="75">
    <border>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8"/>
      </left>
      <right/>
      <top style="thin">
        <color indexed="8"/>
      </top>
      <bottom style="thin">
        <color indexed="8"/>
      </bottom>
      <diagonal/>
    </border>
    <border>
      <left style="thin">
        <color indexed="22"/>
      </left>
      <right style="thin">
        <color indexed="22"/>
      </right>
      <top/>
      <bottom style="thin">
        <color indexed="22"/>
      </bottom>
      <diagonal/>
    </border>
  </borders>
  <cellStyleXfs count="12">
    <xf numFmtId="0" fontId="0" fillId="0" borderId="0">
      <alignment vertical="center"/>
    </xf>
    <xf numFmtId="0" fontId="1"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249">
    <xf numFmtId="0" fontId="0" fillId="0" borderId="0" xfId="0">
      <alignment vertical="center"/>
    </xf>
    <xf numFmtId="0" fontId="1" fillId="0" borderId="0" xfId="0" applyFont="1">
      <alignment vertical="center"/>
    </xf>
    <xf numFmtId="0" fontId="3" fillId="0" borderId="0" xfId="1" applyFont="1"/>
    <xf numFmtId="0" fontId="5" fillId="0" borderId="0" xfId="1" applyFont="1"/>
    <xf numFmtId="0" fontId="8" fillId="0" borderId="0" xfId="0" applyFont="1">
      <alignment vertical="center"/>
    </xf>
    <xf numFmtId="176" fontId="1" fillId="0" borderId="0" xfId="0" applyNumberFormat="1" applyFont="1" applyAlignment="1">
      <alignment horizontal="center" vertical="center"/>
    </xf>
    <xf numFmtId="0" fontId="3" fillId="2" borderId="7"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7" xfId="0" applyFont="1" applyFill="1" applyBorder="1" applyAlignment="1">
      <alignment horizontal="centerContinuous" vertical="center" wrapText="1"/>
    </xf>
    <xf numFmtId="0" fontId="3" fillId="2" borderId="18" xfId="0" applyFont="1" applyFill="1" applyBorder="1" applyAlignment="1">
      <alignment horizontal="centerContinuous" vertical="center" wrapText="1"/>
    </xf>
    <xf numFmtId="0" fontId="3" fillId="2" borderId="19" xfId="0" applyFont="1" applyFill="1" applyBorder="1" applyAlignment="1">
      <alignment horizontal="centerContinuous" vertical="center"/>
    </xf>
    <xf numFmtId="0" fontId="3" fillId="2" borderId="22" xfId="0" applyFont="1" applyFill="1" applyBorder="1" applyAlignment="1">
      <alignment horizontal="centerContinuous" vertical="center"/>
    </xf>
    <xf numFmtId="0" fontId="3" fillId="2" borderId="20"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lignment vertical="center"/>
    </xf>
    <xf numFmtId="0" fontId="3" fillId="0" borderId="0" xfId="0" applyFont="1" applyAlignment="1">
      <alignment horizontal="right"/>
    </xf>
    <xf numFmtId="0" fontId="3" fillId="2" borderId="42"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2" borderId="23"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3" fillId="2" borderId="0" xfId="0" applyFont="1" applyFill="1">
      <alignment vertical="center"/>
    </xf>
    <xf numFmtId="0" fontId="3" fillId="2" borderId="15"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0" xfId="1" applyFont="1" applyFill="1"/>
    <xf numFmtId="0" fontId="3" fillId="2" borderId="0" xfId="1" applyFont="1" applyFill="1" applyAlignment="1">
      <alignment horizontal="center" vertical="center"/>
    </xf>
    <xf numFmtId="0" fontId="4" fillId="2" borderId="23" xfId="1" quotePrefix="1" applyFont="1" applyFill="1" applyBorder="1" applyAlignment="1">
      <alignment horizontal="center" vertical="center" wrapText="1"/>
    </xf>
    <xf numFmtId="0" fontId="4" fillId="2" borderId="13" xfId="1" quotePrefix="1" applyFont="1" applyFill="1" applyBorder="1" applyAlignment="1">
      <alignment horizontal="center" vertical="center" wrapText="1"/>
    </xf>
    <xf numFmtId="0" fontId="4" fillId="2" borderId="42" xfId="1" quotePrefix="1" applyFont="1" applyFill="1" applyBorder="1" applyAlignment="1">
      <alignment horizontal="center" vertical="center" wrapText="1"/>
    </xf>
    <xf numFmtId="0" fontId="3" fillId="2" borderId="40" xfId="1" applyFont="1" applyFill="1" applyBorder="1" applyAlignment="1">
      <alignment horizontal="center" vertical="center"/>
    </xf>
    <xf numFmtId="0" fontId="3" fillId="2" borderId="55"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64" xfId="0" applyFont="1" applyFill="1" applyBorder="1" applyAlignment="1">
      <alignment horizontal="center" vertical="center" wrapText="1"/>
    </xf>
    <xf numFmtId="0" fontId="3" fillId="2" borderId="39" xfId="0" applyFont="1" applyFill="1" applyBorder="1" applyAlignment="1">
      <alignment horizontal="center" vertical="center"/>
    </xf>
    <xf numFmtId="0" fontId="6" fillId="0" borderId="0" xfId="0" applyFont="1">
      <alignment vertical="center"/>
    </xf>
    <xf numFmtId="0" fontId="1" fillId="0" borderId="0" xfId="0" applyFont="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3" fillId="2" borderId="0" xfId="1" applyFont="1" applyFill="1" applyAlignment="1">
      <alignment vertical="center"/>
    </xf>
    <xf numFmtId="0" fontId="3" fillId="2" borderId="11" xfId="1" applyFont="1" applyFill="1" applyBorder="1" applyAlignment="1">
      <alignment horizontal="center" vertical="center"/>
    </xf>
    <xf numFmtId="0" fontId="4" fillId="0" borderId="0" xfId="2" applyFont="1" applyAlignment="1">
      <alignment horizontal="right" vertical="top"/>
    </xf>
    <xf numFmtId="0" fontId="6" fillId="0" borderId="0" xfId="1" applyFont="1" applyAlignment="1">
      <alignment vertical="center"/>
    </xf>
    <xf numFmtId="0" fontId="4" fillId="2" borderId="69" xfId="1" quotePrefix="1" applyFont="1" applyFill="1" applyBorder="1" applyAlignment="1">
      <alignment horizontal="center" vertical="center" wrapText="1"/>
    </xf>
    <xf numFmtId="0" fontId="3" fillId="0" borderId="4" xfId="0" applyFont="1" applyBorder="1" applyAlignment="1">
      <alignment horizontal="distributed" vertical="center"/>
    </xf>
    <xf numFmtId="177" fontId="7" fillId="0" borderId="43" xfId="1" applyNumberFormat="1" applyFont="1" applyBorder="1" applyAlignment="1">
      <alignment horizontal="right" vertical="center"/>
    </xf>
    <xf numFmtId="177" fontId="7" fillId="0" borderId="9" xfId="1" applyNumberFormat="1" applyFont="1" applyBorder="1" applyAlignment="1">
      <alignment horizontal="right" vertical="center"/>
    </xf>
    <xf numFmtId="177" fontId="7" fillId="0" borderId="60" xfId="1" applyNumberFormat="1" applyFont="1" applyBorder="1" applyAlignment="1">
      <alignment horizontal="right" vertical="center"/>
    </xf>
    <xf numFmtId="177" fontId="7" fillId="0" borderId="29" xfId="1" applyNumberFormat="1" applyFont="1" applyBorder="1" applyAlignment="1">
      <alignment horizontal="right"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177" fontId="7" fillId="0" borderId="14" xfId="1" applyNumberFormat="1" applyFont="1" applyBorder="1" applyAlignment="1">
      <alignment horizontal="right" vertical="center"/>
    </xf>
    <xf numFmtId="177" fontId="7" fillId="0" borderId="11" xfId="1" applyNumberFormat="1" applyFont="1" applyBorder="1" applyAlignment="1">
      <alignment horizontal="right" vertical="center"/>
    </xf>
    <xf numFmtId="177" fontId="7" fillId="0" borderId="59" xfId="1" applyNumberFormat="1" applyFont="1" applyBorder="1" applyAlignment="1">
      <alignment horizontal="right" vertical="center"/>
    </xf>
    <xf numFmtId="177" fontId="7" fillId="0" borderId="44" xfId="1" applyNumberFormat="1" applyFont="1" applyBorder="1" applyAlignment="1">
      <alignment horizontal="right" vertical="center"/>
    </xf>
    <xf numFmtId="177" fontId="7" fillId="0" borderId="7" xfId="1" applyNumberFormat="1" applyFont="1" applyBorder="1" applyAlignment="1">
      <alignment horizontal="right" vertical="center"/>
    </xf>
    <xf numFmtId="177" fontId="7" fillId="0" borderId="62" xfId="1" applyNumberFormat="1" applyFont="1" applyBorder="1" applyAlignment="1">
      <alignment horizontal="right" vertical="center"/>
    </xf>
    <xf numFmtId="177" fontId="7" fillId="0" borderId="34" xfId="1" applyNumberFormat="1" applyFont="1" applyBorder="1" applyAlignment="1">
      <alignment horizontal="right" vertical="center"/>
    </xf>
    <xf numFmtId="177" fontId="7" fillId="0" borderId="35" xfId="1" applyNumberFormat="1" applyFont="1" applyBorder="1" applyAlignment="1">
      <alignment horizontal="right" vertical="center"/>
    </xf>
    <xf numFmtId="177" fontId="7" fillId="0" borderId="52" xfId="1" applyNumberFormat="1" applyFont="1" applyBorder="1" applyAlignment="1">
      <alignment horizontal="right" vertical="center"/>
    </xf>
    <xf numFmtId="177" fontId="7" fillId="0" borderId="51" xfId="1" applyNumberFormat="1" applyFont="1" applyBorder="1" applyAlignment="1">
      <alignment horizontal="right" vertical="center"/>
    </xf>
    <xf numFmtId="177" fontId="7" fillId="0" borderId="0" xfId="1" applyNumberFormat="1" applyFont="1" applyAlignment="1">
      <alignment horizontal="right" vertical="center"/>
    </xf>
    <xf numFmtId="0" fontId="5" fillId="0" borderId="15" xfId="0" applyFont="1" applyBorder="1" applyAlignment="1">
      <alignment horizontal="distributed" vertical="center" indent="1"/>
    </xf>
    <xf numFmtId="177" fontId="7" fillId="0" borderId="53" xfId="1" applyNumberFormat="1" applyFont="1" applyBorder="1" applyAlignment="1">
      <alignment horizontal="right" vertical="center"/>
    </xf>
    <xf numFmtId="177" fontId="7" fillId="0" borderId="46" xfId="1" applyNumberFormat="1" applyFont="1" applyBorder="1" applyAlignment="1">
      <alignment horizontal="right" vertical="center"/>
    </xf>
    <xf numFmtId="177" fontId="7" fillId="0" borderId="45" xfId="1" applyNumberFormat="1" applyFont="1" applyBorder="1" applyAlignment="1">
      <alignment horizontal="right" vertical="center"/>
    </xf>
    <xf numFmtId="177" fontId="7" fillId="0" borderId="38" xfId="1" applyNumberFormat="1" applyFont="1" applyBorder="1" applyAlignment="1">
      <alignment horizontal="right" vertical="center"/>
    </xf>
    <xf numFmtId="0" fontId="5" fillId="0" borderId="16" xfId="0" applyFont="1" applyBorder="1" applyAlignment="1">
      <alignment horizontal="distributed" vertical="center" indent="1"/>
    </xf>
    <xf numFmtId="0" fontId="5" fillId="0" borderId="0" xfId="0" applyFont="1" applyAlignment="1">
      <alignment horizontal="distributed" vertical="center" indent="1"/>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xf numFmtId="177" fontId="7" fillId="0" borderId="43" xfId="0" applyNumberFormat="1" applyFont="1" applyBorder="1">
      <alignment vertical="center"/>
    </xf>
    <xf numFmtId="177" fontId="7" fillId="0" borderId="9" xfId="0" applyNumberFormat="1" applyFont="1" applyBorder="1">
      <alignment vertical="center"/>
    </xf>
    <xf numFmtId="177" fontId="7" fillId="0" borderId="29" xfId="0" applyNumberFormat="1" applyFont="1" applyBorder="1">
      <alignment vertical="center"/>
    </xf>
    <xf numFmtId="177" fontId="7" fillId="0" borderId="28" xfId="0" applyNumberFormat="1" applyFont="1" applyBorder="1">
      <alignment vertical="center"/>
    </xf>
    <xf numFmtId="177" fontId="7" fillId="0" borderId="10" xfId="0" applyNumberFormat="1" applyFont="1" applyBorder="1">
      <alignment vertical="center"/>
    </xf>
    <xf numFmtId="177" fontId="7" fillId="0" borderId="14" xfId="0" applyNumberFormat="1" applyFont="1" applyBorder="1">
      <alignment vertical="center"/>
    </xf>
    <xf numFmtId="177" fontId="7" fillId="0" borderId="11" xfId="0" applyNumberFormat="1" applyFont="1" applyBorder="1">
      <alignment vertical="center"/>
    </xf>
    <xf numFmtId="177" fontId="7" fillId="0" borderId="35" xfId="0" applyNumberFormat="1" applyFont="1" applyBorder="1">
      <alignment vertical="center"/>
    </xf>
    <xf numFmtId="177" fontId="7" fillId="0" borderId="12" xfId="0" applyNumberFormat="1" applyFont="1" applyBorder="1">
      <alignment vertical="center"/>
    </xf>
    <xf numFmtId="177" fontId="7" fillId="0" borderId="7" xfId="0" applyNumberFormat="1" applyFont="1" applyBorder="1">
      <alignment vertical="center"/>
    </xf>
    <xf numFmtId="177" fontId="7" fillId="0" borderId="47" xfId="0" applyNumberFormat="1" applyFont="1" applyBorder="1">
      <alignment vertical="center"/>
    </xf>
    <xf numFmtId="177" fontId="7" fillId="0" borderId="8" xfId="0" applyNumberFormat="1" applyFont="1" applyBorder="1">
      <alignment vertical="center"/>
    </xf>
    <xf numFmtId="177" fontId="7" fillId="0" borderId="44" xfId="0" applyNumberFormat="1" applyFont="1" applyBorder="1">
      <alignment vertical="center"/>
    </xf>
    <xf numFmtId="177" fontId="7" fillId="0" borderId="32" xfId="0" applyNumberFormat="1" applyFont="1" applyBorder="1">
      <alignment vertical="center"/>
    </xf>
    <xf numFmtId="177" fontId="7" fillId="0" borderId="52" xfId="0" applyNumberFormat="1" applyFont="1" applyBorder="1">
      <alignment vertical="center"/>
    </xf>
    <xf numFmtId="177" fontId="7" fillId="0" borderId="30" xfId="0" applyNumberFormat="1" applyFont="1" applyBorder="1">
      <alignment vertical="center"/>
    </xf>
    <xf numFmtId="0" fontId="3" fillId="0" borderId="15" xfId="0" applyFont="1" applyBorder="1" applyAlignment="1">
      <alignment horizontal="distributed" vertical="center" indent="1"/>
    </xf>
    <xf numFmtId="177" fontId="7" fillId="0" borderId="45" xfId="0" applyNumberFormat="1" applyFont="1" applyBorder="1">
      <alignment vertical="center"/>
    </xf>
    <xf numFmtId="177" fontId="7" fillId="0" borderId="46" xfId="0" applyNumberFormat="1" applyFont="1" applyBorder="1">
      <alignment vertical="center"/>
    </xf>
    <xf numFmtId="177" fontId="7" fillId="0" borderId="38" xfId="0" applyNumberFormat="1" applyFont="1" applyBorder="1">
      <alignment vertical="center"/>
    </xf>
    <xf numFmtId="177" fontId="7" fillId="0" borderId="48" xfId="0" applyNumberFormat="1" applyFont="1" applyBorder="1">
      <alignment vertical="center"/>
    </xf>
    <xf numFmtId="177" fontId="7" fillId="0" borderId="37" xfId="0" applyNumberFormat="1" applyFont="1" applyBorder="1">
      <alignment vertical="center"/>
    </xf>
    <xf numFmtId="0" fontId="3" fillId="0" borderId="16" xfId="0" applyFont="1" applyBorder="1" applyAlignment="1">
      <alignment horizontal="distributed" vertical="center" indent="1"/>
    </xf>
    <xf numFmtId="177" fontId="7" fillId="4" borderId="37" xfId="0" applyNumberFormat="1" applyFont="1" applyFill="1" applyBorder="1">
      <alignment vertical="center"/>
    </xf>
    <xf numFmtId="0" fontId="3" fillId="0" borderId="0" xfId="0" applyFont="1" applyAlignment="1">
      <alignment horizontal="distributed" vertical="center" indent="1"/>
    </xf>
    <xf numFmtId="0" fontId="10" fillId="3" borderId="67" xfId="4" applyFill="1" applyBorder="1" applyAlignment="1">
      <alignment horizontal="center" vertical="top" wrapText="1"/>
    </xf>
    <xf numFmtId="0" fontId="0" fillId="3" borderId="67" xfId="4" applyFont="1" applyFill="1" applyBorder="1" applyAlignment="1">
      <alignment horizontal="center" vertical="top" wrapText="1"/>
    </xf>
    <xf numFmtId="0" fontId="13" fillId="0" borderId="68" xfId="4" applyFont="1" applyBorder="1" applyAlignment="1">
      <alignment horizontal="right" wrapText="1"/>
    </xf>
    <xf numFmtId="0" fontId="3" fillId="0" borderId="0" xfId="1" applyFont="1" applyAlignment="1">
      <alignment horizontal="right"/>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177" fontId="7" fillId="0" borderId="31" xfId="0" applyNumberFormat="1" applyFont="1" applyBorder="1">
      <alignment vertical="center"/>
    </xf>
    <xf numFmtId="0" fontId="3" fillId="0" borderId="26" xfId="0" applyFont="1" applyBorder="1" applyAlignment="1">
      <alignment horizontal="distributed" vertical="center"/>
    </xf>
    <xf numFmtId="177" fontId="7" fillId="0" borderId="33" xfId="0" applyNumberFormat="1" applyFont="1" applyBorder="1">
      <alignment vertical="center"/>
    </xf>
    <xf numFmtId="177" fontId="7" fillId="0" borderId="34" xfId="0" applyNumberFormat="1" applyFont="1" applyBorder="1">
      <alignment vertical="center"/>
    </xf>
    <xf numFmtId="0" fontId="3" fillId="0" borderId="21" xfId="0" applyFont="1" applyBorder="1" applyAlignment="1">
      <alignment horizontal="distributed" vertical="center"/>
    </xf>
    <xf numFmtId="0" fontId="3" fillId="0" borderId="27" xfId="0" applyFont="1" applyBorder="1" applyAlignment="1">
      <alignment horizontal="distributed" vertical="center"/>
    </xf>
    <xf numFmtId="177" fontId="7" fillId="0" borderId="36" xfId="0" applyNumberFormat="1" applyFont="1" applyBorder="1">
      <alignment vertical="center"/>
    </xf>
    <xf numFmtId="177" fontId="7" fillId="0" borderId="39" xfId="0" applyNumberFormat="1" applyFont="1" applyBorder="1">
      <alignment vertical="center"/>
    </xf>
    <xf numFmtId="177" fontId="7" fillId="0" borderId="40" xfId="0" applyNumberFormat="1" applyFont="1" applyBorder="1">
      <alignment vertical="center"/>
    </xf>
    <xf numFmtId="177" fontId="7" fillId="0" borderId="41" xfId="0" applyNumberFormat="1" applyFont="1" applyBorder="1">
      <alignment vertical="center"/>
    </xf>
    <xf numFmtId="0" fontId="0" fillId="0" borderId="0" xfId="0" applyAlignment="1">
      <alignment horizontal="center" vertical="center"/>
    </xf>
    <xf numFmtId="0" fontId="10" fillId="3" borderId="67" xfId="5" applyFill="1" applyBorder="1" applyAlignment="1">
      <alignment horizontal="center"/>
    </xf>
    <xf numFmtId="0" fontId="0" fillId="3" borderId="67" xfId="5" applyFont="1" applyFill="1" applyBorder="1" applyAlignment="1">
      <alignment horizontal="center"/>
    </xf>
    <xf numFmtId="0" fontId="13" fillId="0" borderId="68" xfId="5" applyFont="1" applyBorder="1" applyAlignment="1">
      <alignment horizontal="right" wrapText="1"/>
    </xf>
    <xf numFmtId="0" fontId="3" fillId="2" borderId="11" xfId="1" applyFont="1" applyFill="1" applyBorder="1" applyAlignment="1">
      <alignment horizontal="center" vertical="center" wrapText="1"/>
    </xf>
    <xf numFmtId="0" fontId="4" fillId="2" borderId="0" xfId="1" applyFont="1" applyFill="1" applyAlignment="1">
      <alignment horizontal="center" vertical="top" wrapText="1"/>
    </xf>
    <xf numFmtId="0" fontId="4" fillId="2" borderId="72" xfId="1" quotePrefix="1" applyFont="1" applyFill="1" applyBorder="1" applyAlignment="1">
      <alignment horizontal="center" vertical="center" wrapText="1"/>
    </xf>
    <xf numFmtId="0" fontId="10" fillId="3" borderId="67" xfId="3" applyFill="1" applyBorder="1" applyAlignment="1">
      <alignment horizontal="left" vertical="center"/>
    </xf>
    <xf numFmtId="177" fontId="7" fillId="0" borderId="71" xfId="1" applyNumberFormat="1" applyFont="1" applyBorder="1" applyAlignment="1">
      <alignment horizontal="right" vertical="center"/>
    </xf>
    <xf numFmtId="0" fontId="10" fillId="0" borderId="68" xfId="3" applyBorder="1" applyAlignment="1">
      <alignment horizontal="right" vertical="center" wrapText="1"/>
    </xf>
    <xf numFmtId="0" fontId="15" fillId="0" borderId="0" xfId="0" applyFont="1">
      <alignment vertical="center"/>
    </xf>
    <xf numFmtId="0" fontId="5" fillId="0" borderId="0" xfId="1" applyFont="1" applyAlignment="1">
      <alignment wrapText="1"/>
    </xf>
    <xf numFmtId="0" fontId="5" fillId="0" borderId="0" xfId="1" applyFont="1" applyAlignment="1">
      <alignment horizontal="left" wrapText="1"/>
    </xf>
    <xf numFmtId="0" fontId="5" fillId="0" borderId="0" xfId="1" applyFont="1" applyAlignment="1">
      <alignment horizontal="left"/>
    </xf>
    <xf numFmtId="0" fontId="16" fillId="0" borderId="0" xfId="1" applyFont="1"/>
    <xf numFmtId="0" fontId="17" fillId="0" borderId="0" xfId="1" applyFont="1"/>
    <xf numFmtId="0" fontId="17" fillId="0" borderId="0" xfId="1" applyFont="1" applyAlignment="1">
      <alignment vertical="center"/>
    </xf>
    <xf numFmtId="0" fontId="17" fillId="0" borderId="0" xfId="1" applyFont="1" applyAlignment="1">
      <alignment horizontal="center" vertical="center"/>
    </xf>
    <xf numFmtId="0" fontId="16" fillId="0" borderId="0" xfId="0" applyFont="1" applyAlignment="1">
      <alignment horizontal="distributed" vertical="center" indent="1"/>
    </xf>
    <xf numFmtId="0" fontId="1" fillId="3" borderId="67" xfId="6" applyFont="1" applyFill="1" applyBorder="1" applyAlignment="1">
      <alignment horizontal="center" vertical="top" wrapText="1"/>
    </xf>
    <xf numFmtId="0" fontId="1" fillId="3" borderId="67" xfId="3" applyFont="1" applyFill="1" applyBorder="1" applyAlignment="1">
      <alignment horizontal="center" vertical="top" wrapText="1"/>
    </xf>
    <xf numFmtId="0" fontId="1" fillId="3" borderId="73" xfId="3" applyFont="1" applyFill="1" applyBorder="1" applyAlignment="1">
      <alignment horizontal="center" vertical="top" wrapText="1"/>
    </xf>
    <xf numFmtId="0" fontId="1" fillId="3" borderId="11" xfId="3" applyFont="1" applyFill="1" applyBorder="1" applyAlignment="1">
      <alignment horizontal="center" vertical="top" wrapText="1"/>
    </xf>
    <xf numFmtId="0" fontId="0" fillId="3" borderId="11" xfId="3" applyFont="1" applyFill="1" applyBorder="1" applyAlignment="1">
      <alignment horizontal="center" vertical="top" wrapText="1"/>
    </xf>
    <xf numFmtId="0" fontId="13" fillId="0" borderId="68" xfId="6" applyFont="1" applyBorder="1" applyAlignment="1">
      <alignment horizontal="right" wrapText="1"/>
    </xf>
    <xf numFmtId="0" fontId="13" fillId="0" borderId="68" xfId="3" applyFont="1" applyBorder="1" applyAlignment="1">
      <alignment horizontal="right" wrapText="1"/>
    </xf>
    <xf numFmtId="0" fontId="13" fillId="0" borderId="0" xfId="0" applyFont="1" applyAlignment="1"/>
    <xf numFmtId="0" fontId="13" fillId="0" borderId="74" xfId="3" applyFont="1" applyBorder="1" applyAlignment="1">
      <alignment horizontal="right" wrapText="1"/>
    </xf>
    <xf numFmtId="0" fontId="0" fillId="0" borderId="0" xfId="0" applyAlignment="1"/>
    <xf numFmtId="177" fontId="7" fillId="0" borderId="51" xfId="0" applyNumberFormat="1" applyFont="1" applyBorder="1">
      <alignment vertical="center"/>
    </xf>
    <xf numFmtId="0" fontId="10" fillId="3" borderId="67" xfId="7" applyFill="1" applyBorder="1" applyAlignment="1">
      <alignment horizontal="center" vertical="top" wrapText="1"/>
    </xf>
    <xf numFmtId="0" fontId="13" fillId="0" borderId="68" xfId="7" applyFont="1" applyBorder="1" applyAlignment="1">
      <alignment horizontal="right" wrapText="1"/>
    </xf>
    <xf numFmtId="177" fontId="7" fillId="4" borderId="46" xfId="0" applyNumberFormat="1" applyFont="1" applyFill="1" applyBorder="1">
      <alignment vertical="center"/>
    </xf>
    <xf numFmtId="0" fontId="10" fillId="3" borderId="67" xfId="8" applyFill="1" applyBorder="1" applyAlignment="1">
      <alignment horizontal="center"/>
    </xf>
    <xf numFmtId="0" fontId="13" fillId="0" borderId="68" xfId="8" applyFont="1" applyBorder="1" applyAlignment="1">
      <alignment horizontal="right" wrapText="1"/>
    </xf>
    <xf numFmtId="0" fontId="10" fillId="0" borderId="68" xfId="9" applyBorder="1" applyAlignment="1">
      <alignment horizontal="right" wrapText="1"/>
    </xf>
    <xf numFmtId="0" fontId="4" fillId="0" borderId="0" xfId="0" applyFont="1" applyAlignment="1">
      <alignment horizontal="right"/>
    </xf>
    <xf numFmtId="0" fontId="4" fillId="0" borderId="0" xfId="0" applyFont="1" applyAlignment="1">
      <alignment horizontal="right" vertical="center"/>
    </xf>
    <xf numFmtId="177" fontId="7" fillId="0" borderId="43" xfId="0" quotePrefix="1" applyNumberFormat="1" applyFont="1" applyBorder="1">
      <alignment vertical="center"/>
    </xf>
    <xf numFmtId="177" fontId="7" fillId="0" borderId="9" xfId="0" quotePrefix="1" applyNumberFormat="1" applyFont="1" applyBorder="1">
      <alignment vertical="center"/>
    </xf>
    <xf numFmtId="177" fontId="7" fillId="0" borderId="29" xfId="0" quotePrefix="1" applyNumberFormat="1" applyFont="1" applyBorder="1">
      <alignment vertical="center"/>
    </xf>
    <xf numFmtId="177" fontId="7" fillId="0" borderId="54" xfId="0" applyNumberFormat="1" applyFont="1" applyBorder="1">
      <alignment vertical="center"/>
    </xf>
    <xf numFmtId="177" fontId="7" fillId="0" borderId="10" xfId="0" quotePrefix="1" applyNumberFormat="1" applyFont="1" applyBorder="1">
      <alignment vertical="center"/>
    </xf>
    <xf numFmtId="177" fontId="7" fillId="0" borderId="14" xfId="0" quotePrefix="1" applyNumberFormat="1" applyFont="1" applyBorder="1">
      <alignment vertical="center"/>
    </xf>
    <xf numFmtId="177" fontId="7" fillId="0" borderId="11" xfId="0" quotePrefix="1" applyNumberFormat="1" applyFont="1" applyBorder="1">
      <alignment vertical="center"/>
    </xf>
    <xf numFmtId="177" fontId="7" fillId="0" borderId="35" xfId="0" quotePrefix="1" applyNumberFormat="1" applyFont="1" applyBorder="1">
      <alignment vertical="center"/>
    </xf>
    <xf numFmtId="177" fontId="7" fillId="0" borderId="21" xfId="0" applyNumberFormat="1" applyFont="1" applyBorder="1">
      <alignment vertical="center"/>
    </xf>
    <xf numFmtId="177" fontId="7" fillId="0" borderId="44" xfId="0" quotePrefix="1" applyNumberFormat="1" applyFont="1" applyBorder="1">
      <alignment vertical="center"/>
    </xf>
    <xf numFmtId="177" fontId="7" fillId="0" borderId="7" xfId="0" quotePrefix="1" applyNumberFormat="1" applyFont="1" applyBorder="1">
      <alignment vertical="center"/>
    </xf>
    <xf numFmtId="177" fontId="7" fillId="0" borderId="47" xfId="0" quotePrefix="1" applyNumberFormat="1" applyFont="1" applyBorder="1">
      <alignment vertical="center"/>
    </xf>
    <xf numFmtId="177" fontId="7" fillId="0" borderId="55" xfId="0" applyNumberFormat="1" applyFont="1" applyBorder="1">
      <alignment vertical="center"/>
    </xf>
    <xf numFmtId="177" fontId="7" fillId="0" borderId="33" xfId="0" quotePrefix="1" applyNumberFormat="1" applyFont="1" applyBorder="1">
      <alignment vertical="center"/>
    </xf>
    <xf numFmtId="177" fontId="7" fillId="0" borderId="8" xfId="0" quotePrefix="1" applyNumberFormat="1" applyFont="1" applyBorder="1">
      <alignment vertical="center"/>
    </xf>
    <xf numFmtId="177" fontId="7" fillId="0" borderId="12" xfId="0" quotePrefix="1" applyNumberFormat="1" applyFont="1" applyBorder="1">
      <alignment vertical="center"/>
    </xf>
    <xf numFmtId="176" fontId="0" fillId="0" borderId="0" xfId="0" applyNumberFormat="1" applyAlignment="1">
      <alignment horizontal="center" vertical="center"/>
    </xf>
    <xf numFmtId="177" fontId="7" fillId="0" borderId="49" xfId="0" applyNumberFormat="1" applyFont="1" applyBorder="1">
      <alignment vertical="center"/>
    </xf>
    <xf numFmtId="177" fontId="7" fillId="0" borderId="50" xfId="0" applyNumberFormat="1" applyFont="1" applyBorder="1">
      <alignment vertical="center"/>
    </xf>
    <xf numFmtId="0" fontId="10" fillId="3" borderId="67" xfId="10" applyFill="1" applyBorder="1" applyAlignment="1">
      <alignment horizontal="center" vertical="top" wrapText="1"/>
    </xf>
    <xf numFmtId="0" fontId="18" fillId="0" borderId="68" xfId="10" applyFont="1" applyBorder="1" applyAlignment="1">
      <alignment horizontal="right" wrapText="1"/>
    </xf>
    <xf numFmtId="177" fontId="7" fillId="0" borderId="34" xfId="0" quotePrefix="1" applyNumberFormat="1" applyFont="1" applyBorder="1">
      <alignment vertical="center"/>
    </xf>
    <xf numFmtId="177" fontId="7" fillId="0" borderId="51" xfId="0" quotePrefix="1" applyNumberFormat="1" applyFont="1" applyBorder="1">
      <alignment vertical="center"/>
    </xf>
    <xf numFmtId="0" fontId="10" fillId="3" borderId="67" xfId="11" applyFill="1" applyBorder="1" applyAlignment="1">
      <alignment horizontal="center" vertical="top" wrapText="1"/>
    </xf>
    <xf numFmtId="0" fontId="18" fillId="0" borderId="68" xfId="11" applyFont="1" applyBorder="1" applyAlignment="1">
      <alignment horizontal="right" wrapText="1"/>
    </xf>
    <xf numFmtId="0" fontId="13" fillId="0" borderId="68" xfId="11" applyFont="1" applyBorder="1" applyAlignment="1">
      <alignment horizontal="right" wrapText="1"/>
    </xf>
    <xf numFmtId="0" fontId="3" fillId="2" borderId="6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7" xfId="0" applyFont="1" applyFill="1" applyBorder="1" applyAlignment="1">
      <alignment horizontal="distributed" vertical="center" indent="4" shrinkToFit="1"/>
    </xf>
    <xf numFmtId="0" fontId="3" fillId="2" borderId="19" xfId="0" applyFont="1" applyFill="1" applyBorder="1" applyAlignment="1">
      <alignment horizontal="distributed" vertical="center" indent="4"/>
    </xf>
    <xf numFmtId="0" fontId="3" fillId="2" borderId="70" xfId="0" applyFont="1" applyFill="1" applyBorder="1" applyAlignment="1">
      <alignment horizontal="distributed" vertical="center" indent="4"/>
    </xf>
    <xf numFmtId="0" fontId="3" fillId="2" borderId="20" xfId="0" applyFont="1" applyFill="1" applyBorder="1" applyAlignment="1">
      <alignment horizontal="distributed" vertical="center" indent="4"/>
    </xf>
    <xf numFmtId="0" fontId="3" fillId="2" borderId="71" xfId="0" applyFont="1" applyFill="1" applyBorder="1" applyAlignment="1">
      <alignment horizontal="distributed" vertical="center" indent="4"/>
    </xf>
    <xf numFmtId="0" fontId="0" fillId="2" borderId="61" xfId="0" applyFill="1" applyBorder="1" applyAlignment="1">
      <alignment horizontal="center" vertical="center"/>
    </xf>
    <xf numFmtId="0" fontId="0" fillId="2" borderId="16" xfId="0" applyFill="1" applyBorder="1" applyAlignment="1">
      <alignment horizontal="center" vertical="center"/>
    </xf>
    <xf numFmtId="0" fontId="11" fillId="2" borderId="44" xfId="1" applyFont="1" applyFill="1" applyBorder="1" applyAlignment="1">
      <alignment horizontal="center" vertical="top" wrapText="1"/>
    </xf>
    <xf numFmtId="0" fontId="0" fillId="0" borderId="43" xfId="0" applyBorder="1" applyAlignment="1">
      <alignment horizontal="center" vertical="top" wrapText="1"/>
    </xf>
    <xf numFmtId="0" fontId="4" fillId="2" borderId="7"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47" xfId="1" applyFont="1" applyFill="1" applyBorder="1" applyAlignment="1">
      <alignment horizontal="center" vertical="top" wrapText="1"/>
    </xf>
    <xf numFmtId="0" fontId="4" fillId="2" borderId="44" xfId="1" applyFont="1" applyFill="1" applyBorder="1" applyAlignment="1">
      <alignment horizontal="center" vertical="top" wrapText="1"/>
    </xf>
    <xf numFmtId="0" fontId="4" fillId="2" borderId="29" xfId="1" applyFont="1" applyFill="1" applyBorder="1" applyAlignment="1">
      <alignment horizontal="center" vertical="top" wrapText="1"/>
    </xf>
    <xf numFmtId="0" fontId="4" fillId="2" borderId="43" xfId="1" applyFont="1" applyFill="1" applyBorder="1" applyAlignment="1">
      <alignment horizontal="center" vertical="top" wrapText="1"/>
    </xf>
    <xf numFmtId="0" fontId="4" fillId="2" borderId="51" xfId="1" applyFont="1" applyFill="1" applyBorder="1" applyAlignment="1">
      <alignment horizontal="left" vertical="top" wrapText="1"/>
    </xf>
    <xf numFmtId="0" fontId="3" fillId="2" borderId="35" xfId="1" applyFont="1" applyFill="1" applyBorder="1" applyAlignment="1">
      <alignment horizontal="center" vertical="center"/>
    </xf>
    <xf numFmtId="0" fontId="3" fillId="2" borderId="14" xfId="1" applyFont="1" applyFill="1" applyBorder="1" applyAlignment="1">
      <alignment horizontal="center" vertical="center"/>
    </xf>
    <xf numFmtId="0" fontId="4" fillId="2" borderId="55" xfId="1" applyFont="1" applyFill="1" applyBorder="1" applyAlignment="1">
      <alignment horizontal="center" vertical="top" wrapText="1"/>
    </xf>
    <xf numFmtId="0" fontId="4" fillId="2" borderId="54"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9" xfId="1" applyFont="1" applyFill="1" applyBorder="1" applyAlignment="1">
      <alignment horizontal="center" vertical="top" wrapText="1"/>
    </xf>
    <xf numFmtId="0" fontId="4" fillId="2" borderId="62" xfId="1" applyFont="1" applyFill="1" applyBorder="1" applyAlignment="1">
      <alignment horizontal="center" vertical="top" wrapText="1"/>
    </xf>
    <xf numFmtId="0" fontId="4" fillId="2" borderId="26" xfId="1" applyFont="1" applyFill="1" applyBorder="1" applyAlignment="1">
      <alignment horizontal="center" vertical="top" wrapText="1"/>
    </xf>
    <xf numFmtId="0" fontId="4" fillId="2" borderId="60" xfId="1" applyFont="1" applyFill="1" applyBorder="1" applyAlignment="1">
      <alignment horizontal="center" vertical="top" wrapText="1"/>
    </xf>
    <xf numFmtId="0" fontId="4" fillId="2" borderId="24" xfId="1" applyFont="1" applyFill="1" applyBorder="1" applyAlignment="1">
      <alignment horizontal="center" vertical="top" wrapText="1"/>
    </xf>
    <xf numFmtId="0" fontId="1" fillId="0" borderId="43" xfId="0" applyFont="1" applyBorder="1" applyAlignment="1">
      <alignment horizontal="center" vertical="top" wrapText="1"/>
    </xf>
    <xf numFmtId="0" fontId="3" fillId="2" borderId="59"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63" xfId="0" applyFont="1" applyFill="1" applyBorder="1" applyAlignment="1">
      <alignment horizontal="center" vertical="center"/>
    </xf>
    <xf numFmtId="0" fontId="3" fillId="2" borderId="17" xfId="1" applyFont="1" applyFill="1" applyBorder="1" applyAlignment="1">
      <alignment horizontal="center" vertical="center"/>
    </xf>
    <xf numFmtId="0" fontId="3" fillId="2" borderId="66"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58"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21" xfId="1" applyFont="1" applyFill="1" applyBorder="1" applyAlignment="1">
      <alignment horizontal="center" vertical="center" wrapText="1"/>
    </xf>
    <xf numFmtId="0" fontId="3" fillId="2" borderId="59"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57" xfId="0" applyFont="1" applyFill="1" applyBorder="1" applyAlignment="1">
      <alignment horizontal="distributed" vertical="center" indent="5"/>
    </xf>
    <xf numFmtId="0" fontId="3" fillId="2" borderId="56" xfId="0" applyFont="1" applyFill="1" applyBorder="1" applyAlignment="1">
      <alignment horizontal="distributed" vertical="center" indent="5"/>
    </xf>
    <xf numFmtId="0" fontId="3" fillId="2" borderId="58" xfId="0" applyFont="1" applyFill="1" applyBorder="1" applyAlignment="1">
      <alignment horizontal="distributed" vertical="center" indent="5"/>
    </xf>
    <xf numFmtId="0" fontId="3" fillId="2" borderId="18"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6" xfId="0" applyFont="1" applyFill="1" applyBorder="1" applyAlignment="1">
      <alignment horizontal="distributed" vertical="center" indent="7"/>
    </xf>
    <xf numFmtId="0" fontId="3" fillId="2" borderId="57" xfId="0" applyFont="1" applyFill="1" applyBorder="1" applyAlignment="1">
      <alignment horizontal="distributed" vertical="center" indent="7"/>
    </xf>
    <xf numFmtId="0" fontId="3" fillId="2" borderId="56" xfId="0" applyFont="1" applyFill="1" applyBorder="1" applyAlignment="1">
      <alignment horizontal="distributed" vertical="center" indent="6"/>
    </xf>
    <xf numFmtId="0" fontId="3" fillId="2" borderId="57" xfId="0" applyFont="1" applyFill="1" applyBorder="1" applyAlignment="1">
      <alignment horizontal="distributed" vertical="center" indent="6"/>
    </xf>
    <xf numFmtId="0" fontId="3" fillId="2" borderId="58" xfId="0" applyFont="1" applyFill="1" applyBorder="1" applyAlignment="1">
      <alignment horizontal="distributed" vertical="center" indent="6"/>
    </xf>
    <xf numFmtId="0" fontId="3" fillId="2" borderId="21" xfId="0" applyFont="1" applyFill="1" applyBorder="1" applyAlignment="1">
      <alignment horizontal="distributed" vertical="center" indent="6"/>
    </xf>
    <xf numFmtId="0" fontId="3" fillId="2" borderId="59" xfId="0" applyFont="1" applyFill="1" applyBorder="1" applyAlignment="1">
      <alignment horizontal="distributed" vertical="center" indent="6"/>
    </xf>
    <xf numFmtId="0" fontId="3" fillId="2" borderId="14" xfId="0" applyFont="1" applyFill="1" applyBorder="1" applyAlignment="1">
      <alignment horizontal="distributed" vertical="center" indent="6"/>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1" xfId="0" applyFont="1" applyFill="1" applyBorder="1" applyAlignment="1">
      <alignment horizontal="distributed" vertical="center" indent="5"/>
    </xf>
    <xf numFmtId="0" fontId="3" fillId="2" borderId="59" xfId="0" applyFont="1" applyFill="1" applyBorder="1" applyAlignment="1">
      <alignment horizontal="distributed" vertical="center" indent="5"/>
    </xf>
    <xf numFmtId="0" fontId="3" fillId="2" borderId="14" xfId="0" applyFont="1" applyFill="1" applyBorder="1" applyAlignment="1">
      <alignment horizontal="distributed" vertical="center" indent="5"/>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cellXfs>
  <cellStyles count="12">
    <cellStyle name="標準" xfId="0" builtinId="0"/>
    <cellStyle name="標準_○1-1.市町村税の現況-1(P　)【統計課公表待ち分は入力対象外】" xfId="2" xr:uid="{00000000-0005-0000-0000-000001000000}"/>
    <cellStyle name="標準_29市町村一覧" xfId="1" xr:uid="{00000000-0005-0000-0000-000002000000}"/>
    <cellStyle name="標準_Sheet1" xfId="9" xr:uid="{D5A29174-4F6A-4B29-99BD-061913D1EC46}"/>
    <cellStyle name="標準_課標特例" xfId="6" xr:uid="{375247AD-6408-434F-8889-2DC9FE6281F5}"/>
    <cellStyle name="標準_課標特例_1" xfId="3" xr:uid="{00000000-0005-0000-0000-000003000000}"/>
    <cellStyle name="標準_決定者別" xfId="5" xr:uid="{3B30A103-2CDA-405F-8958-87FFF414EEA3}"/>
    <cellStyle name="標準_交付金①" xfId="10" xr:uid="{10CCF226-B3A2-4FB6-BE03-F5773E20CAE4}"/>
    <cellStyle name="標準_交付金２" xfId="11" xr:uid="{173D5B47-D767-46E3-B380-7AE8AACB36F4}"/>
    <cellStyle name="標準_所有者別" xfId="4" xr:uid="{F883A9FB-835F-4A86-88F0-81690DE95420}"/>
    <cellStyle name="標準_段階別１" xfId="7" xr:uid="{64D13AF9-3DF8-456D-A268-EA89C3B4610F}"/>
    <cellStyle name="標準_段階別２" xfId="8" xr:uid="{0F141A4E-741B-4D70-B486-11D28527D0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9F314-2944-425B-B2D7-D04D59E3CCB8}">
  <sheetPr>
    <tabColor rgb="FFFF0000"/>
    <pageSetUpPr fitToPage="1"/>
  </sheetPr>
  <dimension ref="A1:O88"/>
  <sheetViews>
    <sheetView view="pageBreakPreview" zoomScale="85" zoomScaleNormal="100" zoomScaleSheetLayoutView="85" workbookViewId="0">
      <pane xSplit="1" ySplit="4" topLeftCell="B23" activePane="bottomRight" state="frozen"/>
      <selection activeCell="L50" sqref="L50"/>
      <selection pane="topRight" activeCell="L50" sqref="L50"/>
      <selection pane="bottomLeft" activeCell="L50" sqref="L50"/>
      <selection pane="bottomRight" activeCell="A48" sqref="A48:XFD88"/>
    </sheetView>
  </sheetViews>
  <sheetFormatPr defaultColWidth="9" defaultRowHeight="17.25" customHeight="1"/>
  <cols>
    <col min="1" max="1" width="12.6640625" style="1" customWidth="1"/>
    <col min="2" max="10" width="14.6640625" style="1" customWidth="1"/>
    <col min="11" max="11" width="12.6640625" style="1" customWidth="1"/>
    <col min="12" max="12" width="9" style="1" customWidth="1"/>
    <col min="13" max="15" width="3.77734375" style="1" hidden="1" customWidth="1"/>
    <col min="16" max="16384" width="9" style="1"/>
  </cols>
  <sheetData>
    <row r="1" spans="1:15" ht="17.25" customHeight="1">
      <c r="A1" s="41" t="s">
        <v>122</v>
      </c>
      <c r="B1" s="41"/>
      <c r="K1" s="4"/>
    </row>
    <row r="2" spans="1:15" s="19" customFormat="1" ht="17.25" customHeight="1" thickBot="1">
      <c r="K2" s="20" t="s">
        <v>79</v>
      </c>
    </row>
    <row r="3" spans="1:15" s="19" customFormat="1" ht="17.25" customHeight="1">
      <c r="A3" s="187" t="s">
        <v>0</v>
      </c>
      <c r="B3" s="189" t="s">
        <v>80</v>
      </c>
      <c r="C3" s="189"/>
      <c r="D3" s="189"/>
      <c r="E3" s="190" t="s">
        <v>81</v>
      </c>
      <c r="F3" s="191"/>
      <c r="G3" s="192"/>
      <c r="H3" s="193" t="s">
        <v>3</v>
      </c>
      <c r="I3" s="191"/>
      <c r="J3" s="192"/>
      <c r="K3" s="187" t="s">
        <v>0</v>
      </c>
    </row>
    <row r="4" spans="1:15" s="19" customFormat="1" ht="17.25" customHeight="1" thickBot="1">
      <c r="A4" s="188"/>
      <c r="B4" s="21" t="s">
        <v>48</v>
      </c>
      <c r="C4" s="22" t="s">
        <v>49</v>
      </c>
      <c r="D4" s="23" t="s">
        <v>65</v>
      </c>
      <c r="E4" s="24" t="s">
        <v>48</v>
      </c>
      <c r="F4" s="22" t="s">
        <v>49</v>
      </c>
      <c r="G4" s="25" t="s">
        <v>65</v>
      </c>
      <c r="H4" s="21" t="s">
        <v>48</v>
      </c>
      <c r="I4" s="22" t="s">
        <v>49</v>
      </c>
      <c r="J4" s="23" t="s">
        <v>65</v>
      </c>
      <c r="K4" s="188"/>
    </row>
    <row r="5" spans="1:15" ht="17.25" customHeight="1">
      <c r="A5" s="50" t="s">
        <v>4</v>
      </c>
      <c r="B5" s="82">
        <f>B50</f>
        <v>612</v>
      </c>
      <c r="C5" s="83">
        <f t="shared" ref="C5:J5" si="0">C50</f>
        <v>2408</v>
      </c>
      <c r="D5" s="84">
        <f t="shared" si="0"/>
        <v>3020</v>
      </c>
      <c r="E5" s="85">
        <f t="shared" si="0"/>
        <v>4372056</v>
      </c>
      <c r="F5" s="83">
        <f t="shared" si="0"/>
        <v>158158040</v>
      </c>
      <c r="G5" s="86">
        <f t="shared" si="0"/>
        <v>162530096</v>
      </c>
      <c r="H5" s="82">
        <f t="shared" si="0"/>
        <v>4372056</v>
      </c>
      <c r="I5" s="83">
        <f t="shared" si="0"/>
        <v>155331654</v>
      </c>
      <c r="J5" s="86">
        <f t="shared" si="0"/>
        <v>159703710</v>
      </c>
      <c r="K5" s="50" t="s">
        <v>4</v>
      </c>
      <c r="M5" s="42" t="str">
        <f>IF(SUM(B5:C5)-D5=0,"○","×")</f>
        <v>○</v>
      </c>
      <c r="N5" s="42" t="str">
        <f>IF(SUM(E5:F5)-G5=0,"○","×")</f>
        <v>○</v>
      </c>
      <c r="O5" s="42" t="str">
        <f>IF(SUM(H5:I5)-J5=0,"○","×")</f>
        <v>○</v>
      </c>
    </row>
    <row r="6" spans="1:15" ht="17.25" customHeight="1">
      <c r="A6" s="55" t="s">
        <v>5</v>
      </c>
      <c r="B6" s="87">
        <f t="shared" ref="B6:J21" si="1">B51</f>
        <v>211</v>
      </c>
      <c r="C6" s="88">
        <f t="shared" si="1"/>
        <v>516</v>
      </c>
      <c r="D6" s="89">
        <f t="shared" si="1"/>
        <v>727</v>
      </c>
      <c r="E6" s="85">
        <f t="shared" si="1"/>
        <v>1164380</v>
      </c>
      <c r="F6" s="88">
        <f t="shared" si="1"/>
        <v>23319609</v>
      </c>
      <c r="G6" s="90">
        <f t="shared" si="1"/>
        <v>24483989</v>
      </c>
      <c r="H6" s="82">
        <f t="shared" si="1"/>
        <v>1160428</v>
      </c>
      <c r="I6" s="88">
        <f t="shared" si="1"/>
        <v>22799029</v>
      </c>
      <c r="J6" s="90">
        <f t="shared" si="1"/>
        <v>23959457</v>
      </c>
      <c r="K6" s="55" t="s">
        <v>5</v>
      </c>
      <c r="M6" s="42" t="str">
        <f t="shared" ref="M6:M43" si="2">IF(SUM(B6:C6)-D6=0,"○","×")</f>
        <v>○</v>
      </c>
      <c r="N6" s="42" t="str">
        <f t="shared" ref="N6:N43" si="3">IF(SUM(E6:F6)-G6=0,"○","×")</f>
        <v>○</v>
      </c>
      <c r="O6" s="42" t="str">
        <f t="shared" ref="O6:O43" si="4">IF(SUM(H6:I6)-J6=0,"○","×")</f>
        <v>○</v>
      </c>
    </row>
    <row r="7" spans="1:15" ht="17.25" customHeight="1">
      <c r="A7" s="55" t="s">
        <v>6</v>
      </c>
      <c r="B7" s="87">
        <f t="shared" si="1"/>
        <v>169</v>
      </c>
      <c r="C7" s="88">
        <f t="shared" si="1"/>
        <v>834</v>
      </c>
      <c r="D7" s="89">
        <f t="shared" si="1"/>
        <v>1003</v>
      </c>
      <c r="E7" s="85">
        <f t="shared" si="1"/>
        <v>1140868</v>
      </c>
      <c r="F7" s="88">
        <f t="shared" si="1"/>
        <v>77105130</v>
      </c>
      <c r="G7" s="90">
        <f t="shared" si="1"/>
        <v>78245998</v>
      </c>
      <c r="H7" s="82">
        <f t="shared" si="1"/>
        <v>1140868</v>
      </c>
      <c r="I7" s="88">
        <f t="shared" si="1"/>
        <v>75669819</v>
      </c>
      <c r="J7" s="90">
        <f t="shared" si="1"/>
        <v>76810687</v>
      </c>
      <c r="K7" s="55" t="s">
        <v>6</v>
      </c>
      <c r="M7" s="42" t="str">
        <f t="shared" si="2"/>
        <v>○</v>
      </c>
      <c r="N7" s="42" t="str">
        <f t="shared" si="3"/>
        <v>○</v>
      </c>
      <c r="O7" s="42" t="str">
        <f t="shared" si="4"/>
        <v>○</v>
      </c>
    </row>
    <row r="8" spans="1:15" ht="17.25" customHeight="1">
      <c r="A8" s="55" t="s">
        <v>7</v>
      </c>
      <c r="B8" s="87">
        <f t="shared" si="1"/>
        <v>102</v>
      </c>
      <c r="C8" s="88">
        <f t="shared" si="1"/>
        <v>596</v>
      </c>
      <c r="D8" s="89">
        <f t="shared" si="1"/>
        <v>698</v>
      </c>
      <c r="E8" s="85">
        <f t="shared" si="1"/>
        <v>791782</v>
      </c>
      <c r="F8" s="88">
        <f t="shared" si="1"/>
        <v>54570929</v>
      </c>
      <c r="G8" s="90">
        <f t="shared" si="1"/>
        <v>55362711</v>
      </c>
      <c r="H8" s="82">
        <f t="shared" si="1"/>
        <v>762105</v>
      </c>
      <c r="I8" s="88">
        <f t="shared" si="1"/>
        <v>53960173</v>
      </c>
      <c r="J8" s="90">
        <f t="shared" si="1"/>
        <v>54722278</v>
      </c>
      <c r="K8" s="55" t="s">
        <v>7</v>
      </c>
      <c r="M8" s="42" t="str">
        <f t="shared" si="2"/>
        <v>○</v>
      </c>
      <c r="N8" s="42" t="str">
        <f t="shared" si="3"/>
        <v>○</v>
      </c>
      <c r="O8" s="42" t="str">
        <f t="shared" si="4"/>
        <v>○</v>
      </c>
    </row>
    <row r="9" spans="1:15" ht="17.25" customHeight="1">
      <c r="A9" s="55" t="s">
        <v>8</v>
      </c>
      <c r="B9" s="87">
        <f t="shared" si="1"/>
        <v>226</v>
      </c>
      <c r="C9" s="88">
        <f t="shared" si="1"/>
        <v>965</v>
      </c>
      <c r="D9" s="89">
        <f t="shared" si="1"/>
        <v>1191</v>
      </c>
      <c r="E9" s="85">
        <f t="shared" si="1"/>
        <v>1492276</v>
      </c>
      <c r="F9" s="88">
        <f t="shared" si="1"/>
        <v>60155612</v>
      </c>
      <c r="G9" s="90">
        <f t="shared" si="1"/>
        <v>61647888</v>
      </c>
      <c r="H9" s="82">
        <f t="shared" si="1"/>
        <v>1482431</v>
      </c>
      <c r="I9" s="88">
        <f t="shared" si="1"/>
        <v>59178539</v>
      </c>
      <c r="J9" s="90">
        <f t="shared" si="1"/>
        <v>60660970</v>
      </c>
      <c r="K9" s="55" t="s">
        <v>8</v>
      </c>
      <c r="M9" s="42" t="str">
        <f t="shared" si="2"/>
        <v>○</v>
      </c>
      <c r="N9" s="42" t="str">
        <f t="shared" si="3"/>
        <v>○</v>
      </c>
      <c r="O9" s="42" t="str">
        <f t="shared" si="4"/>
        <v>○</v>
      </c>
    </row>
    <row r="10" spans="1:15" ht="17.25" customHeight="1">
      <c r="A10" s="55" t="s">
        <v>9</v>
      </c>
      <c r="B10" s="87">
        <f t="shared" si="1"/>
        <v>94</v>
      </c>
      <c r="C10" s="88">
        <f t="shared" si="1"/>
        <v>449</v>
      </c>
      <c r="D10" s="89">
        <f t="shared" si="1"/>
        <v>543</v>
      </c>
      <c r="E10" s="85">
        <f t="shared" si="1"/>
        <v>539655</v>
      </c>
      <c r="F10" s="88">
        <f t="shared" si="1"/>
        <v>22280009</v>
      </c>
      <c r="G10" s="90">
        <f t="shared" si="1"/>
        <v>22819664</v>
      </c>
      <c r="H10" s="82">
        <f t="shared" si="1"/>
        <v>539655</v>
      </c>
      <c r="I10" s="88">
        <f t="shared" si="1"/>
        <v>22070747</v>
      </c>
      <c r="J10" s="90">
        <f t="shared" si="1"/>
        <v>22610402</v>
      </c>
      <c r="K10" s="55" t="s">
        <v>9</v>
      </c>
      <c r="M10" s="42" t="str">
        <f t="shared" si="2"/>
        <v>○</v>
      </c>
      <c r="N10" s="42" t="str">
        <f t="shared" si="3"/>
        <v>○</v>
      </c>
      <c r="O10" s="42" t="str">
        <f t="shared" si="4"/>
        <v>○</v>
      </c>
    </row>
    <row r="11" spans="1:15" ht="17.25" customHeight="1">
      <c r="A11" s="55" t="s">
        <v>10</v>
      </c>
      <c r="B11" s="87">
        <f t="shared" si="1"/>
        <v>106</v>
      </c>
      <c r="C11" s="88">
        <f t="shared" si="1"/>
        <v>403</v>
      </c>
      <c r="D11" s="89">
        <f t="shared" si="1"/>
        <v>509</v>
      </c>
      <c r="E11" s="85">
        <f t="shared" si="1"/>
        <v>699182</v>
      </c>
      <c r="F11" s="88">
        <f t="shared" si="1"/>
        <v>39086094</v>
      </c>
      <c r="G11" s="90">
        <f t="shared" si="1"/>
        <v>39785276</v>
      </c>
      <c r="H11" s="82">
        <f t="shared" si="1"/>
        <v>682684</v>
      </c>
      <c r="I11" s="88">
        <f t="shared" si="1"/>
        <v>37391386</v>
      </c>
      <c r="J11" s="90">
        <f t="shared" si="1"/>
        <v>38074070</v>
      </c>
      <c r="K11" s="55" t="s">
        <v>10</v>
      </c>
      <c r="M11" s="42" t="str">
        <f t="shared" si="2"/>
        <v>○</v>
      </c>
      <c r="N11" s="42" t="str">
        <f t="shared" si="3"/>
        <v>○</v>
      </c>
      <c r="O11" s="42" t="str">
        <f t="shared" si="4"/>
        <v>○</v>
      </c>
    </row>
    <row r="12" spans="1:15" ht="17.25" customHeight="1">
      <c r="A12" s="55" t="s">
        <v>11</v>
      </c>
      <c r="B12" s="87">
        <f t="shared" si="1"/>
        <v>110</v>
      </c>
      <c r="C12" s="88">
        <f t="shared" si="1"/>
        <v>342</v>
      </c>
      <c r="D12" s="89">
        <f t="shared" si="1"/>
        <v>452</v>
      </c>
      <c r="E12" s="85">
        <f t="shared" si="1"/>
        <v>823591</v>
      </c>
      <c r="F12" s="88">
        <f t="shared" si="1"/>
        <v>16490612</v>
      </c>
      <c r="G12" s="90">
        <f t="shared" si="1"/>
        <v>17314203</v>
      </c>
      <c r="H12" s="82">
        <f t="shared" si="1"/>
        <v>823593</v>
      </c>
      <c r="I12" s="88">
        <f t="shared" si="1"/>
        <v>16187556</v>
      </c>
      <c r="J12" s="90">
        <f t="shared" si="1"/>
        <v>17011149</v>
      </c>
      <c r="K12" s="55" t="s">
        <v>11</v>
      </c>
      <c r="M12" s="42" t="str">
        <f t="shared" si="2"/>
        <v>○</v>
      </c>
      <c r="N12" s="42" t="str">
        <f t="shared" si="3"/>
        <v>○</v>
      </c>
      <c r="O12" s="42" t="str">
        <f t="shared" si="4"/>
        <v>○</v>
      </c>
    </row>
    <row r="13" spans="1:15" ht="17.25" customHeight="1">
      <c r="A13" s="55" t="s">
        <v>12</v>
      </c>
      <c r="B13" s="87">
        <f t="shared" si="1"/>
        <v>145</v>
      </c>
      <c r="C13" s="88">
        <f t="shared" si="1"/>
        <v>745</v>
      </c>
      <c r="D13" s="89">
        <f t="shared" si="1"/>
        <v>890</v>
      </c>
      <c r="E13" s="85">
        <f t="shared" si="1"/>
        <v>886794</v>
      </c>
      <c r="F13" s="88">
        <f t="shared" si="1"/>
        <v>74390172</v>
      </c>
      <c r="G13" s="90">
        <f t="shared" si="1"/>
        <v>75276966</v>
      </c>
      <c r="H13" s="82">
        <f t="shared" si="1"/>
        <v>880086</v>
      </c>
      <c r="I13" s="88">
        <f t="shared" si="1"/>
        <v>70398880</v>
      </c>
      <c r="J13" s="90">
        <f t="shared" si="1"/>
        <v>71278966</v>
      </c>
      <c r="K13" s="55" t="s">
        <v>12</v>
      </c>
      <c r="M13" s="42" t="str">
        <f t="shared" si="2"/>
        <v>○</v>
      </c>
      <c r="N13" s="42" t="str">
        <f t="shared" si="3"/>
        <v>○</v>
      </c>
      <c r="O13" s="42" t="str">
        <f t="shared" si="4"/>
        <v>○</v>
      </c>
    </row>
    <row r="14" spans="1:15" ht="17.25" customHeight="1">
      <c r="A14" s="56" t="s">
        <v>13</v>
      </c>
      <c r="B14" s="87">
        <f t="shared" si="1"/>
        <v>172</v>
      </c>
      <c r="C14" s="91">
        <f t="shared" si="1"/>
        <v>493</v>
      </c>
      <c r="D14" s="92">
        <f t="shared" si="1"/>
        <v>665</v>
      </c>
      <c r="E14" s="85">
        <f t="shared" si="1"/>
        <v>1112214</v>
      </c>
      <c r="F14" s="91">
        <f t="shared" si="1"/>
        <v>28005797</v>
      </c>
      <c r="G14" s="93">
        <f t="shared" si="1"/>
        <v>29118011</v>
      </c>
      <c r="H14" s="82">
        <f t="shared" si="1"/>
        <v>1112215</v>
      </c>
      <c r="I14" s="91">
        <f t="shared" si="1"/>
        <v>27482589</v>
      </c>
      <c r="J14" s="93">
        <f t="shared" si="1"/>
        <v>28594804</v>
      </c>
      <c r="K14" s="56" t="s">
        <v>13</v>
      </c>
      <c r="M14" s="42" t="str">
        <f t="shared" si="2"/>
        <v>○</v>
      </c>
      <c r="N14" s="42" t="str">
        <f t="shared" si="3"/>
        <v>○</v>
      </c>
      <c r="O14" s="42" t="str">
        <f t="shared" si="4"/>
        <v>○</v>
      </c>
    </row>
    <row r="15" spans="1:15" ht="17.25" customHeight="1">
      <c r="A15" s="56" t="s">
        <v>123</v>
      </c>
      <c r="B15" s="94">
        <f t="shared" si="1"/>
        <v>63</v>
      </c>
      <c r="C15" s="91">
        <f t="shared" si="1"/>
        <v>350</v>
      </c>
      <c r="D15" s="92">
        <f t="shared" si="1"/>
        <v>413</v>
      </c>
      <c r="E15" s="95">
        <f t="shared" si="1"/>
        <v>432287</v>
      </c>
      <c r="F15" s="91">
        <f t="shared" si="1"/>
        <v>26557331</v>
      </c>
      <c r="G15" s="93">
        <f t="shared" si="1"/>
        <v>26989618</v>
      </c>
      <c r="H15" s="96">
        <f t="shared" si="1"/>
        <v>432287</v>
      </c>
      <c r="I15" s="91">
        <f t="shared" si="1"/>
        <v>25705977</v>
      </c>
      <c r="J15" s="93">
        <f t="shared" si="1"/>
        <v>26138264</v>
      </c>
      <c r="K15" s="56" t="str">
        <f>A15</f>
        <v>城市</v>
      </c>
      <c r="M15" s="42" t="str">
        <f t="shared" si="2"/>
        <v>○</v>
      </c>
      <c r="N15" s="42" t="str">
        <f t="shared" si="3"/>
        <v>○</v>
      </c>
      <c r="O15" s="42" t="str">
        <f t="shared" si="4"/>
        <v>○</v>
      </c>
    </row>
    <row r="16" spans="1:15" ht="17.25" customHeight="1">
      <c r="A16" s="55" t="s">
        <v>40</v>
      </c>
      <c r="B16" s="87">
        <f t="shared" si="1"/>
        <v>95</v>
      </c>
      <c r="C16" s="88">
        <f t="shared" si="1"/>
        <v>263</v>
      </c>
      <c r="D16" s="89">
        <f t="shared" si="1"/>
        <v>358</v>
      </c>
      <c r="E16" s="97">
        <f t="shared" si="1"/>
        <v>701046</v>
      </c>
      <c r="F16" s="88">
        <f t="shared" si="1"/>
        <v>19805546</v>
      </c>
      <c r="G16" s="90">
        <f t="shared" si="1"/>
        <v>20506592</v>
      </c>
      <c r="H16" s="87">
        <f t="shared" si="1"/>
        <v>694495</v>
      </c>
      <c r="I16" s="88">
        <f t="shared" si="1"/>
        <v>19573554</v>
      </c>
      <c r="J16" s="90">
        <f t="shared" si="1"/>
        <v>20268049</v>
      </c>
      <c r="K16" s="55" t="s">
        <v>40</v>
      </c>
      <c r="M16" s="42" t="str">
        <f t="shared" si="2"/>
        <v>○</v>
      </c>
      <c r="N16" s="42" t="str">
        <f t="shared" si="3"/>
        <v>○</v>
      </c>
      <c r="O16" s="42" t="str">
        <f t="shared" si="4"/>
        <v>○</v>
      </c>
    </row>
    <row r="17" spans="1:15" ht="17.25" customHeight="1">
      <c r="A17" s="50" t="s">
        <v>14</v>
      </c>
      <c r="B17" s="82">
        <f t="shared" si="1"/>
        <v>36</v>
      </c>
      <c r="C17" s="83">
        <f t="shared" si="1"/>
        <v>88</v>
      </c>
      <c r="D17" s="84">
        <f t="shared" si="1"/>
        <v>124</v>
      </c>
      <c r="E17" s="85">
        <f t="shared" si="1"/>
        <v>142537</v>
      </c>
      <c r="F17" s="83">
        <f t="shared" si="1"/>
        <v>8971957</v>
      </c>
      <c r="G17" s="86">
        <f t="shared" si="1"/>
        <v>9114494</v>
      </c>
      <c r="H17" s="82">
        <f t="shared" si="1"/>
        <v>142537</v>
      </c>
      <c r="I17" s="83">
        <f t="shared" si="1"/>
        <v>8882040</v>
      </c>
      <c r="J17" s="86">
        <f t="shared" si="1"/>
        <v>9024577</v>
      </c>
      <c r="K17" s="50" t="s">
        <v>14</v>
      </c>
      <c r="M17" s="42" t="str">
        <f t="shared" si="2"/>
        <v>○</v>
      </c>
      <c r="N17" s="42" t="str">
        <f t="shared" si="3"/>
        <v>○</v>
      </c>
      <c r="O17" s="42" t="str">
        <f t="shared" si="4"/>
        <v>○</v>
      </c>
    </row>
    <row r="18" spans="1:15" ht="17.25" customHeight="1">
      <c r="A18" s="55" t="s">
        <v>15</v>
      </c>
      <c r="B18" s="87">
        <f t="shared" si="1"/>
        <v>83</v>
      </c>
      <c r="C18" s="88">
        <f t="shared" si="1"/>
        <v>129</v>
      </c>
      <c r="D18" s="89">
        <f t="shared" si="1"/>
        <v>212</v>
      </c>
      <c r="E18" s="85">
        <f t="shared" si="1"/>
        <v>673873</v>
      </c>
      <c r="F18" s="88">
        <f t="shared" si="1"/>
        <v>6273504</v>
      </c>
      <c r="G18" s="90">
        <f t="shared" si="1"/>
        <v>6947377</v>
      </c>
      <c r="H18" s="82">
        <f t="shared" si="1"/>
        <v>673873</v>
      </c>
      <c r="I18" s="88">
        <f t="shared" si="1"/>
        <v>6202891</v>
      </c>
      <c r="J18" s="90">
        <f t="shared" si="1"/>
        <v>6876764</v>
      </c>
      <c r="K18" s="55" t="s">
        <v>15</v>
      </c>
      <c r="M18" s="42" t="str">
        <f t="shared" si="2"/>
        <v>○</v>
      </c>
      <c r="N18" s="42" t="str">
        <f t="shared" si="3"/>
        <v>○</v>
      </c>
      <c r="O18" s="42" t="str">
        <f t="shared" si="4"/>
        <v>○</v>
      </c>
    </row>
    <row r="19" spans="1:15" ht="17.25" customHeight="1">
      <c r="A19" s="55" t="s">
        <v>16</v>
      </c>
      <c r="B19" s="87">
        <f t="shared" si="1"/>
        <v>5</v>
      </c>
      <c r="C19" s="88">
        <f t="shared" si="1"/>
        <v>88</v>
      </c>
      <c r="D19" s="89">
        <f t="shared" si="1"/>
        <v>93</v>
      </c>
      <c r="E19" s="85">
        <f t="shared" si="1"/>
        <v>45404</v>
      </c>
      <c r="F19" s="88">
        <f t="shared" si="1"/>
        <v>5982144</v>
      </c>
      <c r="G19" s="90">
        <f t="shared" si="1"/>
        <v>6027548</v>
      </c>
      <c r="H19" s="82">
        <f t="shared" si="1"/>
        <v>45404</v>
      </c>
      <c r="I19" s="88">
        <f t="shared" si="1"/>
        <v>5893558</v>
      </c>
      <c r="J19" s="90">
        <f t="shared" si="1"/>
        <v>5938962</v>
      </c>
      <c r="K19" s="55" t="s">
        <v>16</v>
      </c>
      <c r="M19" s="42" t="str">
        <f t="shared" si="2"/>
        <v>○</v>
      </c>
      <c r="N19" s="42" t="str">
        <f t="shared" si="3"/>
        <v>○</v>
      </c>
      <c r="O19" s="42" t="str">
        <f t="shared" si="4"/>
        <v>○</v>
      </c>
    </row>
    <row r="20" spans="1:15" ht="17.25" customHeight="1">
      <c r="A20" s="55" t="s">
        <v>17</v>
      </c>
      <c r="B20" s="87">
        <f t="shared" si="1"/>
        <v>26</v>
      </c>
      <c r="C20" s="88">
        <f t="shared" si="1"/>
        <v>197</v>
      </c>
      <c r="D20" s="89">
        <f t="shared" si="1"/>
        <v>223</v>
      </c>
      <c r="E20" s="85">
        <f t="shared" si="1"/>
        <v>224522</v>
      </c>
      <c r="F20" s="88">
        <f t="shared" si="1"/>
        <v>8243722</v>
      </c>
      <c r="G20" s="90">
        <f t="shared" si="1"/>
        <v>8468244</v>
      </c>
      <c r="H20" s="82">
        <f t="shared" si="1"/>
        <v>224522</v>
      </c>
      <c r="I20" s="88">
        <f t="shared" si="1"/>
        <v>8159564</v>
      </c>
      <c r="J20" s="90">
        <f t="shared" si="1"/>
        <v>8384086</v>
      </c>
      <c r="K20" s="55" t="s">
        <v>17</v>
      </c>
      <c r="M20" s="42" t="str">
        <f t="shared" si="2"/>
        <v>○</v>
      </c>
      <c r="N20" s="42" t="str">
        <f t="shared" si="3"/>
        <v>○</v>
      </c>
      <c r="O20" s="42" t="str">
        <f t="shared" si="4"/>
        <v>○</v>
      </c>
    </row>
    <row r="21" spans="1:15" ht="17.25" customHeight="1">
      <c r="A21" s="55" t="s">
        <v>18</v>
      </c>
      <c r="B21" s="87">
        <f t="shared" si="1"/>
        <v>1</v>
      </c>
      <c r="C21" s="88">
        <f t="shared" si="1"/>
        <v>87</v>
      </c>
      <c r="D21" s="89">
        <f t="shared" si="1"/>
        <v>88</v>
      </c>
      <c r="E21" s="85">
        <f t="shared" si="1"/>
        <v>8468</v>
      </c>
      <c r="F21" s="88">
        <f t="shared" si="1"/>
        <v>7390271</v>
      </c>
      <c r="G21" s="90">
        <f t="shared" si="1"/>
        <v>7398739</v>
      </c>
      <c r="H21" s="82">
        <f t="shared" si="1"/>
        <v>8469</v>
      </c>
      <c r="I21" s="88">
        <f t="shared" si="1"/>
        <v>7181295</v>
      </c>
      <c r="J21" s="90">
        <f t="shared" si="1"/>
        <v>7189764</v>
      </c>
      <c r="K21" s="55" t="s">
        <v>18</v>
      </c>
      <c r="M21" s="42" t="str">
        <f t="shared" si="2"/>
        <v>○</v>
      </c>
      <c r="N21" s="42" t="str">
        <f t="shared" si="3"/>
        <v>○</v>
      </c>
      <c r="O21" s="42" t="str">
        <f t="shared" si="4"/>
        <v>○</v>
      </c>
    </row>
    <row r="22" spans="1:15" ht="17.25" customHeight="1">
      <c r="A22" s="55" t="s">
        <v>19</v>
      </c>
      <c r="B22" s="87">
        <f t="shared" ref="B22:J37" si="5">B67</f>
        <v>7</v>
      </c>
      <c r="C22" s="88">
        <f t="shared" si="5"/>
        <v>82</v>
      </c>
      <c r="D22" s="89">
        <f t="shared" si="5"/>
        <v>89</v>
      </c>
      <c r="E22" s="85">
        <f t="shared" si="5"/>
        <v>24651</v>
      </c>
      <c r="F22" s="88">
        <f t="shared" si="5"/>
        <v>14283112</v>
      </c>
      <c r="G22" s="90">
        <f t="shared" si="5"/>
        <v>14307763</v>
      </c>
      <c r="H22" s="82">
        <f t="shared" si="5"/>
        <v>24651</v>
      </c>
      <c r="I22" s="88">
        <f t="shared" si="5"/>
        <v>14104468</v>
      </c>
      <c r="J22" s="90">
        <f t="shared" si="5"/>
        <v>14129119</v>
      </c>
      <c r="K22" s="55" t="s">
        <v>19</v>
      </c>
      <c r="M22" s="42" t="str">
        <f t="shared" si="2"/>
        <v>○</v>
      </c>
      <c r="N22" s="42" t="str">
        <f t="shared" si="3"/>
        <v>○</v>
      </c>
      <c r="O22" s="42" t="str">
        <f t="shared" si="4"/>
        <v>○</v>
      </c>
    </row>
    <row r="23" spans="1:15" ht="17.25" customHeight="1">
      <c r="A23" s="55" t="s">
        <v>20</v>
      </c>
      <c r="B23" s="87">
        <f t="shared" si="5"/>
        <v>14</v>
      </c>
      <c r="C23" s="88">
        <f t="shared" si="5"/>
        <v>62</v>
      </c>
      <c r="D23" s="89">
        <f t="shared" si="5"/>
        <v>76</v>
      </c>
      <c r="E23" s="85">
        <f t="shared" si="5"/>
        <v>564422</v>
      </c>
      <c r="F23" s="88">
        <f t="shared" si="5"/>
        <v>2270821</v>
      </c>
      <c r="G23" s="90">
        <f t="shared" si="5"/>
        <v>2835243</v>
      </c>
      <c r="H23" s="82">
        <f t="shared" si="5"/>
        <v>563798</v>
      </c>
      <c r="I23" s="88">
        <f t="shared" si="5"/>
        <v>2261082</v>
      </c>
      <c r="J23" s="90">
        <f t="shared" si="5"/>
        <v>2824880</v>
      </c>
      <c r="K23" s="55" t="s">
        <v>20</v>
      </c>
      <c r="M23" s="42" t="str">
        <f t="shared" si="2"/>
        <v>○</v>
      </c>
      <c r="N23" s="42" t="str">
        <f t="shared" si="3"/>
        <v>○</v>
      </c>
      <c r="O23" s="42" t="str">
        <f t="shared" si="4"/>
        <v>○</v>
      </c>
    </row>
    <row r="24" spans="1:15" ht="17.25" customHeight="1">
      <c r="A24" s="55" t="s">
        <v>21</v>
      </c>
      <c r="B24" s="87">
        <f t="shared" si="5"/>
        <v>52</v>
      </c>
      <c r="C24" s="88">
        <f t="shared" si="5"/>
        <v>348</v>
      </c>
      <c r="D24" s="89">
        <f t="shared" si="5"/>
        <v>400</v>
      </c>
      <c r="E24" s="85">
        <f t="shared" si="5"/>
        <v>336259</v>
      </c>
      <c r="F24" s="88">
        <f t="shared" si="5"/>
        <v>14855569</v>
      </c>
      <c r="G24" s="90">
        <f t="shared" si="5"/>
        <v>15191828</v>
      </c>
      <c r="H24" s="82">
        <f t="shared" si="5"/>
        <v>336259</v>
      </c>
      <c r="I24" s="88">
        <f t="shared" si="5"/>
        <v>14635309</v>
      </c>
      <c r="J24" s="90">
        <f t="shared" si="5"/>
        <v>14971568</v>
      </c>
      <c r="K24" s="55" t="s">
        <v>21</v>
      </c>
      <c r="M24" s="42" t="str">
        <f t="shared" si="2"/>
        <v>○</v>
      </c>
      <c r="N24" s="42" t="str">
        <f t="shared" si="3"/>
        <v>○</v>
      </c>
      <c r="O24" s="42" t="str">
        <f t="shared" si="4"/>
        <v>○</v>
      </c>
    </row>
    <row r="25" spans="1:15" ht="17.25" customHeight="1">
      <c r="A25" s="55" t="s">
        <v>47</v>
      </c>
      <c r="B25" s="87">
        <f t="shared" si="5"/>
        <v>4</v>
      </c>
      <c r="C25" s="88">
        <f t="shared" si="5"/>
        <v>38</v>
      </c>
      <c r="D25" s="89">
        <f t="shared" si="5"/>
        <v>42</v>
      </c>
      <c r="E25" s="85">
        <f t="shared" si="5"/>
        <v>122914</v>
      </c>
      <c r="F25" s="88">
        <f t="shared" si="5"/>
        <v>804338</v>
      </c>
      <c r="G25" s="90">
        <f t="shared" si="5"/>
        <v>927252</v>
      </c>
      <c r="H25" s="82">
        <f t="shared" si="5"/>
        <v>122914</v>
      </c>
      <c r="I25" s="88">
        <f t="shared" si="5"/>
        <v>804284</v>
      </c>
      <c r="J25" s="90">
        <f t="shared" si="5"/>
        <v>927198</v>
      </c>
      <c r="K25" s="55" t="s">
        <v>47</v>
      </c>
      <c r="M25" s="42" t="str">
        <f t="shared" si="2"/>
        <v>○</v>
      </c>
      <c r="N25" s="42" t="str">
        <f t="shared" si="3"/>
        <v>○</v>
      </c>
      <c r="O25" s="42" t="str">
        <f t="shared" si="4"/>
        <v>○</v>
      </c>
    </row>
    <row r="26" spans="1:15" ht="17.25" customHeight="1">
      <c r="A26" s="55" t="s">
        <v>22</v>
      </c>
      <c r="B26" s="87">
        <f t="shared" si="5"/>
        <v>15</v>
      </c>
      <c r="C26" s="88">
        <f t="shared" si="5"/>
        <v>37</v>
      </c>
      <c r="D26" s="89">
        <f t="shared" si="5"/>
        <v>52</v>
      </c>
      <c r="E26" s="85">
        <f t="shared" si="5"/>
        <v>92696</v>
      </c>
      <c r="F26" s="88">
        <f t="shared" si="5"/>
        <v>1333000</v>
      </c>
      <c r="G26" s="90">
        <f t="shared" si="5"/>
        <v>1425696</v>
      </c>
      <c r="H26" s="82">
        <f t="shared" si="5"/>
        <v>92696</v>
      </c>
      <c r="I26" s="88">
        <f t="shared" si="5"/>
        <v>1323934</v>
      </c>
      <c r="J26" s="90">
        <f t="shared" si="5"/>
        <v>1416630</v>
      </c>
      <c r="K26" s="55" t="s">
        <v>22</v>
      </c>
      <c r="M26" s="42" t="str">
        <f t="shared" si="2"/>
        <v>○</v>
      </c>
      <c r="N26" s="42" t="str">
        <f t="shared" si="3"/>
        <v>○</v>
      </c>
      <c r="O26" s="42" t="str">
        <f t="shared" si="4"/>
        <v>○</v>
      </c>
    </row>
    <row r="27" spans="1:15" ht="17.25" customHeight="1">
      <c r="A27" s="55" t="s">
        <v>23</v>
      </c>
      <c r="B27" s="87">
        <f t="shared" si="5"/>
        <v>27</v>
      </c>
      <c r="C27" s="88">
        <f t="shared" si="5"/>
        <v>97</v>
      </c>
      <c r="D27" s="89">
        <f t="shared" si="5"/>
        <v>124</v>
      </c>
      <c r="E27" s="85">
        <f t="shared" si="5"/>
        <v>184064</v>
      </c>
      <c r="F27" s="88">
        <f t="shared" si="5"/>
        <v>4303861</v>
      </c>
      <c r="G27" s="90">
        <f t="shared" si="5"/>
        <v>4487925</v>
      </c>
      <c r="H27" s="82">
        <f t="shared" si="5"/>
        <v>184064</v>
      </c>
      <c r="I27" s="88">
        <f t="shared" si="5"/>
        <v>4271085</v>
      </c>
      <c r="J27" s="90">
        <f t="shared" si="5"/>
        <v>4455149</v>
      </c>
      <c r="K27" s="55" t="s">
        <v>23</v>
      </c>
      <c r="M27" s="42" t="str">
        <f t="shared" si="2"/>
        <v>○</v>
      </c>
      <c r="N27" s="42" t="str">
        <f t="shared" si="3"/>
        <v>○</v>
      </c>
      <c r="O27" s="42" t="str">
        <f t="shared" si="4"/>
        <v>○</v>
      </c>
    </row>
    <row r="28" spans="1:15" ht="17.25" customHeight="1">
      <c r="A28" s="55" t="s">
        <v>24</v>
      </c>
      <c r="B28" s="87">
        <f t="shared" si="5"/>
        <v>1</v>
      </c>
      <c r="C28" s="88">
        <f t="shared" si="5"/>
        <v>50</v>
      </c>
      <c r="D28" s="89">
        <f t="shared" si="5"/>
        <v>51</v>
      </c>
      <c r="E28" s="85">
        <f t="shared" si="5"/>
        <v>1595</v>
      </c>
      <c r="F28" s="88">
        <f t="shared" si="5"/>
        <v>1647719</v>
      </c>
      <c r="G28" s="90">
        <f t="shared" si="5"/>
        <v>1649314</v>
      </c>
      <c r="H28" s="82">
        <f t="shared" si="5"/>
        <v>1595</v>
      </c>
      <c r="I28" s="88">
        <f t="shared" si="5"/>
        <v>1621353</v>
      </c>
      <c r="J28" s="90">
        <f t="shared" si="5"/>
        <v>1622948</v>
      </c>
      <c r="K28" s="55" t="s">
        <v>24</v>
      </c>
      <c r="M28" s="42" t="str">
        <f t="shared" si="2"/>
        <v>○</v>
      </c>
      <c r="N28" s="42" t="str">
        <f t="shared" si="3"/>
        <v>○</v>
      </c>
      <c r="O28" s="42" t="str">
        <f t="shared" si="4"/>
        <v>○</v>
      </c>
    </row>
    <row r="29" spans="1:15" ht="17.25" customHeight="1">
      <c r="A29" s="55" t="s">
        <v>25</v>
      </c>
      <c r="B29" s="87">
        <f t="shared" si="5"/>
        <v>31</v>
      </c>
      <c r="C29" s="88">
        <f t="shared" si="5"/>
        <v>179</v>
      </c>
      <c r="D29" s="89">
        <f t="shared" si="5"/>
        <v>210</v>
      </c>
      <c r="E29" s="85">
        <f t="shared" si="5"/>
        <v>185050</v>
      </c>
      <c r="F29" s="88">
        <f t="shared" si="5"/>
        <v>4994665</v>
      </c>
      <c r="G29" s="90">
        <f t="shared" si="5"/>
        <v>5179715</v>
      </c>
      <c r="H29" s="82">
        <f t="shared" si="5"/>
        <v>185050</v>
      </c>
      <c r="I29" s="88">
        <f t="shared" si="5"/>
        <v>4957832</v>
      </c>
      <c r="J29" s="90">
        <f t="shared" si="5"/>
        <v>5142882</v>
      </c>
      <c r="K29" s="55" t="s">
        <v>25</v>
      </c>
      <c r="M29" s="42" t="str">
        <f t="shared" si="2"/>
        <v>○</v>
      </c>
      <c r="N29" s="42" t="str">
        <f t="shared" si="3"/>
        <v>○</v>
      </c>
      <c r="O29" s="42" t="str">
        <f t="shared" si="4"/>
        <v>○</v>
      </c>
    </row>
    <row r="30" spans="1:15" ht="17.25" customHeight="1">
      <c r="A30" s="55" t="s">
        <v>26</v>
      </c>
      <c r="B30" s="87">
        <f t="shared" si="5"/>
        <v>30</v>
      </c>
      <c r="C30" s="88">
        <f t="shared" si="5"/>
        <v>227</v>
      </c>
      <c r="D30" s="89">
        <f t="shared" si="5"/>
        <v>257</v>
      </c>
      <c r="E30" s="85">
        <f t="shared" si="5"/>
        <v>270941</v>
      </c>
      <c r="F30" s="88">
        <f t="shared" si="5"/>
        <v>10821294</v>
      </c>
      <c r="G30" s="90">
        <f t="shared" si="5"/>
        <v>11092235</v>
      </c>
      <c r="H30" s="82">
        <f t="shared" si="5"/>
        <v>270941</v>
      </c>
      <c r="I30" s="88">
        <f t="shared" si="5"/>
        <v>10754746</v>
      </c>
      <c r="J30" s="90">
        <f t="shared" si="5"/>
        <v>11025687</v>
      </c>
      <c r="K30" s="55" t="s">
        <v>26</v>
      </c>
      <c r="M30" s="42" t="str">
        <f t="shared" si="2"/>
        <v>○</v>
      </c>
      <c r="N30" s="42" t="str">
        <f t="shared" si="3"/>
        <v>○</v>
      </c>
      <c r="O30" s="42" t="str">
        <f t="shared" si="4"/>
        <v>○</v>
      </c>
    </row>
    <row r="31" spans="1:15" ht="17.25" customHeight="1">
      <c r="A31" s="55" t="s">
        <v>27</v>
      </c>
      <c r="B31" s="87">
        <f t="shared" si="5"/>
        <v>53</v>
      </c>
      <c r="C31" s="88">
        <f t="shared" si="5"/>
        <v>315</v>
      </c>
      <c r="D31" s="89">
        <f t="shared" si="5"/>
        <v>368</v>
      </c>
      <c r="E31" s="85">
        <f t="shared" si="5"/>
        <v>372274</v>
      </c>
      <c r="F31" s="88">
        <f t="shared" si="5"/>
        <v>10990097</v>
      </c>
      <c r="G31" s="90">
        <f t="shared" si="5"/>
        <v>11362371</v>
      </c>
      <c r="H31" s="82">
        <f t="shared" si="5"/>
        <v>359229</v>
      </c>
      <c r="I31" s="88">
        <f t="shared" si="5"/>
        <v>10463772</v>
      </c>
      <c r="J31" s="90">
        <f t="shared" si="5"/>
        <v>10823001</v>
      </c>
      <c r="K31" s="55" t="s">
        <v>27</v>
      </c>
      <c r="M31" s="42" t="str">
        <f t="shared" si="2"/>
        <v>○</v>
      </c>
      <c r="N31" s="42" t="str">
        <f t="shared" si="3"/>
        <v>○</v>
      </c>
      <c r="O31" s="42" t="str">
        <f t="shared" si="4"/>
        <v>○</v>
      </c>
    </row>
    <row r="32" spans="1:15" ht="17.25" customHeight="1">
      <c r="A32" s="55" t="s">
        <v>28</v>
      </c>
      <c r="B32" s="87">
        <f t="shared" si="5"/>
        <v>58</v>
      </c>
      <c r="C32" s="88">
        <f t="shared" si="5"/>
        <v>160</v>
      </c>
      <c r="D32" s="89">
        <f t="shared" si="5"/>
        <v>218</v>
      </c>
      <c r="E32" s="85">
        <f t="shared" si="5"/>
        <v>262643</v>
      </c>
      <c r="F32" s="88">
        <f t="shared" si="5"/>
        <v>5181516</v>
      </c>
      <c r="G32" s="90">
        <f t="shared" si="5"/>
        <v>5444159</v>
      </c>
      <c r="H32" s="82">
        <f t="shared" si="5"/>
        <v>262643</v>
      </c>
      <c r="I32" s="88">
        <f t="shared" si="5"/>
        <v>5130169</v>
      </c>
      <c r="J32" s="90">
        <f t="shared" si="5"/>
        <v>5392812</v>
      </c>
      <c r="K32" s="55" t="s">
        <v>28</v>
      </c>
      <c r="M32" s="42" t="str">
        <f t="shared" si="2"/>
        <v>○</v>
      </c>
      <c r="N32" s="42" t="str">
        <f t="shared" si="3"/>
        <v>○</v>
      </c>
      <c r="O32" s="42" t="str">
        <f t="shared" si="4"/>
        <v>○</v>
      </c>
    </row>
    <row r="33" spans="1:15" ht="17.25" customHeight="1">
      <c r="A33" s="55" t="s">
        <v>29</v>
      </c>
      <c r="B33" s="87">
        <f t="shared" si="5"/>
        <v>60</v>
      </c>
      <c r="C33" s="88">
        <f t="shared" si="5"/>
        <v>112</v>
      </c>
      <c r="D33" s="89">
        <f t="shared" si="5"/>
        <v>172</v>
      </c>
      <c r="E33" s="85">
        <f t="shared" si="5"/>
        <v>311959</v>
      </c>
      <c r="F33" s="88">
        <f t="shared" si="5"/>
        <v>13493514</v>
      </c>
      <c r="G33" s="90">
        <f t="shared" si="5"/>
        <v>13805473</v>
      </c>
      <c r="H33" s="82">
        <f t="shared" si="5"/>
        <v>304084</v>
      </c>
      <c r="I33" s="88">
        <f t="shared" si="5"/>
        <v>13248162</v>
      </c>
      <c r="J33" s="90">
        <f t="shared" si="5"/>
        <v>13552246</v>
      </c>
      <c r="K33" s="55" t="s">
        <v>29</v>
      </c>
      <c r="M33" s="42" t="str">
        <f t="shared" si="2"/>
        <v>○</v>
      </c>
      <c r="N33" s="42" t="str">
        <f t="shared" si="3"/>
        <v>○</v>
      </c>
      <c r="O33" s="42" t="str">
        <f t="shared" si="4"/>
        <v>○</v>
      </c>
    </row>
    <row r="34" spans="1:15" ht="17.25" customHeight="1">
      <c r="A34" s="55" t="s">
        <v>30</v>
      </c>
      <c r="B34" s="87">
        <f t="shared" si="5"/>
        <v>111</v>
      </c>
      <c r="C34" s="88">
        <f t="shared" si="5"/>
        <v>203</v>
      </c>
      <c r="D34" s="89">
        <f t="shared" si="5"/>
        <v>314</v>
      </c>
      <c r="E34" s="85">
        <f t="shared" si="5"/>
        <v>645384</v>
      </c>
      <c r="F34" s="88">
        <f t="shared" si="5"/>
        <v>13100177</v>
      </c>
      <c r="G34" s="90">
        <f t="shared" si="5"/>
        <v>13745561</v>
      </c>
      <c r="H34" s="82">
        <f t="shared" si="5"/>
        <v>645384</v>
      </c>
      <c r="I34" s="88">
        <f t="shared" si="5"/>
        <v>12784081</v>
      </c>
      <c r="J34" s="90">
        <f t="shared" si="5"/>
        <v>13429465</v>
      </c>
      <c r="K34" s="55" t="s">
        <v>30</v>
      </c>
      <c r="M34" s="42" t="str">
        <f t="shared" si="2"/>
        <v>○</v>
      </c>
      <c r="N34" s="42" t="str">
        <f t="shared" si="3"/>
        <v>○</v>
      </c>
      <c r="O34" s="42" t="str">
        <f t="shared" si="4"/>
        <v>○</v>
      </c>
    </row>
    <row r="35" spans="1:15" ht="17.25" customHeight="1">
      <c r="A35" s="55" t="s">
        <v>31</v>
      </c>
      <c r="B35" s="87">
        <f t="shared" si="5"/>
        <v>30</v>
      </c>
      <c r="C35" s="88">
        <f t="shared" si="5"/>
        <v>69</v>
      </c>
      <c r="D35" s="89">
        <f t="shared" si="5"/>
        <v>99</v>
      </c>
      <c r="E35" s="85">
        <f t="shared" si="5"/>
        <v>166603</v>
      </c>
      <c r="F35" s="88">
        <f t="shared" si="5"/>
        <v>4867172</v>
      </c>
      <c r="G35" s="90">
        <f t="shared" si="5"/>
        <v>5033775</v>
      </c>
      <c r="H35" s="82">
        <f t="shared" si="5"/>
        <v>155903</v>
      </c>
      <c r="I35" s="88">
        <f t="shared" si="5"/>
        <v>4857525</v>
      </c>
      <c r="J35" s="90">
        <f t="shared" si="5"/>
        <v>5013428</v>
      </c>
      <c r="K35" s="55" t="s">
        <v>31</v>
      </c>
      <c r="M35" s="42" t="str">
        <f t="shared" si="2"/>
        <v>○</v>
      </c>
      <c r="N35" s="42" t="str">
        <f t="shared" si="3"/>
        <v>○</v>
      </c>
      <c r="O35" s="42" t="str">
        <f t="shared" si="4"/>
        <v>○</v>
      </c>
    </row>
    <row r="36" spans="1:15" ht="17.25" customHeight="1">
      <c r="A36" s="55" t="s">
        <v>32</v>
      </c>
      <c r="B36" s="87">
        <f t="shared" si="5"/>
        <v>0</v>
      </c>
      <c r="C36" s="88">
        <f t="shared" si="5"/>
        <v>19</v>
      </c>
      <c r="D36" s="89">
        <f t="shared" si="5"/>
        <v>19</v>
      </c>
      <c r="E36" s="85">
        <f t="shared" si="5"/>
        <v>0</v>
      </c>
      <c r="F36" s="88">
        <f t="shared" si="5"/>
        <v>1192531</v>
      </c>
      <c r="G36" s="90">
        <f t="shared" si="5"/>
        <v>1192531</v>
      </c>
      <c r="H36" s="82">
        <f t="shared" si="5"/>
        <v>0</v>
      </c>
      <c r="I36" s="88">
        <f t="shared" si="5"/>
        <v>1192531</v>
      </c>
      <c r="J36" s="90">
        <f t="shared" si="5"/>
        <v>1192531</v>
      </c>
      <c r="K36" s="55" t="s">
        <v>32</v>
      </c>
      <c r="M36" s="42" t="str">
        <f t="shared" si="2"/>
        <v>○</v>
      </c>
      <c r="N36" s="42" t="str">
        <f t="shared" si="3"/>
        <v>○</v>
      </c>
      <c r="O36" s="42" t="str">
        <f t="shared" si="4"/>
        <v>○</v>
      </c>
    </row>
    <row r="37" spans="1:15" ht="17.25" customHeight="1">
      <c r="A37" s="55" t="s">
        <v>33</v>
      </c>
      <c r="B37" s="87">
        <f t="shared" si="5"/>
        <v>7</v>
      </c>
      <c r="C37" s="88">
        <f t="shared" si="5"/>
        <v>29</v>
      </c>
      <c r="D37" s="89">
        <f t="shared" si="5"/>
        <v>36</v>
      </c>
      <c r="E37" s="85">
        <f t="shared" si="5"/>
        <v>31778</v>
      </c>
      <c r="F37" s="88">
        <f t="shared" si="5"/>
        <v>4060654</v>
      </c>
      <c r="G37" s="90">
        <f t="shared" si="5"/>
        <v>4092432</v>
      </c>
      <c r="H37" s="82">
        <f t="shared" si="5"/>
        <v>31778</v>
      </c>
      <c r="I37" s="88">
        <f t="shared" si="5"/>
        <v>4058949</v>
      </c>
      <c r="J37" s="90">
        <f t="shared" si="5"/>
        <v>4090727</v>
      </c>
      <c r="K37" s="55" t="s">
        <v>33</v>
      </c>
      <c r="M37" s="42" t="str">
        <f t="shared" si="2"/>
        <v>○</v>
      </c>
      <c r="N37" s="42" t="str">
        <f t="shared" si="3"/>
        <v>○</v>
      </c>
      <c r="O37" s="42" t="str">
        <f t="shared" si="4"/>
        <v>○</v>
      </c>
    </row>
    <row r="38" spans="1:15" ht="17.25" customHeight="1">
      <c r="A38" s="55" t="s">
        <v>34</v>
      </c>
      <c r="B38" s="87">
        <f t="shared" ref="B38:J43" si="6">B83</f>
        <v>0</v>
      </c>
      <c r="C38" s="88">
        <f t="shared" si="6"/>
        <v>22</v>
      </c>
      <c r="D38" s="89">
        <f t="shared" si="6"/>
        <v>22</v>
      </c>
      <c r="E38" s="85">
        <f t="shared" si="6"/>
        <v>0</v>
      </c>
      <c r="F38" s="88">
        <f t="shared" si="6"/>
        <v>2519867</v>
      </c>
      <c r="G38" s="90">
        <f t="shared" si="6"/>
        <v>2519867</v>
      </c>
      <c r="H38" s="82">
        <f t="shared" si="6"/>
        <v>0</v>
      </c>
      <c r="I38" s="88">
        <f t="shared" si="6"/>
        <v>2519867</v>
      </c>
      <c r="J38" s="90">
        <f t="shared" si="6"/>
        <v>2519867</v>
      </c>
      <c r="K38" s="55" t="s">
        <v>34</v>
      </c>
      <c r="M38" s="42" t="str">
        <f t="shared" si="2"/>
        <v>○</v>
      </c>
      <c r="N38" s="42" t="str">
        <f t="shared" si="3"/>
        <v>○</v>
      </c>
      <c r="O38" s="42" t="str">
        <f t="shared" si="4"/>
        <v>○</v>
      </c>
    </row>
    <row r="39" spans="1:15" ht="17.25" customHeight="1">
      <c r="A39" s="55" t="s">
        <v>35</v>
      </c>
      <c r="B39" s="87">
        <f t="shared" si="6"/>
        <v>14</v>
      </c>
      <c r="C39" s="88">
        <f t="shared" si="6"/>
        <v>70</v>
      </c>
      <c r="D39" s="89">
        <f t="shared" si="6"/>
        <v>84</v>
      </c>
      <c r="E39" s="85">
        <f t="shared" si="6"/>
        <v>51925</v>
      </c>
      <c r="F39" s="88">
        <f t="shared" si="6"/>
        <v>34479338</v>
      </c>
      <c r="G39" s="90">
        <f t="shared" si="6"/>
        <v>34531263</v>
      </c>
      <c r="H39" s="82">
        <f t="shared" si="6"/>
        <v>51925</v>
      </c>
      <c r="I39" s="88">
        <f t="shared" si="6"/>
        <v>34444984</v>
      </c>
      <c r="J39" s="90">
        <f t="shared" si="6"/>
        <v>34496909</v>
      </c>
      <c r="K39" s="55" t="s">
        <v>35</v>
      </c>
      <c r="M39" s="42" t="str">
        <f t="shared" si="2"/>
        <v>○</v>
      </c>
      <c r="N39" s="42" t="str">
        <f t="shared" si="3"/>
        <v>○</v>
      </c>
      <c r="O39" s="42" t="str">
        <f t="shared" si="4"/>
        <v>○</v>
      </c>
    </row>
    <row r="40" spans="1:15" ht="17.25" customHeight="1">
      <c r="A40" s="55" t="s">
        <v>36</v>
      </c>
      <c r="B40" s="87">
        <f t="shared" si="6"/>
        <v>3</v>
      </c>
      <c r="C40" s="88">
        <f t="shared" si="6"/>
        <v>37</v>
      </c>
      <c r="D40" s="89">
        <f t="shared" si="6"/>
        <v>40</v>
      </c>
      <c r="E40" s="85">
        <f t="shared" si="6"/>
        <v>20333</v>
      </c>
      <c r="F40" s="88">
        <f t="shared" si="6"/>
        <v>11490791</v>
      </c>
      <c r="G40" s="90">
        <f t="shared" si="6"/>
        <v>11511124</v>
      </c>
      <c r="H40" s="82">
        <f t="shared" si="6"/>
        <v>20333</v>
      </c>
      <c r="I40" s="88">
        <f t="shared" si="6"/>
        <v>11442968</v>
      </c>
      <c r="J40" s="90">
        <f>J85</f>
        <v>11463301</v>
      </c>
      <c r="K40" s="55" t="s">
        <v>36</v>
      </c>
      <c r="M40" s="42" t="str">
        <f t="shared" si="2"/>
        <v>○</v>
      </c>
      <c r="N40" s="42" t="str">
        <f t="shared" si="3"/>
        <v>○</v>
      </c>
      <c r="O40" s="42" t="str">
        <f t="shared" si="4"/>
        <v>○</v>
      </c>
    </row>
    <row r="41" spans="1:15" ht="17.25" customHeight="1">
      <c r="A41" s="55" t="s">
        <v>37</v>
      </c>
      <c r="B41" s="87">
        <f t="shared" si="6"/>
        <v>0</v>
      </c>
      <c r="C41" s="88">
        <f t="shared" si="6"/>
        <v>22</v>
      </c>
      <c r="D41" s="89">
        <f t="shared" si="6"/>
        <v>22</v>
      </c>
      <c r="E41" s="85">
        <f t="shared" si="6"/>
        <v>0</v>
      </c>
      <c r="F41" s="88">
        <f t="shared" si="6"/>
        <v>2301038</v>
      </c>
      <c r="G41" s="90">
        <f t="shared" si="6"/>
        <v>2301038</v>
      </c>
      <c r="H41" s="82">
        <f t="shared" si="6"/>
        <v>0</v>
      </c>
      <c r="I41" s="88">
        <f t="shared" si="6"/>
        <v>2301038</v>
      </c>
      <c r="J41" s="90">
        <f t="shared" si="6"/>
        <v>2301038</v>
      </c>
      <c r="K41" s="55" t="s">
        <v>37</v>
      </c>
      <c r="M41" s="42" t="str">
        <f t="shared" si="2"/>
        <v>○</v>
      </c>
      <c r="N41" s="42" t="str">
        <f t="shared" si="3"/>
        <v>○</v>
      </c>
      <c r="O41" s="42" t="str">
        <f t="shared" si="4"/>
        <v>○</v>
      </c>
    </row>
    <row r="42" spans="1:15" ht="17.25" customHeight="1">
      <c r="A42" s="55" t="s">
        <v>38</v>
      </c>
      <c r="B42" s="87">
        <f t="shared" si="6"/>
        <v>3</v>
      </c>
      <c r="C42" s="88">
        <f t="shared" si="6"/>
        <v>34</v>
      </c>
      <c r="D42" s="89">
        <f t="shared" si="6"/>
        <v>37</v>
      </c>
      <c r="E42" s="85">
        <f t="shared" si="6"/>
        <v>9705</v>
      </c>
      <c r="F42" s="88">
        <f t="shared" si="6"/>
        <v>3118246</v>
      </c>
      <c r="G42" s="90">
        <f t="shared" si="6"/>
        <v>3127951</v>
      </c>
      <c r="H42" s="82">
        <f t="shared" si="6"/>
        <v>9705</v>
      </c>
      <c r="I42" s="88">
        <f t="shared" si="6"/>
        <v>3093933</v>
      </c>
      <c r="J42" s="90">
        <f t="shared" si="6"/>
        <v>3103638</v>
      </c>
      <c r="K42" s="55" t="s">
        <v>38</v>
      </c>
      <c r="M42" s="42" t="str">
        <f t="shared" si="2"/>
        <v>○</v>
      </c>
      <c r="N42" s="42" t="str">
        <f t="shared" si="3"/>
        <v>○</v>
      </c>
      <c r="O42" s="42" t="str">
        <f t="shared" si="4"/>
        <v>○</v>
      </c>
    </row>
    <row r="43" spans="1:15" ht="17.25" customHeight="1" thickBot="1">
      <c r="A43" s="56" t="s">
        <v>39</v>
      </c>
      <c r="B43" s="94">
        <f t="shared" si="6"/>
        <v>0</v>
      </c>
      <c r="C43" s="91">
        <f t="shared" si="6"/>
        <v>29</v>
      </c>
      <c r="D43" s="92">
        <f t="shared" si="6"/>
        <v>29</v>
      </c>
      <c r="E43" s="85">
        <f t="shared" si="6"/>
        <v>0</v>
      </c>
      <c r="F43" s="91">
        <f t="shared" si="6"/>
        <v>1383159</v>
      </c>
      <c r="G43" s="93">
        <f t="shared" si="6"/>
        <v>1383159</v>
      </c>
      <c r="H43" s="82">
        <f t="shared" si="6"/>
        <v>0</v>
      </c>
      <c r="I43" s="91">
        <f t="shared" si="6"/>
        <v>1383159</v>
      </c>
      <c r="J43" s="93">
        <f t="shared" si="6"/>
        <v>1383159</v>
      </c>
      <c r="K43" s="56" t="s">
        <v>39</v>
      </c>
      <c r="M43" s="42" t="str">
        <f t="shared" si="2"/>
        <v>○</v>
      </c>
      <c r="N43" s="42" t="str">
        <f t="shared" si="3"/>
        <v>○</v>
      </c>
      <c r="O43" s="42" t="str">
        <f t="shared" si="4"/>
        <v>○</v>
      </c>
    </row>
    <row r="44" spans="1:15" customFormat="1" ht="17.25" customHeight="1" thickBot="1">
      <c r="A44" s="98" t="s">
        <v>43</v>
      </c>
      <c r="B44" s="99">
        <f t="shared" ref="B44:G44" si="7">SUM(B5:B16)</f>
        <v>2105</v>
      </c>
      <c r="C44" s="100">
        <f t="shared" si="7"/>
        <v>8364</v>
      </c>
      <c r="D44" s="101">
        <f t="shared" si="7"/>
        <v>10469</v>
      </c>
      <c r="E44" s="102">
        <f t="shared" si="7"/>
        <v>14156131</v>
      </c>
      <c r="F44" s="100">
        <f t="shared" si="7"/>
        <v>599924881</v>
      </c>
      <c r="G44" s="103">
        <f t="shared" si="7"/>
        <v>614081012</v>
      </c>
      <c r="H44" s="99">
        <f t="shared" ref="H44" si="8">SUM(H5:H16)</f>
        <v>14082903</v>
      </c>
      <c r="I44" s="100">
        <f>SUM(I5:I16)</f>
        <v>585749903</v>
      </c>
      <c r="J44" s="103">
        <f>SUM(J5:J16)</f>
        <v>599832806</v>
      </c>
      <c r="K44" s="98" t="s">
        <v>43</v>
      </c>
    </row>
    <row r="45" spans="1:15" customFormat="1" ht="17.25" customHeight="1" thickBot="1">
      <c r="A45" s="98" t="s">
        <v>41</v>
      </c>
      <c r="B45" s="99">
        <f t="shared" ref="B45:H45" si="9">SUM(B17:B43)</f>
        <v>671</v>
      </c>
      <c r="C45" s="100">
        <f t="shared" si="9"/>
        <v>2830</v>
      </c>
      <c r="D45" s="101">
        <f t="shared" si="9"/>
        <v>3501</v>
      </c>
      <c r="E45" s="102">
        <f t="shared" si="9"/>
        <v>4750000</v>
      </c>
      <c r="F45" s="100">
        <f t="shared" si="9"/>
        <v>200354077</v>
      </c>
      <c r="G45" s="103">
        <f t="shared" si="9"/>
        <v>205104077</v>
      </c>
      <c r="H45" s="99">
        <f t="shared" si="9"/>
        <v>4717757</v>
      </c>
      <c r="I45" s="100">
        <f>SUM(I17:I43)</f>
        <v>197974579</v>
      </c>
      <c r="J45" s="103">
        <f>SUM(J17:J43)</f>
        <v>202692336</v>
      </c>
      <c r="K45" s="98" t="s">
        <v>41</v>
      </c>
    </row>
    <row r="46" spans="1:15" customFormat="1" ht="17.25" customHeight="1" thickBot="1">
      <c r="A46" s="104" t="s">
        <v>42</v>
      </c>
      <c r="B46" s="99">
        <f t="shared" ref="B46:H46" si="10">SUM(B44:B45)</f>
        <v>2776</v>
      </c>
      <c r="C46" s="100">
        <f t="shared" si="10"/>
        <v>11194</v>
      </c>
      <c r="D46" s="101">
        <f t="shared" si="10"/>
        <v>13970</v>
      </c>
      <c r="E46" s="102">
        <f t="shared" si="10"/>
        <v>18906131</v>
      </c>
      <c r="F46" s="100">
        <f t="shared" si="10"/>
        <v>800278958</v>
      </c>
      <c r="G46" s="103">
        <f t="shared" si="10"/>
        <v>819185089</v>
      </c>
      <c r="H46" s="99">
        <f t="shared" si="10"/>
        <v>18800660</v>
      </c>
      <c r="I46" s="100">
        <f>SUM(I44:I45)</f>
        <v>783724482</v>
      </c>
      <c r="J46" s="105">
        <f>SUM(J44:J45)</f>
        <v>802525142</v>
      </c>
      <c r="K46" s="104" t="s">
        <v>42</v>
      </c>
    </row>
    <row r="47" spans="1:15" ht="17.25" customHeight="1">
      <c r="K47" s="47" t="s">
        <v>124</v>
      </c>
    </row>
    <row r="48" spans="1:15" ht="17.25" hidden="1" customHeight="1">
      <c r="A48" s="106" t="s">
        <v>125</v>
      </c>
      <c r="B48" t="s">
        <v>126</v>
      </c>
      <c r="C48" t="s">
        <v>127</v>
      </c>
      <c r="D48" t="s">
        <v>128</v>
      </c>
      <c r="E48" t="s">
        <v>129</v>
      </c>
      <c r="F48" t="s">
        <v>130</v>
      </c>
      <c r="G48" t="s">
        <v>131</v>
      </c>
      <c r="H48" t="s">
        <v>129</v>
      </c>
      <c r="I48" t="s">
        <v>130</v>
      </c>
      <c r="J48" t="s">
        <v>131</v>
      </c>
    </row>
    <row r="49" spans="2:10" ht="51.6" hidden="1" customHeight="1">
      <c r="B49" s="107" t="s">
        <v>132</v>
      </c>
      <c r="C49" s="107" t="s">
        <v>132</v>
      </c>
      <c r="D49" s="107" t="s">
        <v>132</v>
      </c>
      <c r="E49" s="108" t="s">
        <v>133</v>
      </c>
      <c r="F49" s="108" t="s">
        <v>133</v>
      </c>
      <c r="G49" s="108" t="s">
        <v>133</v>
      </c>
      <c r="H49" s="108" t="s">
        <v>134</v>
      </c>
      <c r="I49" s="108" t="s">
        <v>134</v>
      </c>
      <c r="J49" s="108" t="s">
        <v>134</v>
      </c>
    </row>
    <row r="50" spans="2:10" ht="17.25" hidden="1" customHeight="1">
      <c r="B50" s="109">
        <v>612</v>
      </c>
      <c r="C50" s="109">
        <v>2408</v>
      </c>
      <c r="D50" s="109">
        <v>3020</v>
      </c>
      <c r="E50" s="109">
        <v>4372056</v>
      </c>
      <c r="F50" s="109">
        <v>158158040</v>
      </c>
      <c r="G50" s="109">
        <v>162530096</v>
      </c>
      <c r="H50" s="109">
        <v>4372056</v>
      </c>
      <c r="I50" s="109">
        <v>155331654</v>
      </c>
      <c r="J50" s="109">
        <v>159703710</v>
      </c>
    </row>
    <row r="51" spans="2:10" ht="17.25" hidden="1" customHeight="1">
      <c r="B51" s="109">
        <v>211</v>
      </c>
      <c r="C51" s="109">
        <v>516</v>
      </c>
      <c r="D51" s="109">
        <v>727</v>
      </c>
      <c r="E51" s="109">
        <v>1164380</v>
      </c>
      <c r="F51" s="109">
        <v>23319609</v>
      </c>
      <c r="G51" s="109">
        <v>24483989</v>
      </c>
      <c r="H51" s="109">
        <v>1160428</v>
      </c>
      <c r="I51" s="109">
        <v>22799029</v>
      </c>
      <c r="J51" s="109">
        <v>23959457</v>
      </c>
    </row>
    <row r="52" spans="2:10" ht="17.25" hidden="1" customHeight="1">
      <c r="B52" s="109">
        <v>169</v>
      </c>
      <c r="C52" s="109">
        <v>834</v>
      </c>
      <c r="D52" s="109">
        <v>1003</v>
      </c>
      <c r="E52" s="109">
        <v>1140868</v>
      </c>
      <c r="F52" s="109">
        <v>77105130</v>
      </c>
      <c r="G52" s="109">
        <v>78245998</v>
      </c>
      <c r="H52" s="109">
        <v>1140868</v>
      </c>
      <c r="I52" s="109">
        <v>75669819</v>
      </c>
      <c r="J52" s="109">
        <v>76810687</v>
      </c>
    </row>
    <row r="53" spans="2:10" ht="17.25" hidden="1" customHeight="1">
      <c r="B53" s="109">
        <v>102</v>
      </c>
      <c r="C53" s="109">
        <v>596</v>
      </c>
      <c r="D53" s="109">
        <v>698</v>
      </c>
      <c r="E53" s="109">
        <v>791782</v>
      </c>
      <c r="F53" s="109">
        <v>54570929</v>
      </c>
      <c r="G53" s="109">
        <v>55362711</v>
      </c>
      <c r="H53" s="109">
        <v>762105</v>
      </c>
      <c r="I53" s="109">
        <v>53960173</v>
      </c>
      <c r="J53" s="109">
        <v>54722278</v>
      </c>
    </row>
    <row r="54" spans="2:10" ht="17.25" hidden="1" customHeight="1">
      <c r="B54" s="109">
        <v>226</v>
      </c>
      <c r="C54" s="109">
        <v>965</v>
      </c>
      <c r="D54" s="109">
        <v>1191</v>
      </c>
      <c r="E54" s="109">
        <v>1492276</v>
      </c>
      <c r="F54" s="109">
        <v>60155612</v>
      </c>
      <c r="G54" s="109">
        <v>61647888</v>
      </c>
      <c r="H54" s="109">
        <v>1482431</v>
      </c>
      <c r="I54" s="109">
        <v>59178539</v>
      </c>
      <c r="J54" s="109">
        <v>60660970</v>
      </c>
    </row>
    <row r="55" spans="2:10" ht="17.25" hidden="1" customHeight="1">
      <c r="B55" s="109">
        <v>94</v>
      </c>
      <c r="C55" s="109">
        <v>449</v>
      </c>
      <c r="D55" s="109">
        <v>543</v>
      </c>
      <c r="E55" s="109">
        <v>539655</v>
      </c>
      <c r="F55" s="109">
        <v>22280009</v>
      </c>
      <c r="G55" s="109">
        <v>22819664</v>
      </c>
      <c r="H55" s="109">
        <v>539655</v>
      </c>
      <c r="I55" s="109">
        <v>22070747</v>
      </c>
      <c r="J55" s="109">
        <v>22610402</v>
      </c>
    </row>
    <row r="56" spans="2:10" ht="17.25" hidden="1" customHeight="1">
      <c r="B56" s="109">
        <v>106</v>
      </c>
      <c r="C56" s="109">
        <v>403</v>
      </c>
      <c r="D56" s="109">
        <v>509</v>
      </c>
      <c r="E56" s="109">
        <v>699182</v>
      </c>
      <c r="F56" s="109">
        <v>39086094</v>
      </c>
      <c r="G56" s="109">
        <v>39785276</v>
      </c>
      <c r="H56" s="109">
        <v>682684</v>
      </c>
      <c r="I56" s="109">
        <v>37391386</v>
      </c>
      <c r="J56" s="109">
        <v>38074070</v>
      </c>
    </row>
    <row r="57" spans="2:10" ht="17.25" hidden="1" customHeight="1">
      <c r="B57" s="109">
        <v>110</v>
      </c>
      <c r="C57" s="109">
        <v>342</v>
      </c>
      <c r="D57" s="109">
        <v>452</v>
      </c>
      <c r="E57" s="109">
        <v>823591</v>
      </c>
      <c r="F57" s="109">
        <v>16490612</v>
      </c>
      <c r="G57" s="109">
        <v>17314203</v>
      </c>
      <c r="H57" s="109">
        <v>823593</v>
      </c>
      <c r="I57" s="109">
        <v>16187556</v>
      </c>
      <c r="J57" s="109">
        <v>17011149</v>
      </c>
    </row>
    <row r="58" spans="2:10" ht="17.25" hidden="1" customHeight="1">
      <c r="B58" s="109">
        <v>145</v>
      </c>
      <c r="C58" s="109">
        <v>745</v>
      </c>
      <c r="D58" s="109">
        <v>890</v>
      </c>
      <c r="E58" s="109">
        <v>886794</v>
      </c>
      <c r="F58" s="109">
        <v>74390172</v>
      </c>
      <c r="G58" s="109">
        <v>75276966</v>
      </c>
      <c r="H58" s="109">
        <v>880086</v>
      </c>
      <c r="I58" s="109">
        <v>70398880</v>
      </c>
      <c r="J58" s="109">
        <v>71278966</v>
      </c>
    </row>
    <row r="59" spans="2:10" ht="17.25" hidden="1" customHeight="1">
      <c r="B59" s="109">
        <v>172</v>
      </c>
      <c r="C59" s="109">
        <v>493</v>
      </c>
      <c r="D59" s="109">
        <v>665</v>
      </c>
      <c r="E59" s="109">
        <v>1112214</v>
      </c>
      <c r="F59" s="109">
        <v>28005797</v>
      </c>
      <c r="G59" s="109">
        <v>29118011</v>
      </c>
      <c r="H59" s="109">
        <v>1112215</v>
      </c>
      <c r="I59" s="109">
        <v>27482589</v>
      </c>
      <c r="J59" s="109">
        <v>28594804</v>
      </c>
    </row>
    <row r="60" spans="2:10" ht="17.25" hidden="1" customHeight="1">
      <c r="B60" s="109">
        <v>63</v>
      </c>
      <c r="C60" s="109">
        <v>350</v>
      </c>
      <c r="D60" s="109">
        <v>413</v>
      </c>
      <c r="E60" s="109">
        <v>432287</v>
      </c>
      <c r="F60" s="109">
        <v>26557331</v>
      </c>
      <c r="G60" s="109">
        <v>26989618</v>
      </c>
      <c r="H60" s="109">
        <v>432287</v>
      </c>
      <c r="I60" s="109">
        <v>25705977</v>
      </c>
      <c r="J60" s="109">
        <v>26138264</v>
      </c>
    </row>
    <row r="61" spans="2:10" ht="17.25" hidden="1" customHeight="1">
      <c r="B61" s="109">
        <v>95</v>
      </c>
      <c r="C61" s="109">
        <v>263</v>
      </c>
      <c r="D61" s="109">
        <v>358</v>
      </c>
      <c r="E61" s="109">
        <v>701046</v>
      </c>
      <c r="F61" s="109">
        <v>19805546</v>
      </c>
      <c r="G61" s="109">
        <v>20506592</v>
      </c>
      <c r="H61" s="109">
        <v>694495</v>
      </c>
      <c r="I61" s="109">
        <v>19573554</v>
      </c>
      <c r="J61" s="109">
        <v>20268049</v>
      </c>
    </row>
    <row r="62" spans="2:10" ht="17.25" hidden="1" customHeight="1">
      <c r="B62" s="109">
        <v>36</v>
      </c>
      <c r="C62" s="109">
        <v>88</v>
      </c>
      <c r="D62" s="109">
        <v>124</v>
      </c>
      <c r="E62" s="109">
        <v>142537</v>
      </c>
      <c r="F62" s="109">
        <v>8971957</v>
      </c>
      <c r="G62" s="109">
        <v>9114494</v>
      </c>
      <c r="H62" s="109">
        <v>142537</v>
      </c>
      <c r="I62" s="109">
        <v>8882040</v>
      </c>
      <c r="J62" s="109">
        <v>9024577</v>
      </c>
    </row>
    <row r="63" spans="2:10" ht="17.25" hidden="1" customHeight="1">
      <c r="B63" s="109">
        <v>83</v>
      </c>
      <c r="C63" s="109">
        <v>129</v>
      </c>
      <c r="D63" s="109">
        <v>212</v>
      </c>
      <c r="E63" s="109">
        <v>673873</v>
      </c>
      <c r="F63" s="109">
        <v>6273504</v>
      </c>
      <c r="G63" s="109">
        <v>6947377</v>
      </c>
      <c r="H63" s="109">
        <v>673873</v>
      </c>
      <c r="I63" s="109">
        <v>6202891</v>
      </c>
      <c r="J63" s="109">
        <v>6876764</v>
      </c>
    </row>
    <row r="64" spans="2:10" ht="17.25" hidden="1" customHeight="1">
      <c r="B64" s="109">
        <v>5</v>
      </c>
      <c r="C64" s="109">
        <v>88</v>
      </c>
      <c r="D64" s="109">
        <v>93</v>
      </c>
      <c r="E64" s="109">
        <v>45404</v>
      </c>
      <c r="F64" s="109">
        <v>5982144</v>
      </c>
      <c r="G64" s="109">
        <v>6027548</v>
      </c>
      <c r="H64" s="109">
        <v>45404</v>
      </c>
      <c r="I64" s="109">
        <v>5893558</v>
      </c>
      <c r="J64" s="109">
        <v>5938962</v>
      </c>
    </row>
    <row r="65" spans="2:10" ht="17.25" hidden="1" customHeight="1">
      <c r="B65" s="109">
        <v>26</v>
      </c>
      <c r="C65" s="109">
        <v>197</v>
      </c>
      <c r="D65" s="109">
        <v>223</v>
      </c>
      <c r="E65" s="109">
        <v>224522</v>
      </c>
      <c r="F65" s="109">
        <v>8243722</v>
      </c>
      <c r="G65" s="109">
        <v>8468244</v>
      </c>
      <c r="H65" s="109">
        <v>224522</v>
      </c>
      <c r="I65" s="109">
        <v>8159564</v>
      </c>
      <c r="J65" s="109">
        <v>8384086</v>
      </c>
    </row>
    <row r="66" spans="2:10" ht="17.25" hidden="1" customHeight="1">
      <c r="B66" s="109">
        <v>1</v>
      </c>
      <c r="C66" s="109">
        <v>87</v>
      </c>
      <c r="D66" s="109">
        <v>88</v>
      </c>
      <c r="E66" s="109">
        <v>8468</v>
      </c>
      <c r="F66" s="109">
        <v>7390271</v>
      </c>
      <c r="G66" s="109">
        <v>7398739</v>
      </c>
      <c r="H66" s="109">
        <v>8469</v>
      </c>
      <c r="I66" s="109">
        <v>7181295</v>
      </c>
      <c r="J66" s="109">
        <v>7189764</v>
      </c>
    </row>
    <row r="67" spans="2:10" ht="17.25" hidden="1" customHeight="1">
      <c r="B67" s="109">
        <v>7</v>
      </c>
      <c r="C67" s="109">
        <v>82</v>
      </c>
      <c r="D67" s="109">
        <v>89</v>
      </c>
      <c r="E67" s="109">
        <v>24651</v>
      </c>
      <c r="F67" s="109">
        <v>14283112</v>
      </c>
      <c r="G67" s="109">
        <v>14307763</v>
      </c>
      <c r="H67" s="109">
        <v>24651</v>
      </c>
      <c r="I67" s="109">
        <v>14104468</v>
      </c>
      <c r="J67" s="109">
        <v>14129119</v>
      </c>
    </row>
    <row r="68" spans="2:10" ht="17.25" hidden="1" customHeight="1">
      <c r="B68" s="109">
        <v>14</v>
      </c>
      <c r="C68" s="109">
        <v>62</v>
      </c>
      <c r="D68" s="109">
        <v>76</v>
      </c>
      <c r="E68" s="109">
        <v>564422</v>
      </c>
      <c r="F68" s="109">
        <v>2270821</v>
      </c>
      <c r="G68" s="109">
        <v>2835243</v>
      </c>
      <c r="H68" s="109">
        <v>563798</v>
      </c>
      <c r="I68" s="109">
        <v>2261082</v>
      </c>
      <c r="J68" s="109">
        <v>2824880</v>
      </c>
    </row>
    <row r="69" spans="2:10" ht="17.25" hidden="1" customHeight="1">
      <c r="B69" s="109">
        <v>52</v>
      </c>
      <c r="C69" s="109">
        <v>348</v>
      </c>
      <c r="D69" s="109">
        <v>400</v>
      </c>
      <c r="E69" s="109">
        <v>336259</v>
      </c>
      <c r="F69" s="109">
        <v>14855569</v>
      </c>
      <c r="G69" s="109">
        <v>15191828</v>
      </c>
      <c r="H69" s="109">
        <v>336259</v>
      </c>
      <c r="I69" s="109">
        <v>14635309</v>
      </c>
      <c r="J69" s="109">
        <v>14971568</v>
      </c>
    </row>
    <row r="70" spans="2:10" ht="17.25" hidden="1" customHeight="1">
      <c r="B70" s="109">
        <v>4</v>
      </c>
      <c r="C70" s="109">
        <v>38</v>
      </c>
      <c r="D70" s="109">
        <v>42</v>
      </c>
      <c r="E70" s="109">
        <v>122914</v>
      </c>
      <c r="F70" s="109">
        <v>804338</v>
      </c>
      <c r="G70" s="109">
        <v>927252</v>
      </c>
      <c r="H70" s="109">
        <v>122914</v>
      </c>
      <c r="I70" s="109">
        <v>804284</v>
      </c>
      <c r="J70" s="109">
        <v>927198</v>
      </c>
    </row>
    <row r="71" spans="2:10" ht="17.25" hidden="1" customHeight="1">
      <c r="B71" s="109">
        <v>15</v>
      </c>
      <c r="C71" s="109">
        <v>37</v>
      </c>
      <c r="D71" s="109">
        <v>52</v>
      </c>
      <c r="E71" s="109">
        <v>92696</v>
      </c>
      <c r="F71" s="109">
        <v>1333000</v>
      </c>
      <c r="G71" s="109">
        <v>1425696</v>
      </c>
      <c r="H71" s="109">
        <v>92696</v>
      </c>
      <c r="I71" s="109">
        <v>1323934</v>
      </c>
      <c r="J71" s="109">
        <v>1416630</v>
      </c>
    </row>
    <row r="72" spans="2:10" ht="17.25" hidden="1" customHeight="1">
      <c r="B72" s="109">
        <v>27</v>
      </c>
      <c r="C72" s="109">
        <v>97</v>
      </c>
      <c r="D72" s="109">
        <v>124</v>
      </c>
      <c r="E72" s="109">
        <v>184064</v>
      </c>
      <c r="F72" s="109">
        <v>4303861</v>
      </c>
      <c r="G72" s="109">
        <v>4487925</v>
      </c>
      <c r="H72" s="109">
        <v>184064</v>
      </c>
      <c r="I72" s="109">
        <v>4271085</v>
      </c>
      <c r="J72" s="109">
        <v>4455149</v>
      </c>
    </row>
    <row r="73" spans="2:10" ht="17.25" hidden="1" customHeight="1">
      <c r="B73" s="109">
        <v>1</v>
      </c>
      <c r="C73" s="109">
        <v>50</v>
      </c>
      <c r="D73" s="109">
        <v>51</v>
      </c>
      <c r="E73" s="109">
        <v>1595</v>
      </c>
      <c r="F73" s="109">
        <v>1647719</v>
      </c>
      <c r="G73" s="109">
        <v>1649314</v>
      </c>
      <c r="H73" s="109">
        <v>1595</v>
      </c>
      <c r="I73" s="109">
        <v>1621353</v>
      </c>
      <c r="J73" s="109">
        <v>1622948</v>
      </c>
    </row>
    <row r="74" spans="2:10" ht="17.25" hidden="1" customHeight="1">
      <c r="B74" s="109">
        <v>31</v>
      </c>
      <c r="C74" s="109">
        <v>179</v>
      </c>
      <c r="D74" s="109">
        <v>210</v>
      </c>
      <c r="E74" s="109">
        <v>185050</v>
      </c>
      <c r="F74" s="109">
        <v>4994665</v>
      </c>
      <c r="G74" s="109">
        <v>5179715</v>
      </c>
      <c r="H74" s="109">
        <v>185050</v>
      </c>
      <c r="I74" s="109">
        <v>4957832</v>
      </c>
      <c r="J74" s="109">
        <v>5142882</v>
      </c>
    </row>
    <row r="75" spans="2:10" ht="17.25" hidden="1" customHeight="1">
      <c r="B75" s="109">
        <v>30</v>
      </c>
      <c r="C75" s="109">
        <v>227</v>
      </c>
      <c r="D75" s="109">
        <v>257</v>
      </c>
      <c r="E75" s="109">
        <v>270941</v>
      </c>
      <c r="F75" s="109">
        <v>10821294</v>
      </c>
      <c r="G75" s="109">
        <v>11092235</v>
      </c>
      <c r="H75" s="109">
        <v>270941</v>
      </c>
      <c r="I75" s="109">
        <v>10754746</v>
      </c>
      <c r="J75" s="109">
        <v>11025687</v>
      </c>
    </row>
    <row r="76" spans="2:10" ht="17.25" hidden="1" customHeight="1">
      <c r="B76" s="109">
        <v>53</v>
      </c>
      <c r="C76" s="109">
        <v>315</v>
      </c>
      <c r="D76" s="109">
        <v>368</v>
      </c>
      <c r="E76" s="109">
        <v>372274</v>
      </c>
      <c r="F76" s="109">
        <v>10990097</v>
      </c>
      <c r="G76" s="109">
        <v>11362371</v>
      </c>
      <c r="H76" s="109">
        <v>359229</v>
      </c>
      <c r="I76" s="109">
        <v>10463772</v>
      </c>
      <c r="J76" s="109">
        <v>10823001</v>
      </c>
    </row>
    <row r="77" spans="2:10" ht="17.25" hidden="1" customHeight="1">
      <c r="B77" s="109">
        <v>58</v>
      </c>
      <c r="C77" s="109">
        <v>160</v>
      </c>
      <c r="D77" s="109">
        <v>218</v>
      </c>
      <c r="E77" s="109">
        <v>262643</v>
      </c>
      <c r="F77" s="109">
        <v>5181516</v>
      </c>
      <c r="G77" s="109">
        <v>5444159</v>
      </c>
      <c r="H77" s="109">
        <v>262643</v>
      </c>
      <c r="I77" s="109">
        <v>5130169</v>
      </c>
      <c r="J77" s="109">
        <v>5392812</v>
      </c>
    </row>
    <row r="78" spans="2:10" ht="17.25" hidden="1" customHeight="1">
      <c r="B78" s="109">
        <v>60</v>
      </c>
      <c r="C78" s="109">
        <v>112</v>
      </c>
      <c r="D78" s="109">
        <v>172</v>
      </c>
      <c r="E78" s="109">
        <v>311959</v>
      </c>
      <c r="F78" s="109">
        <v>13493514</v>
      </c>
      <c r="G78" s="109">
        <v>13805473</v>
      </c>
      <c r="H78" s="109">
        <v>304084</v>
      </c>
      <c r="I78" s="109">
        <v>13248162</v>
      </c>
      <c r="J78" s="109">
        <v>13552246</v>
      </c>
    </row>
    <row r="79" spans="2:10" ht="17.25" hidden="1" customHeight="1">
      <c r="B79" s="109">
        <v>111</v>
      </c>
      <c r="C79" s="109">
        <v>203</v>
      </c>
      <c r="D79" s="109">
        <v>314</v>
      </c>
      <c r="E79" s="109">
        <v>645384</v>
      </c>
      <c r="F79" s="109">
        <v>13100177</v>
      </c>
      <c r="G79" s="109">
        <v>13745561</v>
      </c>
      <c r="H79" s="109">
        <v>645384</v>
      </c>
      <c r="I79" s="109">
        <v>12784081</v>
      </c>
      <c r="J79" s="109">
        <v>13429465</v>
      </c>
    </row>
    <row r="80" spans="2:10" ht="17.25" hidden="1" customHeight="1">
      <c r="B80" s="109">
        <v>30</v>
      </c>
      <c r="C80" s="109">
        <v>69</v>
      </c>
      <c r="D80" s="109">
        <v>99</v>
      </c>
      <c r="E80" s="109">
        <v>166603</v>
      </c>
      <c r="F80" s="109">
        <v>4867172</v>
      </c>
      <c r="G80" s="109">
        <v>5033775</v>
      </c>
      <c r="H80" s="109">
        <v>155903</v>
      </c>
      <c r="I80" s="109">
        <v>4857525</v>
      </c>
      <c r="J80" s="109">
        <v>5013428</v>
      </c>
    </row>
    <row r="81" spans="2:10" ht="17.25" hidden="1" customHeight="1">
      <c r="B81" s="109">
        <v>0</v>
      </c>
      <c r="C81" s="109">
        <v>19</v>
      </c>
      <c r="D81" s="109">
        <v>19</v>
      </c>
      <c r="E81" s="109">
        <v>0</v>
      </c>
      <c r="F81" s="109">
        <v>1192531</v>
      </c>
      <c r="G81" s="109">
        <v>1192531</v>
      </c>
      <c r="H81" s="109">
        <v>0</v>
      </c>
      <c r="I81" s="109">
        <v>1192531</v>
      </c>
      <c r="J81" s="109">
        <v>1192531</v>
      </c>
    </row>
    <row r="82" spans="2:10" ht="17.25" hidden="1" customHeight="1">
      <c r="B82" s="109">
        <v>7</v>
      </c>
      <c r="C82" s="109">
        <v>29</v>
      </c>
      <c r="D82" s="109">
        <v>36</v>
      </c>
      <c r="E82" s="109">
        <v>31778</v>
      </c>
      <c r="F82" s="109">
        <v>4060654</v>
      </c>
      <c r="G82" s="109">
        <v>4092432</v>
      </c>
      <c r="H82" s="109">
        <v>31778</v>
      </c>
      <c r="I82" s="109">
        <v>4058949</v>
      </c>
      <c r="J82" s="109">
        <v>4090727</v>
      </c>
    </row>
    <row r="83" spans="2:10" ht="17.25" hidden="1" customHeight="1">
      <c r="B83" s="109">
        <v>0</v>
      </c>
      <c r="C83" s="109">
        <v>22</v>
      </c>
      <c r="D83" s="109">
        <v>22</v>
      </c>
      <c r="E83" s="109">
        <v>0</v>
      </c>
      <c r="F83" s="109">
        <v>2519867</v>
      </c>
      <c r="G83" s="109">
        <v>2519867</v>
      </c>
      <c r="H83" s="109">
        <v>0</v>
      </c>
      <c r="I83" s="109">
        <v>2519867</v>
      </c>
      <c r="J83" s="109">
        <v>2519867</v>
      </c>
    </row>
    <row r="84" spans="2:10" ht="17.25" hidden="1" customHeight="1">
      <c r="B84" s="109">
        <v>14</v>
      </c>
      <c r="C84" s="109">
        <v>70</v>
      </c>
      <c r="D84" s="109">
        <v>84</v>
      </c>
      <c r="E84" s="109">
        <v>51925</v>
      </c>
      <c r="F84" s="109">
        <v>34479338</v>
      </c>
      <c r="G84" s="109">
        <v>34531263</v>
      </c>
      <c r="H84" s="109">
        <v>51925</v>
      </c>
      <c r="I84" s="109">
        <v>34444984</v>
      </c>
      <c r="J84" s="109">
        <v>34496909</v>
      </c>
    </row>
    <row r="85" spans="2:10" ht="17.25" hidden="1" customHeight="1">
      <c r="B85" s="109">
        <v>3</v>
      </c>
      <c r="C85" s="109">
        <v>37</v>
      </c>
      <c r="D85" s="109">
        <v>40</v>
      </c>
      <c r="E85" s="109">
        <v>20333</v>
      </c>
      <c r="F85" s="109">
        <v>11490791</v>
      </c>
      <c r="G85" s="109">
        <v>11511124</v>
      </c>
      <c r="H85" s="109">
        <v>20333</v>
      </c>
      <c r="I85" s="109">
        <v>11442968</v>
      </c>
      <c r="J85" s="109">
        <v>11463301</v>
      </c>
    </row>
    <row r="86" spans="2:10" ht="17.25" hidden="1" customHeight="1">
      <c r="B86" s="109">
        <v>0</v>
      </c>
      <c r="C86" s="109">
        <v>22</v>
      </c>
      <c r="D86" s="109">
        <v>22</v>
      </c>
      <c r="E86" s="109">
        <v>0</v>
      </c>
      <c r="F86" s="109">
        <v>2301038</v>
      </c>
      <c r="G86" s="109">
        <v>2301038</v>
      </c>
      <c r="H86" s="109">
        <v>0</v>
      </c>
      <c r="I86" s="109">
        <v>2301038</v>
      </c>
      <c r="J86" s="109">
        <v>2301038</v>
      </c>
    </row>
    <row r="87" spans="2:10" ht="17.25" hidden="1" customHeight="1">
      <c r="B87" s="109">
        <v>3</v>
      </c>
      <c r="C87" s="109">
        <v>34</v>
      </c>
      <c r="D87" s="109">
        <v>37</v>
      </c>
      <c r="E87" s="109">
        <v>9705</v>
      </c>
      <c r="F87" s="109">
        <v>3118246</v>
      </c>
      <c r="G87" s="109">
        <v>3127951</v>
      </c>
      <c r="H87" s="109">
        <v>9705</v>
      </c>
      <c r="I87" s="109">
        <v>3093933</v>
      </c>
      <c r="J87" s="109">
        <v>3103638</v>
      </c>
    </row>
    <row r="88" spans="2:10" ht="17.25" hidden="1" customHeight="1">
      <c r="B88" s="109">
        <v>0</v>
      </c>
      <c r="C88" s="109">
        <v>29</v>
      </c>
      <c r="D88" s="109">
        <v>29</v>
      </c>
      <c r="E88" s="109">
        <v>0</v>
      </c>
      <c r="F88" s="109">
        <v>1383159</v>
      </c>
      <c r="G88" s="109">
        <v>1383159</v>
      </c>
      <c r="H88" s="109">
        <v>0</v>
      </c>
      <c r="I88" s="109">
        <v>1383159</v>
      </c>
      <c r="J88" s="109">
        <v>1383159</v>
      </c>
    </row>
  </sheetData>
  <mergeCells count="5">
    <mergeCell ref="A3:A4"/>
    <mergeCell ref="B3:D3"/>
    <mergeCell ref="E3:G3"/>
    <mergeCell ref="H3:J3"/>
    <mergeCell ref="K3:K4"/>
  </mergeCells>
  <phoneticPr fontId="2"/>
  <printOptions horizontalCentered="1" vertic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492D6-D30A-405C-9951-876EAD800D54}">
  <sheetPr>
    <tabColor rgb="FFFF0000"/>
    <pageSetUpPr fitToPage="1"/>
  </sheetPr>
  <dimension ref="A1:J88"/>
  <sheetViews>
    <sheetView view="pageBreakPreview" zoomScaleNormal="100" zoomScaleSheetLayoutView="100" workbookViewId="0">
      <pane xSplit="1" ySplit="4" topLeftCell="B26" activePane="bottomRight" state="frozen"/>
      <selection activeCell="L50" sqref="L50"/>
      <selection pane="topRight" activeCell="L50" sqref="L50"/>
      <selection pane="bottomLeft" activeCell="L50" sqref="L50"/>
      <selection pane="bottomRight" activeCell="A48" sqref="A48:XFD88"/>
    </sheetView>
  </sheetViews>
  <sheetFormatPr defaultColWidth="9" defaultRowHeight="13.2"/>
  <cols>
    <col min="1" max="1" width="12.6640625" style="1" customWidth="1"/>
    <col min="2" max="9" width="18.6640625" style="1" customWidth="1"/>
    <col min="10" max="10" width="12.6640625" style="1" customWidth="1"/>
    <col min="11" max="16384" width="9" style="1"/>
  </cols>
  <sheetData>
    <row r="1" spans="1:10" s="4" customFormat="1" ht="16.2">
      <c r="A1" s="41" t="s">
        <v>135</v>
      </c>
      <c r="B1" s="41"/>
    </row>
    <row r="2" spans="1:10" ht="13.8" thickBot="1">
      <c r="J2" s="110" t="s">
        <v>64</v>
      </c>
    </row>
    <row r="3" spans="1:10" customFormat="1" ht="19.5" customHeight="1">
      <c r="A3" s="187" t="s">
        <v>0</v>
      </c>
      <c r="B3" s="10" t="s">
        <v>1</v>
      </c>
      <c r="C3" s="11"/>
      <c r="D3" s="12" t="s">
        <v>44</v>
      </c>
      <c r="E3" s="13"/>
      <c r="F3" s="12" t="s">
        <v>45</v>
      </c>
      <c r="G3" s="14"/>
      <c r="H3" s="12" t="s">
        <v>46</v>
      </c>
      <c r="I3" s="14"/>
      <c r="J3" s="194" t="s">
        <v>0</v>
      </c>
    </row>
    <row r="4" spans="1:10" customFormat="1" ht="20.100000000000001" customHeight="1" thickBot="1">
      <c r="A4" s="188"/>
      <c r="B4" s="15" t="s">
        <v>2</v>
      </c>
      <c r="C4" s="16" t="s">
        <v>3</v>
      </c>
      <c r="D4" s="15" t="s">
        <v>2</v>
      </c>
      <c r="E4" s="17" t="s">
        <v>3</v>
      </c>
      <c r="F4" s="15" t="s">
        <v>2</v>
      </c>
      <c r="G4" s="18" t="s">
        <v>3</v>
      </c>
      <c r="H4" s="15" t="s">
        <v>2</v>
      </c>
      <c r="I4" s="18" t="s">
        <v>3</v>
      </c>
      <c r="J4" s="195"/>
    </row>
    <row r="5" spans="1:10" ht="15.9" customHeight="1">
      <c r="A5" s="50" t="s">
        <v>4</v>
      </c>
      <c r="B5" s="85">
        <f>B50</f>
        <v>98526265</v>
      </c>
      <c r="C5" s="86">
        <f t="shared" ref="C5:G5" si="0">C50</f>
        <v>97492051</v>
      </c>
      <c r="D5" s="85">
        <f t="shared" si="0"/>
        <v>58233547</v>
      </c>
      <c r="E5" s="84">
        <f t="shared" si="0"/>
        <v>56898848</v>
      </c>
      <c r="F5" s="85">
        <f t="shared" si="0"/>
        <v>5770284</v>
      </c>
      <c r="G5" s="86">
        <f t="shared" si="0"/>
        <v>5312811</v>
      </c>
      <c r="H5" s="85">
        <f>SUM(B5,D5,F5)</f>
        <v>162530096</v>
      </c>
      <c r="I5" s="86">
        <f>SUM(C5,E5,G5)</f>
        <v>159703710</v>
      </c>
      <c r="J5" s="111" t="s">
        <v>4</v>
      </c>
    </row>
    <row r="6" spans="1:10" ht="15.9" customHeight="1">
      <c r="A6" s="55" t="s">
        <v>5</v>
      </c>
      <c r="B6" s="85">
        <f t="shared" ref="B6:G21" si="1">B51</f>
        <v>14113355</v>
      </c>
      <c r="C6" s="86">
        <f t="shared" si="1"/>
        <v>13991299</v>
      </c>
      <c r="D6" s="85">
        <f t="shared" si="1"/>
        <v>9281525</v>
      </c>
      <c r="E6" s="84">
        <f t="shared" si="1"/>
        <v>9260887</v>
      </c>
      <c r="F6" s="85">
        <f t="shared" si="1"/>
        <v>1089109</v>
      </c>
      <c r="G6" s="86">
        <f t="shared" si="1"/>
        <v>707271</v>
      </c>
      <c r="H6" s="97">
        <f>SUM(B6,D6,F6)</f>
        <v>24483989</v>
      </c>
      <c r="I6" s="86">
        <f t="shared" ref="I6:I43" si="2">SUM(C6,E6,G6)</f>
        <v>23959457</v>
      </c>
      <c r="J6" s="112" t="s">
        <v>5</v>
      </c>
    </row>
    <row r="7" spans="1:10" ht="15.9" customHeight="1">
      <c r="A7" s="55" t="s">
        <v>6</v>
      </c>
      <c r="B7" s="85">
        <f t="shared" si="1"/>
        <v>62518742</v>
      </c>
      <c r="C7" s="86">
        <f t="shared" si="1"/>
        <v>61293615</v>
      </c>
      <c r="D7" s="85">
        <f t="shared" si="1"/>
        <v>15727256</v>
      </c>
      <c r="E7" s="84">
        <f t="shared" si="1"/>
        <v>15517072</v>
      </c>
      <c r="F7" s="85">
        <f t="shared" si="1"/>
        <v>0</v>
      </c>
      <c r="G7" s="86">
        <f t="shared" si="1"/>
        <v>0</v>
      </c>
      <c r="H7" s="97">
        <f t="shared" ref="H7:H43" si="3">SUM(B7,D7,F7)</f>
        <v>78245998</v>
      </c>
      <c r="I7" s="86">
        <f t="shared" si="2"/>
        <v>76810687</v>
      </c>
      <c r="J7" s="112" t="s">
        <v>6</v>
      </c>
    </row>
    <row r="8" spans="1:10" ht="15.9" customHeight="1">
      <c r="A8" s="55" t="s">
        <v>7</v>
      </c>
      <c r="B8" s="85">
        <f t="shared" si="1"/>
        <v>34514976</v>
      </c>
      <c r="C8" s="86">
        <f t="shared" si="1"/>
        <v>33994224</v>
      </c>
      <c r="D8" s="85">
        <f t="shared" si="1"/>
        <v>20847735</v>
      </c>
      <c r="E8" s="84">
        <f t="shared" si="1"/>
        <v>20728054</v>
      </c>
      <c r="F8" s="85">
        <f t="shared" si="1"/>
        <v>0</v>
      </c>
      <c r="G8" s="86">
        <f t="shared" si="1"/>
        <v>0</v>
      </c>
      <c r="H8" s="97">
        <f t="shared" si="3"/>
        <v>55362711</v>
      </c>
      <c r="I8" s="86">
        <f t="shared" si="2"/>
        <v>54722278</v>
      </c>
      <c r="J8" s="112" t="s">
        <v>7</v>
      </c>
    </row>
    <row r="9" spans="1:10" ht="15.9" customHeight="1">
      <c r="A9" s="55" t="s">
        <v>8</v>
      </c>
      <c r="B9" s="85">
        <f t="shared" si="1"/>
        <v>43436996</v>
      </c>
      <c r="C9" s="86">
        <f t="shared" si="1"/>
        <v>43168640</v>
      </c>
      <c r="D9" s="85">
        <f t="shared" si="1"/>
        <v>16268261</v>
      </c>
      <c r="E9" s="84">
        <f t="shared" si="1"/>
        <v>16234519</v>
      </c>
      <c r="F9" s="85">
        <f t="shared" si="1"/>
        <v>1942631</v>
      </c>
      <c r="G9" s="86">
        <f t="shared" si="1"/>
        <v>1257811</v>
      </c>
      <c r="H9" s="97">
        <f t="shared" si="3"/>
        <v>61647888</v>
      </c>
      <c r="I9" s="86">
        <f t="shared" si="2"/>
        <v>60660970</v>
      </c>
      <c r="J9" s="112" t="s">
        <v>8</v>
      </c>
    </row>
    <row r="10" spans="1:10" ht="15.9" customHeight="1">
      <c r="A10" s="55" t="s">
        <v>9</v>
      </c>
      <c r="B10" s="85">
        <f t="shared" si="1"/>
        <v>11112396</v>
      </c>
      <c r="C10" s="86">
        <f t="shared" si="1"/>
        <v>10927538</v>
      </c>
      <c r="D10" s="85">
        <f t="shared" si="1"/>
        <v>11700028</v>
      </c>
      <c r="E10" s="84">
        <f t="shared" si="1"/>
        <v>11678197</v>
      </c>
      <c r="F10" s="85">
        <f t="shared" si="1"/>
        <v>7240</v>
      </c>
      <c r="G10" s="86">
        <f t="shared" si="1"/>
        <v>4667</v>
      </c>
      <c r="H10" s="97">
        <f t="shared" si="3"/>
        <v>22819664</v>
      </c>
      <c r="I10" s="86">
        <f t="shared" si="2"/>
        <v>22610402</v>
      </c>
      <c r="J10" s="112" t="s">
        <v>9</v>
      </c>
    </row>
    <row r="11" spans="1:10" ht="15.9" customHeight="1">
      <c r="A11" s="55" t="s">
        <v>10</v>
      </c>
      <c r="B11" s="85">
        <f t="shared" si="1"/>
        <v>24421940</v>
      </c>
      <c r="C11" s="86">
        <f t="shared" si="1"/>
        <v>22730268</v>
      </c>
      <c r="D11" s="85">
        <f t="shared" si="1"/>
        <v>15363336</v>
      </c>
      <c r="E11" s="84">
        <f t="shared" si="1"/>
        <v>15343802</v>
      </c>
      <c r="F11" s="85">
        <f t="shared" si="1"/>
        <v>0</v>
      </c>
      <c r="G11" s="86">
        <f t="shared" si="1"/>
        <v>0</v>
      </c>
      <c r="H11" s="97">
        <f t="shared" si="3"/>
        <v>39785276</v>
      </c>
      <c r="I11" s="86">
        <f t="shared" si="2"/>
        <v>38074070</v>
      </c>
      <c r="J11" s="112" t="s">
        <v>10</v>
      </c>
    </row>
    <row r="12" spans="1:10" ht="15.9" customHeight="1">
      <c r="A12" s="55" t="s">
        <v>11</v>
      </c>
      <c r="B12" s="85">
        <f t="shared" si="1"/>
        <v>10676567</v>
      </c>
      <c r="C12" s="86">
        <f t="shared" si="1"/>
        <v>10439483</v>
      </c>
      <c r="D12" s="85">
        <f t="shared" si="1"/>
        <v>6505123</v>
      </c>
      <c r="E12" s="84">
        <f t="shared" si="1"/>
        <v>6485920</v>
      </c>
      <c r="F12" s="85">
        <f t="shared" si="1"/>
        <v>132513</v>
      </c>
      <c r="G12" s="86">
        <f t="shared" si="1"/>
        <v>85746</v>
      </c>
      <c r="H12" s="97">
        <f t="shared" si="3"/>
        <v>17314203</v>
      </c>
      <c r="I12" s="86">
        <f t="shared" si="2"/>
        <v>17011149</v>
      </c>
      <c r="J12" s="112" t="s">
        <v>11</v>
      </c>
    </row>
    <row r="13" spans="1:10" ht="15.9" customHeight="1">
      <c r="A13" s="55" t="s">
        <v>12</v>
      </c>
      <c r="B13" s="85">
        <f t="shared" si="1"/>
        <v>30040437</v>
      </c>
      <c r="C13" s="86">
        <f t="shared" si="1"/>
        <v>28966125</v>
      </c>
      <c r="D13" s="85">
        <f t="shared" si="1"/>
        <v>37938136</v>
      </c>
      <c r="E13" s="84">
        <f t="shared" si="1"/>
        <v>35952443</v>
      </c>
      <c r="F13" s="85">
        <f t="shared" si="1"/>
        <v>7298393</v>
      </c>
      <c r="G13" s="86">
        <f t="shared" si="1"/>
        <v>6360398</v>
      </c>
      <c r="H13" s="97">
        <f t="shared" si="3"/>
        <v>75276966</v>
      </c>
      <c r="I13" s="86">
        <f t="shared" si="2"/>
        <v>71278966</v>
      </c>
      <c r="J13" s="112" t="s">
        <v>12</v>
      </c>
    </row>
    <row r="14" spans="1:10" ht="15.9" customHeight="1">
      <c r="A14" s="56" t="s">
        <v>13</v>
      </c>
      <c r="B14" s="85">
        <f t="shared" si="1"/>
        <v>15626894</v>
      </c>
      <c r="C14" s="86">
        <f t="shared" si="1"/>
        <v>15256805</v>
      </c>
      <c r="D14" s="85">
        <f t="shared" si="1"/>
        <v>13484519</v>
      </c>
      <c r="E14" s="84">
        <f t="shared" si="1"/>
        <v>13333727</v>
      </c>
      <c r="F14" s="85">
        <f t="shared" si="1"/>
        <v>6598</v>
      </c>
      <c r="G14" s="86">
        <f t="shared" si="1"/>
        <v>4272</v>
      </c>
      <c r="H14" s="113">
        <f t="shared" si="3"/>
        <v>29118011</v>
      </c>
      <c r="I14" s="90">
        <f t="shared" si="2"/>
        <v>28594804</v>
      </c>
      <c r="J14" s="114" t="s">
        <v>13</v>
      </c>
    </row>
    <row r="15" spans="1:10" ht="15.9" customHeight="1">
      <c r="A15" s="56" t="s">
        <v>123</v>
      </c>
      <c r="B15" s="95">
        <f t="shared" si="1"/>
        <v>18359039</v>
      </c>
      <c r="C15" s="115">
        <f t="shared" si="1"/>
        <v>17804474</v>
      </c>
      <c r="D15" s="95">
        <f t="shared" si="1"/>
        <v>7830199</v>
      </c>
      <c r="E15" s="116">
        <f t="shared" si="1"/>
        <v>7816152</v>
      </c>
      <c r="F15" s="95">
        <f t="shared" si="1"/>
        <v>800380</v>
      </c>
      <c r="G15" s="115">
        <f t="shared" si="1"/>
        <v>517638</v>
      </c>
      <c r="H15" s="113">
        <f t="shared" si="3"/>
        <v>26989618</v>
      </c>
      <c r="I15" s="115">
        <f t="shared" si="2"/>
        <v>26138264</v>
      </c>
      <c r="J15" s="112" t="str">
        <f>A15</f>
        <v>城市</v>
      </c>
    </row>
    <row r="16" spans="1:10" ht="15.9" customHeight="1">
      <c r="A16" s="117" t="s">
        <v>40</v>
      </c>
      <c r="B16" s="97">
        <f t="shared" si="1"/>
        <v>7874864</v>
      </c>
      <c r="C16" s="90">
        <f t="shared" si="1"/>
        <v>7650139</v>
      </c>
      <c r="D16" s="97">
        <f t="shared" si="1"/>
        <v>12631728</v>
      </c>
      <c r="E16" s="89">
        <f t="shared" si="1"/>
        <v>12617910</v>
      </c>
      <c r="F16" s="97">
        <f t="shared" si="1"/>
        <v>0</v>
      </c>
      <c r="G16" s="90">
        <f t="shared" si="1"/>
        <v>0</v>
      </c>
      <c r="H16" s="97">
        <f t="shared" si="3"/>
        <v>20506592</v>
      </c>
      <c r="I16" s="90">
        <f t="shared" si="2"/>
        <v>20268049</v>
      </c>
      <c r="J16" s="118" t="s">
        <v>40</v>
      </c>
    </row>
    <row r="17" spans="1:10" ht="15.9" customHeight="1">
      <c r="A17" s="50" t="s">
        <v>14</v>
      </c>
      <c r="B17" s="85">
        <f t="shared" si="1"/>
        <v>2950400</v>
      </c>
      <c r="C17" s="86">
        <f t="shared" si="1"/>
        <v>2871098</v>
      </c>
      <c r="D17" s="85">
        <f t="shared" si="1"/>
        <v>1986346</v>
      </c>
      <c r="E17" s="84">
        <f t="shared" si="1"/>
        <v>1976822</v>
      </c>
      <c r="F17" s="85">
        <f t="shared" si="1"/>
        <v>4177748</v>
      </c>
      <c r="G17" s="86">
        <f t="shared" si="1"/>
        <v>4176657</v>
      </c>
      <c r="H17" s="85">
        <f t="shared" si="3"/>
        <v>9114494</v>
      </c>
      <c r="I17" s="86">
        <f t="shared" si="2"/>
        <v>9024577</v>
      </c>
      <c r="J17" s="112" t="s">
        <v>14</v>
      </c>
    </row>
    <row r="18" spans="1:10" ht="15.9" customHeight="1">
      <c r="A18" s="55" t="s">
        <v>15</v>
      </c>
      <c r="B18" s="85">
        <f t="shared" si="1"/>
        <v>3675664</v>
      </c>
      <c r="C18" s="86">
        <f t="shared" si="1"/>
        <v>3659596</v>
      </c>
      <c r="D18" s="85">
        <f t="shared" si="1"/>
        <v>3271713</v>
      </c>
      <c r="E18" s="84">
        <f t="shared" si="1"/>
        <v>3217168</v>
      </c>
      <c r="F18" s="85">
        <f t="shared" si="1"/>
        <v>0</v>
      </c>
      <c r="G18" s="86">
        <f t="shared" si="1"/>
        <v>0</v>
      </c>
      <c r="H18" s="97">
        <f t="shared" si="3"/>
        <v>6947377</v>
      </c>
      <c r="I18" s="86">
        <f t="shared" si="2"/>
        <v>6876764</v>
      </c>
      <c r="J18" s="112" t="s">
        <v>15</v>
      </c>
    </row>
    <row r="19" spans="1:10" ht="15.9" customHeight="1">
      <c r="A19" s="55" t="s">
        <v>16</v>
      </c>
      <c r="B19" s="85">
        <f t="shared" si="1"/>
        <v>2106541</v>
      </c>
      <c r="C19" s="86">
        <f t="shared" si="1"/>
        <v>2078274</v>
      </c>
      <c r="D19" s="85">
        <f t="shared" si="1"/>
        <v>3921007</v>
      </c>
      <c r="E19" s="84">
        <f t="shared" si="1"/>
        <v>3860688</v>
      </c>
      <c r="F19" s="85">
        <f t="shared" si="1"/>
        <v>0</v>
      </c>
      <c r="G19" s="86">
        <f t="shared" si="1"/>
        <v>0</v>
      </c>
      <c r="H19" s="97">
        <f t="shared" si="3"/>
        <v>6027548</v>
      </c>
      <c r="I19" s="86">
        <f t="shared" si="2"/>
        <v>5938962</v>
      </c>
      <c r="J19" s="112" t="s">
        <v>16</v>
      </c>
    </row>
    <row r="20" spans="1:10" ht="15.9" customHeight="1">
      <c r="A20" s="55" t="s">
        <v>17</v>
      </c>
      <c r="B20" s="85">
        <f t="shared" si="1"/>
        <v>5176875</v>
      </c>
      <c r="C20" s="86">
        <f t="shared" si="1"/>
        <v>5127886</v>
      </c>
      <c r="D20" s="85">
        <f t="shared" si="1"/>
        <v>3291369</v>
      </c>
      <c r="E20" s="84">
        <f t="shared" si="1"/>
        <v>3256200</v>
      </c>
      <c r="F20" s="85">
        <f t="shared" si="1"/>
        <v>0</v>
      </c>
      <c r="G20" s="86">
        <f t="shared" si="1"/>
        <v>0</v>
      </c>
      <c r="H20" s="97">
        <f t="shared" si="3"/>
        <v>8468244</v>
      </c>
      <c r="I20" s="86">
        <f t="shared" si="2"/>
        <v>8384086</v>
      </c>
      <c r="J20" s="112" t="s">
        <v>17</v>
      </c>
    </row>
    <row r="21" spans="1:10" ht="15.9" customHeight="1">
      <c r="A21" s="55" t="s">
        <v>18</v>
      </c>
      <c r="B21" s="85">
        <f t="shared" si="1"/>
        <v>6215587</v>
      </c>
      <c r="C21" s="86">
        <f t="shared" si="1"/>
        <v>6024234</v>
      </c>
      <c r="D21" s="85">
        <f t="shared" si="1"/>
        <v>1183152</v>
      </c>
      <c r="E21" s="84">
        <f t="shared" si="1"/>
        <v>1165530</v>
      </c>
      <c r="F21" s="85">
        <f t="shared" si="1"/>
        <v>0</v>
      </c>
      <c r="G21" s="86">
        <f t="shared" si="1"/>
        <v>0</v>
      </c>
      <c r="H21" s="97">
        <f t="shared" si="3"/>
        <v>7398739</v>
      </c>
      <c r="I21" s="86">
        <f t="shared" si="2"/>
        <v>7189764</v>
      </c>
      <c r="J21" s="112" t="s">
        <v>18</v>
      </c>
    </row>
    <row r="22" spans="1:10" ht="15.9" customHeight="1">
      <c r="A22" s="55" t="s">
        <v>19</v>
      </c>
      <c r="B22" s="85">
        <f t="shared" ref="B22:G37" si="4">B67</f>
        <v>12554255</v>
      </c>
      <c r="C22" s="86">
        <f t="shared" si="4"/>
        <v>12395163</v>
      </c>
      <c r="D22" s="85">
        <f t="shared" si="4"/>
        <v>1753508</v>
      </c>
      <c r="E22" s="84">
        <f t="shared" si="4"/>
        <v>1733956</v>
      </c>
      <c r="F22" s="85">
        <f t="shared" si="4"/>
        <v>0</v>
      </c>
      <c r="G22" s="86">
        <f t="shared" si="4"/>
        <v>0</v>
      </c>
      <c r="H22" s="97">
        <f t="shared" si="3"/>
        <v>14307763</v>
      </c>
      <c r="I22" s="86">
        <f t="shared" si="2"/>
        <v>14129119</v>
      </c>
      <c r="J22" s="112" t="s">
        <v>19</v>
      </c>
    </row>
    <row r="23" spans="1:10" ht="15.9" customHeight="1">
      <c r="A23" s="55" t="s">
        <v>20</v>
      </c>
      <c r="B23" s="85">
        <f t="shared" si="4"/>
        <v>1818691</v>
      </c>
      <c r="C23" s="86">
        <f t="shared" si="4"/>
        <v>1811866</v>
      </c>
      <c r="D23" s="85">
        <f t="shared" si="4"/>
        <v>1016552</v>
      </c>
      <c r="E23" s="84">
        <f t="shared" si="4"/>
        <v>1013014</v>
      </c>
      <c r="F23" s="85">
        <f t="shared" si="4"/>
        <v>0</v>
      </c>
      <c r="G23" s="86">
        <f t="shared" si="4"/>
        <v>0</v>
      </c>
      <c r="H23" s="97">
        <f t="shared" si="3"/>
        <v>2835243</v>
      </c>
      <c r="I23" s="86">
        <f t="shared" si="2"/>
        <v>2824880</v>
      </c>
      <c r="J23" s="112" t="s">
        <v>20</v>
      </c>
    </row>
    <row r="24" spans="1:10" ht="15.9" customHeight="1">
      <c r="A24" s="55" t="s">
        <v>21</v>
      </c>
      <c r="B24" s="85">
        <f t="shared" si="4"/>
        <v>9566906</v>
      </c>
      <c r="C24" s="86">
        <f t="shared" si="4"/>
        <v>9375201</v>
      </c>
      <c r="D24" s="85">
        <f t="shared" si="4"/>
        <v>5624922</v>
      </c>
      <c r="E24" s="84">
        <f t="shared" si="4"/>
        <v>5596367</v>
      </c>
      <c r="F24" s="85">
        <f t="shared" si="4"/>
        <v>0</v>
      </c>
      <c r="G24" s="86">
        <f t="shared" si="4"/>
        <v>0</v>
      </c>
      <c r="H24" s="97">
        <f t="shared" si="3"/>
        <v>15191828</v>
      </c>
      <c r="I24" s="86">
        <f t="shared" si="2"/>
        <v>14971568</v>
      </c>
      <c r="J24" s="112" t="s">
        <v>21</v>
      </c>
    </row>
    <row r="25" spans="1:10" ht="15.9" customHeight="1">
      <c r="A25" s="55" t="s">
        <v>47</v>
      </c>
      <c r="B25" s="85">
        <f t="shared" si="4"/>
        <v>356311</v>
      </c>
      <c r="C25" s="86">
        <f t="shared" si="4"/>
        <v>356311</v>
      </c>
      <c r="D25" s="85">
        <f t="shared" si="4"/>
        <v>570941</v>
      </c>
      <c r="E25" s="84">
        <f t="shared" si="4"/>
        <v>570887</v>
      </c>
      <c r="F25" s="85">
        <f t="shared" si="4"/>
        <v>0</v>
      </c>
      <c r="G25" s="86">
        <f t="shared" si="4"/>
        <v>0</v>
      </c>
      <c r="H25" s="97">
        <f t="shared" si="3"/>
        <v>927252</v>
      </c>
      <c r="I25" s="86">
        <f t="shared" si="2"/>
        <v>927198</v>
      </c>
      <c r="J25" s="112" t="s">
        <v>47</v>
      </c>
    </row>
    <row r="26" spans="1:10" ht="15.9" customHeight="1">
      <c r="A26" s="55" t="s">
        <v>22</v>
      </c>
      <c r="B26" s="85">
        <f t="shared" si="4"/>
        <v>749661</v>
      </c>
      <c r="C26" s="86">
        <f t="shared" si="4"/>
        <v>740595</v>
      </c>
      <c r="D26" s="85">
        <f t="shared" si="4"/>
        <v>676035</v>
      </c>
      <c r="E26" s="84">
        <f t="shared" si="4"/>
        <v>676035</v>
      </c>
      <c r="F26" s="85">
        <f t="shared" si="4"/>
        <v>0</v>
      </c>
      <c r="G26" s="86">
        <f t="shared" si="4"/>
        <v>0</v>
      </c>
      <c r="H26" s="97">
        <f t="shared" si="3"/>
        <v>1425696</v>
      </c>
      <c r="I26" s="86">
        <f t="shared" si="2"/>
        <v>1416630</v>
      </c>
      <c r="J26" s="112" t="s">
        <v>22</v>
      </c>
    </row>
    <row r="27" spans="1:10" ht="15.9" customHeight="1">
      <c r="A27" s="55" t="s">
        <v>23</v>
      </c>
      <c r="B27" s="85">
        <f t="shared" si="4"/>
        <v>2087901</v>
      </c>
      <c r="C27" s="86">
        <f t="shared" si="4"/>
        <v>2055182</v>
      </c>
      <c r="D27" s="85">
        <f t="shared" si="4"/>
        <v>2400024</v>
      </c>
      <c r="E27" s="84">
        <f t="shared" si="4"/>
        <v>2399967</v>
      </c>
      <c r="F27" s="85">
        <f t="shared" si="4"/>
        <v>0</v>
      </c>
      <c r="G27" s="86">
        <f t="shared" si="4"/>
        <v>0</v>
      </c>
      <c r="H27" s="97">
        <f t="shared" si="3"/>
        <v>4487925</v>
      </c>
      <c r="I27" s="86">
        <f t="shared" si="2"/>
        <v>4455149</v>
      </c>
      <c r="J27" s="112" t="s">
        <v>23</v>
      </c>
    </row>
    <row r="28" spans="1:10" ht="15.9" customHeight="1">
      <c r="A28" s="55" t="s">
        <v>24</v>
      </c>
      <c r="B28" s="85">
        <f t="shared" si="4"/>
        <v>515520</v>
      </c>
      <c r="C28" s="86">
        <f t="shared" si="4"/>
        <v>497329</v>
      </c>
      <c r="D28" s="85">
        <f t="shared" si="4"/>
        <v>1110466</v>
      </c>
      <c r="E28" s="84">
        <f t="shared" si="4"/>
        <v>1110443</v>
      </c>
      <c r="F28" s="85">
        <f t="shared" si="4"/>
        <v>23328</v>
      </c>
      <c r="G28" s="86">
        <f t="shared" si="4"/>
        <v>15176</v>
      </c>
      <c r="H28" s="97">
        <f t="shared" si="3"/>
        <v>1649314</v>
      </c>
      <c r="I28" s="86">
        <f t="shared" si="2"/>
        <v>1622948</v>
      </c>
      <c r="J28" s="112" t="s">
        <v>24</v>
      </c>
    </row>
    <row r="29" spans="1:10" ht="15.9" customHeight="1">
      <c r="A29" s="55" t="s">
        <v>25</v>
      </c>
      <c r="B29" s="85">
        <f t="shared" si="4"/>
        <v>3394882</v>
      </c>
      <c r="C29" s="86">
        <f t="shared" si="4"/>
        <v>3394841</v>
      </c>
      <c r="D29" s="85">
        <f t="shared" si="4"/>
        <v>1784833</v>
      </c>
      <c r="E29" s="84">
        <f t="shared" si="4"/>
        <v>1748041</v>
      </c>
      <c r="F29" s="85">
        <f t="shared" si="4"/>
        <v>0</v>
      </c>
      <c r="G29" s="86">
        <f t="shared" si="4"/>
        <v>0</v>
      </c>
      <c r="H29" s="97">
        <f t="shared" si="3"/>
        <v>5179715</v>
      </c>
      <c r="I29" s="86">
        <f t="shared" si="2"/>
        <v>5142882</v>
      </c>
      <c r="J29" s="112" t="s">
        <v>25</v>
      </c>
    </row>
    <row r="30" spans="1:10" ht="15.9" customHeight="1">
      <c r="A30" s="55" t="s">
        <v>26</v>
      </c>
      <c r="B30" s="85">
        <f t="shared" si="4"/>
        <v>6208870</v>
      </c>
      <c r="C30" s="86">
        <f t="shared" si="4"/>
        <v>6208835</v>
      </c>
      <c r="D30" s="85">
        <f t="shared" si="4"/>
        <v>4883365</v>
      </c>
      <c r="E30" s="84">
        <f t="shared" si="4"/>
        <v>4816852</v>
      </c>
      <c r="F30" s="85">
        <f t="shared" si="4"/>
        <v>0</v>
      </c>
      <c r="G30" s="86">
        <f t="shared" si="4"/>
        <v>0</v>
      </c>
      <c r="H30" s="97">
        <f t="shared" si="3"/>
        <v>11092235</v>
      </c>
      <c r="I30" s="86">
        <f t="shared" si="2"/>
        <v>11025687</v>
      </c>
      <c r="J30" s="112" t="s">
        <v>26</v>
      </c>
    </row>
    <row r="31" spans="1:10" ht="15.9" customHeight="1">
      <c r="A31" s="55" t="s">
        <v>27</v>
      </c>
      <c r="B31" s="85">
        <f t="shared" si="4"/>
        <v>7815272</v>
      </c>
      <c r="C31" s="86">
        <f t="shared" si="4"/>
        <v>7353937</v>
      </c>
      <c r="D31" s="85">
        <f t="shared" si="4"/>
        <v>3488097</v>
      </c>
      <c r="E31" s="84">
        <f t="shared" si="4"/>
        <v>3430900</v>
      </c>
      <c r="F31" s="85">
        <f t="shared" si="4"/>
        <v>59002</v>
      </c>
      <c r="G31" s="86">
        <f t="shared" si="4"/>
        <v>38164</v>
      </c>
      <c r="H31" s="97">
        <f t="shared" si="3"/>
        <v>11362371</v>
      </c>
      <c r="I31" s="86">
        <f t="shared" si="2"/>
        <v>10823001</v>
      </c>
      <c r="J31" s="112" t="s">
        <v>27</v>
      </c>
    </row>
    <row r="32" spans="1:10" ht="15.9" customHeight="1">
      <c r="A32" s="55" t="s">
        <v>28</v>
      </c>
      <c r="B32" s="85">
        <f t="shared" si="4"/>
        <v>3235945</v>
      </c>
      <c r="C32" s="86">
        <f t="shared" si="4"/>
        <v>3234141</v>
      </c>
      <c r="D32" s="85">
        <f t="shared" si="4"/>
        <v>2208214</v>
      </c>
      <c r="E32" s="84">
        <f t="shared" si="4"/>
        <v>2158671</v>
      </c>
      <c r="F32" s="85">
        <f t="shared" si="4"/>
        <v>0</v>
      </c>
      <c r="G32" s="86">
        <f t="shared" si="4"/>
        <v>0</v>
      </c>
      <c r="H32" s="97">
        <f t="shared" si="3"/>
        <v>5444159</v>
      </c>
      <c r="I32" s="86">
        <f t="shared" si="2"/>
        <v>5392812</v>
      </c>
      <c r="J32" s="112" t="s">
        <v>28</v>
      </c>
    </row>
    <row r="33" spans="1:10" ht="15.9" customHeight="1">
      <c r="A33" s="55" t="s">
        <v>29</v>
      </c>
      <c r="B33" s="85">
        <f t="shared" si="4"/>
        <v>8244074</v>
      </c>
      <c r="C33" s="86">
        <f t="shared" si="4"/>
        <v>7991009</v>
      </c>
      <c r="D33" s="85">
        <f t="shared" si="4"/>
        <v>5561399</v>
      </c>
      <c r="E33" s="84">
        <f t="shared" si="4"/>
        <v>5561237</v>
      </c>
      <c r="F33" s="85">
        <f t="shared" si="4"/>
        <v>0</v>
      </c>
      <c r="G33" s="86">
        <f t="shared" si="4"/>
        <v>0</v>
      </c>
      <c r="H33" s="97">
        <f t="shared" si="3"/>
        <v>13805473</v>
      </c>
      <c r="I33" s="86">
        <f t="shared" si="2"/>
        <v>13552246</v>
      </c>
      <c r="J33" s="112" t="s">
        <v>29</v>
      </c>
    </row>
    <row r="34" spans="1:10" ht="15.9" customHeight="1">
      <c r="A34" s="55" t="s">
        <v>30</v>
      </c>
      <c r="B34" s="85">
        <f t="shared" si="4"/>
        <v>7548240</v>
      </c>
      <c r="C34" s="86">
        <f t="shared" si="4"/>
        <v>7247105</v>
      </c>
      <c r="D34" s="85">
        <f t="shared" si="4"/>
        <v>6197321</v>
      </c>
      <c r="E34" s="84">
        <f t="shared" si="4"/>
        <v>6182360</v>
      </c>
      <c r="F34" s="85">
        <f t="shared" si="4"/>
        <v>0</v>
      </c>
      <c r="G34" s="86">
        <f t="shared" si="4"/>
        <v>0</v>
      </c>
      <c r="H34" s="97">
        <f t="shared" si="3"/>
        <v>13745561</v>
      </c>
      <c r="I34" s="86">
        <f t="shared" si="2"/>
        <v>13429465</v>
      </c>
      <c r="J34" s="112" t="s">
        <v>30</v>
      </c>
    </row>
    <row r="35" spans="1:10" ht="15.9" customHeight="1">
      <c r="A35" s="55" t="s">
        <v>31</v>
      </c>
      <c r="B35" s="85">
        <f t="shared" si="4"/>
        <v>2225222</v>
      </c>
      <c r="C35" s="86">
        <f t="shared" si="4"/>
        <v>2204895</v>
      </c>
      <c r="D35" s="85">
        <f t="shared" si="4"/>
        <v>2808553</v>
      </c>
      <c r="E35" s="84">
        <f t="shared" si="4"/>
        <v>2808533</v>
      </c>
      <c r="F35" s="85">
        <f t="shared" si="4"/>
        <v>0</v>
      </c>
      <c r="G35" s="86">
        <f t="shared" si="4"/>
        <v>0</v>
      </c>
      <c r="H35" s="97">
        <f t="shared" si="3"/>
        <v>5033775</v>
      </c>
      <c r="I35" s="86">
        <f t="shared" si="2"/>
        <v>5013428</v>
      </c>
      <c r="J35" s="112" t="s">
        <v>31</v>
      </c>
    </row>
    <row r="36" spans="1:10" ht="15.9" customHeight="1">
      <c r="A36" s="55" t="s">
        <v>32</v>
      </c>
      <c r="B36" s="85">
        <f t="shared" si="4"/>
        <v>185961</v>
      </c>
      <c r="C36" s="86">
        <f t="shared" si="4"/>
        <v>185961</v>
      </c>
      <c r="D36" s="85">
        <f t="shared" si="4"/>
        <v>1006570</v>
      </c>
      <c r="E36" s="84">
        <f t="shared" si="4"/>
        <v>1006570</v>
      </c>
      <c r="F36" s="85">
        <f t="shared" si="4"/>
        <v>0</v>
      </c>
      <c r="G36" s="86">
        <f t="shared" si="4"/>
        <v>0</v>
      </c>
      <c r="H36" s="97">
        <f t="shared" si="3"/>
        <v>1192531</v>
      </c>
      <c r="I36" s="86">
        <f t="shared" si="2"/>
        <v>1192531</v>
      </c>
      <c r="J36" s="112" t="s">
        <v>32</v>
      </c>
    </row>
    <row r="37" spans="1:10" ht="15.9" customHeight="1">
      <c r="A37" s="55" t="s">
        <v>33</v>
      </c>
      <c r="B37" s="85">
        <f t="shared" si="4"/>
        <v>436045</v>
      </c>
      <c r="C37" s="86">
        <f t="shared" si="4"/>
        <v>434340</v>
      </c>
      <c r="D37" s="85">
        <f t="shared" si="4"/>
        <v>3656387</v>
      </c>
      <c r="E37" s="84">
        <f t="shared" si="4"/>
        <v>3656387</v>
      </c>
      <c r="F37" s="85">
        <f t="shared" si="4"/>
        <v>0</v>
      </c>
      <c r="G37" s="86">
        <f t="shared" si="4"/>
        <v>0</v>
      </c>
      <c r="H37" s="97">
        <f t="shared" si="3"/>
        <v>4092432</v>
      </c>
      <c r="I37" s="86">
        <f t="shared" si="2"/>
        <v>4090727</v>
      </c>
      <c r="J37" s="112" t="s">
        <v>33</v>
      </c>
    </row>
    <row r="38" spans="1:10" ht="15.9" customHeight="1">
      <c r="A38" s="55" t="s">
        <v>34</v>
      </c>
      <c r="B38" s="85">
        <f t="shared" ref="B38:G43" si="5">B83</f>
        <v>141234</v>
      </c>
      <c r="C38" s="86">
        <f t="shared" si="5"/>
        <v>141234</v>
      </c>
      <c r="D38" s="85">
        <f t="shared" si="5"/>
        <v>2378633</v>
      </c>
      <c r="E38" s="84">
        <f t="shared" si="5"/>
        <v>2378633</v>
      </c>
      <c r="F38" s="85">
        <f t="shared" si="5"/>
        <v>0</v>
      </c>
      <c r="G38" s="86">
        <f t="shared" si="5"/>
        <v>0</v>
      </c>
      <c r="H38" s="97">
        <f t="shared" si="3"/>
        <v>2519867</v>
      </c>
      <c r="I38" s="86">
        <f t="shared" si="2"/>
        <v>2519867</v>
      </c>
      <c r="J38" s="112" t="s">
        <v>34</v>
      </c>
    </row>
    <row r="39" spans="1:10" ht="15.9" customHeight="1">
      <c r="A39" s="55" t="s">
        <v>35</v>
      </c>
      <c r="B39" s="85">
        <f t="shared" si="5"/>
        <v>2410444</v>
      </c>
      <c r="C39" s="86">
        <f t="shared" si="5"/>
        <v>2376090</v>
      </c>
      <c r="D39" s="85">
        <f t="shared" si="5"/>
        <v>32120819</v>
      </c>
      <c r="E39" s="84">
        <f t="shared" si="5"/>
        <v>32120819</v>
      </c>
      <c r="F39" s="85">
        <f t="shared" si="5"/>
        <v>0</v>
      </c>
      <c r="G39" s="86">
        <f t="shared" si="5"/>
        <v>0</v>
      </c>
      <c r="H39" s="97">
        <f t="shared" si="3"/>
        <v>34531263</v>
      </c>
      <c r="I39" s="86">
        <f t="shared" si="2"/>
        <v>34496909</v>
      </c>
      <c r="J39" s="112" t="s">
        <v>35</v>
      </c>
    </row>
    <row r="40" spans="1:10" ht="15.9" customHeight="1">
      <c r="A40" s="55" t="s">
        <v>36</v>
      </c>
      <c r="B40" s="85">
        <f t="shared" si="5"/>
        <v>721948</v>
      </c>
      <c r="C40" s="86">
        <f t="shared" si="5"/>
        <v>674125</v>
      </c>
      <c r="D40" s="85">
        <f t="shared" si="5"/>
        <v>10789176</v>
      </c>
      <c r="E40" s="84">
        <f t="shared" si="5"/>
        <v>10789176</v>
      </c>
      <c r="F40" s="85">
        <f t="shared" si="5"/>
        <v>0</v>
      </c>
      <c r="G40" s="86">
        <f t="shared" si="5"/>
        <v>0</v>
      </c>
      <c r="H40" s="97">
        <f t="shared" si="3"/>
        <v>11511124</v>
      </c>
      <c r="I40" s="86">
        <f t="shared" si="2"/>
        <v>11463301</v>
      </c>
      <c r="J40" s="112" t="s">
        <v>36</v>
      </c>
    </row>
    <row r="41" spans="1:10" ht="15.9" customHeight="1">
      <c r="A41" s="55" t="s">
        <v>37</v>
      </c>
      <c r="B41" s="85">
        <f t="shared" si="5"/>
        <v>279354</v>
      </c>
      <c r="C41" s="86">
        <f t="shared" si="5"/>
        <v>279354</v>
      </c>
      <c r="D41" s="85">
        <f t="shared" si="5"/>
        <v>2021684</v>
      </c>
      <c r="E41" s="84">
        <f t="shared" si="5"/>
        <v>2021684</v>
      </c>
      <c r="F41" s="85">
        <f t="shared" si="5"/>
        <v>0</v>
      </c>
      <c r="G41" s="86">
        <f t="shared" si="5"/>
        <v>0</v>
      </c>
      <c r="H41" s="97">
        <f t="shared" si="3"/>
        <v>2301038</v>
      </c>
      <c r="I41" s="86">
        <f t="shared" si="2"/>
        <v>2301038</v>
      </c>
      <c r="J41" s="112" t="s">
        <v>37</v>
      </c>
    </row>
    <row r="42" spans="1:10" ht="15.9" customHeight="1">
      <c r="A42" s="55" t="s">
        <v>38</v>
      </c>
      <c r="B42" s="85">
        <f t="shared" si="5"/>
        <v>814735</v>
      </c>
      <c r="C42" s="86">
        <f t="shared" si="5"/>
        <v>790428</v>
      </c>
      <c r="D42" s="85">
        <f t="shared" si="5"/>
        <v>2313216</v>
      </c>
      <c r="E42" s="84">
        <f t="shared" si="5"/>
        <v>2313210</v>
      </c>
      <c r="F42" s="85">
        <f t="shared" si="5"/>
        <v>0</v>
      </c>
      <c r="G42" s="86">
        <f t="shared" si="5"/>
        <v>0</v>
      </c>
      <c r="H42" s="97">
        <f t="shared" si="3"/>
        <v>3127951</v>
      </c>
      <c r="I42" s="86">
        <f t="shared" si="2"/>
        <v>3103638</v>
      </c>
      <c r="J42" s="112" t="s">
        <v>38</v>
      </c>
    </row>
    <row r="43" spans="1:10" ht="15.9" customHeight="1" thickBot="1">
      <c r="A43" s="56" t="s">
        <v>39</v>
      </c>
      <c r="B43" s="85">
        <f t="shared" si="5"/>
        <v>480736</v>
      </c>
      <c r="C43" s="86">
        <f t="shared" si="5"/>
        <v>480736</v>
      </c>
      <c r="D43" s="85">
        <f t="shared" si="5"/>
        <v>902423</v>
      </c>
      <c r="E43" s="84">
        <f t="shared" si="5"/>
        <v>902423</v>
      </c>
      <c r="F43" s="85">
        <f t="shared" si="5"/>
        <v>0</v>
      </c>
      <c r="G43" s="86">
        <f t="shared" si="5"/>
        <v>0</v>
      </c>
      <c r="H43" s="113">
        <f t="shared" si="3"/>
        <v>1383159</v>
      </c>
      <c r="I43" s="86">
        <f t="shared" si="2"/>
        <v>1383159</v>
      </c>
      <c r="J43" s="114" t="s">
        <v>39</v>
      </c>
    </row>
    <row r="44" spans="1:10" customFormat="1" ht="15.9" customHeight="1" thickBot="1">
      <c r="A44" s="98" t="s">
        <v>43</v>
      </c>
      <c r="B44" s="119">
        <f>SUM(B5:B16)</f>
        <v>371222471</v>
      </c>
      <c r="C44" s="103">
        <f>SUM(C5:C16)</f>
        <v>363714661</v>
      </c>
      <c r="D44" s="119">
        <f t="shared" ref="D44:G44" si="6">SUM(D5:D16)</f>
        <v>225811393</v>
      </c>
      <c r="E44" s="101">
        <f t="shared" si="6"/>
        <v>221867531</v>
      </c>
      <c r="F44" s="119">
        <f t="shared" si="6"/>
        <v>17047148</v>
      </c>
      <c r="G44" s="103">
        <f t="shared" si="6"/>
        <v>14250614</v>
      </c>
      <c r="H44" s="119">
        <f>SUM(H5:H16)</f>
        <v>614081012</v>
      </c>
      <c r="I44" s="103">
        <f>SUM(I5:I16)</f>
        <v>599832806</v>
      </c>
      <c r="J44" s="98" t="s">
        <v>43</v>
      </c>
    </row>
    <row r="45" spans="1:10" customFormat="1" ht="15.9" customHeight="1" thickBot="1">
      <c r="A45" s="98" t="s">
        <v>41</v>
      </c>
      <c r="B45" s="119">
        <f>SUM(B17:B43)</f>
        <v>91917274</v>
      </c>
      <c r="C45" s="103">
        <f>SUM(C17:C43)</f>
        <v>89989766</v>
      </c>
      <c r="D45" s="119">
        <f t="shared" ref="D45:G45" si="7">SUM(D17:D43)</f>
        <v>108926725</v>
      </c>
      <c r="E45" s="101">
        <f t="shared" si="7"/>
        <v>108472573</v>
      </c>
      <c r="F45" s="119">
        <f t="shared" si="7"/>
        <v>4260078</v>
      </c>
      <c r="G45" s="103">
        <f t="shared" si="7"/>
        <v>4229997</v>
      </c>
      <c r="H45" s="119">
        <f>SUM(H17:H43)</f>
        <v>205104077</v>
      </c>
      <c r="I45" s="103">
        <f>SUM(I17:I43)</f>
        <v>202692336</v>
      </c>
      <c r="J45" s="98" t="s">
        <v>41</v>
      </c>
    </row>
    <row r="46" spans="1:10" customFormat="1" ht="15.9" customHeight="1" thickBot="1">
      <c r="A46" s="104" t="s">
        <v>42</v>
      </c>
      <c r="B46" s="120">
        <f>SUM(B44:B45)</f>
        <v>463139745</v>
      </c>
      <c r="C46" s="121">
        <f>SUM(C44:C45)</f>
        <v>453704427</v>
      </c>
      <c r="D46" s="120">
        <f t="shared" ref="D46:G46" si="8">SUM(D44:D45)</f>
        <v>334738118</v>
      </c>
      <c r="E46" s="122">
        <f t="shared" si="8"/>
        <v>330340104</v>
      </c>
      <c r="F46" s="120">
        <f t="shared" si="8"/>
        <v>21307226</v>
      </c>
      <c r="G46" s="121">
        <f t="shared" si="8"/>
        <v>18480611</v>
      </c>
      <c r="H46" s="120">
        <f>SUM(H44:H45)</f>
        <v>819185089</v>
      </c>
      <c r="I46" s="121">
        <f>SUM(I44:I45)</f>
        <v>802525142</v>
      </c>
      <c r="J46" s="104" t="s">
        <v>42</v>
      </c>
    </row>
    <row r="47" spans="1:10">
      <c r="J47" s="47" t="s">
        <v>124</v>
      </c>
    </row>
    <row r="48" spans="1:10" hidden="1">
      <c r="B48" t="s">
        <v>136</v>
      </c>
      <c r="D48" t="s">
        <v>137</v>
      </c>
      <c r="E48"/>
      <c r="F48" t="s">
        <v>138</v>
      </c>
      <c r="G48"/>
    </row>
    <row r="49" spans="1:7" hidden="1">
      <c r="A49" s="123" t="s">
        <v>139</v>
      </c>
      <c r="B49" s="124" t="s">
        <v>133</v>
      </c>
      <c r="C49" s="124" t="s">
        <v>134</v>
      </c>
      <c r="D49" s="125" t="s">
        <v>133</v>
      </c>
      <c r="E49" s="125" t="s">
        <v>134</v>
      </c>
      <c r="F49" s="125" t="s">
        <v>133</v>
      </c>
      <c r="G49" s="125" t="s">
        <v>134</v>
      </c>
    </row>
    <row r="50" spans="1:7" hidden="1">
      <c r="B50" s="126">
        <v>98526265</v>
      </c>
      <c r="C50" s="126">
        <v>97492051</v>
      </c>
      <c r="D50" s="126">
        <v>58233547</v>
      </c>
      <c r="E50" s="126">
        <v>56898848</v>
      </c>
      <c r="F50" s="126">
        <v>5770284</v>
      </c>
      <c r="G50" s="126">
        <v>5312811</v>
      </c>
    </row>
    <row r="51" spans="1:7" hidden="1">
      <c r="B51" s="126">
        <v>14113355</v>
      </c>
      <c r="C51" s="126">
        <v>13991299</v>
      </c>
      <c r="D51" s="126">
        <v>9281525</v>
      </c>
      <c r="E51" s="126">
        <v>9260887</v>
      </c>
      <c r="F51" s="126">
        <v>1089109</v>
      </c>
      <c r="G51" s="126">
        <v>707271</v>
      </c>
    </row>
    <row r="52" spans="1:7" hidden="1">
      <c r="B52" s="126">
        <v>62518742</v>
      </c>
      <c r="C52" s="126">
        <v>61293615</v>
      </c>
      <c r="D52" s="126">
        <v>15727256</v>
      </c>
      <c r="E52" s="126">
        <v>15517072</v>
      </c>
      <c r="F52" s="126">
        <v>0</v>
      </c>
      <c r="G52" s="126">
        <v>0</v>
      </c>
    </row>
    <row r="53" spans="1:7" hidden="1">
      <c r="B53" s="126">
        <v>34514976</v>
      </c>
      <c r="C53" s="126">
        <v>33994224</v>
      </c>
      <c r="D53" s="126">
        <v>20847735</v>
      </c>
      <c r="E53" s="126">
        <v>20728054</v>
      </c>
      <c r="F53" s="126">
        <v>0</v>
      </c>
      <c r="G53" s="126">
        <v>0</v>
      </c>
    </row>
    <row r="54" spans="1:7" hidden="1">
      <c r="B54" s="126">
        <v>43436996</v>
      </c>
      <c r="C54" s="126">
        <v>43168640</v>
      </c>
      <c r="D54" s="126">
        <v>16268261</v>
      </c>
      <c r="E54" s="126">
        <v>16234519</v>
      </c>
      <c r="F54" s="126">
        <v>1942631</v>
      </c>
      <c r="G54" s="126">
        <v>1257811</v>
      </c>
    </row>
    <row r="55" spans="1:7" hidden="1">
      <c r="B55" s="126">
        <v>11112396</v>
      </c>
      <c r="C55" s="126">
        <v>10927538</v>
      </c>
      <c r="D55" s="126">
        <v>11700028</v>
      </c>
      <c r="E55" s="126">
        <v>11678197</v>
      </c>
      <c r="F55" s="126">
        <v>7240</v>
      </c>
      <c r="G55" s="126">
        <v>4667</v>
      </c>
    </row>
    <row r="56" spans="1:7" hidden="1">
      <c r="B56" s="126">
        <v>24421940</v>
      </c>
      <c r="C56" s="126">
        <v>22730268</v>
      </c>
      <c r="D56" s="126">
        <v>15363336</v>
      </c>
      <c r="E56" s="126">
        <v>15343802</v>
      </c>
      <c r="F56" s="126">
        <v>0</v>
      </c>
      <c r="G56" s="126">
        <v>0</v>
      </c>
    </row>
    <row r="57" spans="1:7" hidden="1">
      <c r="B57" s="126">
        <v>10676567</v>
      </c>
      <c r="C57" s="126">
        <v>10439483</v>
      </c>
      <c r="D57" s="126">
        <v>6505123</v>
      </c>
      <c r="E57" s="126">
        <v>6485920</v>
      </c>
      <c r="F57" s="126">
        <v>132513</v>
      </c>
      <c r="G57" s="126">
        <v>85746</v>
      </c>
    </row>
    <row r="58" spans="1:7" hidden="1">
      <c r="B58" s="126">
        <v>30040437</v>
      </c>
      <c r="C58" s="126">
        <v>28966125</v>
      </c>
      <c r="D58" s="126">
        <v>37938136</v>
      </c>
      <c r="E58" s="126">
        <v>35952443</v>
      </c>
      <c r="F58" s="126">
        <v>7298393</v>
      </c>
      <c r="G58" s="126">
        <v>6360398</v>
      </c>
    </row>
    <row r="59" spans="1:7" hidden="1">
      <c r="B59" s="126">
        <v>15626894</v>
      </c>
      <c r="C59" s="126">
        <v>15256805</v>
      </c>
      <c r="D59" s="126">
        <v>13484519</v>
      </c>
      <c r="E59" s="126">
        <v>13333727</v>
      </c>
      <c r="F59" s="126">
        <v>6598</v>
      </c>
      <c r="G59" s="126">
        <v>4272</v>
      </c>
    </row>
    <row r="60" spans="1:7" hidden="1">
      <c r="B60" s="126">
        <v>18359039</v>
      </c>
      <c r="C60" s="126">
        <v>17804474</v>
      </c>
      <c r="D60" s="126">
        <v>7830199</v>
      </c>
      <c r="E60" s="126">
        <v>7816152</v>
      </c>
      <c r="F60" s="126">
        <v>800380</v>
      </c>
      <c r="G60" s="126">
        <v>517638</v>
      </c>
    </row>
    <row r="61" spans="1:7" hidden="1">
      <c r="B61" s="126">
        <v>7874864</v>
      </c>
      <c r="C61" s="126">
        <v>7650139</v>
      </c>
      <c r="D61" s="126">
        <v>12631728</v>
      </c>
      <c r="E61" s="126">
        <v>12617910</v>
      </c>
      <c r="F61" s="126">
        <v>0</v>
      </c>
      <c r="G61" s="126">
        <v>0</v>
      </c>
    </row>
    <row r="62" spans="1:7" hidden="1">
      <c r="B62" s="126">
        <v>2950400</v>
      </c>
      <c r="C62" s="126">
        <v>2871098</v>
      </c>
      <c r="D62" s="126">
        <v>1986346</v>
      </c>
      <c r="E62" s="126">
        <v>1976822</v>
      </c>
      <c r="F62" s="126">
        <v>4177748</v>
      </c>
      <c r="G62" s="126">
        <v>4176657</v>
      </c>
    </row>
    <row r="63" spans="1:7" hidden="1">
      <c r="B63" s="126">
        <v>3675664</v>
      </c>
      <c r="C63" s="126">
        <v>3659596</v>
      </c>
      <c r="D63" s="126">
        <v>3271713</v>
      </c>
      <c r="E63" s="126">
        <v>3217168</v>
      </c>
      <c r="F63" s="126">
        <v>0</v>
      </c>
      <c r="G63" s="126">
        <v>0</v>
      </c>
    </row>
    <row r="64" spans="1:7" hidden="1">
      <c r="B64" s="126">
        <v>2106541</v>
      </c>
      <c r="C64" s="126">
        <v>2078274</v>
      </c>
      <c r="D64" s="126">
        <v>3921007</v>
      </c>
      <c r="E64" s="126">
        <v>3860688</v>
      </c>
      <c r="F64" s="126">
        <v>0</v>
      </c>
      <c r="G64" s="126">
        <v>0</v>
      </c>
    </row>
    <row r="65" spans="2:7" hidden="1">
      <c r="B65" s="126">
        <v>5176875</v>
      </c>
      <c r="C65" s="126">
        <v>5127886</v>
      </c>
      <c r="D65" s="126">
        <v>3291369</v>
      </c>
      <c r="E65" s="126">
        <v>3256200</v>
      </c>
      <c r="F65" s="126">
        <v>0</v>
      </c>
      <c r="G65" s="126">
        <v>0</v>
      </c>
    </row>
    <row r="66" spans="2:7" hidden="1">
      <c r="B66" s="126">
        <v>6215587</v>
      </c>
      <c r="C66" s="126">
        <v>6024234</v>
      </c>
      <c r="D66" s="126">
        <v>1183152</v>
      </c>
      <c r="E66" s="126">
        <v>1165530</v>
      </c>
      <c r="F66" s="126">
        <v>0</v>
      </c>
      <c r="G66" s="126">
        <v>0</v>
      </c>
    </row>
    <row r="67" spans="2:7" hidden="1">
      <c r="B67" s="126">
        <v>12554255</v>
      </c>
      <c r="C67" s="126">
        <v>12395163</v>
      </c>
      <c r="D67" s="126">
        <v>1753508</v>
      </c>
      <c r="E67" s="126">
        <v>1733956</v>
      </c>
      <c r="F67" s="126">
        <v>0</v>
      </c>
      <c r="G67" s="126">
        <v>0</v>
      </c>
    </row>
    <row r="68" spans="2:7" hidden="1">
      <c r="B68" s="126">
        <v>1818691</v>
      </c>
      <c r="C68" s="126">
        <v>1811866</v>
      </c>
      <c r="D68" s="126">
        <v>1016552</v>
      </c>
      <c r="E68" s="126">
        <v>1013014</v>
      </c>
      <c r="F68" s="126">
        <v>0</v>
      </c>
      <c r="G68" s="126">
        <v>0</v>
      </c>
    </row>
    <row r="69" spans="2:7" hidden="1">
      <c r="B69" s="126">
        <v>9566906</v>
      </c>
      <c r="C69" s="126">
        <v>9375201</v>
      </c>
      <c r="D69" s="126">
        <v>5624922</v>
      </c>
      <c r="E69" s="126">
        <v>5596367</v>
      </c>
      <c r="F69" s="126">
        <v>0</v>
      </c>
      <c r="G69" s="126">
        <v>0</v>
      </c>
    </row>
    <row r="70" spans="2:7" hidden="1">
      <c r="B70" s="126">
        <v>356311</v>
      </c>
      <c r="C70" s="126">
        <v>356311</v>
      </c>
      <c r="D70" s="126">
        <v>570941</v>
      </c>
      <c r="E70" s="126">
        <v>570887</v>
      </c>
      <c r="F70" s="126">
        <v>0</v>
      </c>
      <c r="G70" s="126">
        <v>0</v>
      </c>
    </row>
    <row r="71" spans="2:7" hidden="1">
      <c r="B71" s="126">
        <v>749661</v>
      </c>
      <c r="C71" s="126">
        <v>740595</v>
      </c>
      <c r="D71" s="126">
        <v>676035</v>
      </c>
      <c r="E71" s="126">
        <v>676035</v>
      </c>
      <c r="F71" s="126">
        <v>0</v>
      </c>
      <c r="G71" s="126">
        <v>0</v>
      </c>
    </row>
    <row r="72" spans="2:7" hidden="1">
      <c r="B72" s="126">
        <v>2087901</v>
      </c>
      <c r="C72" s="126">
        <v>2055182</v>
      </c>
      <c r="D72" s="126">
        <v>2400024</v>
      </c>
      <c r="E72" s="126">
        <v>2399967</v>
      </c>
      <c r="F72" s="126">
        <v>0</v>
      </c>
      <c r="G72" s="126">
        <v>0</v>
      </c>
    </row>
    <row r="73" spans="2:7" hidden="1">
      <c r="B73" s="126">
        <v>515520</v>
      </c>
      <c r="C73" s="126">
        <v>497329</v>
      </c>
      <c r="D73" s="126">
        <v>1110466</v>
      </c>
      <c r="E73" s="126">
        <v>1110443</v>
      </c>
      <c r="F73" s="126">
        <v>23328</v>
      </c>
      <c r="G73" s="126">
        <v>15176</v>
      </c>
    </row>
    <row r="74" spans="2:7" hidden="1">
      <c r="B74" s="126">
        <v>3394882</v>
      </c>
      <c r="C74" s="126">
        <v>3394841</v>
      </c>
      <c r="D74" s="126">
        <v>1784833</v>
      </c>
      <c r="E74" s="126">
        <v>1748041</v>
      </c>
      <c r="F74" s="126">
        <v>0</v>
      </c>
      <c r="G74" s="126">
        <v>0</v>
      </c>
    </row>
    <row r="75" spans="2:7" hidden="1">
      <c r="B75" s="126">
        <v>6208870</v>
      </c>
      <c r="C75" s="126">
        <v>6208835</v>
      </c>
      <c r="D75" s="126">
        <v>4883365</v>
      </c>
      <c r="E75" s="126">
        <v>4816852</v>
      </c>
      <c r="F75" s="126">
        <v>0</v>
      </c>
      <c r="G75" s="126">
        <v>0</v>
      </c>
    </row>
    <row r="76" spans="2:7" hidden="1">
      <c r="B76" s="126">
        <v>7815272</v>
      </c>
      <c r="C76" s="126">
        <v>7353937</v>
      </c>
      <c r="D76" s="126">
        <v>3488097</v>
      </c>
      <c r="E76" s="126">
        <v>3430900</v>
      </c>
      <c r="F76" s="126">
        <v>59002</v>
      </c>
      <c r="G76" s="126">
        <v>38164</v>
      </c>
    </row>
    <row r="77" spans="2:7" hidden="1">
      <c r="B77" s="126">
        <v>3235945</v>
      </c>
      <c r="C77" s="126">
        <v>3234141</v>
      </c>
      <c r="D77" s="126">
        <v>2208214</v>
      </c>
      <c r="E77" s="126">
        <v>2158671</v>
      </c>
      <c r="F77" s="126">
        <v>0</v>
      </c>
      <c r="G77" s="126">
        <v>0</v>
      </c>
    </row>
    <row r="78" spans="2:7" hidden="1">
      <c r="B78" s="126">
        <v>8244074</v>
      </c>
      <c r="C78" s="126">
        <v>7991009</v>
      </c>
      <c r="D78" s="126">
        <v>5561399</v>
      </c>
      <c r="E78" s="126">
        <v>5561237</v>
      </c>
      <c r="F78" s="126">
        <v>0</v>
      </c>
      <c r="G78" s="126">
        <v>0</v>
      </c>
    </row>
    <row r="79" spans="2:7" hidden="1">
      <c r="B79" s="126">
        <v>7548240</v>
      </c>
      <c r="C79" s="126">
        <v>7247105</v>
      </c>
      <c r="D79" s="126">
        <v>6197321</v>
      </c>
      <c r="E79" s="126">
        <v>6182360</v>
      </c>
      <c r="F79" s="126">
        <v>0</v>
      </c>
      <c r="G79" s="126">
        <v>0</v>
      </c>
    </row>
    <row r="80" spans="2:7" hidden="1">
      <c r="B80" s="126">
        <v>2225222</v>
      </c>
      <c r="C80" s="126">
        <v>2204895</v>
      </c>
      <c r="D80" s="126">
        <v>2808553</v>
      </c>
      <c r="E80" s="126">
        <v>2808533</v>
      </c>
      <c r="F80" s="126">
        <v>0</v>
      </c>
      <c r="G80" s="126">
        <v>0</v>
      </c>
    </row>
    <row r="81" spans="2:7" hidden="1">
      <c r="B81" s="126">
        <v>185961</v>
      </c>
      <c r="C81" s="126">
        <v>185961</v>
      </c>
      <c r="D81" s="126">
        <v>1006570</v>
      </c>
      <c r="E81" s="126">
        <v>1006570</v>
      </c>
      <c r="F81" s="126">
        <v>0</v>
      </c>
      <c r="G81" s="126">
        <v>0</v>
      </c>
    </row>
    <row r="82" spans="2:7" hidden="1">
      <c r="B82" s="126">
        <v>436045</v>
      </c>
      <c r="C82" s="126">
        <v>434340</v>
      </c>
      <c r="D82" s="126">
        <v>3656387</v>
      </c>
      <c r="E82" s="126">
        <v>3656387</v>
      </c>
      <c r="F82" s="126">
        <v>0</v>
      </c>
      <c r="G82" s="126">
        <v>0</v>
      </c>
    </row>
    <row r="83" spans="2:7" hidden="1">
      <c r="B83" s="126">
        <v>141234</v>
      </c>
      <c r="C83" s="126">
        <v>141234</v>
      </c>
      <c r="D83" s="126">
        <v>2378633</v>
      </c>
      <c r="E83" s="126">
        <v>2378633</v>
      </c>
      <c r="F83" s="126">
        <v>0</v>
      </c>
      <c r="G83" s="126">
        <v>0</v>
      </c>
    </row>
    <row r="84" spans="2:7" hidden="1">
      <c r="B84" s="126">
        <v>2410444</v>
      </c>
      <c r="C84" s="126">
        <v>2376090</v>
      </c>
      <c r="D84" s="126">
        <v>32120819</v>
      </c>
      <c r="E84" s="126">
        <v>32120819</v>
      </c>
      <c r="F84" s="126">
        <v>0</v>
      </c>
      <c r="G84" s="126">
        <v>0</v>
      </c>
    </row>
    <row r="85" spans="2:7" hidden="1">
      <c r="B85" s="126">
        <v>721948</v>
      </c>
      <c r="C85" s="126">
        <v>674125</v>
      </c>
      <c r="D85" s="126">
        <v>10789176</v>
      </c>
      <c r="E85" s="126">
        <v>10789176</v>
      </c>
      <c r="F85" s="126">
        <v>0</v>
      </c>
      <c r="G85" s="126">
        <v>0</v>
      </c>
    </row>
    <row r="86" spans="2:7" hidden="1">
      <c r="B86" s="126">
        <v>279354</v>
      </c>
      <c r="C86" s="126">
        <v>279354</v>
      </c>
      <c r="D86" s="126">
        <v>2021684</v>
      </c>
      <c r="E86" s="126">
        <v>2021684</v>
      </c>
      <c r="F86" s="126">
        <v>0</v>
      </c>
      <c r="G86" s="126">
        <v>0</v>
      </c>
    </row>
    <row r="87" spans="2:7" hidden="1">
      <c r="B87" s="126">
        <v>814735</v>
      </c>
      <c r="C87" s="126">
        <v>790428</v>
      </c>
      <c r="D87" s="126">
        <v>2313216</v>
      </c>
      <c r="E87" s="126">
        <v>2313210</v>
      </c>
      <c r="F87" s="126">
        <v>0</v>
      </c>
      <c r="G87" s="126">
        <v>0</v>
      </c>
    </row>
    <row r="88" spans="2:7" hidden="1">
      <c r="B88" s="126">
        <v>480736</v>
      </c>
      <c r="C88" s="126">
        <v>480736</v>
      </c>
      <c r="D88" s="126">
        <v>902423</v>
      </c>
      <c r="E88" s="126">
        <v>902423</v>
      </c>
      <c r="F88" s="126">
        <v>0</v>
      </c>
      <c r="G88" s="126">
        <v>0</v>
      </c>
    </row>
  </sheetData>
  <mergeCells count="2">
    <mergeCell ref="A3:A4"/>
    <mergeCell ref="J3:J4"/>
  </mergeCells>
  <phoneticPr fontId="2"/>
  <printOptions horizontalCentered="1" verticalCentered="1"/>
  <pageMargins left="0.59055118110236227" right="0.59055118110236227" top="0.59055118110236227" bottom="0.59055118110236227" header="0.19685039370078741" footer="0.19685039370078741"/>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5CAA6-2F24-4760-8A8D-0138467CED04}">
  <sheetPr>
    <tabColor rgb="FFFF0000"/>
    <pageSetUpPr fitToPage="1"/>
  </sheetPr>
  <dimension ref="A1:AH170"/>
  <sheetViews>
    <sheetView showZeros="0" tabSelected="1" view="pageBreakPreview" zoomScale="55" zoomScaleNormal="100" zoomScaleSheetLayoutView="55" workbookViewId="0">
      <pane xSplit="1" ySplit="8" topLeftCell="B17" activePane="bottomRight" state="frozen"/>
      <selection activeCell="L50" sqref="L50"/>
      <selection pane="topRight" activeCell="L50" sqref="L50"/>
      <selection pane="bottomLeft" activeCell="L50" sqref="L50"/>
      <selection pane="bottomRight" activeCell="R2" sqref="R2"/>
    </sheetView>
  </sheetViews>
  <sheetFormatPr defaultColWidth="9" defaultRowHeight="17.25" customHeight="1"/>
  <cols>
    <col min="1" max="1" width="12.6640625" style="1" customWidth="1"/>
    <col min="2" max="9" width="10.6640625" style="2" customWidth="1"/>
    <col min="10" max="10" width="12.77734375" style="2" customWidth="1"/>
    <col min="11" max="17" width="10.6640625" style="2" customWidth="1"/>
    <col min="18" max="19" width="12.6640625" style="1" customWidth="1"/>
    <col min="20" max="20" width="12.6640625" style="2" customWidth="1"/>
    <col min="21" max="21" width="15.6640625" style="2" customWidth="1"/>
    <col min="22" max="24" width="13.21875" style="2" customWidth="1"/>
    <col min="25" max="28" width="12.6640625" style="2" customWidth="1"/>
    <col min="29" max="29" width="20.44140625" style="2" customWidth="1"/>
    <col min="30" max="30" width="14.77734375" style="2" customWidth="1"/>
    <col min="31" max="31" width="12.6640625" style="1" customWidth="1"/>
    <col min="32" max="32" width="9" style="2"/>
    <col min="33" max="33" width="13.88671875" style="43" hidden="1" customWidth="1"/>
    <col min="34" max="34" width="3.6640625" style="44" hidden="1" customWidth="1"/>
    <col min="35" max="16384" width="9" style="2"/>
  </cols>
  <sheetData>
    <row r="1" spans="1:34" ht="17.25" customHeight="1">
      <c r="A1" s="41" t="s">
        <v>140</v>
      </c>
      <c r="B1" s="48"/>
      <c r="H1" s="48"/>
      <c r="R1" s="4"/>
      <c r="S1" s="41" t="str">
        <f>A1</f>
        <v>令和６年度　固定資産（償却資産）の市町村長が価格等を決定したものにおける課税標準の特例規定の適用状況</v>
      </c>
      <c r="AD1" s="48"/>
      <c r="AE1" s="48" t="s">
        <v>93</v>
      </c>
    </row>
    <row r="2" spans="1:34" ht="17.25" customHeight="1" thickBot="1">
      <c r="A2" s="19"/>
      <c r="R2" s="20" t="s">
        <v>64</v>
      </c>
      <c r="S2" s="19"/>
      <c r="AE2" s="20" t="s">
        <v>64</v>
      </c>
    </row>
    <row r="3" spans="1:34" s="30" customFormat="1" ht="17.25" customHeight="1">
      <c r="A3" s="187" t="s">
        <v>0</v>
      </c>
      <c r="B3" s="219" t="s">
        <v>86</v>
      </c>
      <c r="C3" s="220"/>
      <c r="D3" s="220"/>
      <c r="E3" s="220"/>
      <c r="F3" s="220"/>
      <c r="G3" s="220"/>
      <c r="H3" s="220"/>
      <c r="I3" s="220"/>
      <c r="J3" s="220"/>
      <c r="K3" s="220"/>
      <c r="L3" s="220"/>
      <c r="M3" s="220"/>
      <c r="N3" s="220"/>
      <c r="O3" s="220"/>
      <c r="P3" s="220"/>
      <c r="Q3" s="220"/>
      <c r="R3" s="187" t="s">
        <v>0</v>
      </c>
      <c r="S3" s="187" t="s">
        <v>0</v>
      </c>
      <c r="T3" s="221"/>
      <c r="U3" s="221"/>
      <c r="V3" s="221"/>
      <c r="W3" s="221"/>
      <c r="X3" s="221"/>
      <c r="Y3" s="221"/>
      <c r="Z3" s="221"/>
      <c r="AA3" s="221"/>
      <c r="AB3" s="221"/>
      <c r="AC3" s="221"/>
      <c r="AD3" s="222"/>
      <c r="AE3" s="187" t="s">
        <v>0</v>
      </c>
      <c r="AG3" s="45"/>
      <c r="AH3" s="31"/>
    </row>
    <row r="4" spans="1:34" s="30" customFormat="1" ht="32.4" customHeight="1">
      <c r="A4" s="218"/>
      <c r="B4" s="223" t="s">
        <v>84</v>
      </c>
      <c r="C4" s="216"/>
      <c r="D4" s="216"/>
      <c r="E4" s="216"/>
      <c r="F4" s="216"/>
      <c r="G4" s="216"/>
      <c r="H4" s="216"/>
      <c r="I4" s="216"/>
      <c r="J4" s="216"/>
      <c r="K4" s="216"/>
      <c r="L4" s="216"/>
      <c r="M4" s="205" t="s">
        <v>85</v>
      </c>
      <c r="N4" s="216"/>
      <c r="O4" s="216"/>
      <c r="P4" s="216"/>
      <c r="Q4" s="217"/>
      <c r="R4" s="218"/>
      <c r="S4" s="218"/>
      <c r="T4" s="224" t="s">
        <v>85</v>
      </c>
      <c r="U4" s="225"/>
      <c r="V4" s="225"/>
      <c r="W4" s="225"/>
      <c r="X4" s="225"/>
      <c r="Y4" s="225"/>
      <c r="Z4" s="225"/>
      <c r="AA4" s="225"/>
      <c r="AB4" s="226"/>
      <c r="AC4" s="127" t="s">
        <v>141</v>
      </c>
      <c r="AD4" s="227" t="s">
        <v>65</v>
      </c>
      <c r="AE4" s="218"/>
      <c r="AG4" s="45"/>
      <c r="AH4" s="31"/>
    </row>
    <row r="5" spans="1:34" s="31" customFormat="1" ht="17.25" customHeight="1">
      <c r="A5" s="218"/>
      <c r="B5" s="216" t="s">
        <v>113</v>
      </c>
      <c r="C5" s="206"/>
      <c r="D5" s="75" t="s">
        <v>114</v>
      </c>
      <c r="E5" s="205" t="s">
        <v>112</v>
      </c>
      <c r="F5" s="206"/>
      <c r="G5" s="205" t="s">
        <v>115</v>
      </c>
      <c r="H5" s="206"/>
      <c r="I5" s="76" t="s">
        <v>101</v>
      </c>
      <c r="J5" s="75" t="s">
        <v>116</v>
      </c>
      <c r="K5" s="205" t="s">
        <v>109</v>
      </c>
      <c r="L5" s="206"/>
      <c r="M5" s="205" t="s">
        <v>91</v>
      </c>
      <c r="N5" s="216"/>
      <c r="O5" s="216"/>
      <c r="P5" s="216"/>
      <c r="Q5" s="217"/>
      <c r="R5" s="218"/>
      <c r="S5" s="218"/>
      <c r="T5" s="77" t="s">
        <v>117</v>
      </c>
      <c r="U5" s="77" t="s">
        <v>142</v>
      </c>
      <c r="V5" s="46" t="s">
        <v>121</v>
      </c>
      <c r="W5" s="205" t="s">
        <v>143</v>
      </c>
      <c r="X5" s="206"/>
      <c r="Y5" s="76" t="s">
        <v>102</v>
      </c>
      <c r="Z5" s="205" t="s">
        <v>71</v>
      </c>
      <c r="AA5" s="206"/>
      <c r="AB5" s="46" t="s">
        <v>144</v>
      </c>
      <c r="AC5" s="76" t="s">
        <v>145</v>
      </c>
      <c r="AD5" s="228"/>
      <c r="AE5" s="218"/>
    </row>
    <row r="6" spans="1:34" s="31" customFormat="1" ht="17.25" customHeight="1">
      <c r="A6" s="218"/>
      <c r="B6" s="207" t="s">
        <v>66</v>
      </c>
      <c r="C6" s="201"/>
      <c r="D6" s="209" t="s">
        <v>94</v>
      </c>
      <c r="E6" s="200" t="s">
        <v>67</v>
      </c>
      <c r="F6" s="201"/>
      <c r="G6" s="200" t="s">
        <v>83</v>
      </c>
      <c r="H6" s="201"/>
      <c r="I6" s="209" t="s">
        <v>69</v>
      </c>
      <c r="J6" s="209" t="s">
        <v>66</v>
      </c>
      <c r="K6" s="200" t="s">
        <v>95</v>
      </c>
      <c r="L6" s="201"/>
      <c r="M6" s="200" t="s">
        <v>68</v>
      </c>
      <c r="N6" s="211"/>
      <c r="O6" s="211"/>
      <c r="P6" s="211"/>
      <c r="Q6" s="212"/>
      <c r="R6" s="218"/>
      <c r="S6" s="218"/>
      <c r="T6" s="196" t="s">
        <v>118</v>
      </c>
      <c r="U6" s="196" t="s">
        <v>119</v>
      </c>
      <c r="V6" s="198" t="s">
        <v>146</v>
      </c>
      <c r="W6" s="200" t="s">
        <v>147</v>
      </c>
      <c r="X6" s="201"/>
      <c r="Y6" s="198" t="s">
        <v>70</v>
      </c>
      <c r="Z6" s="200" t="s">
        <v>72</v>
      </c>
      <c r="AA6" s="201"/>
      <c r="AB6" s="198" t="s">
        <v>148</v>
      </c>
      <c r="AC6" s="128" t="s">
        <v>149</v>
      </c>
      <c r="AD6" s="228"/>
      <c r="AE6" s="218"/>
    </row>
    <row r="7" spans="1:34" s="30" customFormat="1" ht="52.2" customHeight="1">
      <c r="A7" s="218"/>
      <c r="B7" s="208"/>
      <c r="C7" s="203"/>
      <c r="D7" s="210"/>
      <c r="E7" s="202"/>
      <c r="F7" s="203"/>
      <c r="G7" s="202"/>
      <c r="H7" s="203"/>
      <c r="I7" s="210"/>
      <c r="J7" s="210"/>
      <c r="K7" s="202"/>
      <c r="L7" s="203"/>
      <c r="M7" s="202"/>
      <c r="N7" s="213"/>
      <c r="O7" s="213"/>
      <c r="P7" s="213"/>
      <c r="Q7" s="214"/>
      <c r="R7" s="218"/>
      <c r="S7" s="218"/>
      <c r="T7" s="215"/>
      <c r="U7" s="197"/>
      <c r="V7" s="199"/>
      <c r="W7" s="202"/>
      <c r="X7" s="203"/>
      <c r="Y7" s="199"/>
      <c r="Z7" s="202"/>
      <c r="AA7" s="203"/>
      <c r="AB7" s="204"/>
      <c r="AC7" s="128" t="s">
        <v>150</v>
      </c>
      <c r="AD7" s="228"/>
      <c r="AE7" s="218"/>
      <c r="AG7" s="46" t="s">
        <v>103</v>
      </c>
      <c r="AH7" s="31"/>
    </row>
    <row r="8" spans="1:34" s="31" customFormat="1" ht="17.25" customHeight="1" thickBot="1">
      <c r="A8" s="188"/>
      <c r="B8" s="34" t="s">
        <v>96</v>
      </c>
      <c r="C8" s="32" t="s">
        <v>110</v>
      </c>
      <c r="D8" s="32" t="s">
        <v>97</v>
      </c>
      <c r="E8" s="33" t="s">
        <v>98</v>
      </c>
      <c r="F8" s="33" t="s">
        <v>99</v>
      </c>
      <c r="G8" s="33" t="s">
        <v>96</v>
      </c>
      <c r="H8" s="33" t="s">
        <v>110</v>
      </c>
      <c r="I8" s="33" t="s">
        <v>98</v>
      </c>
      <c r="J8" s="33" t="s">
        <v>110</v>
      </c>
      <c r="K8" s="33" t="s">
        <v>98</v>
      </c>
      <c r="L8" s="33" t="s">
        <v>96</v>
      </c>
      <c r="M8" s="33" t="s">
        <v>98</v>
      </c>
      <c r="N8" s="33" t="s">
        <v>110</v>
      </c>
      <c r="O8" s="49" t="s">
        <v>92</v>
      </c>
      <c r="P8" s="33" t="s">
        <v>99</v>
      </c>
      <c r="Q8" s="33" t="s">
        <v>120</v>
      </c>
      <c r="R8" s="188"/>
      <c r="S8" s="188"/>
      <c r="T8" s="33" t="s">
        <v>99</v>
      </c>
      <c r="U8" s="33" t="s">
        <v>110</v>
      </c>
      <c r="V8" s="33" t="s">
        <v>100</v>
      </c>
      <c r="W8" s="33" t="s">
        <v>98</v>
      </c>
      <c r="X8" s="33" t="s">
        <v>96</v>
      </c>
      <c r="Y8" s="33" t="s">
        <v>98</v>
      </c>
      <c r="Z8" s="33" t="s">
        <v>110</v>
      </c>
      <c r="AA8" s="33" t="s">
        <v>111</v>
      </c>
      <c r="AB8" s="33" t="s">
        <v>98</v>
      </c>
      <c r="AC8" s="129"/>
      <c r="AD8" s="35"/>
      <c r="AE8" s="188"/>
      <c r="AG8" s="130" t="s">
        <v>104</v>
      </c>
    </row>
    <row r="9" spans="1:34" ht="17.25" customHeight="1">
      <c r="A9" s="50" t="s">
        <v>4</v>
      </c>
      <c r="B9" s="51">
        <f>B54</f>
        <v>3883</v>
      </c>
      <c r="C9" s="51">
        <f t="shared" ref="C9:Q24" si="0">C54</f>
        <v>348</v>
      </c>
      <c r="D9" s="51">
        <f t="shared" si="0"/>
        <v>396244</v>
      </c>
      <c r="E9" s="51">
        <f t="shared" si="0"/>
        <v>1453</v>
      </c>
      <c r="F9" s="51">
        <f t="shared" si="0"/>
        <v>38</v>
      </c>
      <c r="G9" s="51">
        <f t="shared" si="0"/>
        <v>0</v>
      </c>
      <c r="H9" s="51">
        <f t="shared" si="0"/>
        <v>0</v>
      </c>
      <c r="I9" s="51">
        <f t="shared" si="0"/>
        <v>0</v>
      </c>
      <c r="J9" s="51">
        <f t="shared" si="0"/>
        <v>0</v>
      </c>
      <c r="K9" s="51">
        <f t="shared" si="0"/>
        <v>0</v>
      </c>
      <c r="L9" s="51">
        <f t="shared" si="0"/>
        <v>0</v>
      </c>
      <c r="M9" s="51">
        <f t="shared" si="0"/>
        <v>0</v>
      </c>
      <c r="N9" s="52">
        <f t="shared" si="0"/>
        <v>0</v>
      </c>
      <c r="O9" s="53">
        <f t="shared" si="0"/>
        <v>6322</v>
      </c>
      <c r="P9" s="52">
        <f t="shared" si="0"/>
        <v>0</v>
      </c>
      <c r="Q9" s="52">
        <f t="shared" si="0"/>
        <v>928</v>
      </c>
      <c r="R9" s="50" t="s">
        <v>4</v>
      </c>
      <c r="S9" s="50" t="s">
        <v>4</v>
      </c>
      <c r="T9" s="51">
        <f t="shared" ref="T9:AC24" si="1">T54</f>
        <v>104221</v>
      </c>
      <c r="U9" s="51">
        <f t="shared" si="1"/>
        <v>0</v>
      </c>
      <c r="V9" s="51">
        <f t="shared" si="1"/>
        <v>0</v>
      </c>
      <c r="W9" s="51">
        <f t="shared" si="1"/>
        <v>62316</v>
      </c>
      <c r="X9" s="51">
        <f t="shared" si="1"/>
        <v>30251</v>
      </c>
      <c r="Y9" s="51">
        <f t="shared" si="1"/>
        <v>0</v>
      </c>
      <c r="Z9" s="51">
        <f t="shared" si="1"/>
        <v>0</v>
      </c>
      <c r="AA9" s="51">
        <f t="shared" si="1"/>
        <v>0</v>
      </c>
      <c r="AB9" s="131">
        <f t="shared" si="1"/>
        <v>37</v>
      </c>
      <c r="AC9" s="53">
        <f t="shared" si="1"/>
        <v>0</v>
      </c>
      <c r="AD9" s="54">
        <f>SUM(B9:Q9,T9:AC9)</f>
        <v>606041</v>
      </c>
      <c r="AE9" s="50" t="s">
        <v>4</v>
      </c>
      <c r="AG9" s="132">
        <v>606041</v>
      </c>
      <c r="AH9" s="44" t="str">
        <f>IF(AD9=AG9,"○","×")</f>
        <v>○</v>
      </c>
    </row>
    <row r="10" spans="1:34" ht="17.25" customHeight="1">
      <c r="A10" s="55" t="s">
        <v>5</v>
      </c>
      <c r="B10" s="51">
        <f t="shared" ref="B10:Q25" si="2">B55</f>
        <v>0</v>
      </c>
      <c r="C10" s="51">
        <f t="shared" si="2"/>
        <v>0</v>
      </c>
      <c r="D10" s="51">
        <f t="shared" si="0"/>
        <v>0</v>
      </c>
      <c r="E10" s="51">
        <f t="shared" si="2"/>
        <v>0</v>
      </c>
      <c r="F10" s="51">
        <f t="shared" si="2"/>
        <v>0</v>
      </c>
      <c r="G10" s="51">
        <f t="shared" si="2"/>
        <v>0</v>
      </c>
      <c r="H10" s="51">
        <f t="shared" si="2"/>
        <v>0</v>
      </c>
      <c r="I10" s="51">
        <f t="shared" si="2"/>
        <v>0</v>
      </c>
      <c r="J10" s="51">
        <f t="shared" si="2"/>
        <v>0</v>
      </c>
      <c r="K10" s="51">
        <f t="shared" si="2"/>
        <v>0</v>
      </c>
      <c r="L10" s="51">
        <f t="shared" si="0"/>
        <v>0</v>
      </c>
      <c r="M10" s="51">
        <f t="shared" si="0"/>
        <v>0</v>
      </c>
      <c r="N10" s="52">
        <f t="shared" si="0"/>
        <v>0</v>
      </c>
      <c r="O10" s="53">
        <f t="shared" si="0"/>
        <v>0</v>
      </c>
      <c r="P10" s="52">
        <f t="shared" si="0"/>
        <v>0</v>
      </c>
      <c r="Q10" s="52">
        <f t="shared" si="0"/>
        <v>0</v>
      </c>
      <c r="R10" s="55" t="s">
        <v>5</v>
      </c>
      <c r="S10" s="55" t="s">
        <v>5</v>
      </c>
      <c r="T10" s="51">
        <f t="shared" si="1"/>
        <v>0</v>
      </c>
      <c r="U10" s="51">
        <f t="shared" si="1"/>
        <v>0</v>
      </c>
      <c r="V10" s="51">
        <f t="shared" si="1"/>
        <v>0</v>
      </c>
      <c r="W10" s="51">
        <f t="shared" si="1"/>
        <v>7893</v>
      </c>
      <c r="X10" s="51">
        <f t="shared" si="1"/>
        <v>0</v>
      </c>
      <c r="Y10" s="51">
        <f t="shared" si="1"/>
        <v>0</v>
      </c>
      <c r="Z10" s="51">
        <f t="shared" si="1"/>
        <v>0</v>
      </c>
      <c r="AA10" s="51">
        <f t="shared" si="1"/>
        <v>0</v>
      </c>
      <c r="AB10" s="51">
        <f t="shared" si="1"/>
        <v>0</v>
      </c>
      <c r="AC10" s="53">
        <f t="shared" si="1"/>
        <v>0</v>
      </c>
      <c r="AD10" s="54">
        <f t="shared" ref="AD10:AD50" si="3">SUM(B10:Q10,T10:AC10)</f>
        <v>7893</v>
      </c>
      <c r="AE10" s="55" t="s">
        <v>5</v>
      </c>
      <c r="AG10" s="132">
        <v>7893</v>
      </c>
      <c r="AH10" s="44" t="str">
        <f t="shared" ref="AH10:AH47" si="4">IF(AD10=AG10,"○","×")</f>
        <v>○</v>
      </c>
    </row>
    <row r="11" spans="1:34" ht="17.25" customHeight="1">
      <c r="A11" s="55" t="s">
        <v>6</v>
      </c>
      <c r="B11" s="51">
        <f t="shared" si="2"/>
        <v>1752</v>
      </c>
      <c r="C11" s="51">
        <f t="shared" si="2"/>
        <v>182</v>
      </c>
      <c r="D11" s="51">
        <f t="shared" si="0"/>
        <v>48207</v>
      </c>
      <c r="E11" s="51">
        <f t="shared" si="2"/>
        <v>0</v>
      </c>
      <c r="F11" s="51">
        <f t="shared" si="2"/>
        <v>0</v>
      </c>
      <c r="G11" s="51">
        <f t="shared" si="2"/>
        <v>2102</v>
      </c>
      <c r="H11" s="51">
        <f t="shared" si="2"/>
        <v>7960</v>
      </c>
      <c r="I11" s="51">
        <f t="shared" si="2"/>
        <v>0</v>
      </c>
      <c r="J11" s="51">
        <f t="shared" si="2"/>
        <v>0</v>
      </c>
      <c r="K11" s="51">
        <f t="shared" si="2"/>
        <v>0</v>
      </c>
      <c r="L11" s="51">
        <f t="shared" si="0"/>
        <v>522</v>
      </c>
      <c r="M11" s="51">
        <f t="shared" si="0"/>
        <v>0</v>
      </c>
      <c r="N11" s="52">
        <f t="shared" si="0"/>
        <v>4860</v>
      </c>
      <c r="O11" s="53">
        <f t="shared" si="0"/>
        <v>10724</v>
      </c>
      <c r="P11" s="52">
        <f t="shared" si="0"/>
        <v>0</v>
      </c>
      <c r="Q11" s="52">
        <f t="shared" si="0"/>
        <v>58</v>
      </c>
      <c r="R11" s="55" t="s">
        <v>6</v>
      </c>
      <c r="S11" s="55" t="s">
        <v>6</v>
      </c>
      <c r="T11" s="51">
        <f t="shared" si="1"/>
        <v>0</v>
      </c>
      <c r="U11" s="51">
        <f t="shared" si="1"/>
        <v>0</v>
      </c>
      <c r="V11" s="51">
        <f t="shared" si="1"/>
        <v>0</v>
      </c>
      <c r="W11" s="51">
        <f t="shared" si="1"/>
        <v>45407</v>
      </c>
      <c r="X11" s="51">
        <f t="shared" si="1"/>
        <v>34416</v>
      </c>
      <c r="Y11" s="51">
        <f t="shared" si="1"/>
        <v>0</v>
      </c>
      <c r="Z11" s="51">
        <f t="shared" si="1"/>
        <v>0</v>
      </c>
      <c r="AA11" s="51">
        <f t="shared" si="1"/>
        <v>0</v>
      </c>
      <c r="AB11" s="51">
        <f t="shared" si="1"/>
        <v>0</v>
      </c>
      <c r="AC11" s="53">
        <f t="shared" si="1"/>
        <v>0</v>
      </c>
      <c r="AD11" s="54">
        <f t="shared" si="3"/>
        <v>156190</v>
      </c>
      <c r="AE11" s="55" t="s">
        <v>6</v>
      </c>
      <c r="AG11" s="132">
        <v>156190</v>
      </c>
      <c r="AH11" s="44" t="str">
        <f t="shared" si="4"/>
        <v>○</v>
      </c>
    </row>
    <row r="12" spans="1:34" ht="17.25" customHeight="1">
      <c r="A12" s="55" t="s">
        <v>7</v>
      </c>
      <c r="B12" s="51">
        <f t="shared" si="2"/>
        <v>0</v>
      </c>
      <c r="C12" s="51">
        <f t="shared" si="2"/>
        <v>0</v>
      </c>
      <c r="D12" s="51">
        <f t="shared" si="0"/>
        <v>0</v>
      </c>
      <c r="E12" s="51">
        <f t="shared" si="2"/>
        <v>0</v>
      </c>
      <c r="F12" s="51">
        <f t="shared" si="2"/>
        <v>0</v>
      </c>
      <c r="G12" s="51">
        <f t="shared" si="2"/>
        <v>0</v>
      </c>
      <c r="H12" s="51">
        <f t="shared" si="2"/>
        <v>0</v>
      </c>
      <c r="I12" s="51">
        <f t="shared" si="2"/>
        <v>0</v>
      </c>
      <c r="J12" s="51">
        <f t="shared" si="2"/>
        <v>38</v>
      </c>
      <c r="K12" s="51">
        <f t="shared" si="2"/>
        <v>0</v>
      </c>
      <c r="L12" s="51">
        <f t="shared" si="0"/>
        <v>0</v>
      </c>
      <c r="M12" s="51">
        <f t="shared" si="0"/>
        <v>0</v>
      </c>
      <c r="N12" s="52">
        <f t="shared" si="0"/>
        <v>0</v>
      </c>
      <c r="O12" s="53">
        <f t="shared" si="0"/>
        <v>47</v>
      </c>
      <c r="P12" s="52">
        <f t="shared" si="0"/>
        <v>0</v>
      </c>
      <c r="Q12" s="52">
        <f t="shared" si="0"/>
        <v>1493</v>
      </c>
      <c r="R12" s="55" t="s">
        <v>7</v>
      </c>
      <c r="S12" s="55" t="s">
        <v>7</v>
      </c>
      <c r="T12" s="51">
        <f t="shared" si="1"/>
        <v>0</v>
      </c>
      <c r="U12" s="51">
        <f t="shared" si="1"/>
        <v>0</v>
      </c>
      <c r="V12" s="51">
        <f t="shared" si="1"/>
        <v>0</v>
      </c>
      <c r="W12" s="51">
        <f t="shared" si="1"/>
        <v>80350</v>
      </c>
      <c r="X12" s="51">
        <f t="shared" si="1"/>
        <v>11621</v>
      </c>
      <c r="Y12" s="51">
        <f t="shared" si="1"/>
        <v>0</v>
      </c>
      <c r="Z12" s="51">
        <f t="shared" si="1"/>
        <v>2959</v>
      </c>
      <c r="AA12" s="51">
        <f t="shared" si="1"/>
        <v>0</v>
      </c>
      <c r="AB12" s="51">
        <f t="shared" si="1"/>
        <v>0</v>
      </c>
      <c r="AC12" s="53">
        <f t="shared" si="1"/>
        <v>0</v>
      </c>
      <c r="AD12" s="54">
        <f t="shared" si="3"/>
        <v>96508</v>
      </c>
      <c r="AE12" s="55" t="s">
        <v>7</v>
      </c>
      <c r="AG12" s="132">
        <v>96508</v>
      </c>
      <c r="AH12" s="44" t="str">
        <f t="shared" si="4"/>
        <v>○</v>
      </c>
    </row>
    <row r="13" spans="1:34" ht="17.25" customHeight="1">
      <c r="A13" s="55" t="s">
        <v>8</v>
      </c>
      <c r="B13" s="51">
        <f t="shared" si="2"/>
        <v>0</v>
      </c>
      <c r="C13" s="51">
        <f t="shared" si="2"/>
        <v>0</v>
      </c>
      <c r="D13" s="51">
        <f t="shared" si="0"/>
        <v>0</v>
      </c>
      <c r="E13" s="51">
        <f t="shared" si="2"/>
        <v>0</v>
      </c>
      <c r="F13" s="51">
        <f t="shared" si="2"/>
        <v>0</v>
      </c>
      <c r="G13" s="51">
        <f t="shared" si="2"/>
        <v>0</v>
      </c>
      <c r="H13" s="51">
        <f t="shared" si="2"/>
        <v>0</v>
      </c>
      <c r="I13" s="51">
        <f t="shared" si="2"/>
        <v>0</v>
      </c>
      <c r="J13" s="51">
        <f t="shared" si="2"/>
        <v>0</v>
      </c>
      <c r="K13" s="51">
        <f t="shared" si="2"/>
        <v>0</v>
      </c>
      <c r="L13" s="51">
        <f t="shared" si="0"/>
        <v>0</v>
      </c>
      <c r="M13" s="51">
        <f t="shared" si="0"/>
        <v>0</v>
      </c>
      <c r="N13" s="52">
        <f t="shared" si="0"/>
        <v>0</v>
      </c>
      <c r="O13" s="53">
        <f t="shared" si="0"/>
        <v>0</v>
      </c>
      <c r="P13" s="52">
        <f t="shared" si="0"/>
        <v>0</v>
      </c>
      <c r="Q13" s="52">
        <f t="shared" si="0"/>
        <v>5923</v>
      </c>
      <c r="R13" s="55" t="s">
        <v>8</v>
      </c>
      <c r="S13" s="55" t="s">
        <v>8</v>
      </c>
      <c r="T13" s="51">
        <f t="shared" si="1"/>
        <v>0</v>
      </c>
      <c r="U13" s="51">
        <f t="shared" si="1"/>
        <v>0</v>
      </c>
      <c r="V13" s="51">
        <f t="shared" si="1"/>
        <v>0</v>
      </c>
      <c r="W13" s="51">
        <f t="shared" si="1"/>
        <v>15095</v>
      </c>
      <c r="X13" s="51">
        <f t="shared" si="1"/>
        <v>65879</v>
      </c>
      <c r="Y13" s="51">
        <f t="shared" si="1"/>
        <v>0</v>
      </c>
      <c r="Z13" s="51">
        <f t="shared" si="1"/>
        <v>0</v>
      </c>
      <c r="AA13" s="51">
        <f t="shared" si="1"/>
        <v>0</v>
      </c>
      <c r="AB13" s="51">
        <f t="shared" si="1"/>
        <v>4031</v>
      </c>
      <c r="AC13" s="53">
        <f t="shared" si="1"/>
        <v>0</v>
      </c>
      <c r="AD13" s="54">
        <f t="shared" si="3"/>
        <v>90928</v>
      </c>
      <c r="AE13" s="55" t="s">
        <v>8</v>
      </c>
      <c r="AG13" s="132">
        <v>90928</v>
      </c>
      <c r="AH13" s="44" t="str">
        <f t="shared" si="4"/>
        <v>○</v>
      </c>
    </row>
    <row r="14" spans="1:34" ht="17.25" customHeight="1">
      <c r="A14" s="55" t="s">
        <v>9</v>
      </c>
      <c r="B14" s="51">
        <f t="shared" si="2"/>
        <v>0</v>
      </c>
      <c r="C14" s="51">
        <f t="shared" si="2"/>
        <v>0</v>
      </c>
      <c r="D14" s="51">
        <f t="shared" si="0"/>
        <v>0</v>
      </c>
      <c r="E14" s="51">
        <f t="shared" si="2"/>
        <v>0</v>
      </c>
      <c r="F14" s="51">
        <f t="shared" si="2"/>
        <v>0</v>
      </c>
      <c r="G14" s="51">
        <f t="shared" si="2"/>
        <v>0</v>
      </c>
      <c r="H14" s="51">
        <f t="shared" si="2"/>
        <v>0</v>
      </c>
      <c r="I14" s="51">
        <f t="shared" si="2"/>
        <v>0</v>
      </c>
      <c r="J14" s="51">
        <f t="shared" si="2"/>
        <v>0</v>
      </c>
      <c r="K14" s="51">
        <f t="shared" si="2"/>
        <v>0</v>
      </c>
      <c r="L14" s="51">
        <f t="shared" si="0"/>
        <v>0</v>
      </c>
      <c r="M14" s="51">
        <f t="shared" si="0"/>
        <v>0</v>
      </c>
      <c r="N14" s="52">
        <f t="shared" si="0"/>
        <v>0</v>
      </c>
      <c r="O14" s="53">
        <f t="shared" si="0"/>
        <v>0</v>
      </c>
      <c r="P14" s="52">
        <f t="shared" si="0"/>
        <v>0</v>
      </c>
      <c r="Q14" s="52">
        <f t="shared" si="0"/>
        <v>0</v>
      </c>
      <c r="R14" s="55" t="s">
        <v>9</v>
      </c>
      <c r="S14" s="55" t="s">
        <v>9</v>
      </c>
      <c r="T14" s="51">
        <f t="shared" si="1"/>
        <v>0</v>
      </c>
      <c r="U14" s="51">
        <f t="shared" si="1"/>
        <v>0</v>
      </c>
      <c r="V14" s="51">
        <f t="shared" si="1"/>
        <v>0</v>
      </c>
      <c r="W14" s="51">
        <f t="shared" si="1"/>
        <v>0</v>
      </c>
      <c r="X14" s="51">
        <f t="shared" si="1"/>
        <v>4655</v>
      </c>
      <c r="Y14" s="51">
        <f t="shared" si="1"/>
        <v>0</v>
      </c>
      <c r="Z14" s="51">
        <f t="shared" si="1"/>
        <v>0</v>
      </c>
      <c r="AA14" s="51">
        <f t="shared" si="1"/>
        <v>0</v>
      </c>
      <c r="AB14" s="51">
        <f t="shared" si="1"/>
        <v>0</v>
      </c>
      <c r="AC14" s="53">
        <f t="shared" si="1"/>
        <v>0</v>
      </c>
      <c r="AD14" s="54">
        <f t="shared" si="3"/>
        <v>4655</v>
      </c>
      <c r="AE14" s="55" t="s">
        <v>9</v>
      </c>
      <c r="AG14" s="132">
        <v>4655</v>
      </c>
      <c r="AH14" s="44" t="str">
        <f t="shared" si="4"/>
        <v>○</v>
      </c>
    </row>
    <row r="15" spans="1:34" ht="17.25" customHeight="1">
      <c r="A15" s="55" t="s">
        <v>10</v>
      </c>
      <c r="B15" s="51">
        <f t="shared" si="2"/>
        <v>0</v>
      </c>
      <c r="C15" s="51">
        <f t="shared" si="2"/>
        <v>0</v>
      </c>
      <c r="D15" s="51">
        <f t="shared" si="0"/>
        <v>9800</v>
      </c>
      <c r="E15" s="51">
        <f t="shared" si="2"/>
        <v>0</v>
      </c>
      <c r="F15" s="51">
        <f t="shared" si="2"/>
        <v>0</v>
      </c>
      <c r="G15" s="51">
        <f t="shared" si="2"/>
        <v>0</v>
      </c>
      <c r="H15" s="51">
        <f t="shared" si="2"/>
        <v>0</v>
      </c>
      <c r="I15" s="51">
        <f t="shared" si="2"/>
        <v>0</v>
      </c>
      <c r="J15" s="51">
        <f t="shared" si="2"/>
        <v>0</v>
      </c>
      <c r="K15" s="51">
        <f t="shared" si="2"/>
        <v>0</v>
      </c>
      <c r="L15" s="51">
        <f t="shared" si="0"/>
        <v>0</v>
      </c>
      <c r="M15" s="51">
        <f t="shared" si="0"/>
        <v>0</v>
      </c>
      <c r="N15" s="52">
        <f t="shared" si="0"/>
        <v>0</v>
      </c>
      <c r="O15" s="53">
        <f t="shared" si="0"/>
        <v>0</v>
      </c>
      <c r="P15" s="52">
        <f t="shared" si="0"/>
        <v>0</v>
      </c>
      <c r="Q15" s="52">
        <f t="shared" si="0"/>
        <v>0</v>
      </c>
      <c r="R15" s="55" t="s">
        <v>10</v>
      </c>
      <c r="S15" s="55" t="s">
        <v>10</v>
      </c>
      <c r="T15" s="51">
        <f t="shared" si="1"/>
        <v>0</v>
      </c>
      <c r="U15" s="51">
        <f t="shared" si="1"/>
        <v>0</v>
      </c>
      <c r="V15" s="51">
        <f t="shared" si="1"/>
        <v>0</v>
      </c>
      <c r="W15" s="51">
        <f t="shared" si="1"/>
        <v>1822</v>
      </c>
      <c r="X15" s="51">
        <f t="shared" si="1"/>
        <v>72047</v>
      </c>
      <c r="Y15" s="51">
        <f t="shared" si="1"/>
        <v>0</v>
      </c>
      <c r="Z15" s="51">
        <f t="shared" si="1"/>
        <v>0</v>
      </c>
      <c r="AA15" s="51">
        <f t="shared" si="1"/>
        <v>0</v>
      </c>
      <c r="AB15" s="51">
        <f t="shared" si="1"/>
        <v>0</v>
      </c>
      <c r="AC15" s="53">
        <f t="shared" si="1"/>
        <v>0</v>
      </c>
      <c r="AD15" s="54">
        <f t="shared" si="3"/>
        <v>83669</v>
      </c>
      <c r="AE15" s="55" t="s">
        <v>10</v>
      </c>
      <c r="AG15" s="132">
        <v>83669</v>
      </c>
      <c r="AH15" s="44" t="str">
        <f t="shared" si="4"/>
        <v>○</v>
      </c>
    </row>
    <row r="16" spans="1:34" ht="17.25" customHeight="1">
      <c r="A16" s="55" t="s">
        <v>11</v>
      </c>
      <c r="B16" s="51">
        <f t="shared" si="2"/>
        <v>356</v>
      </c>
      <c r="C16" s="51">
        <f t="shared" si="2"/>
        <v>2276</v>
      </c>
      <c r="D16" s="51">
        <f t="shared" si="0"/>
        <v>1659</v>
      </c>
      <c r="E16" s="51">
        <f t="shared" si="2"/>
        <v>0</v>
      </c>
      <c r="F16" s="51">
        <f t="shared" si="2"/>
        <v>0</v>
      </c>
      <c r="G16" s="51">
        <f t="shared" si="2"/>
        <v>0</v>
      </c>
      <c r="H16" s="51">
        <f t="shared" si="2"/>
        <v>0</v>
      </c>
      <c r="I16" s="51">
        <f t="shared" si="2"/>
        <v>1341</v>
      </c>
      <c r="J16" s="51">
        <f t="shared" si="2"/>
        <v>0</v>
      </c>
      <c r="K16" s="51">
        <f t="shared" si="2"/>
        <v>0</v>
      </c>
      <c r="L16" s="51">
        <f t="shared" si="0"/>
        <v>0</v>
      </c>
      <c r="M16" s="51">
        <f t="shared" si="0"/>
        <v>0</v>
      </c>
      <c r="N16" s="52">
        <f t="shared" si="0"/>
        <v>0</v>
      </c>
      <c r="O16" s="53">
        <f t="shared" si="0"/>
        <v>0</v>
      </c>
      <c r="P16" s="52">
        <f t="shared" si="0"/>
        <v>0</v>
      </c>
      <c r="Q16" s="52">
        <f t="shared" si="0"/>
        <v>0</v>
      </c>
      <c r="R16" s="55" t="s">
        <v>11</v>
      </c>
      <c r="S16" s="55" t="s">
        <v>11</v>
      </c>
      <c r="T16" s="51">
        <f t="shared" si="1"/>
        <v>0</v>
      </c>
      <c r="U16" s="51">
        <f t="shared" si="1"/>
        <v>0</v>
      </c>
      <c r="V16" s="51">
        <f t="shared" si="1"/>
        <v>0</v>
      </c>
      <c r="W16" s="51">
        <f t="shared" si="1"/>
        <v>0</v>
      </c>
      <c r="X16" s="51">
        <f t="shared" si="1"/>
        <v>11156</v>
      </c>
      <c r="Y16" s="51">
        <f t="shared" si="1"/>
        <v>0</v>
      </c>
      <c r="Z16" s="51">
        <f t="shared" si="1"/>
        <v>0</v>
      </c>
      <c r="AA16" s="51">
        <f t="shared" si="1"/>
        <v>0</v>
      </c>
      <c r="AB16" s="51">
        <f t="shared" si="1"/>
        <v>0</v>
      </c>
      <c r="AC16" s="53">
        <f t="shared" si="1"/>
        <v>0</v>
      </c>
      <c r="AD16" s="54">
        <f t="shared" si="3"/>
        <v>16788</v>
      </c>
      <c r="AE16" s="55" t="s">
        <v>11</v>
      </c>
      <c r="AG16" s="132">
        <v>16788</v>
      </c>
      <c r="AH16" s="44" t="str">
        <f t="shared" si="4"/>
        <v>○</v>
      </c>
    </row>
    <row r="17" spans="1:34" ht="17.25" customHeight="1">
      <c r="A17" s="55" t="s">
        <v>12</v>
      </c>
      <c r="B17" s="51">
        <f t="shared" si="2"/>
        <v>3814</v>
      </c>
      <c r="C17" s="51">
        <f t="shared" si="2"/>
        <v>3075</v>
      </c>
      <c r="D17" s="51">
        <f t="shared" si="0"/>
        <v>15987</v>
      </c>
      <c r="E17" s="51">
        <f t="shared" si="2"/>
        <v>0</v>
      </c>
      <c r="F17" s="51">
        <f t="shared" si="2"/>
        <v>0</v>
      </c>
      <c r="G17" s="51">
        <f t="shared" si="2"/>
        <v>2556</v>
      </c>
      <c r="H17" s="51">
        <f t="shared" si="2"/>
        <v>0</v>
      </c>
      <c r="I17" s="51">
        <f t="shared" si="2"/>
        <v>0</v>
      </c>
      <c r="J17" s="51">
        <f t="shared" si="2"/>
        <v>0</v>
      </c>
      <c r="K17" s="51">
        <f t="shared" si="2"/>
        <v>0</v>
      </c>
      <c r="L17" s="51">
        <f t="shared" si="0"/>
        <v>0</v>
      </c>
      <c r="M17" s="51">
        <f t="shared" si="0"/>
        <v>0</v>
      </c>
      <c r="N17" s="52">
        <f t="shared" si="0"/>
        <v>0</v>
      </c>
      <c r="O17" s="53">
        <f t="shared" si="0"/>
        <v>0</v>
      </c>
      <c r="P17" s="52">
        <f t="shared" si="0"/>
        <v>0</v>
      </c>
      <c r="Q17" s="52">
        <f t="shared" si="0"/>
        <v>0</v>
      </c>
      <c r="R17" s="55" t="s">
        <v>12</v>
      </c>
      <c r="S17" s="55" t="s">
        <v>12</v>
      </c>
      <c r="T17" s="51">
        <f t="shared" si="1"/>
        <v>0</v>
      </c>
      <c r="U17" s="51">
        <f t="shared" si="1"/>
        <v>0</v>
      </c>
      <c r="V17" s="51">
        <f t="shared" si="1"/>
        <v>0</v>
      </c>
      <c r="W17" s="51">
        <f t="shared" si="1"/>
        <v>289426</v>
      </c>
      <c r="X17" s="51">
        <f t="shared" si="1"/>
        <v>30608</v>
      </c>
      <c r="Y17" s="51">
        <f t="shared" si="1"/>
        <v>0</v>
      </c>
      <c r="Z17" s="51">
        <f t="shared" si="1"/>
        <v>0</v>
      </c>
      <c r="AA17" s="51">
        <f t="shared" si="1"/>
        <v>0</v>
      </c>
      <c r="AB17" s="51">
        <f t="shared" si="1"/>
        <v>0</v>
      </c>
      <c r="AC17" s="53">
        <f t="shared" si="1"/>
        <v>0</v>
      </c>
      <c r="AD17" s="54">
        <f t="shared" si="3"/>
        <v>345466</v>
      </c>
      <c r="AE17" s="55" t="s">
        <v>12</v>
      </c>
      <c r="AG17" s="132">
        <v>345466</v>
      </c>
      <c r="AH17" s="44" t="str">
        <f t="shared" si="4"/>
        <v>○</v>
      </c>
    </row>
    <row r="18" spans="1:34" ht="17.25" customHeight="1">
      <c r="A18" s="56" t="s">
        <v>13</v>
      </c>
      <c r="B18" s="57">
        <f t="shared" si="2"/>
        <v>94865</v>
      </c>
      <c r="C18" s="57">
        <f t="shared" si="2"/>
        <v>45505</v>
      </c>
      <c r="D18" s="57">
        <f t="shared" si="0"/>
        <v>7114</v>
      </c>
      <c r="E18" s="57">
        <f t="shared" si="2"/>
        <v>0</v>
      </c>
      <c r="F18" s="57">
        <f t="shared" si="2"/>
        <v>0</v>
      </c>
      <c r="G18" s="57">
        <f t="shared" si="2"/>
        <v>0</v>
      </c>
      <c r="H18" s="57">
        <f t="shared" si="2"/>
        <v>0</v>
      </c>
      <c r="I18" s="57">
        <f t="shared" si="2"/>
        <v>0</v>
      </c>
      <c r="J18" s="51">
        <f t="shared" si="2"/>
        <v>0</v>
      </c>
      <c r="K18" s="57">
        <f t="shared" si="2"/>
        <v>0</v>
      </c>
      <c r="L18" s="57">
        <f t="shared" si="0"/>
        <v>0</v>
      </c>
      <c r="M18" s="57">
        <f t="shared" si="0"/>
        <v>0</v>
      </c>
      <c r="N18" s="58">
        <f t="shared" si="0"/>
        <v>0</v>
      </c>
      <c r="O18" s="59">
        <f t="shared" si="0"/>
        <v>0</v>
      </c>
      <c r="P18" s="58">
        <f t="shared" si="0"/>
        <v>0</v>
      </c>
      <c r="Q18" s="58">
        <f t="shared" si="0"/>
        <v>213</v>
      </c>
      <c r="R18" s="56" t="s">
        <v>13</v>
      </c>
      <c r="S18" s="56" t="s">
        <v>13</v>
      </c>
      <c r="T18" s="57">
        <f t="shared" si="1"/>
        <v>0</v>
      </c>
      <c r="U18" s="57">
        <f t="shared" si="1"/>
        <v>0</v>
      </c>
      <c r="V18" s="57">
        <f t="shared" si="1"/>
        <v>19617</v>
      </c>
      <c r="W18" s="57">
        <f t="shared" si="1"/>
        <v>0</v>
      </c>
      <c r="X18" s="57">
        <f t="shared" si="1"/>
        <v>20537</v>
      </c>
      <c r="Y18" s="57">
        <f t="shared" si="1"/>
        <v>0</v>
      </c>
      <c r="Z18" s="57">
        <f t="shared" si="1"/>
        <v>0</v>
      </c>
      <c r="AA18" s="57">
        <f t="shared" si="1"/>
        <v>0</v>
      </c>
      <c r="AB18" s="51">
        <f t="shared" si="1"/>
        <v>0</v>
      </c>
      <c r="AC18" s="53">
        <f t="shared" si="1"/>
        <v>0</v>
      </c>
      <c r="AD18" s="54">
        <f t="shared" si="3"/>
        <v>187851</v>
      </c>
      <c r="AE18" s="56" t="s">
        <v>13</v>
      </c>
      <c r="AG18" s="132">
        <v>187851</v>
      </c>
      <c r="AH18" s="44" t="str">
        <f t="shared" si="4"/>
        <v>○</v>
      </c>
    </row>
    <row r="19" spans="1:34" ht="17.25" customHeight="1">
      <c r="A19" s="56" t="s">
        <v>123</v>
      </c>
      <c r="B19" s="60">
        <f t="shared" si="2"/>
        <v>0</v>
      </c>
      <c r="C19" s="60">
        <f t="shared" si="2"/>
        <v>0</v>
      </c>
      <c r="D19" s="60">
        <f t="shared" si="0"/>
        <v>0</v>
      </c>
      <c r="E19" s="60">
        <f t="shared" si="2"/>
        <v>0</v>
      </c>
      <c r="F19" s="60">
        <f t="shared" si="2"/>
        <v>0</v>
      </c>
      <c r="G19" s="60">
        <f t="shared" si="2"/>
        <v>0</v>
      </c>
      <c r="H19" s="60">
        <f t="shared" si="2"/>
        <v>20037</v>
      </c>
      <c r="I19" s="60">
        <f t="shared" si="2"/>
        <v>0</v>
      </c>
      <c r="J19" s="51">
        <f t="shared" si="2"/>
        <v>0</v>
      </c>
      <c r="K19" s="60">
        <f t="shared" si="2"/>
        <v>0</v>
      </c>
      <c r="L19" s="60">
        <f t="shared" si="0"/>
        <v>0</v>
      </c>
      <c r="M19" s="60">
        <f t="shared" si="0"/>
        <v>0</v>
      </c>
      <c r="N19" s="61">
        <f t="shared" si="0"/>
        <v>0</v>
      </c>
      <c r="O19" s="62">
        <f t="shared" si="0"/>
        <v>0</v>
      </c>
      <c r="P19" s="61">
        <f t="shared" si="0"/>
        <v>0</v>
      </c>
      <c r="Q19" s="61">
        <f t="shared" si="0"/>
        <v>409</v>
      </c>
      <c r="R19" s="56" t="str">
        <f>A19</f>
        <v>城市</v>
      </c>
      <c r="S19" s="56" t="str">
        <f>A19</f>
        <v>城市</v>
      </c>
      <c r="T19" s="60">
        <f t="shared" si="1"/>
        <v>0</v>
      </c>
      <c r="U19" s="60">
        <f t="shared" si="1"/>
        <v>0</v>
      </c>
      <c r="V19" s="60">
        <f t="shared" si="1"/>
        <v>0</v>
      </c>
      <c r="W19" s="60">
        <f t="shared" si="1"/>
        <v>15230</v>
      </c>
      <c r="X19" s="60">
        <f t="shared" si="1"/>
        <v>14003</v>
      </c>
      <c r="Y19" s="60">
        <f t="shared" si="1"/>
        <v>0</v>
      </c>
      <c r="Z19" s="60">
        <f t="shared" si="1"/>
        <v>0</v>
      </c>
      <c r="AA19" s="60">
        <f t="shared" si="1"/>
        <v>0</v>
      </c>
      <c r="AB19" s="65">
        <f t="shared" si="1"/>
        <v>0</v>
      </c>
      <c r="AC19" s="67">
        <f t="shared" si="1"/>
        <v>0</v>
      </c>
      <c r="AD19" s="63">
        <f t="shared" si="3"/>
        <v>49679</v>
      </c>
      <c r="AE19" s="56" t="str">
        <f>A19</f>
        <v>城市</v>
      </c>
      <c r="AG19" s="132">
        <v>49679</v>
      </c>
      <c r="AH19" s="44" t="str">
        <f t="shared" si="4"/>
        <v>○</v>
      </c>
    </row>
    <row r="20" spans="1:34" ht="17.25" customHeight="1">
      <c r="A20" s="55" t="s">
        <v>40</v>
      </c>
      <c r="B20" s="57">
        <f t="shared" si="2"/>
        <v>0</v>
      </c>
      <c r="C20" s="57">
        <f t="shared" si="2"/>
        <v>0</v>
      </c>
      <c r="D20" s="57">
        <f t="shared" si="0"/>
        <v>6262</v>
      </c>
      <c r="E20" s="57">
        <f t="shared" si="2"/>
        <v>17956</v>
      </c>
      <c r="F20" s="57">
        <f t="shared" si="2"/>
        <v>44268</v>
      </c>
      <c r="G20" s="57">
        <f t="shared" si="2"/>
        <v>0</v>
      </c>
      <c r="H20" s="57">
        <f t="shared" si="2"/>
        <v>0</v>
      </c>
      <c r="I20" s="57">
        <f t="shared" si="2"/>
        <v>0</v>
      </c>
      <c r="J20" s="51">
        <f t="shared" si="2"/>
        <v>0</v>
      </c>
      <c r="K20" s="57">
        <f t="shared" si="2"/>
        <v>0</v>
      </c>
      <c r="L20" s="57">
        <f t="shared" si="0"/>
        <v>0</v>
      </c>
      <c r="M20" s="57">
        <f t="shared" si="0"/>
        <v>0</v>
      </c>
      <c r="N20" s="58">
        <f t="shared" si="0"/>
        <v>0</v>
      </c>
      <c r="O20" s="59">
        <f t="shared" si="0"/>
        <v>0</v>
      </c>
      <c r="P20" s="58">
        <f t="shared" si="0"/>
        <v>0</v>
      </c>
      <c r="Q20" s="58">
        <f t="shared" si="0"/>
        <v>39</v>
      </c>
      <c r="R20" s="55" t="s">
        <v>40</v>
      </c>
      <c r="S20" s="55" t="s">
        <v>40</v>
      </c>
      <c r="T20" s="57">
        <f t="shared" si="1"/>
        <v>0</v>
      </c>
      <c r="U20" s="57">
        <f t="shared" si="1"/>
        <v>0</v>
      </c>
      <c r="V20" s="57">
        <f t="shared" si="1"/>
        <v>0</v>
      </c>
      <c r="W20" s="57">
        <f t="shared" si="1"/>
        <v>2218</v>
      </c>
      <c r="X20" s="57">
        <f t="shared" si="1"/>
        <v>2712</v>
      </c>
      <c r="Y20" s="57">
        <f t="shared" si="1"/>
        <v>1160</v>
      </c>
      <c r="Z20" s="57">
        <f t="shared" si="1"/>
        <v>0</v>
      </c>
      <c r="AA20" s="57">
        <f t="shared" si="1"/>
        <v>243</v>
      </c>
      <c r="AB20" s="57">
        <f t="shared" si="1"/>
        <v>0</v>
      </c>
      <c r="AC20" s="59">
        <f>AC65</f>
        <v>0</v>
      </c>
      <c r="AD20" s="64">
        <f t="shared" si="3"/>
        <v>74858</v>
      </c>
      <c r="AE20" s="55" t="s">
        <v>40</v>
      </c>
      <c r="AG20" s="132">
        <v>74858</v>
      </c>
      <c r="AH20" s="44" t="str">
        <f t="shared" si="4"/>
        <v>○</v>
      </c>
    </row>
    <row r="21" spans="1:34" ht="17.25" customHeight="1">
      <c r="A21" s="50" t="s">
        <v>14</v>
      </c>
      <c r="B21" s="51">
        <f t="shared" si="2"/>
        <v>0</v>
      </c>
      <c r="C21" s="51">
        <f t="shared" si="2"/>
        <v>0</v>
      </c>
      <c r="D21" s="51">
        <f t="shared" si="0"/>
        <v>2934</v>
      </c>
      <c r="E21" s="51">
        <f t="shared" si="2"/>
        <v>4843</v>
      </c>
      <c r="F21" s="51">
        <f t="shared" si="2"/>
        <v>347</v>
      </c>
      <c r="G21" s="51">
        <f t="shared" si="2"/>
        <v>0</v>
      </c>
      <c r="H21" s="51">
        <f t="shared" si="2"/>
        <v>0</v>
      </c>
      <c r="I21" s="51">
        <f t="shared" si="2"/>
        <v>0</v>
      </c>
      <c r="J21" s="51">
        <f t="shared" si="2"/>
        <v>0</v>
      </c>
      <c r="K21" s="51">
        <f t="shared" si="2"/>
        <v>0</v>
      </c>
      <c r="L21" s="51">
        <f t="shared" si="0"/>
        <v>0</v>
      </c>
      <c r="M21" s="51">
        <f t="shared" si="0"/>
        <v>0</v>
      </c>
      <c r="N21" s="52">
        <f t="shared" si="0"/>
        <v>0</v>
      </c>
      <c r="O21" s="53">
        <f>O66</f>
        <v>0</v>
      </c>
      <c r="P21" s="52">
        <f t="shared" si="0"/>
        <v>0</v>
      </c>
      <c r="Q21" s="52">
        <f t="shared" si="0"/>
        <v>0</v>
      </c>
      <c r="R21" s="50" t="s">
        <v>14</v>
      </c>
      <c r="S21" s="50" t="s">
        <v>14</v>
      </c>
      <c r="T21" s="51">
        <f t="shared" si="1"/>
        <v>0</v>
      </c>
      <c r="U21" s="51">
        <f t="shared" si="1"/>
        <v>0</v>
      </c>
      <c r="V21" s="51">
        <f t="shared" si="1"/>
        <v>0</v>
      </c>
      <c r="W21" s="51">
        <f t="shared" si="1"/>
        <v>0</v>
      </c>
      <c r="X21" s="51">
        <f t="shared" si="1"/>
        <v>0</v>
      </c>
      <c r="Y21" s="51">
        <f t="shared" si="1"/>
        <v>0</v>
      </c>
      <c r="Z21" s="51">
        <f t="shared" si="1"/>
        <v>0</v>
      </c>
      <c r="AA21" s="51">
        <f t="shared" si="1"/>
        <v>0</v>
      </c>
      <c r="AB21" s="51">
        <f t="shared" si="1"/>
        <v>0</v>
      </c>
      <c r="AC21" s="53">
        <f t="shared" si="1"/>
        <v>0</v>
      </c>
      <c r="AD21" s="54">
        <f t="shared" si="3"/>
        <v>8124</v>
      </c>
      <c r="AE21" s="50" t="s">
        <v>14</v>
      </c>
      <c r="AG21" s="132">
        <v>8124</v>
      </c>
      <c r="AH21" s="44" t="str">
        <f t="shared" si="4"/>
        <v>○</v>
      </c>
    </row>
    <row r="22" spans="1:34" ht="17.25" customHeight="1">
      <c r="A22" s="55" t="s">
        <v>15</v>
      </c>
      <c r="B22" s="51">
        <f t="shared" si="2"/>
        <v>265</v>
      </c>
      <c r="C22" s="51">
        <f t="shared" si="2"/>
        <v>0</v>
      </c>
      <c r="D22" s="51">
        <f t="shared" si="0"/>
        <v>0</v>
      </c>
      <c r="E22" s="51">
        <f t="shared" si="2"/>
        <v>0</v>
      </c>
      <c r="F22" s="51">
        <f t="shared" si="2"/>
        <v>0</v>
      </c>
      <c r="G22" s="51">
        <f t="shared" si="2"/>
        <v>0</v>
      </c>
      <c r="H22" s="51">
        <f t="shared" si="2"/>
        <v>0</v>
      </c>
      <c r="I22" s="51">
        <f t="shared" si="2"/>
        <v>0</v>
      </c>
      <c r="J22" s="51">
        <f t="shared" si="2"/>
        <v>0</v>
      </c>
      <c r="K22" s="51">
        <f t="shared" si="2"/>
        <v>0</v>
      </c>
      <c r="L22" s="51">
        <f t="shared" si="0"/>
        <v>0</v>
      </c>
      <c r="M22" s="51">
        <f t="shared" si="0"/>
        <v>0</v>
      </c>
      <c r="N22" s="52">
        <f t="shared" si="0"/>
        <v>0</v>
      </c>
      <c r="O22" s="53">
        <f t="shared" si="0"/>
        <v>0</v>
      </c>
      <c r="P22" s="52">
        <f t="shared" si="0"/>
        <v>0</v>
      </c>
      <c r="Q22" s="52">
        <f t="shared" si="0"/>
        <v>0</v>
      </c>
      <c r="R22" s="55" t="s">
        <v>15</v>
      </c>
      <c r="S22" s="55" t="s">
        <v>15</v>
      </c>
      <c r="T22" s="51">
        <f t="shared" si="1"/>
        <v>0</v>
      </c>
      <c r="U22" s="51">
        <f t="shared" si="1"/>
        <v>0</v>
      </c>
      <c r="V22" s="51">
        <f t="shared" si="1"/>
        <v>0</v>
      </c>
      <c r="W22" s="51">
        <f t="shared" si="1"/>
        <v>0</v>
      </c>
      <c r="X22" s="51">
        <f t="shared" si="1"/>
        <v>0</v>
      </c>
      <c r="Y22" s="51">
        <f t="shared" si="1"/>
        <v>0</v>
      </c>
      <c r="Z22" s="51">
        <f t="shared" si="1"/>
        <v>0</v>
      </c>
      <c r="AA22" s="51">
        <f t="shared" si="1"/>
        <v>0</v>
      </c>
      <c r="AB22" s="51">
        <f t="shared" si="1"/>
        <v>0</v>
      </c>
      <c r="AC22" s="53">
        <f t="shared" si="1"/>
        <v>0</v>
      </c>
      <c r="AD22" s="54">
        <f t="shared" si="3"/>
        <v>265</v>
      </c>
      <c r="AE22" s="55" t="s">
        <v>15</v>
      </c>
      <c r="AG22" s="132">
        <v>265</v>
      </c>
      <c r="AH22" s="44" t="str">
        <f t="shared" si="4"/>
        <v>○</v>
      </c>
    </row>
    <row r="23" spans="1:34" ht="17.25" customHeight="1">
      <c r="A23" s="55" t="s">
        <v>16</v>
      </c>
      <c r="B23" s="51">
        <f t="shared" si="2"/>
        <v>0</v>
      </c>
      <c r="C23" s="51">
        <f t="shared" si="2"/>
        <v>0</v>
      </c>
      <c r="D23" s="51">
        <f t="shared" si="0"/>
        <v>3219</v>
      </c>
      <c r="E23" s="51">
        <f t="shared" si="2"/>
        <v>0</v>
      </c>
      <c r="F23" s="51">
        <f t="shared" si="2"/>
        <v>0</v>
      </c>
      <c r="G23" s="51">
        <f t="shared" si="2"/>
        <v>0</v>
      </c>
      <c r="H23" s="51">
        <f t="shared" si="2"/>
        <v>0</v>
      </c>
      <c r="I23" s="51">
        <f t="shared" si="2"/>
        <v>0</v>
      </c>
      <c r="J23" s="51">
        <f t="shared" si="2"/>
        <v>0</v>
      </c>
      <c r="K23" s="51">
        <f t="shared" si="2"/>
        <v>0</v>
      </c>
      <c r="L23" s="51">
        <f t="shared" si="0"/>
        <v>0</v>
      </c>
      <c r="M23" s="51">
        <f t="shared" si="0"/>
        <v>0</v>
      </c>
      <c r="N23" s="52">
        <f t="shared" si="0"/>
        <v>0</v>
      </c>
      <c r="O23" s="53">
        <f t="shared" si="0"/>
        <v>0</v>
      </c>
      <c r="P23" s="52">
        <f t="shared" si="0"/>
        <v>0</v>
      </c>
      <c r="Q23" s="52">
        <f t="shared" si="0"/>
        <v>0</v>
      </c>
      <c r="R23" s="55" t="s">
        <v>16</v>
      </c>
      <c r="S23" s="55" t="s">
        <v>16</v>
      </c>
      <c r="T23" s="51">
        <f t="shared" si="1"/>
        <v>0</v>
      </c>
      <c r="U23" s="51">
        <f t="shared" si="1"/>
        <v>0</v>
      </c>
      <c r="V23" s="51">
        <f t="shared" si="1"/>
        <v>0</v>
      </c>
      <c r="W23" s="51">
        <f t="shared" si="1"/>
        <v>0</v>
      </c>
      <c r="X23" s="51">
        <f t="shared" si="1"/>
        <v>0</v>
      </c>
      <c r="Y23" s="51">
        <f t="shared" si="1"/>
        <v>0</v>
      </c>
      <c r="Z23" s="51">
        <f t="shared" si="1"/>
        <v>0</v>
      </c>
      <c r="AA23" s="51">
        <f t="shared" si="1"/>
        <v>0</v>
      </c>
      <c r="AB23" s="51">
        <f t="shared" si="1"/>
        <v>0</v>
      </c>
      <c r="AC23" s="53">
        <f t="shared" si="1"/>
        <v>0</v>
      </c>
      <c r="AD23" s="54">
        <f t="shared" si="3"/>
        <v>3219</v>
      </c>
      <c r="AE23" s="55" t="s">
        <v>16</v>
      </c>
      <c r="AG23" s="132">
        <v>3219</v>
      </c>
      <c r="AH23" s="44" t="str">
        <f t="shared" si="4"/>
        <v>○</v>
      </c>
    </row>
    <row r="24" spans="1:34" ht="17.25" customHeight="1">
      <c r="A24" s="55" t="s">
        <v>17</v>
      </c>
      <c r="B24" s="51">
        <f t="shared" si="2"/>
        <v>0</v>
      </c>
      <c r="C24" s="51">
        <f t="shared" si="2"/>
        <v>0</v>
      </c>
      <c r="D24" s="51">
        <f t="shared" si="0"/>
        <v>43045</v>
      </c>
      <c r="E24" s="51">
        <f t="shared" si="2"/>
        <v>0</v>
      </c>
      <c r="F24" s="51">
        <f t="shared" si="2"/>
        <v>0</v>
      </c>
      <c r="G24" s="51">
        <f t="shared" si="2"/>
        <v>0</v>
      </c>
      <c r="H24" s="51">
        <f t="shared" si="2"/>
        <v>0</v>
      </c>
      <c r="I24" s="51">
        <f t="shared" si="2"/>
        <v>0</v>
      </c>
      <c r="J24" s="51">
        <f t="shared" si="2"/>
        <v>0</v>
      </c>
      <c r="K24" s="51">
        <f t="shared" si="2"/>
        <v>0</v>
      </c>
      <c r="L24" s="51">
        <f t="shared" si="0"/>
        <v>0</v>
      </c>
      <c r="M24" s="51">
        <f t="shared" si="0"/>
        <v>0</v>
      </c>
      <c r="N24" s="52">
        <f t="shared" si="0"/>
        <v>0</v>
      </c>
      <c r="O24" s="53">
        <f t="shared" si="0"/>
        <v>0</v>
      </c>
      <c r="P24" s="52">
        <f t="shared" si="0"/>
        <v>0</v>
      </c>
      <c r="Q24" s="52">
        <f t="shared" si="0"/>
        <v>0</v>
      </c>
      <c r="R24" s="55" t="s">
        <v>17</v>
      </c>
      <c r="S24" s="55" t="s">
        <v>17</v>
      </c>
      <c r="T24" s="51">
        <f t="shared" si="1"/>
        <v>0</v>
      </c>
      <c r="U24" s="51">
        <f t="shared" si="1"/>
        <v>0</v>
      </c>
      <c r="V24" s="51">
        <f t="shared" si="1"/>
        <v>0</v>
      </c>
      <c r="W24" s="51">
        <f t="shared" si="1"/>
        <v>2489</v>
      </c>
      <c r="X24" s="51">
        <f t="shared" si="1"/>
        <v>0</v>
      </c>
      <c r="Y24" s="51">
        <f t="shared" si="1"/>
        <v>0</v>
      </c>
      <c r="Z24" s="51">
        <f t="shared" si="1"/>
        <v>0</v>
      </c>
      <c r="AA24" s="51">
        <f t="shared" si="1"/>
        <v>0</v>
      </c>
      <c r="AB24" s="51">
        <f t="shared" si="1"/>
        <v>0</v>
      </c>
      <c r="AC24" s="53">
        <f t="shared" si="1"/>
        <v>0</v>
      </c>
      <c r="AD24" s="54">
        <f t="shared" si="3"/>
        <v>45534</v>
      </c>
      <c r="AE24" s="55" t="s">
        <v>17</v>
      </c>
      <c r="AG24" s="132">
        <v>45534</v>
      </c>
      <c r="AH24" s="44" t="str">
        <f>IF(AD24=AG24,"○","×")</f>
        <v>○</v>
      </c>
    </row>
    <row r="25" spans="1:34" ht="17.25" customHeight="1">
      <c r="A25" s="55" t="s">
        <v>18</v>
      </c>
      <c r="B25" s="51">
        <f t="shared" si="2"/>
        <v>0</v>
      </c>
      <c r="C25" s="51">
        <f t="shared" si="2"/>
        <v>173</v>
      </c>
      <c r="D25" s="51">
        <f t="shared" si="2"/>
        <v>0</v>
      </c>
      <c r="E25" s="51">
        <f t="shared" si="2"/>
        <v>0</v>
      </c>
      <c r="F25" s="51">
        <f t="shared" si="2"/>
        <v>0</v>
      </c>
      <c r="G25" s="51">
        <f t="shared" si="2"/>
        <v>0</v>
      </c>
      <c r="H25" s="51">
        <f t="shared" si="2"/>
        <v>0</v>
      </c>
      <c r="I25" s="51">
        <f t="shared" si="2"/>
        <v>0</v>
      </c>
      <c r="J25" s="51">
        <f t="shared" si="2"/>
        <v>0</v>
      </c>
      <c r="K25" s="51">
        <f t="shared" si="2"/>
        <v>0</v>
      </c>
      <c r="L25" s="51">
        <f t="shared" si="2"/>
        <v>0</v>
      </c>
      <c r="M25" s="51">
        <f t="shared" si="2"/>
        <v>0</v>
      </c>
      <c r="N25" s="52">
        <f t="shared" si="2"/>
        <v>0</v>
      </c>
      <c r="O25" s="53">
        <f t="shared" si="2"/>
        <v>0</v>
      </c>
      <c r="P25" s="52">
        <f t="shared" si="2"/>
        <v>0</v>
      </c>
      <c r="Q25" s="52">
        <f t="shared" si="2"/>
        <v>0</v>
      </c>
      <c r="R25" s="55" t="s">
        <v>18</v>
      </c>
      <c r="S25" s="55" t="s">
        <v>18</v>
      </c>
      <c r="T25" s="51">
        <f t="shared" ref="T25:AC40" si="5">T70</f>
        <v>0</v>
      </c>
      <c r="U25" s="51">
        <f t="shared" si="5"/>
        <v>0</v>
      </c>
      <c r="V25" s="51">
        <f t="shared" si="5"/>
        <v>0</v>
      </c>
      <c r="W25" s="51">
        <f t="shared" si="5"/>
        <v>192632</v>
      </c>
      <c r="X25" s="51">
        <f t="shared" si="5"/>
        <v>0</v>
      </c>
      <c r="Y25" s="51">
        <f t="shared" si="5"/>
        <v>0</v>
      </c>
      <c r="Z25" s="51">
        <f t="shared" si="5"/>
        <v>0</v>
      </c>
      <c r="AA25" s="51">
        <f t="shared" si="5"/>
        <v>0</v>
      </c>
      <c r="AB25" s="51">
        <f t="shared" si="5"/>
        <v>0</v>
      </c>
      <c r="AC25" s="53">
        <f t="shared" si="5"/>
        <v>0</v>
      </c>
      <c r="AD25" s="54">
        <f t="shared" si="3"/>
        <v>192805</v>
      </c>
      <c r="AE25" s="55" t="s">
        <v>18</v>
      </c>
      <c r="AG25" s="132">
        <v>192805</v>
      </c>
      <c r="AH25" s="44" t="str">
        <f t="shared" si="4"/>
        <v>○</v>
      </c>
    </row>
    <row r="26" spans="1:34" ht="17.25" customHeight="1">
      <c r="A26" s="55" t="s">
        <v>19</v>
      </c>
      <c r="B26" s="51">
        <f t="shared" ref="B26:Q41" si="6">B71</f>
        <v>0</v>
      </c>
      <c r="C26" s="51">
        <f t="shared" si="6"/>
        <v>0</v>
      </c>
      <c r="D26" s="51">
        <f t="shared" si="6"/>
        <v>0</v>
      </c>
      <c r="E26" s="51">
        <f t="shared" si="6"/>
        <v>0</v>
      </c>
      <c r="F26" s="51">
        <f t="shared" si="6"/>
        <v>0</v>
      </c>
      <c r="G26" s="51">
        <f t="shared" si="6"/>
        <v>0</v>
      </c>
      <c r="H26" s="51">
        <f t="shared" si="6"/>
        <v>0</v>
      </c>
      <c r="I26" s="51">
        <f t="shared" si="6"/>
        <v>0</v>
      </c>
      <c r="J26" s="51">
        <f t="shared" si="6"/>
        <v>0</v>
      </c>
      <c r="K26" s="51">
        <f t="shared" si="6"/>
        <v>0</v>
      </c>
      <c r="L26" s="51">
        <f t="shared" si="6"/>
        <v>0</v>
      </c>
      <c r="M26" s="51">
        <f t="shared" si="6"/>
        <v>0</v>
      </c>
      <c r="N26" s="52">
        <f t="shared" si="6"/>
        <v>0</v>
      </c>
      <c r="O26" s="53">
        <f t="shared" si="6"/>
        <v>0</v>
      </c>
      <c r="P26" s="52">
        <f t="shared" si="6"/>
        <v>0</v>
      </c>
      <c r="Q26" s="52">
        <f t="shared" si="6"/>
        <v>0</v>
      </c>
      <c r="R26" s="55" t="s">
        <v>19</v>
      </c>
      <c r="S26" s="55" t="s">
        <v>19</v>
      </c>
      <c r="T26" s="51">
        <f t="shared" si="5"/>
        <v>0</v>
      </c>
      <c r="U26" s="51">
        <f t="shared" si="5"/>
        <v>0</v>
      </c>
      <c r="V26" s="51">
        <f t="shared" si="5"/>
        <v>0</v>
      </c>
      <c r="W26" s="51">
        <f t="shared" si="5"/>
        <v>0</v>
      </c>
      <c r="X26" s="51">
        <f t="shared" si="5"/>
        <v>0</v>
      </c>
      <c r="Y26" s="51">
        <f t="shared" si="5"/>
        <v>0</v>
      </c>
      <c r="Z26" s="51">
        <f t="shared" si="5"/>
        <v>0</v>
      </c>
      <c r="AA26" s="51">
        <f t="shared" si="5"/>
        <v>0</v>
      </c>
      <c r="AB26" s="51">
        <f t="shared" si="5"/>
        <v>0</v>
      </c>
      <c r="AC26" s="53">
        <f t="shared" si="5"/>
        <v>0</v>
      </c>
      <c r="AD26" s="54">
        <f t="shared" si="3"/>
        <v>0</v>
      </c>
      <c r="AE26" s="55" t="s">
        <v>19</v>
      </c>
      <c r="AG26" s="132">
        <v>0</v>
      </c>
      <c r="AH26" s="44" t="str">
        <f t="shared" si="4"/>
        <v>○</v>
      </c>
    </row>
    <row r="27" spans="1:34" ht="17.25" customHeight="1">
      <c r="A27" s="55" t="s">
        <v>20</v>
      </c>
      <c r="B27" s="51">
        <f t="shared" si="6"/>
        <v>0</v>
      </c>
      <c r="C27" s="51">
        <f t="shared" si="6"/>
        <v>0</v>
      </c>
      <c r="D27" s="51">
        <f t="shared" si="6"/>
        <v>0</v>
      </c>
      <c r="E27" s="51">
        <f t="shared" si="6"/>
        <v>0</v>
      </c>
      <c r="F27" s="51">
        <f t="shared" si="6"/>
        <v>0</v>
      </c>
      <c r="G27" s="51">
        <f t="shared" si="6"/>
        <v>0</v>
      </c>
      <c r="H27" s="51">
        <f t="shared" si="6"/>
        <v>0</v>
      </c>
      <c r="I27" s="51">
        <f t="shared" si="6"/>
        <v>0</v>
      </c>
      <c r="J27" s="51">
        <f t="shared" si="6"/>
        <v>0</v>
      </c>
      <c r="K27" s="51">
        <f t="shared" si="6"/>
        <v>0</v>
      </c>
      <c r="L27" s="51">
        <f t="shared" si="6"/>
        <v>0</v>
      </c>
      <c r="M27" s="51">
        <f t="shared" si="6"/>
        <v>0</v>
      </c>
      <c r="N27" s="52">
        <f t="shared" si="6"/>
        <v>0</v>
      </c>
      <c r="O27" s="53">
        <f t="shared" si="6"/>
        <v>0</v>
      </c>
      <c r="P27" s="52">
        <f t="shared" si="6"/>
        <v>0</v>
      </c>
      <c r="Q27" s="52">
        <f t="shared" si="6"/>
        <v>0</v>
      </c>
      <c r="R27" s="55" t="s">
        <v>20</v>
      </c>
      <c r="S27" s="55" t="s">
        <v>20</v>
      </c>
      <c r="T27" s="51">
        <f t="shared" si="5"/>
        <v>0</v>
      </c>
      <c r="U27" s="51">
        <f t="shared" si="5"/>
        <v>0</v>
      </c>
      <c r="V27" s="51">
        <f t="shared" si="5"/>
        <v>0</v>
      </c>
      <c r="W27" s="51">
        <f t="shared" si="5"/>
        <v>2402</v>
      </c>
      <c r="X27" s="51">
        <f t="shared" si="5"/>
        <v>0</v>
      </c>
      <c r="Y27" s="51">
        <f t="shared" si="5"/>
        <v>0</v>
      </c>
      <c r="Z27" s="51">
        <f t="shared" si="5"/>
        <v>0</v>
      </c>
      <c r="AA27" s="51">
        <f t="shared" si="5"/>
        <v>0</v>
      </c>
      <c r="AB27" s="51">
        <f t="shared" si="5"/>
        <v>0</v>
      </c>
      <c r="AC27" s="53">
        <f t="shared" si="5"/>
        <v>0</v>
      </c>
      <c r="AD27" s="54">
        <f t="shared" si="3"/>
        <v>2402</v>
      </c>
      <c r="AE27" s="55" t="s">
        <v>20</v>
      </c>
      <c r="AG27" s="132">
        <v>2402</v>
      </c>
      <c r="AH27" s="44" t="str">
        <f t="shared" si="4"/>
        <v>○</v>
      </c>
    </row>
    <row r="28" spans="1:34" ht="17.25" customHeight="1">
      <c r="A28" s="55" t="s">
        <v>21</v>
      </c>
      <c r="B28" s="51">
        <f t="shared" si="6"/>
        <v>643</v>
      </c>
      <c r="C28" s="51">
        <f t="shared" si="6"/>
        <v>0</v>
      </c>
      <c r="D28" s="51">
        <f t="shared" si="6"/>
        <v>0</v>
      </c>
      <c r="E28" s="51">
        <f t="shared" si="6"/>
        <v>0</v>
      </c>
      <c r="F28" s="51">
        <f t="shared" si="6"/>
        <v>0</v>
      </c>
      <c r="G28" s="51">
        <f t="shared" si="6"/>
        <v>0</v>
      </c>
      <c r="H28" s="51">
        <f t="shared" si="6"/>
        <v>0</v>
      </c>
      <c r="I28" s="51">
        <f t="shared" si="6"/>
        <v>0</v>
      </c>
      <c r="J28" s="51">
        <f t="shared" si="6"/>
        <v>2360</v>
      </c>
      <c r="K28" s="51">
        <f t="shared" si="6"/>
        <v>0</v>
      </c>
      <c r="L28" s="51">
        <f t="shared" si="6"/>
        <v>0</v>
      </c>
      <c r="M28" s="51">
        <f t="shared" si="6"/>
        <v>0</v>
      </c>
      <c r="N28" s="52">
        <f t="shared" si="6"/>
        <v>0</v>
      </c>
      <c r="O28" s="53">
        <f t="shared" si="6"/>
        <v>0</v>
      </c>
      <c r="P28" s="52">
        <f t="shared" si="6"/>
        <v>0</v>
      </c>
      <c r="Q28" s="52">
        <f t="shared" si="6"/>
        <v>28</v>
      </c>
      <c r="R28" s="55" t="s">
        <v>21</v>
      </c>
      <c r="S28" s="55" t="s">
        <v>21</v>
      </c>
      <c r="T28" s="51">
        <f t="shared" si="5"/>
        <v>0</v>
      </c>
      <c r="U28" s="51">
        <f t="shared" si="5"/>
        <v>0</v>
      </c>
      <c r="V28" s="51">
        <f t="shared" si="5"/>
        <v>0</v>
      </c>
      <c r="W28" s="51">
        <f t="shared" si="5"/>
        <v>84363</v>
      </c>
      <c r="X28" s="51">
        <f t="shared" si="5"/>
        <v>0</v>
      </c>
      <c r="Y28" s="51">
        <f t="shared" si="5"/>
        <v>0</v>
      </c>
      <c r="Z28" s="51">
        <f t="shared" si="5"/>
        <v>0</v>
      </c>
      <c r="AA28" s="51">
        <f t="shared" si="5"/>
        <v>0</v>
      </c>
      <c r="AB28" s="51">
        <f t="shared" si="5"/>
        <v>0</v>
      </c>
      <c r="AC28" s="53">
        <f t="shared" si="5"/>
        <v>0</v>
      </c>
      <c r="AD28" s="54">
        <f t="shared" si="3"/>
        <v>87394</v>
      </c>
      <c r="AE28" s="55" t="s">
        <v>21</v>
      </c>
      <c r="AG28" s="132">
        <v>87394</v>
      </c>
      <c r="AH28" s="44" t="str">
        <f t="shared" si="4"/>
        <v>○</v>
      </c>
    </row>
    <row r="29" spans="1:34" ht="17.25" customHeight="1">
      <c r="A29" s="55" t="s">
        <v>47</v>
      </c>
      <c r="B29" s="51">
        <f t="shared" si="6"/>
        <v>0</v>
      </c>
      <c r="C29" s="51">
        <f t="shared" si="6"/>
        <v>0</v>
      </c>
      <c r="D29" s="51">
        <f t="shared" si="6"/>
        <v>0</v>
      </c>
      <c r="E29" s="51">
        <f t="shared" si="6"/>
        <v>0</v>
      </c>
      <c r="F29" s="51">
        <f t="shared" si="6"/>
        <v>0</v>
      </c>
      <c r="G29" s="51">
        <f t="shared" si="6"/>
        <v>0</v>
      </c>
      <c r="H29" s="51">
        <f t="shared" si="6"/>
        <v>0</v>
      </c>
      <c r="I29" s="51">
        <f t="shared" si="6"/>
        <v>0</v>
      </c>
      <c r="J29" s="51">
        <f t="shared" si="6"/>
        <v>0</v>
      </c>
      <c r="K29" s="51">
        <f t="shared" si="6"/>
        <v>0</v>
      </c>
      <c r="L29" s="51">
        <f t="shared" si="6"/>
        <v>0</v>
      </c>
      <c r="M29" s="51">
        <f t="shared" si="6"/>
        <v>0</v>
      </c>
      <c r="N29" s="52">
        <f t="shared" si="6"/>
        <v>0</v>
      </c>
      <c r="O29" s="53">
        <f t="shared" si="6"/>
        <v>0</v>
      </c>
      <c r="P29" s="52">
        <f t="shared" si="6"/>
        <v>0</v>
      </c>
      <c r="Q29" s="52">
        <f t="shared" si="6"/>
        <v>0</v>
      </c>
      <c r="R29" s="55" t="s">
        <v>47</v>
      </c>
      <c r="S29" s="55" t="s">
        <v>47</v>
      </c>
      <c r="T29" s="51">
        <f t="shared" si="5"/>
        <v>0</v>
      </c>
      <c r="U29" s="51">
        <f t="shared" si="5"/>
        <v>0</v>
      </c>
      <c r="V29" s="51">
        <f t="shared" si="5"/>
        <v>0</v>
      </c>
      <c r="W29" s="51">
        <f t="shared" si="5"/>
        <v>0</v>
      </c>
      <c r="X29" s="51">
        <f t="shared" si="5"/>
        <v>0</v>
      </c>
      <c r="Y29" s="51">
        <f t="shared" si="5"/>
        <v>0</v>
      </c>
      <c r="Z29" s="51">
        <f t="shared" si="5"/>
        <v>0</v>
      </c>
      <c r="AA29" s="51">
        <f t="shared" si="5"/>
        <v>0</v>
      </c>
      <c r="AB29" s="51">
        <f t="shared" si="5"/>
        <v>0</v>
      </c>
      <c r="AC29" s="53">
        <f t="shared" si="5"/>
        <v>0</v>
      </c>
      <c r="AD29" s="54">
        <f t="shared" si="3"/>
        <v>0</v>
      </c>
      <c r="AE29" s="55" t="s">
        <v>47</v>
      </c>
      <c r="AG29" s="132">
        <v>0</v>
      </c>
      <c r="AH29" s="44" t="str">
        <f t="shared" si="4"/>
        <v>○</v>
      </c>
    </row>
    <row r="30" spans="1:34" ht="15" customHeight="1">
      <c r="A30" s="55" t="s">
        <v>22</v>
      </c>
      <c r="B30" s="51">
        <f t="shared" si="6"/>
        <v>0</v>
      </c>
      <c r="C30" s="51">
        <f t="shared" si="6"/>
        <v>0</v>
      </c>
      <c r="D30" s="51">
        <f t="shared" si="6"/>
        <v>9066</v>
      </c>
      <c r="E30" s="51">
        <f t="shared" si="6"/>
        <v>0</v>
      </c>
      <c r="F30" s="51">
        <f t="shared" si="6"/>
        <v>0</v>
      </c>
      <c r="G30" s="51">
        <f t="shared" si="6"/>
        <v>0</v>
      </c>
      <c r="H30" s="51">
        <f t="shared" si="6"/>
        <v>0</v>
      </c>
      <c r="I30" s="51">
        <f t="shared" si="6"/>
        <v>0</v>
      </c>
      <c r="J30" s="51">
        <f t="shared" si="6"/>
        <v>0</v>
      </c>
      <c r="K30" s="51">
        <f t="shared" si="6"/>
        <v>0</v>
      </c>
      <c r="L30" s="51">
        <f t="shared" si="6"/>
        <v>0</v>
      </c>
      <c r="M30" s="51">
        <f t="shared" si="6"/>
        <v>0</v>
      </c>
      <c r="N30" s="52">
        <f t="shared" si="6"/>
        <v>0</v>
      </c>
      <c r="O30" s="53">
        <f t="shared" si="6"/>
        <v>0</v>
      </c>
      <c r="P30" s="52">
        <f t="shared" si="6"/>
        <v>0</v>
      </c>
      <c r="Q30" s="52">
        <f t="shared" si="6"/>
        <v>0</v>
      </c>
      <c r="R30" s="55" t="s">
        <v>22</v>
      </c>
      <c r="S30" s="55" t="s">
        <v>22</v>
      </c>
      <c r="T30" s="51">
        <f t="shared" si="5"/>
        <v>0</v>
      </c>
      <c r="U30" s="51">
        <f t="shared" si="5"/>
        <v>0</v>
      </c>
      <c r="V30" s="51">
        <f t="shared" si="5"/>
        <v>0</v>
      </c>
      <c r="W30" s="51">
        <f t="shared" si="5"/>
        <v>0</v>
      </c>
      <c r="X30" s="51">
        <f t="shared" si="5"/>
        <v>0</v>
      </c>
      <c r="Y30" s="51">
        <f t="shared" si="5"/>
        <v>0</v>
      </c>
      <c r="Z30" s="51">
        <f t="shared" si="5"/>
        <v>0</v>
      </c>
      <c r="AA30" s="51">
        <f t="shared" si="5"/>
        <v>0</v>
      </c>
      <c r="AB30" s="51">
        <f t="shared" si="5"/>
        <v>0</v>
      </c>
      <c r="AC30" s="53">
        <f t="shared" si="5"/>
        <v>0</v>
      </c>
      <c r="AD30" s="54">
        <f t="shared" si="3"/>
        <v>9066</v>
      </c>
      <c r="AE30" s="55" t="s">
        <v>22</v>
      </c>
      <c r="AG30" s="132">
        <v>9066</v>
      </c>
      <c r="AH30" s="44" t="str">
        <f t="shared" si="4"/>
        <v>○</v>
      </c>
    </row>
    <row r="31" spans="1:34" ht="17.25" customHeight="1">
      <c r="A31" s="55" t="s">
        <v>23</v>
      </c>
      <c r="B31" s="51">
        <f t="shared" si="6"/>
        <v>0</v>
      </c>
      <c r="C31" s="51">
        <f t="shared" si="6"/>
        <v>0</v>
      </c>
      <c r="D31" s="51">
        <f t="shared" si="6"/>
        <v>1617</v>
      </c>
      <c r="E31" s="51">
        <f t="shared" si="6"/>
        <v>0</v>
      </c>
      <c r="F31" s="51">
        <f t="shared" si="6"/>
        <v>0</v>
      </c>
      <c r="G31" s="51">
        <f t="shared" si="6"/>
        <v>0</v>
      </c>
      <c r="H31" s="51">
        <f t="shared" si="6"/>
        <v>0</v>
      </c>
      <c r="I31" s="51">
        <f t="shared" si="6"/>
        <v>0</v>
      </c>
      <c r="J31" s="51">
        <f t="shared" si="6"/>
        <v>0</v>
      </c>
      <c r="K31" s="51">
        <f t="shared" si="6"/>
        <v>0</v>
      </c>
      <c r="L31" s="51">
        <f t="shared" si="6"/>
        <v>0</v>
      </c>
      <c r="M31" s="51">
        <f t="shared" si="6"/>
        <v>0</v>
      </c>
      <c r="N31" s="52">
        <f t="shared" si="6"/>
        <v>0</v>
      </c>
      <c r="O31" s="53">
        <f t="shared" si="6"/>
        <v>0</v>
      </c>
      <c r="P31" s="52">
        <f t="shared" si="6"/>
        <v>0</v>
      </c>
      <c r="Q31" s="52">
        <f t="shared" si="6"/>
        <v>0</v>
      </c>
      <c r="R31" s="55" t="s">
        <v>23</v>
      </c>
      <c r="S31" s="55" t="s">
        <v>23</v>
      </c>
      <c r="T31" s="51">
        <f t="shared" si="5"/>
        <v>0</v>
      </c>
      <c r="U31" s="51">
        <f t="shared" si="5"/>
        <v>0</v>
      </c>
      <c r="V31" s="51">
        <f t="shared" si="5"/>
        <v>0</v>
      </c>
      <c r="W31" s="51">
        <f t="shared" si="5"/>
        <v>0</v>
      </c>
      <c r="X31" s="51">
        <f t="shared" si="5"/>
        <v>0</v>
      </c>
      <c r="Y31" s="51">
        <f t="shared" si="5"/>
        <v>0</v>
      </c>
      <c r="Z31" s="51">
        <f t="shared" si="5"/>
        <v>0</v>
      </c>
      <c r="AA31" s="51">
        <f t="shared" si="5"/>
        <v>0</v>
      </c>
      <c r="AB31" s="51">
        <f t="shared" si="5"/>
        <v>0</v>
      </c>
      <c r="AC31" s="53">
        <f t="shared" si="5"/>
        <v>0</v>
      </c>
      <c r="AD31" s="54">
        <f t="shared" si="3"/>
        <v>1617</v>
      </c>
      <c r="AE31" s="55" t="s">
        <v>23</v>
      </c>
      <c r="AG31" s="132">
        <v>1617</v>
      </c>
      <c r="AH31" s="44" t="str">
        <f t="shared" si="4"/>
        <v>○</v>
      </c>
    </row>
    <row r="32" spans="1:34" ht="17.25" customHeight="1">
      <c r="A32" s="55" t="s">
        <v>24</v>
      </c>
      <c r="B32" s="51">
        <f t="shared" si="6"/>
        <v>4720</v>
      </c>
      <c r="C32" s="51">
        <f t="shared" si="6"/>
        <v>0</v>
      </c>
      <c r="D32" s="51">
        <f t="shared" si="6"/>
        <v>8749</v>
      </c>
      <c r="E32" s="51">
        <f t="shared" si="6"/>
        <v>0</v>
      </c>
      <c r="F32" s="51">
        <f t="shared" si="6"/>
        <v>0</v>
      </c>
      <c r="G32" s="51">
        <f t="shared" si="6"/>
        <v>0</v>
      </c>
      <c r="H32" s="51">
        <f t="shared" si="6"/>
        <v>0</v>
      </c>
      <c r="I32" s="51">
        <f t="shared" si="6"/>
        <v>0</v>
      </c>
      <c r="J32" s="51">
        <f t="shared" si="6"/>
        <v>0</v>
      </c>
      <c r="K32" s="51">
        <f t="shared" si="6"/>
        <v>0</v>
      </c>
      <c r="L32" s="51">
        <f t="shared" si="6"/>
        <v>0</v>
      </c>
      <c r="M32" s="51">
        <f t="shared" si="6"/>
        <v>0</v>
      </c>
      <c r="N32" s="52">
        <f t="shared" si="6"/>
        <v>0</v>
      </c>
      <c r="O32" s="53">
        <f t="shared" si="6"/>
        <v>0</v>
      </c>
      <c r="P32" s="52">
        <f t="shared" si="6"/>
        <v>0</v>
      </c>
      <c r="Q32" s="52">
        <f t="shared" si="6"/>
        <v>0</v>
      </c>
      <c r="R32" s="55" t="s">
        <v>24</v>
      </c>
      <c r="S32" s="55" t="s">
        <v>24</v>
      </c>
      <c r="T32" s="51">
        <f t="shared" si="5"/>
        <v>0</v>
      </c>
      <c r="U32" s="51">
        <f t="shared" si="5"/>
        <v>0</v>
      </c>
      <c r="V32" s="51">
        <f t="shared" si="5"/>
        <v>0</v>
      </c>
      <c r="W32" s="51">
        <f t="shared" si="5"/>
        <v>0</v>
      </c>
      <c r="X32" s="51">
        <f t="shared" si="5"/>
        <v>0</v>
      </c>
      <c r="Y32" s="51">
        <f t="shared" si="5"/>
        <v>0</v>
      </c>
      <c r="Z32" s="51">
        <f t="shared" si="5"/>
        <v>0</v>
      </c>
      <c r="AA32" s="51">
        <f t="shared" si="5"/>
        <v>0</v>
      </c>
      <c r="AB32" s="51">
        <f t="shared" si="5"/>
        <v>0</v>
      </c>
      <c r="AC32" s="53">
        <f t="shared" si="5"/>
        <v>0</v>
      </c>
      <c r="AD32" s="54">
        <f t="shared" si="3"/>
        <v>13469</v>
      </c>
      <c r="AE32" s="55" t="s">
        <v>24</v>
      </c>
      <c r="AG32" s="132">
        <v>13469</v>
      </c>
      <c r="AH32" s="44" t="str">
        <f t="shared" si="4"/>
        <v>○</v>
      </c>
    </row>
    <row r="33" spans="1:34" ht="17.25" customHeight="1">
      <c r="A33" s="55" t="s">
        <v>25</v>
      </c>
      <c r="B33" s="51">
        <f t="shared" si="6"/>
        <v>0</v>
      </c>
      <c r="C33" s="51">
        <f t="shared" si="6"/>
        <v>81</v>
      </c>
      <c r="D33" s="51">
        <f t="shared" si="6"/>
        <v>0</v>
      </c>
      <c r="E33" s="51">
        <f t="shared" si="6"/>
        <v>0</v>
      </c>
      <c r="F33" s="51">
        <f t="shared" si="6"/>
        <v>0</v>
      </c>
      <c r="G33" s="51">
        <f t="shared" si="6"/>
        <v>0</v>
      </c>
      <c r="H33" s="51">
        <f t="shared" si="6"/>
        <v>0</v>
      </c>
      <c r="I33" s="51">
        <f t="shared" si="6"/>
        <v>0</v>
      </c>
      <c r="J33" s="51">
        <f t="shared" si="6"/>
        <v>0</v>
      </c>
      <c r="K33" s="51">
        <f t="shared" si="6"/>
        <v>0</v>
      </c>
      <c r="L33" s="51">
        <f t="shared" si="6"/>
        <v>0</v>
      </c>
      <c r="M33" s="51">
        <f t="shared" si="6"/>
        <v>0</v>
      </c>
      <c r="N33" s="52">
        <f t="shared" si="6"/>
        <v>0</v>
      </c>
      <c r="O33" s="53">
        <f t="shared" si="6"/>
        <v>0</v>
      </c>
      <c r="P33" s="52">
        <f t="shared" si="6"/>
        <v>0</v>
      </c>
      <c r="Q33" s="52">
        <f t="shared" si="6"/>
        <v>0</v>
      </c>
      <c r="R33" s="55" t="s">
        <v>25</v>
      </c>
      <c r="S33" s="55" t="s">
        <v>25</v>
      </c>
      <c r="T33" s="51">
        <f t="shared" si="5"/>
        <v>0</v>
      </c>
      <c r="U33" s="51">
        <f t="shared" si="5"/>
        <v>0</v>
      </c>
      <c r="V33" s="51">
        <f t="shared" si="5"/>
        <v>0</v>
      </c>
      <c r="W33" s="51">
        <f t="shared" si="5"/>
        <v>0</v>
      </c>
      <c r="X33" s="51">
        <f t="shared" si="5"/>
        <v>0</v>
      </c>
      <c r="Y33" s="51">
        <f t="shared" si="5"/>
        <v>0</v>
      </c>
      <c r="Z33" s="51">
        <f t="shared" si="5"/>
        <v>0</v>
      </c>
      <c r="AA33" s="51">
        <f t="shared" si="5"/>
        <v>0</v>
      </c>
      <c r="AB33" s="51">
        <f t="shared" si="5"/>
        <v>0</v>
      </c>
      <c r="AC33" s="53">
        <f t="shared" si="5"/>
        <v>0</v>
      </c>
      <c r="AD33" s="54">
        <f t="shared" si="3"/>
        <v>81</v>
      </c>
      <c r="AE33" s="55" t="s">
        <v>25</v>
      </c>
      <c r="AG33" s="132">
        <v>81</v>
      </c>
      <c r="AH33" s="44" t="str">
        <f t="shared" si="4"/>
        <v>○</v>
      </c>
    </row>
    <row r="34" spans="1:34" ht="17.25" customHeight="1">
      <c r="A34" s="55" t="s">
        <v>26</v>
      </c>
      <c r="B34" s="51">
        <f t="shared" si="6"/>
        <v>0</v>
      </c>
      <c r="C34" s="51">
        <f t="shared" si="6"/>
        <v>70</v>
      </c>
      <c r="D34" s="51">
        <f t="shared" si="6"/>
        <v>0</v>
      </c>
      <c r="E34" s="51">
        <f t="shared" si="6"/>
        <v>0</v>
      </c>
      <c r="F34" s="51">
        <f t="shared" si="6"/>
        <v>0</v>
      </c>
      <c r="G34" s="51">
        <f t="shared" si="6"/>
        <v>0</v>
      </c>
      <c r="H34" s="51">
        <f t="shared" si="6"/>
        <v>0</v>
      </c>
      <c r="I34" s="51">
        <f t="shared" si="6"/>
        <v>0</v>
      </c>
      <c r="J34" s="51">
        <f t="shared" si="6"/>
        <v>0</v>
      </c>
      <c r="K34" s="51">
        <f t="shared" si="6"/>
        <v>0</v>
      </c>
      <c r="L34" s="51">
        <f t="shared" si="6"/>
        <v>0</v>
      </c>
      <c r="M34" s="51">
        <f t="shared" si="6"/>
        <v>0</v>
      </c>
      <c r="N34" s="52">
        <f t="shared" si="6"/>
        <v>0</v>
      </c>
      <c r="O34" s="53">
        <f t="shared" si="6"/>
        <v>0</v>
      </c>
      <c r="P34" s="52">
        <f t="shared" si="6"/>
        <v>0</v>
      </c>
      <c r="Q34" s="52">
        <f t="shared" si="6"/>
        <v>0</v>
      </c>
      <c r="R34" s="55" t="s">
        <v>26</v>
      </c>
      <c r="S34" s="55" t="s">
        <v>26</v>
      </c>
      <c r="T34" s="51">
        <f t="shared" si="5"/>
        <v>0</v>
      </c>
      <c r="U34" s="51">
        <f t="shared" si="5"/>
        <v>0</v>
      </c>
      <c r="V34" s="51">
        <f t="shared" si="5"/>
        <v>0</v>
      </c>
      <c r="W34" s="51">
        <f t="shared" si="5"/>
        <v>0</v>
      </c>
      <c r="X34" s="51">
        <f t="shared" si="5"/>
        <v>0</v>
      </c>
      <c r="Y34" s="51">
        <f t="shared" si="5"/>
        <v>0</v>
      </c>
      <c r="Z34" s="51">
        <f t="shared" si="5"/>
        <v>0</v>
      </c>
      <c r="AA34" s="51">
        <f t="shared" si="5"/>
        <v>0</v>
      </c>
      <c r="AB34" s="51">
        <f t="shared" si="5"/>
        <v>0</v>
      </c>
      <c r="AC34" s="53">
        <f t="shared" si="5"/>
        <v>0</v>
      </c>
      <c r="AD34" s="54">
        <f t="shared" si="3"/>
        <v>70</v>
      </c>
      <c r="AE34" s="55" t="s">
        <v>26</v>
      </c>
      <c r="AG34" s="132">
        <v>70</v>
      </c>
      <c r="AH34" s="44" t="str">
        <f t="shared" si="4"/>
        <v>○</v>
      </c>
    </row>
    <row r="35" spans="1:34" ht="17.25" customHeight="1">
      <c r="A35" s="55" t="s">
        <v>27</v>
      </c>
      <c r="B35" s="51">
        <f t="shared" si="6"/>
        <v>0</v>
      </c>
      <c r="C35" s="51">
        <f t="shared" si="6"/>
        <v>0</v>
      </c>
      <c r="D35" s="51">
        <f t="shared" si="6"/>
        <v>0</v>
      </c>
      <c r="E35" s="51">
        <f t="shared" si="6"/>
        <v>0</v>
      </c>
      <c r="F35" s="51">
        <f t="shared" si="6"/>
        <v>0</v>
      </c>
      <c r="G35" s="51">
        <f t="shared" si="6"/>
        <v>0</v>
      </c>
      <c r="H35" s="51">
        <f t="shared" si="6"/>
        <v>0</v>
      </c>
      <c r="I35" s="51">
        <f t="shared" si="6"/>
        <v>0</v>
      </c>
      <c r="J35" s="51">
        <f t="shared" si="6"/>
        <v>0</v>
      </c>
      <c r="K35" s="51">
        <f t="shared" si="6"/>
        <v>0</v>
      </c>
      <c r="L35" s="51">
        <f t="shared" si="6"/>
        <v>0</v>
      </c>
      <c r="M35" s="51">
        <f t="shared" si="6"/>
        <v>0</v>
      </c>
      <c r="N35" s="52">
        <f t="shared" si="6"/>
        <v>0</v>
      </c>
      <c r="O35" s="53">
        <f t="shared" si="6"/>
        <v>0</v>
      </c>
      <c r="P35" s="52">
        <f t="shared" si="6"/>
        <v>0</v>
      </c>
      <c r="Q35" s="52">
        <f t="shared" si="6"/>
        <v>0</v>
      </c>
      <c r="R35" s="55" t="s">
        <v>27</v>
      </c>
      <c r="S35" s="55" t="s">
        <v>27</v>
      </c>
      <c r="T35" s="51">
        <f t="shared" si="5"/>
        <v>0</v>
      </c>
      <c r="U35" s="51">
        <f t="shared" si="5"/>
        <v>0</v>
      </c>
      <c r="V35" s="51">
        <f t="shared" si="5"/>
        <v>0</v>
      </c>
      <c r="W35" s="51">
        <f t="shared" si="5"/>
        <v>12222</v>
      </c>
      <c r="X35" s="51">
        <f t="shared" si="5"/>
        <v>13628</v>
      </c>
      <c r="Y35" s="51">
        <f t="shared" si="5"/>
        <v>0</v>
      </c>
      <c r="Z35" s="51">
        <f t="shared" si="5"/>
        <v>0</v>
      </c>
      <c r="AA35" s="51">
        <f t="shared" si="5"/>
        <v>0</v>
      </c>
      <c r="AB35" s="51">
        <f t="shared" si="5"/>
        <v>0</v>
      </c>
      <c r="AC35" s="53">
        <f t="shared" si="5"/>
        <v>0</v>
      </c>
      <c r="AD35" s="54">
        <f t="shared" si="3"/>
        <v>25850</v>
      </c>
      <c r="AE35" s="55" t="s">
        <v>27</v>
      </c>
      <c r="AG35" s="132">
        <v>25850</v>
      </c>
      <c r="AH35" s="44" t="str">
        <f t="shared" si="4"/>
        <v>○</v>
      </c>
    </row>
    <row r="36" spans="1:34" ht="17.25" customHeight="1">
      <c r="A36" s="55" t="s">
        <v>28</v>
      </c>
      <c r="B36" s="51">
        <f t="shared" si="6"/>
        <v>743</v>
      </c>
      <c r="C36" s="51">
        <f t="shared" si="6"/>
        <v>633</v>
      </c>
      <c r="D36" s="51">
        <f t="shared" si="6"/>
        <v>0</v>
      </c>
      <c r="E36" s="51">
        <f t="shared" si="6"/>
        <v>0</v>
      </c>
      <c r="F36" s="51">
        <f t="shared" si="6"/>
        <v>0</v>
      </c>
      <c r="G36" s="51">
        <f t="shared" si="6"/>
        <v>0</v>
      </c>
      <c r="H36" s="51">
        <f t="shared" si="6"/>
        <v>0</v>
      </c>
      <c r="I36" s="51">
        <f t="shared" si="6"/>
        <v>0</v>
      </c>
      <c r="J36" s="51">
        <f t="shared" si="6"/>
        <v>0</v>
      </c>
      <c r="K36" s="51">
        <f t="shared" si="6"/>
        <v>0</v>
      </c>
      <c r="L36" s="51">
        <f t="shared" si="6"/>
        <v>0</v>
      </c>
      <c r="M36" s="51">
        <f t="shared" si="6"/>
        <v>0</v>
      </c>
      <c r="N36" s="52">
        <f t="shared" si="6"/>
        <v>0</v>
      </c>
      <c r="O36" s="53">
        <f t="shared" si="6"/>
        <v>0</v>
      </c>
      <c r="P36" s="52">
        <f t="shared" si="6"/>
        <v>0</v>
      </c>
      <c r="Q36" s="52">
        <f t="shared" si="6"/>
        <v>0</v>
      </c>
      <c r="R36" s="55" t="s">
        <v>28</v>
      </c>
      <c r="S36" s="55" t="s">
        <v>28</v>
      </c>
      <c r="T36" s="51">
        <f t="shared" si="5"/>
        <v>0</v>
      </c>
      <c r="U36" s="51">
        <f t="shared" si="5"/>
        <v>0</v>
      </c>
      <c r="V36" s="51">
        <f t="shared" si="5"/>
        <v>0</v>
      </c>
      <c r="W36" s="51">
        <f t="shared" si="5"/>
        <v>0</v>
      </c>
      <c r="X36" s="51">
        <f t="shared" si="5"/>
        <v>0</v>
      </c>
      <c r="Y36" s="51">
        <f t="shared" si="5"/>
        <v>0</v>
      </c>
      <c r="Z36" s="51">
        <f t="shared" si="5"/>
        <v>0</v>
      </c>
      <c r="AA36" s="51">
        <f t="shared" si="5"/>
        <v>0</v>
      </c>
      <c r="AB36" s="51">
        <f t="shared" si="5"/>
        <v>0</v>
      </c>
      <c r="AC36" s="53">
        <f t="shared" si="5"/>
        <v>0</v>
      </c>
      <c r="AD36" s="54">
        <f t="shared" si="3"/>
        <v>1376</v>
      </c>
      <c r="AE36" s="55" t="s">
        <v>28</v>
      </c>
      <c r="AG36" s="132">
        <v>1376</v>
      </c>
      <c r="AH36" s="44" t="str">
        <f t="shared" si="4"/>
        <v>○</v>
      </c>
    </row>
    <row r="37" spans="1:34" ht="17.25" customHeight="1">
      <c r="A37" s="55" t="s">
        <v>29</v>
      </c>
      <c r="B37" s="51">
        <f t="shared" si="6"/>
        <v>0</v>
      </c>
      <c r="C37" s="51">
        <f t="shared" si="6"/>
        <v>0</v>
      </c>
      <c r="D37" s="51">
        <f t="shared" si="6"/>
        <v>0</v>
      </c>
      <c r="E37" s="51">
        <f t="shared" si="6"/>
        <v>0</v>
      </c>
      <c r="F37" s="51">
        <f t="shared" si="6"/>
        <v>0</v>
      </c>
      <c r="G37" s="51">
        <f t="shared" si="6"/>
        <v>0</v>
      </c>
      <c r="H37" s="51">
        <f t="shared" si="6"/>
        <v>0</v>
      </c>
      <c r="I37" s="51">
        <f t="shared" si="6"/>
        <v>0</v>
      </c>
      <c r="J37" s="51">
        <f t="shared" si="6"/>
        <v>0</v>
      </c>
      <c r="K37" s="51">
        <f t="shared" si="6"/>
        <v>0</v>
      </c>
      <c r="L37" s="51">
        <f t="shared" si="6"/>
        <v>0</v>
      </c>
      <c r="M37" s="51">
        <f t="shared" si="6"/>
        <v>0</v>
      </c>
      <c r="N37" s="52">
        <f t="shared" si="6"/>
        <v>0</v>
      </c>
      <c r="O37" s="53">
        <f t="shared" si="6"/>
        <v>0</v>
      </c>
      <c r="P37" s="52">
        <f t="shared" si="6"/>
        <v>0</v>
      </c>
      <c r="Q37" s="52">
        <f t="shared" si="6"/>
        <v>0</v>
      </c>
      <c r="R37" s="55" t="s">
        <v>29</v>
      </c>
      <c r="S37" s="55" t="s">
        <v>29</v>
      </c>
      <c r="T37" s="51">
        <f t="shared" si="5"/>
        <v>0</v>
      </c>
      <c r="U37" s="51">
        <f t="shared" si="5"/>
        <v>0</v>
      </c>
      <c r="V37" s="51">
        <f t="shared" si="5"/>
        <v>0</v>
      </c>
      <c r="W37" s="51">
        <f t="shared" si="5"/>
        <v>0</v>
      </c>
      <c r="X37" s="51">
        <f t="shared" si="5"/>
        <v>0</v>
      </c>
      <c r="Y37" s="51">
        <f t="shared" si="5"/>
        <v>0</v>
      </c>
      <c r="Z37" s="51">
        <f t="shared" si="5"/>
        <v>0</v>
      </c>
      <c r="AA37" s="51">
        <f t="shared" si="5"/>
        <v>0</v>
      </c>
      <c r="AB37" s="51">
        <f t="shared" si="5"/>
        <v>0</v>
      </c>
      <c r="AC37" s="53">
        <f t="shared" si="5"/>
        <v>0</v>
      </c>
      <c r="AD37" s="54">
        <f t="shared" si="3"/>
        <v>0</v>
      </c>
      <c r="AE37" s="55" t="s">
        <v>29</v>
      </c>
      <c r="AG37" s="132">
        <v>0</v>
      </c>
      <c r="AH37" s="44" t="str">
        <f t="shared" si="4"/>
        <v>○</v>
      </c>
    </row>
    <row r="38" spans="1:34" ht="17.25" customHeight="1">
      <c r="A38" s="55" t="s">
        <v>30</v>
      </c>
      <c r="B38" s="51">
        <f t="shared" si="6"/>
        <v>8454</v>
      </c>
      <c r="C38" s="51">
        <f t="shared" si="6"/>
        <v>7705</v>
      </c>
      <c r="D38" s="51">
        <f t="shared" si="6"/>
        <v>0</v>
      </c>
      <c r="E38" s="51">
        <f t="shared" si="6"/>
        <v>0</v>
      </c>
      <c r="F38" s="51">
        <f t="shared" si="6"/>
        <v>0</v>
      </c>
      <c r="G38" s="51">
        <f t="shared" si="6"/>
        <v>0</v>
      </c>
      <c r="H38" s="51">
        <f t="shared" si="6"/>
        <v>0</v>
      </c>
      <c r="I38" s="51">
        <f t="shared" si="6"/>
        <v>0</v>
      </c>
      <c r="J38" s="51">
        <f t="shared" si="6"/>
        <v>0</v>
      </c>
      <c r="K38" s="51">
        <f t="shared" si="6"/>
        <v>0</v>
      </c>
      <c r="L38" s="51">
        <f t="shared" si="6"/>
        <v>0</v>
      </c>
      <c r="M38" s="51">
        <f t="shared" si="6"/>
        <v>0</v>
      </c>
      <c r="N38" s="52">
        <f t="shared" si="6"/>
        <v>0</v>
      </c>
      <c r="O38" s="53">
        <f t="shared" si="6"/>
        <v>0</v>
      </c>
      <c r="P38" s="52">
        <f t="shared" si="6"/>
        <v>0</v>
      </c>
      <c r="Q38" s="52">
        <f t="shared" si="6"/>
        <v>0</v>
      </c>
      <c r="R38" s="55" t="s">
        <v>30</v>
      </c>
      <c r="S38" s="55" t="s">
        <v>30</v>
      </c>
      <c r="T38" s="51">
        <f t="shared" si="5"/>
        <v>0</v>
      </c>
      <c r="U38" s="51">
        <f t="shared" si="5"/>
        <v>0</v>
      </c>
      <c r="V38" s="51">
        <f t="shared" si="5"/>
        <v>0</v>
      </c>
      <c r="W38" s="51">
        <f t="shared" si="5"/>
        <v>0</v>
      </c>
      <c r="X38" s="51">
        <f t="shared" si="5"/>
        <v>81332</v>
      </c>
      <c r="Y38" s="51">
        <f t="shared" si="5"/>
        <v>0</v>
      </c>
      <c r="Z38" s="51">
        <f t="shared" si="5"/>
        <v>0</v>
      </c>
      <c r="AA38" s="51">
        <f t="shared" si="5"/>
        <v>0</v>
      </c>
      <c r="AB38" s="51">
        <f t="shared" si="5"/>
        <v>0</v>
      </c>
      <c r="AC38" s="53">
        <f t="shared" si="5"/>
        <v>0</v>
      </c>
      <c r="AD38" s="54">
        <f t="shared" si="3"/>
        <v>97491</v>
      </c>
      <c r="AE38" s="55" t="s">
        <v>30</v>
      </c>
      <c r="AG38" s="132">
        <v>97491</v>
      </c>
      <c r="AH38" s="44" t="str">
        <f t="shared" si="4"/>
        <v>○</v>
      </c>
    </row>
    <row r="39" spans="1:34" ht="17.25" customHeight="1">
      <c r="A39" s="55" t="s">
        <v>31</v>
      </c>
      <c r="B39" s="51">
        <f t="shared" si="6"/>
        <v>0</v>
      </c>
      <c r="C39" s="51">
        <f t="shared" si="6"/>
        <v>0</v>
      </c>
      <c r="D39" s="51">
        <f t="shared" si="6"/>
        <v>9627</v>
      </c>
      <c r="E39" s="51">
        <f t="shared" si="6"/>
        <v>0</v>
      </c>
      <c r="F39" s="51">
        <f t="shared" si="6"/>
        <v>0</v>
      </c>
      <c r="G39" s="51">
        <f t="shared" si="6"/>
        <v>0</v>
      </c>
      <c r="H39" s="51">
        <f t="shared" si="6"/>
        <v>0</v>
      </c>
      <c r="I39" s="51">
        <f t="shared" si="6"/>
        <v>0</v>
      </c>
      <c r="J39" s="51">
        <f t="shared" si="6"/>
        <v>0</v>
      </c>
      <c r="K39" s="51">
        <f t="shared" si="6"/>
        <v>0</v>
      </c>
      <c r="L39" s="51">
        <f t="shared" si="6"/>
        <v>0</v>
      </c>
      <c r="M39" s="51">
        <f t="shared" si="6"/>
        <v>0</v>
      </c>
      <c r="N39" s="52">
        <f t="shared" si="6"/>
        <v>0</v>
      </c>
      <c r="O39" s="53">
        <f t="shared" si="6"/>
        <v>0</v>
      </c>
      <c r="P39" s="52">
        <f t="shared" si="6"/>
        <v>0</v>
      </c>
      <c r="Q39" s="52">
        <f t="shared" si="6"/>
        <v>0</v>
      </c>
      <c r="R39" s="55" t="s">
        <v>31</v>
      </c>
      <c r="S39" s="55" t="s">
        <v>31</v>
      </c>
      <c r="T39" s="51">
        <f t="shared" si="5"/>
        <v>0</v>
      </c>
      <c r="U39" s="51">
        <f t="shared" si="5"/>
        <v>0</v>
      </c>
      <c r="V39" s="51">
        <f t="shared" si="5"/>
        <v>0</v>
      </c>
      <c r="W39" s="51">
        <f t="shared" si="5"/>
        <v>0</v>
      </c>
      <c r="X39" s="51">
        <f t="shared" si="5"/>
        <v>0</v>
      </c>
      <c r="Y39" s="51">
        <f t="shared" si="5"/>
        <v>0</v>
      </c>
      <c r="Z39" s="51">
        <f t="shared" si="5"/>
        <v>0</v>
      </c>
      <c r="AA39" s="51">
        <f t="shared" si="5"/>
        <v>0</v>
      </c>
      <c r="AB39" s="51">
        <f t="shared" si="5"/>
        <v>0</v>
      </c>
      <c r="AC39" s="53">
        <f t="shared" si="5"/>
        <v>0</v>
      </c>
      <c r="AD39" s="54">
        <f t="shared" si="3"/>
        <v>9627</v>
      </c>
      <c r="AE39" s="55" t="s">
        <v>31</v>
      </c>
      <c r="AG39" s="132">
        <v>9627</v>
      </c>
      <c r="AH39" s="44" t="str">
        <f t="shared" si="4"/>
        <v>○</v>
      </c>
    </row>
    <row r="40" spans="1:34" ht="17.25" customHeight="1">
      <c r="A40" s="55" t="s">
        <v>32</v>
      </c>
      <c r="B40" s="51">
        <f t="shared" si="6"/>
        <v>0</v>
      </c>
      <c r="C40" s="51">
        <f t="shared" si="6"/>
        <v>0</v>
      </c>
      <c r="D40" s="51">
        <f t="shared" si="6"/>
        <v>0</v>
      </c>
      <c r="E40" s="51">
        <f t="shared" si="6"/>
        <v>0</v>
      </c>
      <c r="F40" s="51">
        <f t="shared" si="6"/>
        <v>0</v>
      </c>
      <c r="G40" s="51">
        <f t="shared" si="6"/>
        <v>0</v>
      </c>
      <c r="H40" s="51">
        <f t="shared" si="6"/>
        <v>0</v>
      </c>
      <c r="I40" s="51">
        <f t="shared" si="6"/>
        <v>0</v>
      </c>
      <c r="J40" s="51">
        <f t="shared" si="6"/>
        <v>0</v>
      </c>
      <c r="K40" s="51">
        <f t="shared" si="6"/>
        <v>0</v>
      </c>
      <c r="L40" s="51">
        <f t="shared" si="6"/>
        <v>0</v>
      </c>
      <c r="M40" s="51">
        <f t="shared" si="6"/>
        <v>0</v>
      </c>
      <c r="N40" s="52">
        <f t="shared" si="6"/>
        <v>0</v>
      </c>
      <c r="O40" s="53">
        <f t="shared" si="6"/>
        <v>0</v>
      </c>
      <c r="P40" s="52">
        <f t="shared" si="6"/>
        <v>0</v>
      </c>
      <c r="Q40" s="52">
        <f t="shared" si="6"/>
        <v>0</v>
      </c>
      <c r="R40" s="55" t="s">
        <v>32</v>
      </c>
      <c r="S40" s="55" t="s">
        <v>32</v>
      </c>
      <c r="T40" s="51">
        <f t="shared" si="5"/>
        <v>0</v>
      </c>
      <c r="U40" s="51">
        <f t="shared" si="5"/>
        <v>0</v>
      </c>
      <c r="V40" s="51">
        <f t="shared" si="5"/>
        <v>0</v>
      </c>
      <c r="W40" s="51">
        <f t="shared" si="5"/>
        <v>0</v>
      </c>
      <c r="X40" s="51">
        <f t="shared" si="5"/>
        <v>0</v>
      </c>
      <c r="Y40" s="51">
        <f t="shared" si="5"/>
        <v>0</v>
      </c>
      <c r="Z40" s="51">
        <f t="shared" si="5"/>
        <v>0</v>
      </c>
      <c r="AA40" s="51">
        <f t="shared" si="5"/>
        <v>0</v>
      </c>
      <c r="AB40" s="51">
        <f t="shared" si="5"/>
        <v>0</v>
      </c>
      <c r="AC40" s="53">
        <f t="shared" si="5"/>
        <v>0</v>
      </c>
      <c r="AD40" s="54">
        <f t="shared" si="3"/>
        <v>0</v>
      </c>
      <c r="AE40" s="55" t="s">
        <v>32</v>
      </c>
      <c r="AG40" s="132">
        <v>0</v>
      </c>
      <c r="AH40" s="44" t="str">
        <f t="shared" si="4"/>
        <v>○</v>
      </c>
    </row>
    <row r="41" spans="1:34" ht="17.25" customHeight="1">
      <c r="A41" s="55" t="s">
        <v>33</v>
      </c>
      <c r="B41" s="51">
        <f t="shared" si="6"/>
        <v>0</v>
      </c>
      <c r="C41" s="51">
        <f t="shared" si="6"/>
        <v>0</v>
      </c>
      <c r="D41" s="51">
        <f t="shared" si="6"/>
        <v>1704</v>
      </c>
      <c r="E41" s="51">
        <f t="shared" si="6"/>
        <v>0</v>
      </c>
      <c r="F41" s="51">
        <f t="shared" si="6"/>
        <v>0</v>
      </c>
      <c r="G41" s="51">
        <f t="shared" si="6"/>
        <v>0</v>
      </c>
      <c r="H41" s="51">
        <f t="shared" si="6"/>
        <v>0</v>
      </c>
      <c r="I41" s="51">
        <f t="shared" si="6"/>
        <v>0</v>
      </c>
      <c r="J41" s="51">
        <f t="shared" si="6"/>
        <v>0</v>
      </c>
      <c r="K41" s="51">
        <f t="shared" si="6"/>
        <v>0</v>
      </c>
      <c r="L41" s="51">
        <f t="shared" si="6"/>
        <v>0</v>
      </c>
      <c r="M41" s="51">
        <f t="shared" si="6"/>
        <v>0</v>
      </c>
      <c r="N41" s="52">
        <f t="shared" si="6"/>
        <v>0</v>
      </c>
      <c r="O41" s="53">
        <f t="shared" si="6"/>
        <v>0</v>
      </c>
      <c r="P41" s="52">
        <f t="shared" si="6"/>
        <v>0</v>
      </c>
      <c r="Q41" s="52">
        <f t="shared" ref="Q41:Q47" si="7">Q86</f>
        <v>0</v>
      </c>
      <c r="R41" s="55" t="s">
        <v>33</v>
      </c>
      <c r="S41" s="55" t="s">
        <v>33</v>
      </c>
      <c r="T41" s="51">
        <f t="shared" ref="T41:AC47" si="8">T86</f>
        <v>0</v>
      </c>
      <c r="U41" s="51">
        <f t="shared" si="8"/>
        <v>0</v>
      </c>
      <c r="V41" s="51">
        <f t="shared" si="8"/>
        <v>0</v>
      </c>
      <c r="W41" s="51">
        <f t="shared" si="8"/>
        <v>0</v>
      </c>
      <c r="X41" s="51">
        <f t="shared" si="8"/>
        <v>0</v>
      </c>
      <c r="Y41" s="51">
        <f t="shared" si="8"/>
        <v>0</v>
      </c>
      <c r="Z41" s="51">
        <f t="shared" si="8"/>
        <v>0</v>
      </c>
      <c r="AA41" s="51">
        <f t="shared" si="8"/>
        <v>0</v>
      </c>
      <c r="AB41" s="51">
        <f t="shared" si="8"/>
        <v>0</v>
      </c>
      <c r="AC41" s="53">
        <f t="shared" si="8"/>
        <v>2881</v>
      </c>
      <c r="AD41" s="54">
        <f t="shared" si="3"/>
        <v>4585</v>
      </c>
      <c r="AE41" s="55" t="s">
        <v>33</v>
      </c>
      <c r="AG41" s="132">
        <v>4585</v>
      </c>
      <c r="AH41" s="44" t="str">
        <f>IF(AD41=AG41,"○","×")</f>
        <v>○</v>
      </c>
    </row>
    <row r="42" spans="1:34" ht="17.25" customHeight="1">
      <c r="A42" s="55" t="s">
        <v>34</v>
      </c>
      <c r="B42" s="51">
        <f t="shared" ref="B42:P47" si="9">B87</f>
        <v>0</v>
      </c>
      <c r="C42" s="51">
        <f t="shared" si="9"/>
        <v>0</v>
      </c>
      <c r="D42" s="51">
        <f t="shared" si="9"/>
        <v>0</v>
      </c>
      <c r="E42" s="51">
        <f t="shared" si="9"/>
        <v>0</v>
      </c>
      <c r="F42" s="51">
        <f t="shared" si="9"/>
        <v>0</v>
      </c>
      <c r="G42" s="51">
        <f t="shared" si="9"/>
        <v>0</v>
      </c>
      <c r="H42" s="51">
        <f t="shared" si="9"/>
        <v>0</v>
      </c>
      <c r="I42" s="51">
        <f t="shared" si="9"/>
        <v>0</v>
      </c>
      <c r="J42" s="51">
        <f t="shared" si="9"/>
        <v>0</v>
      </c>
      <c r="K42" s="51">
        <f t="shared" si="9"/>
        <v>0</v>
      </c>
      <c r="L42" s="51">
        <f t="shared" si="9"/>
        <v>0</v>
      </c>
      <c r="M42" s="51">
        <f t="shared" si="9"/>
        <v>0</v>
      </c>
      <c r="N42" s="52">
        <f t="shared" si="9"/>
        <v>0</v>
      </c>
      <c r="O42" s="53">
        <f t="shared" si="9"/>
        <v>0</v>
      </c>
      <c r="P42" s="52">
        <f t="shared" si="9"/>
        <v>0</v>
      </c>
      <c r="Q42" s="52">
        <f t="shared" si="7"/>
        <v>0</v>
      </c>
      <c r="R42" s="55" t="s">
        <v>34</v>
      </c>
      <c r="S42" s="55" t="s">
        <v>34</v>
      </c>
      <c r="T42" s="51">
        <f t="shared" si="8"/>
        <v>0</v>
      </c>
      <c r="U42" s="51">
        <f t="shared" si="8"/>
        <v>0</v>
      </c>
      <c r="V42" s="51">
        <f t="shared" si="8"/>
        <v>0</v>
      </c>
      <c r="W42" s="51">
        <f t="shared" si="8"/>
        <v>0</v>
      </c>
      <c r="X42" s="51">
        <f t="shared" si="8"/>
        <v>0</v>
      </c>
      <c r="Y42" s="51">
        <f t="shared" si="8"/>
        <v>0</v>
      </c>
      <c r="Z42" s="51">
        <f t="shared" si="8"/>
        <v>0</v>
      </c>
      <c r="AA42" s="51">
        <f t="shared" si="8"/>
        <v>0</v>
      </c>
      <c r="AB42" s="51">
        <f t="shared" si="8"/>
        <v>0</v>
      </c>
      <c r="AC42" s="53">
        <f t="shared" si="8"/>
        <v>0</v>
      </c>
      <c r="AD42" s="54">
        <f t="shared" si="3"/>
        <v>0</v>
      </c>
      <c r="AE42" s="55" t="s">
        <v>34</v>
      </c>
      <c r="AG42" s="132">
        <v>0</v>
      </c>
      <c r="AH42" s="44" t="str">
        <f t="shared" si="4"/>
        <v>○</v>
      </c>
    </row>
    <row r="43" spans="1:34" ht="17.25" customHeight="1">
      <c r="A43" s="55" t="s">
        <v>35</v>
      </c>
      <c r="B43" s="51">
        <f t="shared" si="9"/>
        <v>0</v>
      </c>
      <c r="C43" s="51">
        <f t="shared" si="9"/>
        <v>0</v>
      </c>
      <c r="D43" s="51">
        <f t="shared" si="9"/>
        <v>34353</v>
      </c>
      <c r="E43" s="51">
        <f t="shared" si="9"/>
        <v>0</v>
      </c>
      <c r="F43" s="51">
        <f t="shared" si="9"/>
        <v>0</v>
      </c>
      <c r="G43" s="51">
        <f t="shared" si="9"/>
        <v>0</v>
      </c>
      <c r="H43" s="51">
        <f t="shared" si="9"/>
        <v>0</v>
      </c>
      <c r="I43" s="51">
        <f t="shared" si="9"/>
        <v>0</v>
      </c>
      <c r="J43" s="51">
        <f t="shared" si="9"/>
        <v>0</v>
      </c>
      <c r="K43" s="51">
        <f t="shared" si="9"/>
        <v>0</v>
      </c>
      <c r="L43" s="51">
        <f t="shared" si="9"/>
        <v>0</v>
      </c>
      <c r="M43" s="51">
        <f t="shared" si="9"/>
        <v>0</v>
      </c>
      <c r="N43" s="52">
        <f t="shared" si="9"/>
        <v>0</v>
      </c>
      <c r="O43" s="53">
        <f t="shared" si="9"/>
        <v>0</v>
      </c>
      <c r="P43" s="52">
        <f t="shared" si="9"/>
        <v>0</v>
      </c>
      <c r="Q43" s="52">
        <f t="shared" si="7"/>
        <v>0</v>
      </c>
      <c r="R43" s="55" t="s">
        <v>35</v>
      </c>
      <c r="S43" s="55" t="s">
        <v>35</v>
      </c>
      <c r="T43" s="51">
        <f t="shared" si="8"/>
        <v>0</v>
      </c>
      <c r="U43" s="51">
        <f t="shared" si="8"/>
        <v>0</v>
      </c>
      <c r="V43" s="51">
        <f t="shared" si="8"/>
        <v>0</v>
      </c>
      <c r="W43" s="51">
        <f t="shared" si="8"/>
        <v>0</v>
      </c>
      <c r="X43" s="51">
        <f t="shared" si="8"/>
        <v>0</v>
      </c>
      <c r="Y43" s="51">
        <f t="shared" si="8"/>
        <v>0</v>
      </c>
      <c r="Z43" s="51">
        <f t="shared" si="8"/>
        <v>0</v>
      </c>
      <c r="AA43" s="51">
        <f t="shared" si="8"/>
        <v>0</v>
      </c>
      <c r="AB43" s="51">
        <f t="shared" si="8"/>
        <v>0</v>
      </c>
      <c r="AC43" s="53">
        <f t="shared" si="8"/>
        <v>0</v>
      </c>
      <c r="AD43" s="54">
        <f t="shared" si="3"/>
        <v>34353</v>
      </c>
      <c r="AE43" s="55" t="s">
        <v>35</v>
      </c>
      <c r="AG43" s="132">
        <v>34353</v>
      </c>
      <c r="AH43" s="44" t="str">
        <f t="shared" si="4"/>
        <v>○</v>
      </c>
    </row>
    <row r="44" spans="1:34" ht="17.25" customHeight="1">
      <c r="A44" s="55" t="s">
        <v>36</v>
      </c>
      <c r="B44" s="51">
        <f t="shared" si="9"/>
        <v>0</v>
      </c>
      <c r="C44" s="51">
        <f t="shared" si="9"/>
        <v>0</v>
      </c>
      <c r="D44" s="51">
        <f t="shared" si="9"/>
        <v>47823</v>
      </c>
      <c r="E44" s="51">
        <f t="shared" si="9"/>
        <v>0</v>
      </c>
      <c r="F44" s="51">
        <f t="shared" si="9"/>
        <v>0</v>
      </c>
      <c r="G44" s="51">
        <f t="shared" si="9"/>
        <v>0</v>
      </c>
      <c r="H44" s="51">
        <f t="shared" si="9"/>
        <v>0</v>
      </c>
      <c r="I44" s="51">
        <f t="shared" si="9"/>
        <v>0</v>
      </c>
      <c r="J44" s="51">
        <f t="shared" si="9"/>
        <v>0</v>
      </c>
      <c r="K44" s="51">
        <f t="shared" si="9"/>
        <v>0</v>
      </c>
      <c r="L44" s="51">
        <f t="shared" si="9"/>
        <v>0</v>
      </c>
      <c r="M44" s="51">
        <f t="shared" si="9"/>
        <v>0</v>
      </c>
      <c r="N44" s="52">
        <f t="shared" si="9"/>
        <v>0</v>
      </c>
      <c r="O44" s="53">
        <f t="shared" si="9"/>
        <v>0</v>
      </c>
      <c r="P44" s="52">
        <f t="shared" si="9"/>
        <v>0</v>
      </c>
      <c r="Q44" s="52">
        <f t="shared" si="7"/>
        <v>0</v>
      </c>
      <c r="R44" s="55" t="s">
        <v>36</v>
      </c>
      <c r="S44" s="55" t="s">
        <v>36</v>
      </c>
      <c r="T44" s="51">
        <f t="shared" si="8"/>
        <v>0</v>
      </c>
      <c r="U44" s="51">
        <f t="shared" si="8"/>
        <v>0</v>
      </c>
      <c r="V44" s="51">
        <f t="shared" si="8"/>
        <v>0</v>
      </c>
      <c r="W44" s="51">
        <f t="shared" si="8"/>
        <v>0</v>
      </c>
      <c r="X44" s="51">
        <f t="shared" si="8"/>
        <v>0</v>
      </c>
      <c r="Y44" s="51">
        <f t="shared" si="8"/>
        <v>0</v>
      </c>
      <c r="Z44" s="51">
        <f t="shared" si="8"/>
        <v>0</v>
      </c>
      <c r="AA44" s="51">
        <f t="shared" si="8"/>
        <v>0</v>
      </c>
      <c r="AB44" s="51">
        <f t="shared" si="8"/>
        <v>0</v>
      </c>
      <c r="AC44" s="53">
        <f t="shared" si="8"/>
        <v>0</v>
      </c>
      <c r="AD44" s="54">
        <f t="shared" si="3"/>
        <v>47823</v>
      </c>
      <c r="AE44" s="55" t="s">
        <v>36</v>
      </c>
      <c r="AG44" s="132">
        <v>47823</v>
      </c>
      <c r="AH44" s="44" t="str">
        <f t="shared" si="4"/>
        <v>○</v>
      </c>
    </row>
    <row r="45" spans="1:34" ht="17.25" customHeight="1">
      <c r="A45" s="55" t="s">
        <v>37</v>
      </c>
      <c r="B45" s="51">
        <f t="shared" si="9"/>
        <v>0</v>
      </c>
      <c r="C45" s="51">
        <f t="shared" si="9"/>
        <v>0</v>
      </c>
      <c r="D45" s="51">
        <f t="shared" si="9"/>
        <v>0</v>
      </c>
      <c r="E45" s="51">
        <f t="shared" si="9"/>
        <v>0</v>
      </c>
      <c r="F45" s="51">
        <f t="shared" si="9"/>
        <v>0</v>
      </c>
      <c r="G45" s="51">
        <f t="shared" si="9"/>
        <v>0</v>
      </c>
      <c r="H45" s="51">
        <f t="shared" si="9"/>
        <v>0</v>
      </c>
      <c r="I45" s="51">
        <f t="shared" si="9"/>
        <v>0</v>
      </c>
      <c r="J45" s="51">
        <f t="shared" si="9"/>
        <v>0</v>
      </c>
      <c r="K45" s="51">
        <f t="shared" si="9"/>
        <v>0</v>
      </c>
      <c r="L45" s="51">
        <f t="shared" si="9"/>
        <v>0</v>
      </c>
      <c r="M45" s="51">
        <f t="shared" si="9"/>
        <v>0</v>
      </c>
      <c r="N45" s="52">
        <f t="shared" si="9"/>
        <v>0</v>
      </c>
      <c r="O45" s="53">
        <f t="shared" si="9"/>
        <v>0</v>
      </c>
      <c r="P45" s="52">
        <f t="shared" si="9"/>
        <v>0</v>
      </c>
      <c r="Q45" s="52">
        <f t="shared" si="7"/>
        <v>0</v>
      </c>
      <c r="R45" s="55" t="s">
        <v>37</v>
      </c>
      <c r="S45" s="55" t="s">
        <v>37</v>
      </c>
      <c r="T45" s="51">
        <f t="shared" si="8"/>
        <v>0</v>
      </c>
      <c r="U45" s="51">
        <f t="shared" si="8"/>
        <v>0</v>
      </c>
      <c r="V45" s="51">
        <f t="shared" si="8"/>
        <v>0</v>
      </c>
      <c r="W45" s="51">
        <f t="shared" si="8"/>
        <v>0</v>
      </c>
      <c r="X45" s="51">
        <f t="shared" si="8"/>
        <v>0</v>
      </c>
      <c r="Y45" s="51">
        <f t="shared" si="8"/>
        <v>0</v>
      </c>
      <c r="Z45" s="51">
        <f t="shared" si="8"/>
        <v>0</v>
      </c>
      <c r="AA45" s="51">
        <f t="shared" si="8"/>
        <v>0</v>
      </c>
      <c r="AB45" s="51">
        <f t="shared" si="8"/>
        <v>0</v>
      </c>
      <c r="AC45" s="53">
        <f t="shared" si="8"/>
        <v>0</v>
      </c>
      <c r="AD45" s="54">
        <f t="shared" si="3"/>
        <v>0</v>
      </c>
      <c r="AE45" s="55" t="s">
        <v>37</v>
      </c>
      <c r="AG45" s="132">
        <v>0</v>
      </c>
      <c r="AH45" s="44" t="str">
        <f t="shared" si="4"/>
        <v>○</v>
      </c>
    </row>
    <row r="46" spans="1:34" ht="17.25" customHeight="1">
      <c r="A46" s="55" t="s">
        <v>38</v>
      </c>
      <c r="B46" s="51">
        <f t="shared" si="9"/>
        <v>0</v>
      </c>
      <c r="C46" s="51">
        <f t="shared" si="9"/>
        <v>0</v>
      </c>
      <c r="D46" s="51">
        <f t="shared" si="9"/>
        <v>3781</v>
      </c>
      <c r="E46" s="51">
        <f t="shared" si="9"/>
        <v>0</v>
      </c>
      <c r="F46" s="51">
        <f t="shared" si="9"/>
        <v>0</v>
      </c>
      <c r="G46" s="51">
        <f t="shared" si="9"/>
        <v>0</v>
      </c>
      <c r="H46" s="51">
        <f t="shared" si="9"/>
        <v>0</v>
      </c>
      <c r="I46" s="51">
        <f t="shared" si="9"/>
        <v>0</v>
      </c>
      <c r="J46" s="51">
        <f t="shared" si="9"/>
        <v>0</v>
      </c>
      <c r="K46" s="51">
        <f t="shared" si="9"/>
        <v>0</v>
      </c>
      <c r="L46" s="51">
        <f t="shared" si="9"/>
        <v>0</v>
      </c>
      <c r="M46" s="51">
        <f t="shared" si="9"/>
        <v>0</v>
      </c>
      <c r="N46" s="52">
        <f t="shared" si="9"/>
        <v>0</v>
      </c>
      <c r="O46" s="53">
        <f t="shared" si="9"/>
        <v>0</v>
      </c>
      <c r="P46" s="52">
        <f t="shared" si="9"/>
        <v>0</v>
      </c>
      <c r="Q46" s="52">
        <f t="shared" si="7"/>
        <v>0</v>
      </c>
      <c r="R46" s="55" t="s">
        <v>38</v>
      </c>
      <c r="S46" s="55" t="s">
        <v>38</v>
      </c>
      <c r="T46" s="51">
        <f t="shared" si="8"/>
        <v>0</v>
      </c>
      <c r="U46" s="51">
        <f t="shared" si="8"/>
        <v>0</v>
      </c>
      <c r="V46" s="51">
        <f t="shared" si="8"/>
        <v>0</v>
      </c>
      <c r="W46" s="51">
        <f t="shared" si="8"/>
        <v>0</v>
      </c>
      <c r="X46" s="51">
        <f t="shared" si="8"/>
        <v>0</v>
      </c>
      <c r="Y46" s="51">
        <f t="shared" si="8"/>
        <v>0</v>
      </c>
      <c r="Z46" s="51">
        <f t="shared" si="8"/>
        <v>0</v>
      </c>
      <c r="AA46" s="51">
        <f t="shared" si="8"/>
        <v>0</v>
      </c>
      <c r="AB46" s="51">
        <f t="shared" si="8"/>
        <v>0</v>
      </c>
      <c r="AC46" s="53">
        <f t="shared" si="8"/>
        <v>0</v>
      </c>
      <c r="AD46" s="54">
        <f t="shared" si="3"/>
        <v>3781</v>
      </c>
      <c r="AE46" s="55" t="s">
        <v>38</v>
      </c>
      <c r="AG46" s="132">
        <v>3781</v>
      </c>
      <c r="AH46" s="44" t="str">
        <f t="shared" si="4"/>
        <v>○</v>
      </c>
    </row>
    <row r="47" spans="1:34" ht="17.25" customHeight="1" thickBot="1">
      <c r="A47" s="56" t="s">
        <v>39</v>
      </c>
      <c r="B47" s="65">
        <f t="shared" si="9"/>
        <v>0</v>
      </c>
      <c r="C47" s="65">
        <f t="shared" si="9"/>
        <v>0</v>
      </c>
      <c r="D47" s="65">
        <f t="shared" si="9"/>
        <v>0</v>
      </c>
      <c r="E47" s="65">
        <f t="shared" si="9"/>
        <v>0</v>
      </c>
      <c r="F47" s="65">
        <f t="shared" si="9"/>
        <v>0</v>
      </c>
      <c r="G47" s="65">
        <f t="shared" si="9"/>
        <v>0</v>
      </c>
      <c r="H47" s="65">
        <f t="shared" si="9"/>
        <v>0</v>
      </c>
      <c r="I47" s="65">
        <f t="shared" si="9"/>
        <v>0</v>
      </c>
      <c r="J47" s="51">
        <f t="shared" si="9"/>
        <v>0</v>
      </c>
      <c r="K47" s="65">
        <f t="shared" si="9"/>
        <v>0</v>
      </c>
      <c r="L47" s="65">
        <f t="shared" si="9"/>
        <v>0</v>
      </c>
      <c r="M47" s="65">
        <f t="shared" si="9"/>
        <v>0</v>
      </c>
      <c r="N47" s="66">
        <f t="shared" si="9"/>
        <v>0</v>
      </c>
      <c r="O47" s="67">
        <f t="shared" si="9"/>
        <v>0</v>
      </c>
      <c r="P47" s="66">
        <f t="shared" si="9"/>
        <v>0</v>
      </c>
      <c r="Q47" s="66">
        <f t="shared" si="7"/>
        <v>0</v>
      </c>
      <c r="R47" s="56" t="s">
        <v>39</v>
      </c>
      <c r="S47" s="56" t="s">
        <v>39</v>
      </c>
      <c r="T47" s="65">
        <f t="shared" si="8"/>
        <v>0</v>
      </c>
      <c r="U47" s="65">
        <f t="shared" si="8"/>
        <v>0</v>
      </c>
      <c r="V47" s="65">
        <f t="shared" si="8"/>
        <v>0</v>
      </c>
      <c r="W47" s="65">
        <f t="shared" si="8"/>
        <v>0</v>
      </c>
      <c r="X47" s="65">
        <f t="shared" si="8"/>
        <v>0</v>
      </c>
      <c r="Y47" s="65">
        <f t="shared" si="8"/>
        <v>0</v>
      </c>
      <c r="Z47" s="65">
        <f t="shared" si="8"/>
        <v>0</v>
      </c>
      <c r="AA47" s="65">
        <f t="shared" si="8"/>
        <v>0</v>
      </c>
      <c r="AB47" s="65">
        <f t="shared" si="8"/>
        <v>0</v>
      </c>
      <c r="AC47" s="67">
        <f t="shared" si="8"/>
        <v>0</v>
      </c>
      <c r="AD47" s="63">
        <f t="shared" si="3"/>
        <v>0</v>
      </c>
      <c r="AE47" s="56" t="s">
        <v>39</v>
      </c>
      <c r="AG47" s="132">
        <v>0</v>
      </c>
      <c r="AH47" s="44" t="str">
        <f t="shared" si="4"/>
        <v>○</v>
      </c>
    </row>
    <row r="48" spans="1:34" ht="17.25" customHeight="1" thickBot="1">
      <c r="A48" s="68" t="s">
        <v>43</v>
      </c>
      <c r="B48" s="69">
        <f t="shared" ref="B48:K48" si="10">SUM(B9:B20)</f>
        <v>104670</v>
      </c>
      <c r="C48" s="70">
        <f t="shared" si="10"/>
        <v>51386</v>
      </c>
      <c r="D48" s="70">
        <f t="shared" si="10"/>
        <v>485273</v>
      </c>
      <c r="E48" s="70">
        <f t="shared" si="10"/>
        <v>19409</v>
      </c>
      <c r="F48" s="70">
        <f t="shared" si="10"/>
        <v>44306</v>
      </c>
      <c r="G48" s="70">
        <f t="shared" si="10"/>
        <v>4658</v>
      </c>
      <c r="H48" s="70">
        <f t="shared" si="10"/>
        <v>27997</v>
      </c>
      <c r="I48" s="70">
        <f t="shared" si="10"/>
        <v>1341</v>
      </c>
      <c r="J48" s="70">
        <f t="shared" si="10"/>
        <v>38</v>
      </c>
      <c r="K48" s="70">
        <f t="shared" si="10"/>
        <v>0</v>
      </c>
      <c r="L48" s="70">
        <f t="shared" ref="L48" si="11">SUM(L9:L20)</f>
        <v>522</v>
      </c>
      <c r="M48" s="70">
        <f>SUM(M9:M20)</f>
        <v>0</v>
      </c>
      <c r="N48" s="70">
        <f>SUM(N9:N20)</f>
        <v>4860</v>
      </c>
      <c r="O48" s="69">
        <f>SUM(O9:O20)</f>
        <v>17093</v>
      </c>
      <c r="P48" s="70">
        <f>SUM(P9:P20)</f>
        <v>0</v>
      </c>
      <c r="Q48" s="70">
        <f>SUM(Q9:Q20)</f>
        <v>9063</v>
      </c>
      <c r="R48" s="68" t="s">
        <v>43</v>
      </c>
      <c r="S48" s="68" t="s">
        <v>43</v>
      </c>
      <c r="T48" s="71">
        <f t="shared" ref="T48" si="12">SUM(T9:T20)</f>
        <v>104221</v>
      </c>
      <c r="U48" s="71">
        <f>SUM(U9:U20)</f>
        <v>0</v>
      </c>
      <c r="V48" s="71">
        <f>SUM(V9:V20)</f>
        <v>19617</v>
      </c>
      <c r="W48" s="71">
        <f>SUM(W9:W20)</f>
        <v>519757</v>
      </c>
      <c r="X48" s="71">
        <f>SUM(X9:X20)</f>
        <v>297885</v>
      </c>
      <c r="Y48" s="71">
        <f t="shared" ref="Y48:AC48" si="13">SUM(Y9:Y20)</f>
        <v>1160</v>
      </c>
      <c r="Z48" s="71">
        <f t="shared" si="13"/>
        <v>2959</v>
      </c>
      <c r="AA48" s="71">
        <f t="shared" si="13"/>
        <v>243</v>
      </c>
      <c r="AB48" s="71">
        <f t="shared" si="13"/>
        <v>4068</v>
      </c>
      <c r="AC48" s="69">
        <f t="shared" si="13"/>
        <v>0</v>
      </c>
      <c r="AD48" s="72">
        <f t="shared" si="3"/>
        <v>1720526</v>
      </c>
      <c r="AE48" s="68" t="s">
        <v>43</v>
      </c>
      <c r="AG48" s="43">
        <f>SUM(AG9:AG47)</f>
        <v>2309458</v>
      </c>
    </row>
    <row r="49" spans="1:34" ht="17.25" customHeight="1" thickBot="1">
      <c r="A49" s="68" t="s">
        <v>41</v>
      </c>
      <c r="B49" s="69">
        <f t="shared" ref="B49:L49" si="14">SUM(B21:B47)</f>
        <v>14825</v>
      </c>
      <c r="C49" s="70">
        <f t="shared" si="14"/>
        <v>8662</v>
      </c>
      <c r="D49" s="70">
        <f t="shared" si="14"/>
        <v>165918</v>
      </c>
      <c r="E49" s="70">
        <f t="shared" si="14"/>
        <v>4843</v>
      </c>
      <c r="F49" s="70">
        <f t="shared" si="14"/>
        <v>347</v>
      </c>
      <c r="G49" s="70">
        <f t="shared" si="14"/>
        <v>0</v>
      </c>
      <c r="H49" s="70">
        <f t="shared" si="14"/>
        <v>0</v>
      </c>
      <c r="I49" s="70">
        <f t="shared" si="14"/>
        <v>0</v>
      </c>
      <c r="J49" s="70">
        <f t="shared" si="14"/>
        <v>2360</v>
      </c>
      <c r="K49" s="70">
        <f t="shared" si="14"/>
        <v>0</v>
      </c>
      <c r="L49" s="70">
        <f t="shared" si="14"/>
        <v>0</v>
      </c>
      <c r="M49" s="70">
        <f>SUM(M21:M47)</f>
        <v>0</v>
      </c>
      <c r="N49" s="70">
        <f>SUM(N21:N47)</f>
        <v>0</v>
      </c>
      <c r="O49" s="69">
        <f>SUM(O21:O47)</f>
        <v>0</v>
      </c>
      <c r="P49" s="70">
        <f>SUM(P21:P47)</f>
        <v>0</v>
      </c>
      <c r="Q49" s="70">
        <f>SUM(Q21:Q47)</f>
        <v>28</v>
      </c>
      <c r="R49" s="68" t="s">
        <v>41</v>
      </c>
      <c r="S49" s="68" t="s">
        <v>41</v>
      </c>
      <c r="T49" s="71">
        <f t="shared" ref="T49:AC49" si="15">SUM(T21:T47)</f>
        <v>0</v>
      </c>
      <c r="U49" s="71">
        <f t="shared" si="15"/>
        <v>0</v>
      </c>
      <c r="V49" s="71">
        <f t="shared" si="15"/>
        <v>0</v>
      </c>
      <c r="W49" s="71">
        <f t="shared" si="15"/>
        <v>294108</v>
      </c>
      <c r="X49" s="71">
        <f t="shared" si="15"/>
        <v>94960</v>
      </c>
      <c r="Y49" s="71">
        <f t="shared" si="15"/>
        <v>0</v>
      </c>
      <c r="Z49" s="71">
        <f t="shared" si="15"/>
        <v>0</v>
      </c>
      <c r="AA49" s="71">
        <f t="shared" si="15"/>
        <v>0</v>
      </c>
      <c r="AB49" s="71">
        <f t="shared" si="15"/>
        <v>0</v>
      </c>
      <c r="AC49" s="69">
        <f t="shared" si="15"/>
        <v>2881</v>
      </c>
      <c r="AD49" s="72">
        <f t="shared" si="3"/>
        <v>588932</v>
      </c>
      <c r="AE49" s="68" t="s">
        <v>41</v>
      </c>
    </row>
    <row r="50" spans="1:34" ht="17.25" customHeight="1" thickBot="1">
      <c r="A50" s="73" t="s">
        <v>42</v>
      </c>
      <c r="B50" s="69">
        <f t="shared" ref="B50:L50" si="16">SUM(B48:B49)</f>
        <v>119495</v>
      </c>
      <c r="C50" s="70">
        <f t="shared" si="16"/>
        <v>60048</v>
      </c>
      <c r="D50" s="70">
        <f t="shared" si="16"/>
        <v>651191</v>
      </c>
      <c r="E50" s="70">
        <f t="shared" si="16"/>
        <v>24252</v>
      </c>
      <c r="F50" s="70">
        <f t="shared" si="16"/>
        <v>44653</v>
      </c>
      <c r="G50" s="70">
        <f t="shared" si="16"/>
        <v>4658</v>
      </c>
      <c r="H50" s="70">
        <f t="shared" si="16"/>
        <v>27997</v>
      </c>
      <c r="I50" s="70">
        <f t="shared" si="16"/>
        <v>1341</v>
      </c>
      <c r="J50" s="70">
        <f t="shared" si="16"/>
        <v>2398</v>
      </c>
      <c r="K50" s="70">
        <f t="shared" si="16"/>
        <v>0</v>
      </c>
      <c r="L50" s="70">
        <f t="shared" si="16"/>
        <v>522</v>
      </c>
      <c r="M50" s="70">
        <f>SUM(M48:M49)</f>
        <v>0</v>
      </c>
      <c r="N50" s="70">
        <f>SUM(N48:N49)</f>
        <v>4860</v>
      </c>
      <c r="O50" s="69">
        <f>SUM(O48:O49)</f>
        <v>17093</v>
      </c>
      <c r="P50" s="70">
        <f>SUM(P48:P49)</f>
        <v>0</v>
      </c>
      <c r="Q50" s="70">
        <f>SUM(Q48:Q49)</f>
        <v>9091</v>
      </c>
      <c r="R50" s="73" t="s">
        <v>42</v>
      </c>
      <c r="S50" s="73" t="s">
        <v>42</v>
      </c>
      <c r="T50" s="71">
        <f t="shared" ref="T50:AC50" si="17">SUM(T48:T49)</f>
        <v>104221</v>
      </c>
      <c r="U50" s="71">
        <f t="shared" si="17"/>
        <v>0</v>
      </c>
      <c r="V50" s="71">
        <f t="shared" si="17"/>
        <v>19617</v>
      </c>
      <c r="W50" s="71">
        <f t="shared" si="17"/>
        <v>813865</v>
      </c>
      <c r="X50" s="71">
        <f t="shared" si="17"/>
        <v>392845</v>
      </c>
      <c r="Y50" s="71">
        <f t="shared" si="17"/>
        <v>1160</v>
      </c>
      <c r="Z50" s="71">
        <f t="shared" si="17"/>
        <v>2959</v>
      </c>
      <c r="AA50" s="71">
        <f t="shared" si="17"/>
        <v>243</v>
      </c>
      <c r="AB50" s="71">
        <f t="shared" si="17"/>
        <v>4068</v>
      </c>
      <c r="AC50" s="69">
        <f t="shared" si="17"/>
        <v>2881</v>
      </c>
      <c r="AD50" s="72">
        <f t="shared" si="3"/>
        <v>2309458</v>
      </c>
      <c r="AE50" s="73" t="s">
        <v>42</v>
      </c>
    </row>
    <row r="51" spans="1:34" ht="17.25" customHeight="1">
      <c r="A51" s="74"/>
      <c r="B51" s="67"/>
      <c r="C51" s="67"/>
      <c r="D51" s="67"/>
      <c r="E51" s="67"/>
      <c r="F51" s="67"/>
      <c r="G51" s="67"/>
      <c r="H51" s="67"/>
      <c r="I51" s="67"/>
      <c r="J51" s="67"/>
      <c r="K51" s="67"/>
      <c r="L51" s="67"/>
      <c r="M51" s="67"/>
      <c r="N51" s="67"/>
      <c r="O51" s="67"/>
      <c r="P51" s="67"/>
      <c r="Q51" s="67"/>
      <c r="R51" s="47" t="s">
        <v>124</v>
      </c>
      <c r="S51" s="74"/>
      <c r="T51" s="67"/>
      <c r="U51" s="67"/>
      <c r="V51" s="67"/>
      <c r="W51" s="67"/>
      <c r="X51" s="67"/>
      <c r="Y51" s="67"/>
      <c r="Z51" s="67"/>
      <c r="AA51" s="67"/>
      <c r="AB51" s="65"/>
      <c r="AC51" s="67"/>
      <c r="AD51" s="67"/>
      <c r="AE51" s="47" t="str">
        <f>R51</f>
        <v>【出典：令和６年度概要調書（令和６年４月１日現在）】</v>
      </c>
    </row>
    <row r="52" spans="1:34" s="138" customFormat="1" ht="31.2" hidden="1" customHeight="1">
      <c r="A52" s="133"/>
      <c r="B52" s="3" t="s">
        <v>151</v>
      </c>
      <c r="C52" s="3" t="s">
        <v>152</v>
      </c>
      <c r="D52" s="3" t="s">
        <v>153</v>
      </c>
      <c r="E52" s="3" t="s">
        <v>154</v>
      </c>
      <c r="F52" s="3" t="s">
        <v>155</v>
      </c>
      <c r="G52" s="3" t="s">
        <v>156</v>
      </c>
      <c r="H52" s="3" t="s">
        <v>157</v>
      </c>
      <c r="I52" s="3" t="s">
        <v>158</v>
      </c>
      <c r="J52" s="3" t="s">
        <v>159</v>
      </c>
      <c r="K52" s="3" t="s">
        <v>160</v>
      </c>
      <c r="L52" s="3" t="s">
        <v>161</v>
      </c>
      <c r="M52" s="3" t="s">
        <v>162</v>
      </c>
      <c r="N52" s="3" t="s">
        <v>163</v>
      </c>
      <c r="O52" s="3" t="s">
        <v>151</v>
      </c>
      <c r="P52" s="3" t="s">
        <v>152</v>
      </c>
      <c r="Q52" s="3" t="s">
        <v>164</v>
      </c>
      <c r="R52" s="133"/>
      <c r="S52" s="133"/>
      <c r="T52" s="3" t="s">
        <v>165</v>
      </c>
      <c r="U52" s="3" t="s">
        <v>166</v>
      </c>
      <c r="V52" s="134" t="s">
        <v>167</v>
      </c>
      <c r="W52" s="135" t="s">
        <v>168</v>
      </c>
      <c r="X52" s="135" t="s">
        <v>169</v>
      </c>
      <c r="Y52" s="3" t="s">
        <v>170</v>
      </c>
      <c r="Z52" s="3" t="s">
        <v>171</v>
      </c>
      <c r="AA52" s="3" t="s">
        <v>172</v>
      </c>
      <c r="AB52" s="3" t="s">
        <v>173</v>
      </c>
      <c r="AC52" s="136" t="s">
        <v>174</v>
      </c>
      <c r="AD52" s="137"/>
      <c r="AE52" s="133"/>
      <c r="AG52" s="139"/>
      <c r="AH52" s="140"/>
    </row>
    <row r="53" spans="1:34" s="138" customFormat="1" ht="33" hidden="1" customHeight="1">
      <c r="A53" s="141" t="s">
        <v>175</v>
      </c>
      <c r="B53" s="142" t="s">
        <v>176</v>
      </c>
      <c r="C53" s="142" t="s">
        <v>176</v>
      </c>
      <c r="D53" s="142" t="s">
        <v>176</v>
      </c>
      <c r="E53" s="143" t="s">
        <v>176</v>
      </c>
      <c r="F53" s="143" t="s">
        <v>176</v>
      </c>
      <c r="G53" s="143" t="s">
        <v>176</v>
      </c>
      <c r="H53" s="143" t="s">
        <v>176</v>
      </c>
      <c r="I53" s="143" t="s">
        <v>176</v>
      </c>
      <c r="J53" s="143" t="s">
        <v>176</v>
      </c>
      <c r="K53" s="143" t="s">
        <v>176</v>
      </c>
      <c r="L53" s="143" t="s">
        <v>176</v>
      </c>
      <c r="M53" s="143" t="s">
        <v>176</v>
      </c>
      <c r="N53" s="143" t="s">
        <v>176</v>
      </c>
      <c r="O53" s="143" t="s">
        <v>176</v>
      </c>
      <c r="P53" s="143" t="s">
        <v>176</v>
      </c>
      <c r="Q53" s="143" t="s">
        <v>176</v>
      </c>
      <c r="R53" s="133"/>
      <c r="S53" s="133"/>
      <c r="T53" s="143" t="s">
        <v>176</v>
      </c>
      <c r="U53" s="143" t="s">
        <v>176</v>
      </c>
      <c r="V53" s="143" t="s">
        <v>176</v>
      </c>
      <c r="W53" s="143" t="s">
        <v>176</v>
      </c>
      <c r="X53" s="143" t="s">
        <v>176</v>
      </c>
      <c r="Y53" s="143" t="s">
        <v>176</v>
      </c>
      <c r="Z53" s="143" t="s">
        <v>176</v>
      </c>
      <c r="AA53" s="144" t="s">
        <v>177</v>
      </c>
      <c r="AB53" s="145" t="s">
        <v>177</v>
      </c>
      <c r="AC53" s="146" t="s">
        <v>178</v>
      </c>
      <c r="AD53" s="137"/>
      <c r="AE53" s="133"/>
      <c r="AG53" s="139"/>
      <c r="AH53" s="140"/>
    </row>
    <row r="54" spans="1:34" ht="17.25" hidden="1" customHeight="1">
      <c r="B54" s="147">
        <v>3883</v>
      </c>
      <c r="C54" s="147">
        <v>348</v>
      </c>
      <c r="D54" s="147">
        <v>396244</v>
      </c>
      <c r="E54" s="148">
        <v>1453</v>
      </c>
      <c r="F54" s="148">
        <v>38</v>
      </c>
      <c r="G54" s="148">
        <v>0</v>
      </c>
      <c r="H54" s="148">
        <v>0</v>
      </c>
      <c r="I54" s="149">
        <v>0</v>
      </c>
      <c r="J54" s="149">
        <v>0</v>
      </c>
      <c r="K54" s="148">
        <v>0</v>
      </c>
      <c r="L54" s="148">
        <v>0</v>
      </c>
      <c r="M54" s="148">
        <v>0</v>
      </c>
      <c r="N54" s="148">
        <v>0</v>
      </c>
      <c r="O54" s="148">
        <v>6322</v>
      </c>
      <c r="P54" s="148">
        <v>0</v>
      </c>
      <c r="Q54" s="148">
        <v>928</v>
      </c>
      <c r="T54" s="148">
        <v>104221</v>
      </c>
      <c r="U54" s="148">
        <v>0</v>
      </c>
      <c r="V54" s="148">
        <v>0</v>
      </c>
      <c r="W54" s="148">
        <v>62316</v>
      </c>
      <c r="X54" s="148">
        <v>30251</v>
      </c>
      <c r="Y54" s="148">
        <v>0</v>
      </c>
      <c r="Z54" s="148">
        <v>0</v>
      </c>
      <c r="AA54" s="148">
        <v>0</v>
      </c>
      <c r="AB54" s="150">
        <v>37</v>
      </c>
      <c r="AC54" s="148">
        <v>0</v>
      </c>
      <c r="AD54" s="3"/>
    </row>
    <row r="55" spans="1:34" ht="17.25" hidden="1" customHeight="1">
      <c r="B55" s="147">
        <v>0</v>
      </c>
      <c r="C55" s="147">
        <v>0</v>
      </c>
      <c r="D55" s="147">
        <v>0</v>
      </c>
      <c r="E55" s="148">
        <v>0</v>
      </c>
      <c r="F55" s="148">
        <v>0</v>
      </c>
      <c r="G55" s="148">
        <v>0</v>
      </c>
      <c r="H55" s="148">
        <v>0</v>
      </c>
      <c r="I55" s="149">
        <v>0</v>
      </c>
      <c r="J55" s="149">
        <v>0</v>
      </c>
      <c r="K55" s="148">
        <v>0</v>
      </c>
      <c r="L55" s="148">
        <v>0</v>
      </c>
      <c r="M55" s="148">
        <v>0</v>
      </c>
      <c r="N55" s="148">
        <v>0</v>
      </c>
      <c r="O55" s="148">
        <v>0</v>
      </c>
      <c r="P55" s="148">
        <v>0</v>
      </c>
      <c r="Q55" s="148">
        <v>0</v>
      </c>
      <c r="T55" s="148">
        <v>0</v>
      </c>
      <c r="U55" s="148">
        <v>0</v>
      </c>
      <c r="V55" s="148">
        <v>0</v>
      </c>
      <c r="W55" s="148">
        <v>7893</v>
      </c>
      <c r="X55" s="148">
        <v>0</v>
      </c>
      <c r="Y55" s="148">
        <v>0</v>
      </c>
      <c r="Z55" s="148">
        <v>0</v>
      </c>
      <c r="AA55" s="148">
        <v>0</v>
      </c>
      <c r="AB55" s="148">
        <v>0</v>
      </c>
      <c r="AC55" s="148">
        <v>0</v>
      </c>
      <c r="AD55" s="3"/>
      <c r="AF55" s="54">
        <f>SUM(D55:S55,V55:AD55)</f>
        <v>7893</v>
      </c>
    </row>
    <row r="56" spans="1:34" ht="17.25" hidden="1" customHeight="1">
      <c r="B56" s="147">
        <v>1752</v>
      </c>
      <c r="C56" s="147">
        <v>182</v>
      </c>
      <c r="D56" s="147">
        <v>48207</v>
      </c>
      <c r="E56" s="148">
        <v>0</v>
      </c>
      <c r="F56" s="148">
        <v>0</v>
      </c>
      <c r="G56" s="148">
        <v>2102</v>
      </c>
      <c r="H56" s="148">
        <v>7960</v>
      </c>
      <c r="I56" s="149">
        <v>0</v>
      </c>
      <c r="J56" s="149">
        <v>0</v>
      </c>
      <c r="K56" s="148">
        <v>0</v>
      </c>
      <c r="L56" s="148">
        <v>522</v>
      </c>
      <c r="M56" s="148">
        <v>0</v>
      </c>
      <c r="N56" s="148">
        <v>4860</v>
      </c>
      <c r="O56" s="148">
        <v>10724</v>
      </c>
      <c r="P56" s="148">
        <v>0</v>
      </c>
      <c r="Q56" s="148">
        <v>58</v>
      </c>
      <c r="T56" s="148">
        <v>0</v>
      </c>
      <c r="U56" s="148">
        <v>0</v>
      </c>
      <c r="V56" s="148">
        <v>0</v>
      </c>
      <c r="W56" s="148">
        <v>45407</v>
      </c>
      <c r="X56" s="148">
        <v>34416</v>
      </c>
      <c r="Y56" s="148">
        <v>0</v>
      </c>
      <c r="Z56" s="148">
        <v>0</v>
      </c>
      <c r="AA56" s="148">
        <v>0</v>
      </c>
      <c r="AB56" s="148">
        <v>0</v>
      </c>
      <c r="AC56" s="148">
        <v>0</v>
      </c>
      <c r="AD56" s="3"/>
    </row>
    <row r="57" spans="1:34" ht="17.25" hidden="1" customHeight="1">
      <c r="B57" s="147">
        <v>0</v>
      </c>
      <c r="C57" s="147">
        <v>0</v>
      </c>
      <c r="D57" s="147">
        <v>0</v>
      </c>
      <c r="E57" s="148">
        <v>0</v>
      </c>
      <c r="F57" s="148">
        <v>0</v>
      </c>
      <c r="G57" s="148">
        <v>0</v>
      </c>
      <c r="H57" s="148">
        <v>0</v>
      </c>
      <c r="I57" s="149">
        <v>0</v>
      </c>
      <c r="J57" s="149">
        <v>38</v>
      </c>
      <c r="K57" s="148">
        <v>0</v>
      </c>
      <c r="L57" s="148">
        <v>0</v>
      </c>
      <c r="M57" s="148">
        <v>0</v>
      </c>
      <c r="N57" s="148">
        <v>0</v>
      </c>
      <c r="O57" s="148">
        <v>47</v>
      </c>
      <c r="P57" s="148">
        <v>0</v>
      </c>
      <c r="Q57" s="148">
        <v>1493</v>
      </c>
      <c r="T57" s="148">
        <v>0</v>
      </c>
      <c r="U57" s="148">
        <v>0</v>
      </c>
      <c r="V57" s="148">
        <v>0</v>
      </c>
      <c r="W57" s="148">
        <v>80350</v>
      </c>
      <c r="X57" s="148">
        <v>11621</v>
      </c>
      <c r="Y57" s="148">
        <v>0</v>
      </c>
      <c r="Z57" s="148">
        <v>2959</v>
      </c>
      <c r="AA57" s="148">
        <v>0</v>
      </c>
      <c r="AB57" s="148">
        <v>0</v>
      </c>
      <c r="AC57" s="148">
        <v>0</v>
      </c>
      <c r="AD57" s="3"/>
    </row>
    <row r="58" spans="1:34" ht="17.25" hidden="1" customHeight="1">
      <c r="B58" s="147">
        <v>0</v>
      </c>
      <c r="C58" s="147">
        <v>0</v>
      </c>
      <c r="D58" s="147">
        <v>0</v>
      </c>
      <c r="E58" s="148">
        <v>0</v>
      </c>
      <c r="F58" s="148">
        <v>0</v>
      </c>
      <c r="G58" s="148">
        <v>0</v>
      </c>
      <c r="H58" s="148">
        <v>0</v>
      </c>
      <c r="I58" s="149">
        <v>0</v>
      </c>
      <c r="J58" s="149">
        <v>0</v>
      </c>
      <c r="K58" s="148">
        <v>0</v>
      </c>
      <c r="L58" s="148">
        <v>0</v>
      </c>
      <c r="M58" s="148">
        <v>0</v>
      </c>
      <c r="N58" s="148">
        <v>0</v>
      </c>
      <c r="O58" s="148">
        <v>0</v>
      </c>
      <c r="P58" s="148">
        <v>0</v>
      </c>
      <c r="Q58" s="148">
        <v>5923</v>
      </c>
      <c r="T58" s="148">
        <v>0</v>
      </c>
      <c r="U58" s="148">
        <v>0</v>
      </c>
      <c r="V58" s="148">
        <v>0</v>
      </c>
      <c r="W58" s="148">
        <v>15095</v>
      </c>
      <c r="X58" s="148">
        <v>65879</v>
      </c>
      <c r="Y58" s="148">
        <v>0</v>
      </c>
      <c r="Z58" s="148">
        <v>0</v>
      </c>
      <c r="AA58" s="148">
        <v>0</v>
      </c>
      <c r="AB58" s="148">
        <v>4031</v>
      </c>
      <c r="AC58" s="148">
        <v>0</v>
      </c>
      <c r="AD58" s="3"/>
    </row>
    <row r="59" spans="1:34" ht="17.25" hidden="1" customHeight="1">
      <c r="B59" s="147">
        <v>0</v>
      </c>
      <c r="C59" s="147">
        <v>0</v>
      </c>
      <c r="D59" s="147">
        <v>0</v>
      </c>
      <c r="E59" s="148">
        <v>0</v>
      </c>
      <c r="F59" s="148">
        <v>0</v>
      </c>
      <c r="G59" s="148">
        <v>0</v>
      </c>
      <c r="H59" s="148">
        <v>0</v>
      </c>
      <c r="I59" s="149">
        <v>0</v>
      </c>
      <c r="J59" s="149">
        <v>0</v>
      </c>
      <c r="K59" s="148">
        <v>0</v>
      </c>
      <c r="L59" s="148">
        <v>0</v>
      </c>
      <c r="M59" s="148">
        <v>0</v>
      </c>
      <c r="N59" s="148">
        <v>0</v>
      </c>
      <c r="O59" s="148">
        <v>0</v>
      </c>
      <c r="P59" s="148">
        <v>0</v>
      </c>
      <c r="Q59" s="148">
        <v>0</v>
      </c>
      <c r="T59" s="148">
        <v>0</v>
      </c>
      <c r="U59" s="148">
        <v>0</v>
      </c>
      <c r="V59" s="148">
        <v>0</v>
      </c>
      <c r="W59" s="148">
        <v>0</v>
      </c>
      <c r="X59" s="148">
        <v>4655</v>
      </c>
      <c r="Y59" s="148">
        <v>0</v>
      </c>
      <c r="Z59" s="148">
        <v>0</v>
      </c>
      <c r="AA59" s="148">
        <v>0</v>
      </c>
      <c r="AB59" s="148">
        <v>0</v>
      </c>
      <c r="AC59" s="148">
        <v>0</v>
      </c>
      <c r="AD59" s="3"/>
    </row>
    <row r="60" spans="1:34" ht="17.25" hidden="1" customHeight="1">
      <c r="B60" s="147">
        <v>0</v>
      </c>
      <c r="C60" s="147">
        <v>0</v>
      </c>
      <c r="D60" s="147">
        <v>9800</v>
      </c>
      <c r="E60" s="148">
        <v>0</v>
      </c>
      <c r="F60" s="148">
        <v>0</v>
      </c>
      <c r="G60" s="148">
        <v>0</v>
      </c>
      <c r="H60" s="148">
        <v>0</v>
      </c>
      <c r="I60" s="149">
        <v>0</v>
      </c>
      <c r="J60" s="149">
        <v>0</v>
      </c>
      <c r="K60" s="148">
        <v>0</v>
      </c>
      <c r="L60" s="148">
        <v>0</v>
      </c>
      <c r="M60" s="148">
        <v>0</v>
      </c>
      <c r="N60" s="148">
        <v>0</v>
      </c>
      <c r="O60" s="148">
        <v>0</v>
      </c>
      <c r="P60" s="148">
        <v>0</v>
      </c>
      <c r="Q60" s="148">
        <v>0</v>
      </c>
      <c r="T60" s="148">
        <v>0</v>
      </c>
      <c r="U60" s="148">
        <v>0</v>
      </c>
      <c r="V60" s="148">
        <v>0</v>
      </c>
      <c r="W60" s="148">
        <v>1822</v>
      </c>
      <c r="X60" s="148">
        <v>72047</v>
      </c>
      <c r="Y60" s="148">
        <v>0</v>
      </c>
      <c r="Z60" s="148">
        <v>0</v>
      </c>
      <c r="AA60" s="148">
        <v>0</v>
      </c>
      <c r="AB60" s="148">
        <v>0</v>
      </c>
      <c r="AC60" s="148">
        <v>0</v>
      </c>
      <c r="AD60" s="3"/>
    </row>
    <row r="61" spans="1:34" ht="17.25" hidden="1" customHeight="1">
      <c r="B61" s="147">
        <v>356</v>
      </c>
      <c r="C61" s="147">
        <v>2276</v>
      </c>
      <c r="D61" s="147">
        <v>1659</v>
      </c>
      <c r="E61" s="148">
        <v>0</v>
      </c>
      <c r="F61" s="148">
        <v>0</v>
      </c>
      <c r="G61" s="148">
        <v>0</v>
      </c>
      <c r="H61" s="148">
        <v>0</v>
      </c>
      <c r="I61" s="149">
        <v>1341</v>
      </c>
      <c r="J61" s="149">
        <v>0</v>
      </c>
      <c r="K61" s="148">
        <v>0</v>
      </c>
      <c r="L61" s="148">
        <v>0</v>
      </c>
      <c r="M61" s="148">
        <v>0</v>
      </c>
      <c r="N61" s="148">
        <v>0</v>
      </c>
      <c r="O61" s="148">
        <v>0</v>
      </c>
      <c r="P61" s="148">
        <v>0</v>
      </c>
      <c r="Q61" s="148">
        <v>0</v>
      </c>
      <c r="T61" s="148">
        <v>0</v>
      </c>
      <c r="U61" s="148">
        <v>0</v>
      </c>
      <c r="V61" s="148">
        <v>0</v>
      </c>
      <c r="W61" s="148">
        <v>0</v>
      </c>
      <c r="X61" s="148">
        <v>11156</v>
      </c>
      <c r="Y61" s="148">
        <v>0</v>
      </c>
      <c r="Z61" s="148">
        <v>0</v>
      </c>
      <c r="AA61" s="148">
        <v>0</v>
      </c>
      <c r="AB61" s="148">
        <v>0</v>
      </c>
      <c r="AC61" s="148">
        <v>0</v>
      </c>
      <c r="AD61" s="3"/>
    </row>
    <row r="62" spans="1:34" ht="17.25" hidden="1" customHeight="1">
      <c r="B62" s="147">
        <v>3814</v>
      </c>
      <c r="C62" s="147">
        <v>3075</v>
      </c>
      <c r="D62" s="147">
        <v>15987</v>
      </c>
      <c r="E62" s="148">
        <v>0</v>
      </c>
      <c r="F62" s="148">
        <v>0</v>
      </c>
      <c r="G62" s="148">
        <v>2556</v>
      </c>
      <c r="H62" s="148">
        <v>0</v>
      </c>
      <c r="I62" s="149">
        <v>0</v>
      </c>
      <c r="J62" s="149">
        <v>0</v>
      </c>
      <c r="K62" s="148">
        <v>0</v>
      </c>
      <c r="L62" s="148">
        <v>0</v>
      </c>
      <c r="M62" s="148">
        <v>0</v>
      </c>
      <c r="N62" s="148">
        <v>0</v>
      </c>
      <c r="O62" s="148">
        <v>0</v>
      </c>
      <c r="P62" s="148">
        <v>0</v>
      </c>
      <c r="Q62" s="148">
        <v>0</v>
      </c>
      <c r="T62" s="148">
        <v>0</v>
      </c>
      <c r="U62" s="148">
        <v>0</v>
      </c>
      <c r="V62" s="148">
        <v>0</v>
      </c>
      <c r="W62" s="148">
        <v>289426</v>
      </c>
      <c r="X62" s="148">
        <v>30608</v>
      </c>
      <c r="Y62" s="148">
        <v>0</v>
      </c>
      <c r="Z62" s="148">
        <v>0</v>
      </c>
      <c r="AA62" s="148">
        <v>0</v>
      </c>
      <c r="AB62" s="148">
        <v>0</v>
      </c>
      <c r="AC62" s="148">
        <v>0</v>
      </c>
      <c r="AD62" s="3"/>
    </row>
    <row r="63" spans="1:34" ht="17.25" hidden="1" customHeight="1">
      <c r="B63" s="147">
        <v>94865</v>
      </c>
      <c r="C63" s="147">
        <v>45505</v>
      </c>
      <c r="D63" s="147">
        <v>7114</v>
      </c>
      <c r="E63" s="148">
        <v>0</v>
      </c>
      <c r="F63" s="148">
        <v>0</v>
      </c>
      <c r="G63" s="148">
        <v>0</v>
      </c>
      <c r="H63" s="148">
        <v>0</v>
      </c>
      <c r="I63" s="149">
        <v>0</v>
      </c>
      <c r="J63" s="149">
        <v>0</v>
      </c>
      <c r="K63" s="148">
        <v>0</v>
      </c>
      <c r="L63" s="148">
        <v>0</v>
      </c>
      <c r="M63" s="148">
        <v>0</v>
      </c>
      <c r="N63" s="148">
        <v>0</v>
      </c>
      <c r="O63" s="148">
        <v>0</v>
      </c>
      <c r="P63" s="148">
        <v>0</v>
      </c>
      <c r="Q63" s="148">
        <v>213</v>
      </c>
      <c r="T63" s="148">
        <v>0</v>
      </c>
      <c r="U63" s="148">
        <v>0</v>
      </c>
      <c r="V63" s="148">
        <v>19617</v>
      </c>
      <c r="W63" s="148">
        <v>0</v>
      </c>
      <c r="X63" s="148">
        <v>20537</v>
      </c>
      <c r="Y63" s="148">
        <v>0</v>
      </c>
      <c r="Z63" s="148">
        <v>0</v>
      </c>
      <c r="AA63" s="148">
        <v>0</v>
      </c>
      <c r="AB63" s="148">
        <v>0</v>
      </c>
      <c r="AC63" s="148">
        <v>0</v>
      </c>
      <c r="AD63" s="3"/>
    </row>
    <row r="64" spans="1:34" ht="17.25" hidden="1" customHeight="1">
      <c r="B64" s="147">
        <v>0</v>
      </c>
      <c r="C64" s="147">
        <v>0</v>
      </c>
      <c r="D64" s="147">
        <v>0</v>
      </c>
      <c r="E64" s="148">
        <v>0</v>
      </c>
      <c r="F64" s="148">
        <v>0</v>
      </c>
      <c r="G64" s="148">
        <v>0</v>
      </c>
      <c r="H64" s="148">
        <v>20037</v>
      </c>
      <c r="I64" s="149">
        <v>0</v>
      </c>
      <c r="J64" s="149">
        <v>0</v>
      </c>
      <c r="K64" s="148">
        <v>0</v>
      </c>
      <c r="L64" s="148">
        <v>0</v>
      </c>
      <c r="M64" s="148">
        <v>0</v>
      </c>
      <c r="N64" s="148">
        <v>0</v>
      </c>
      <c r="O64" s="148">
        <v>0</v>
      </c>
      <c r="P64" s="148">
        <v>0</v>
      </c>
      <c r="Q64" s="148">
        <v>409</v>
      </c>
      <c r="T64" s="148">
        <v>0</v>
      </c>
      <c r="U64" s="148">
        <v>0</v>
      </c>
      <c r="V64" s="148">
        <v>0</v>
      </c>
      <c r="W64" s="148">
        <v>15230</v>
      </c>
      <c r="X64" s="148">
        <v>14003</v>
      </c>
      <c r="Y64" s="148">
        <v>0</v>
      </c>
      <c r="Z64" s="148">
        <v>0</v>
      </c>
      <c r="AA64" s="148">
        <v>0</v>
      </c>
      <c r="AB64" s="148">
        <v>0</v>
      </c>
      <c r="AC64" s="148">
        <v>0</v>
      </c>
      <c r="AD64" s="3"/>
    </row>
    <row r="65" spans="2:30" ht="17.25" hidden="1" customHeight="1">
      <c r="B65" s="147">
        <v>0</v>
      </c>
      <c r="C65" s="147">
        <v>0</v>
      </c>
      <c r="D65" s="147">
        <v>6262</v>
      </c>
      <c r="E65" s="148">
        <v>17956</v>
      </c>
      <c r="F65" s="148">
        <v>44268</v>
      </c>
      <c r="G65" s="148">
        <v>0</v>
      </c>
      <c r="H65" s="148">
        <v>0</v>
      </c>
      <c r="I65" s="149">
        <v>0</v>
      </c>
      <c r="J65" s="149">
        <v>0</v>
      </c>
      <c r="K65" s="148">
        <v>0</v>
      </c>
      <c r="L65" s="148">
        <v>0</v>
      </c>
      <c r="M65" s="148">
        <v>0</v>
      </c>
      <c r="N65" s="148">
        <v>0</v>
      </c>
      <c r="O65" s="148">
        <v>0</v>
      </c>
      <c r="P65" s="148">
        <v>0</v>
      </c>
      <c r="Q65" s="148">
        <v>39</v>
      </c>
      <c r="T65" s="148">
        <v>0</v>
      </c>
      <c r="U65" s="148">
        <v>0</v>
      </c>
      <c r="V65" s="148">
        <v>0</v>
      </c>
      <c r="W65" s="148">
        <v>2218</v>
      </c>
      <c r="X65" s="148">
        <v>2712</v>
      </c>
      <c r="Y65" s="148">
        <v>1160</v>
      </c>
      <c r="Z65" s="148">
        <v>0</v>
      </c>
      <c r="AA65" s="148">
        <v>243</v>
      </c>
      <c r="AB65" s="148">
        <v>0</v>
      </c>
      <c r="AC65" s="148">
        <v>0</v>
      </c>
      <c r="AD65" s="3"/>
    </row>
    <row r="66" spans="2:30" ht="17.25" hidden="1" customHeight="1">
      <c r="B66" s="147">
        <v>0</v>
      </c>
      <c r="C66" s="147">
        <v>0</v>
      </c>
      <c r="D66" s="147">
        <v>2934</v>
      </c>
      <c r="E66" s="148">
        <v>4843</v>
      </c>
      <c r="F66" s="148">
        <v>347</v>
      </c>
      <c r="G66" s="148">
        <v>0</v>
      </c>
      <c r="H66" s="148">
        <v>0</v>
      </c>
      <c r="I66" s="149">
        <v>0</v>
      </c>
      <c r="J66" s="149">
        <v>0</v>
      </c>
      <c r="K66" s="148">
        <v>0</v>
      </c>
      <c r="L66" s="148">
        <v>0</v>
      </c>
      <c r="M66" s="148">
        <v>0</v>
      </c>
      <c r="N66" s="148">
        <v>0</v>
      </c>
      <c r="O66" s="148">
        <v>0</v>
      </c>
      <c r="P66" s="148">
        <v>0</v>
      </c>
      <c r="Q66" s="148">
        <v>0</v>
      </c>
      <c r="T66" s="148">
        <v>0</v>
      </c>
      <c r="U66" s="148">
        <v>0</v>
      </c>
      <c r="V66" s="148">
        <v>0</v>
      </c>
      <c r="W66" s="148">
        <v>0</v>
      </c>
      <c r="X66" s="148">
        <v>0</v>
      </c>
      <c r="Y66" s="148">
        <v>0</v>
      </c>
      <c r="Z66" s="148">
        <v>0</v>
      </c>
      <c r="AA66" s="148">
        <v>0</v>
      </c>
      <c r="AB66" s="148">
        <v>0</v>
      </c>
      <c r="AC66" s="148">
        <v>0</v>
      </c>
      <c r="AD66" s="3"/>
    </row>
    <row r="67" spans="2:30" ht="17.25" hidden="1" customHeight="1">
      <c r="B67" s="147">
        <v>265</v>
      </c>
      <c r="C67" s="147">
        <v>0</v>
      </c>
      <c r="D67" s="147">
        <v>0</v>
      </c>
      <c r="E67" s="148">
        <v>0</v>
      </c>
      <c r="F67" s="148">
        <v>0</v>
      </c>
      <c r="G67" s="148">
        <v>0</v>
      </c>
      <c r="H67" s="148">
        <v>0</v>
      </c>
      <c r="I67" s="149">
        <v>0</v>
      </c>
      <c r="J67" s="149">
        <v>0</v>
      </c>
      <c r="K67" s="148">
        <v>0</v>
      </c>
      <c r="L67" s="148">
        <v>0</v>
      </c>
      <c r="M67" s="148">
        <v>0</v>
      </c>
      <c r="N67" s="148">
        <v>0</v>
      </c>
      <c r="O67" s="148">
        <v>0</v>
      </c>
      <c r="P67" s="148">
        <v>0</v>
      </c>
      <c r="Q67" s="148">
        <v>0</v>
      </c>
      <c r="T67" s="148">
        <v>0</v>
      </c>
      <c r="U67" s="148">
        <v>0</v>
      </c>
      <c r="V67" s="148">
        <v>0</v>
      </c>
      <c r="W67" s="148">
        <v>0</v>
      </c>
      <c r="X67" s="148">
        <v>0</v>
      </c>
      <c r="Y67" s="148">
        <v>0</v>
      </c>
      <c r="Z67" s="148">
        <v>0</v>
      </c>
      <c r="AA67" s="148">
        <v>0</v>
      </c>
      <c r="AB67" s="148">
        <v>0</v>
      </c>
      <c r="AC67" s="148">
        <v>0</v>
      </c>
      <c r="AD67" s="3"/>
    </row>
    <row r="68" spans="2:30" ht="17.25" hidden="1" customHeight="1">
      <c r="B68" s="147">
        <v>0</v>
      </c>
      <c r="C68" s="147">
        <v>0</v>
      </c>
      <c r="D68" s="147">
        <v>3219</v>
      </c>
      <c r="E68" s="148">
        <v>0</v>
      </c>
      <c r="F68" s="148">
        <v>0</v>
      </c>
      <c r="G68" s="148">
        <v>0</v>
      </c>
      <c r="H68" s="148">
        <v>0</v>
      </c>
      <c r="I68" s="149">
        <v>0</v>
      </c>
      <c r="J68" s="149">
        <v>0</v>
      </c>
      <c r="K68" s="148">
        <v>0</v>
      </c>
      <c r="L68" s="148">
        <v>0</v>
      </c>
      <c r="M68" s="148">
        <v>0</v>
      </c>
      <c r="N68" s="148">
        <v>0</v>
      </c>
      <c r="O68" s="148">
        <v>0</v>
      </c>
      <c r="P68" s="148">
        <v>0</v>
      </c>
      <c r="Q68" s="148">
        <v>0</v>
      </c>
      <c r="T68" s="148">
        <v>0</v>
      </c>
      <c r="U68" s="148">
        <v>0</v>
      </c>
      <c r="V68" s="148">
        <v>0</v>
      </c>
      <c r="W68" s="148">
        <v>0</v>
      </c>
      <c r="X68" s="148">
        <v>0</v>
      </c>
      <c r="Y68" s="148">
        <v>0</v>
      </c>
      <c r="Z68" s="148">
        <v>0</v>
      </c>
      <c r="AA68" s="148">
        <v>0</v>
      </c>
      <c r="AB68" s="148">
        <v>0</v>
      </c>
      <c r="AC68" s="148">
        <v>0</v>
      </c>
      <c r="AD68" s="3"/>
    </row>
    <row r="69" spans="2:30" ht="17.25" hidden="1" customHeight="1">
      <c r="B69" s="147">
        <v>0</v>
      </c>
      <c r="C69" s="147">
        <v>0</v>
      </c>
      <c r="D69" s="147">
        <v>43045</v>
      </c>
      <c r="E69" s="148">
        <v>0</v>
      </c>
      <c r="F69" s="148">
        <v>0</v>
      </c>
      <c r="G69" s="148">
        <v>0</v>
      </c>
      <c r="H69" s="148">
        <v>0</v>
      </c>
      <c r="I69" s="149">
        <v>0</v>
      </c>
      <c r="J69" s="149">
        <v>0</v>
      </c>
      <c r="K69" s="148">
        <v>0</v>
      </c>
      <c r="L69" s="148">
        <v>0</v>
      </c>
      <c r="M69" s="148">
        <v>0</v>
      </c>
      <c r="N69" s="148">
        <v>0</v>
      </c>
      <c r="O69" s="148">
        <v>0</v>
      </c>
      <c r="P69" s="148">
        <v>0</v>
      </c>
      <c r="Q69" s="148">
        <v>0</v>
      </c>
      <c r="T69" s="148">
        <v>0</v>
      </c>
      <c r="U69" s="148">
        <v>0</v>
      </c>
      <c r="V69" s="148">
        <v>0</v>
      </c>
      <c r="W69" s="148">
        <v>2489</v>
      </c>
      <c r="X69" s="148">
        <v>0</v>
      </c>
      <c r="Y69" s="148">
        <v>0</v>
      </c>
      <c r="Z69" s="148">
        <v>0</v>
      </c>
      <c r="AA69" s="148">
        <v>0</v>
      </c>
      <c r="AB69" s="148">
        <v>0</v>
      </c>
      <c r="AC69" s="148">
        <v>0</v>
      </c>
      <c r="AD69" s="3"/>
    </row>
    <row r="70" spans="2:30" ht="17.25" hidden="1" customHeight="1">
      <c r="B70" s="147">
        <v>0</v>
      </c>
      <c r="C70" s="147">
        <v>173</v>
      </c>
      <c r="D70" s="147">
        <v>0</v>
      </c>
      <c r="E70" s="148">
        <v>0</v>
      </c>
      <c r="F70" s="148">
        <v>0</v>
      </c>
      <c r="G70" s="148">
        <v>0</v>
      </c>
      <c r="H70" s="148">
        <v>0</v>
      </c>
      <c r="I70" s="149">
        <v>0</v>
      </c>
      <c r="J70" s="149">
        <v>0</v>
      </c>
      <c r="K70" s="148">
        <v>0</v>
      </c>
      <c r="L70" s="148">
        <v>0</v>
      </c>
      <c r="M70" s="148">
        <v>0</v>
      </c>
      <c r="N70" s="148">
        <v>0</v>
      </c>
      <c r="O70" s="148">
        <v>0</v>
      </c>
      <c r="P70" s="148">
        <v>0</v>
      </c>
      <c r="Q70" s="148">
        <v>0</v>
      </c>
      <c r="T70" s="148">
        <v>0</v>
      </c>
      <c r="U70" s="148">
        <v>0</v>
      </c>
      <c r="V70" s="148">
        <v>0</v>
      </c>
      <c r="W70" s="148">
        <v>192632</v>
      </c>
      <c r="X70" s="148">
        <v>0</v>
      </c>
      <c r="Y70" s="148">
        <v>0</v>
      </c>
      <c r="Z70" s="148">
        <v>0</v>
      </c>
      <c r="AA70" s="148">
        <v>0</v>
      </c>
      <c r="AB70" s="148">
        <v>0</v>
      </c>
      <c r="AC70" s="148">
        <v>0</v>
      </c>
      <c r="AD70" s="3"/>
    </row>
    <row r="71" spans="2:30" ht="17.25" hidden="1" customHeight="1">
      <c r="B71" s="147">
        <v>0</v>
      </c>
      <c r="C71" s="147">
        <v>0</v>
      </c>
      <c r="D71" s="147">
        <v>0</v>
      </c>
      <c r="E71" s="148">
        <v>0</v>
      </c>
      <c r="F71" s="148">
        <v>0</v>
      </c>
      <c r="G71" s="148">
        <v>0</v>
      </c>
      <c r="H71" s="148">
        <v>0</v>
      </c>
      <c r="I71" s="149">
        <v>0</v>
      </c>
      <c r="J71" s="149">
        <v>0</v>
      </c>
      <c r="K71" s="148">
        <v>0</v>
      </c>
      <c r="L71" s="148">
        <v>0</v>
      </c>
      <c r="M71" s="148">
        <v>0</v>
      </c>
      <c r="N71" s="148">
        <v>0</v>
      </c>
      <c r="O71" s="148">
        <v>0</v>
      </c>
      <c r="P71" s="148">
        <v>0</v>
      </c>
      <c r="Q71" s="148">
        <v>0</v>
      </c>
      <c r="T71" s="148">
        <v>0</v>
      </c>
      <c r="U71" s="148">
        <v>0</v>
      </c>
      <c r="V71" s="148">
        <v>0</v>
      </c>
      <c r="W71" s="148">
        <v>0</v>
      </c>
      <c r="X71" s="148">
        <v>0</v>
      </c>
      <c r="Y71" s="148">
        <v>0</v>
      </c>
      <c r="Z71" s="148">
        <v>0</v>
      </c>
      <c r="AA71" s="148">
        <v>0</v>
      </c>
      <c r="AB71" s="148">
        <v>0</v>
      </c>
      <c r="AC71" s="148">
        <v>0</v>
      </c>
      <c r="AD71" s="3"/>
    </row>
    <row r="72" spans="2:30" ht="17.25" hidden="1" customHeight="1">
      <c r="B72" s="147">
        <v>0</v>
      </c>
      <c r="C72" s="147">
        <v>0</v>
      </c>
      <c r="D72" s="147">
        <v>0</v>
      </c>
      <c r="E72" s="148">
        <v>0</v>
      </c>
      <c r="F72" s="148">
        <v>0</v>
      </c>
      <c r="G72" s="148">
        <v>0</v>
      </c>
      <c r="H72" s="148">
        <v>0</v>
      </c>
      <c r="I72" s="149">
        <v>0</v>
      </c>
      <c r="J72" s="149">
        <v>0</v>
      </c>
      <c r="K72" s="148">
        <v>0</v>
      </c>
      <c r="L72" s="148">
        <v>0</v>
      </c>
      <c r="M72" s="148">
        <v>0</v>
      </c>
      <c r="N72" s="148">
        <v>0</v>
      </c>
      <c r="O72" s="148">
        <v>0</v>
      </c>
      <c r="P72" s="148">
        <v>0</v>
      </c>
      <c r="Q72" s="148">
        <v>0</v>
      </c>
      <c r="T72" s="148">
        <v>0</v>
      </c>
      <c r="U72" s="148">
        <v>0</v>
      </c>
      <c r="V72" s="148">
        <v>0</v>
      </c>
      <c r="W72" s="148">
        <v>2402</v>
      </c>
      <c r="X72" s="148">
        <v>0</v>
      </c>
      <c r="Y72" s="148">
        <v>0</v>
      </c>
      <c r="Z72" s="148">
        <v>0</v>
      </c>
      <c r="AA72" s="148">
        <v>0</v>
      </c>
      <c r="AB72" s="148">
        <v>0</v>
      </c>
      <c r="AC72" s="148">
        <v>0</v>
      </c>
      <c r="AD72" s="3"/>
    </row>
    <row r="73" spans="2:30" ht="17.25" hidden="1" customHeight="1">
      <c r="B73" s="147">
        <v>643</v>
      </c>
      <c r="C73" s="147">
        <v>0</v>
      </c>
      <c r="D73" s="147">
        <v>0</v>
      </c>
      <c r="E73" s="148">
        <v>0</v>
      </c>
      <c r="F73" s="148">
        <v>0</v>
      </c>
      <c r="G73" s="148">
        <v>0</v>
      </c>
      <c r="H73" s="148">
        <v>0</v>
      </c>
      <c r="I73" s="149">
        <v>0</v>
      </c>
      <c r="J73" s="149">
        <v>2360</v>
      </c>
      <c r="K73" s="148">
        <v>0</v>
      </c>
      <c r="L73" s="148">
        <v>0</v>
      </c>
      <c r="M73" s="148">
        <v>0</v>
      </c>
      <c r="N73" s="148">
        <v>0</v>
      </c>
      <c r="O73" s="148">
        <v>0</v>
      </c>
      <c r="P73" s="148">
        <v>0</v>
      </c>
      <c r="Q73" s="148">
        <v>28</v>
      </c>
      <c r="T73" s="148">
        <v>0</v>
      </c>
      <c r="U73" s="148">
        <v>0</v>
      </c>
      <c r="V73" s="148">
        <v>0</v>
      </c>
      <c r="W73" s="148">
        <v>84363</v>
      </c>
      <c r="X73" s="148">
        <v>0</v>
      </c>
      <c r="Y73" s="148">
        <v>0</v>
      </c>
      <c r="Z73" s="148">
        <v>0</v>
      </c>
      <c r="AA73" s="148">
        <v>0</v>
      </c>
      <c r="AB73" s="148">
        <v>0</v>
      </c>
      <c r="AC73" s="148">
        <v>0</v>
      </c>
      <c r="AD73" s="3"/>
    </row>
    <row r="74" spans="2:30" ht="17.25" hidden="1" customHeight="1">
      <c r="B74" s="147">
        <v>0</v>
      </c>
      <c r="C74" s="147">
        <v>0</v>
      </c>
      <c r="D74" s="147">
        <v>0</v>
      </c>
      <c r="E74" s="148">
        <v>0</v>
      </c>
      <c r="F74" s="148">
        <v>0</v>
      </c>
      <c r="G74" s="148">
        <v>0</v>
      </c>
      <c r="H74" s="148">
        <v>0</v>
      </c>
      <c r="I74" s="149">
        <v>0</v>
      </c>
      <c r="J74" s="149">
        <v>0</v>
      </c>
      <c r="K74" s="148">
        <v>0</v>
      </c>
      <c r="L74" s="148">
        <v>0</v>
      </c>
      <c r="M74" s="148">
        <v>0</v>
      </c>
      <c r="N74" s="148">
        <v>0</v>
      </c>
      <c r="O74" s="148">
        <v>0</v>
      </c>
      <c r="P74" s="148">
        <v>0</v>
      </c>
      <c r="Q74" s="148">
        <v>0</v>
      </c>
      <c r="T74" s="148">
        <v>0</v>
      </c>
      <c r="U74" s="148">
        <v>0</v>
      </c>
      <c r="V74" s="148">
        <v>0</v>
      </c>
      <c r="W74" s="148">
        <v>0</v>
      </c>
      <c r="X74" s="148">
        <v>0</v>
      </c>
      <c r="Y74" s="148">
        <v>0</v>
      </c>
      <c r="Z74" s="148">
        <v>0</v>
      </c>
      <c r="AA74" s="148">
        <v>0</v>
      </c>
      <c r="AB74" s="148">
        <v>0</v>
      </c>
      <c r="AC74" s="148">
        <v>0</v>
      </c>
      <c r="AD74" s="3"/>
    </row>
    <row r="75" spans="2:30" ht="17.25" hidden="1" customHeight="1">
      <c r="B75" s="147">
        <v>0</v>
      </c>
      <c r="C75" s="147">
        <v>0</v>
      </c>
      <c r="D75" s="147">
        <v>9066</v>
      </c>
      <c r="E75" s="148">
        <v>0</v>
      </c>
      <c r="F75" s="148">
        <v>0</v>
      </c>
      <c r="G75" s="148">
        <v>0</v>
      </c>
      <c r="H75" s="148">
        <v>0</v>
      </c>
      <c r="I75" s="149">
        <v>0</v>
      </c>
      <c r="J75" s="149">
        <v>0</v>
      </c>
      <c r="K75" s="148">
        <v>0</v>
      </c>
      <c r="L75" s="148">
        <v>0</v>
      </c>
      <c r="M75" s="148">
        <v>0</v>
      </c>
      <c r="N75" s="148">
        <v>0</v>
      </c>
      <c r="O75" s="148">
        <v>0</v>
      </c>
      <c r="P75" s="148">
        <v>0</v>
      </c>
      <c r="Q75" s="148">
        <v>0</v>
      </c>
      <c r="T75" s="148">
        <v>0</v>
      </c>
      <c r="U75" s="148">
        <v>0</v>
      </c>
      <c r="V75" s="148">
        <v>0</v>
      </c>
      <c r="W75" s="148">
        <v>0</v>
      </c>
      <c r="X75" s="148">
        <v>0</v>
      </c>
      <c r="Y75" s="148">
        <v>0</v>
      </c>
      <c r="Z75" s="148">
        <v>0</v>
      </c>
      <c r="AA75" s="148">
        <v>0</v>
      </c>
      <c r="AB75" s="148">
        <v>0</v>
      </c>
      <c r="AC75" s="148">
        <v>0</v>
      </c>
      <c r="AD75" s="3"/>
    </row>
    <row r="76" spans="2:30" ht="17.25" hidden="1" customHeight="1">
      <c r="B76" s="147">
        <v>0</v>
      </c>
      <c r="C76" s="147">
        <v>0</v>
      </c>
      <c r="D76" s="147">
        <v>1617</v>
      </c>
      <c r="E76" s="148">
        <v>0</v>
      </c>
      <c r="F76" s="148">
        <v>0</v>
      </c>
      <c r="G76" s="148">
        <v>0</v>
      </c>
      <c r="H76" s="148">
        <v>0</v>
      </c>
      <c r="I76" s="149">
        <v>0</v>
      </c>
      <c r="J76" s="149">
        <v>0</v>
      </c>
      <c r="K76" s="148">
        <v>0</v>
      </c>
      <c r="L76" s="148">
        <v>0</v>
      </c>
      <c r="M76" s="148">
        <v>0</v>
      </c>
      <c r="N76" s="148">
        <v>0</v>
      </c>
      <c r="O76" s="148">
        <v>0</v>
      </c>
      <c r="P76" s="148">
        <v>0</v>
      </c>
      <c r="Q76" s="148">
        <v>0</v>
      </c>
      <c r="T76" s="148">
        <v>0</v>
      </c>
      <c r="U76" s="148">
        <v>0</v>
      </c>
      <c r="V76" s="148">
        <v>0</v>
      </c>
      <c r="W76" s="148">
        <v>0</v>
      </c>
      <c r="X76" s="148">
        <v>0</v>
      </c>
      <c r="Y76" s="148">
        <v>0</v>
      </c>
      <c r="Z76" s="148">
        <v>0</v>
      </c>
      <c r="AA76" s="148">
        <v>0</v>
      </c>
      <c r="AB76" s="148">
        <v>0</v>
      </c>
      <c r="AC76" s="148">
        <v>0</v>
      </c>
      <c r="AD76" s="3"/>
    </row>
    <row r="77" spans="2:30" ht="17.25" hidden="1" customHeight="1">
      <c r="B77" s="147">
        <v>4720</v>
      </c>
      <c r="C77" s="147">
        <v>0</v>
      </c>
      <c r="D77" s="147">
        <v>8749</v>
      </c>
      <c r="E77" s="148">
        <v>0</v>
      </c>
      <c r="F77" s="148">
        <v>0</v>
      </c>
      <c r="G77" s="148">
        <v>0</v>
      </c>
      <c r="H77" s="148">
        <v>0</v>
      </c>
      <c r="I77" s="149">
        <v>0</v>
      </c>
      <c r="J77" s="149">
        <v>0</v>
      </c>
      <c r="K77" s="148">
        <v>0</v>
      </c>
      <c r="L77" s="148">
        <v>0</v>
      </c>
      <c r="M77" s="148">
        <v>0</v>
      </c>
      <c r="N77" s="148">
        <v>0</v>
      </c>
      <c r="O77" s="148">
        <v>0</v>
      </c>
      <c r="P77" s="148">
        <v>0</v>
      </c>
      <c r="Q77" s="148">
        <v>0</v>
      </c>
      <c r="T77" s="148">
        <v>0</v>
      </c>
      <c r="U77" s="148">
        <v>0</v>
      </c>
      <c r="V77" s="148">
        <v>0</v>
      </c>
      <c r="W77" s="148">
        <v>0</v>
      </c>
      <c r="X77" s="148">
        <v>0</v>
      </c>
      <c r="Y77" s="148">
        <v>0</v>
      </c>
      <c r="Z77" s="148">
        <v>0</v>
      </c>
      <c r="AA77" s="148">
        <v>0</v>
      </c>
      <c r="AB77" s="148">
        <v>0</v>
      </c>
      <c r="AC77" s="148">
        <v>0</v>
      </c>
      <c r="AD77" s="3"/>
    </row>
    <row r="78" spans="2:30" ht="17.25" hidden="1" customHeight="1">
      <c r="B78" s="147">
        <v>0</v>
      </c>
      <c r="C78" s="147">
        <v>81</v>
      </c>
      <c r="D78" s="147">
        <v>0</v>
      </c>
      <c r="E78" s="148">
        <v>0</v>
      </c>
      <c r="F78" s="148">
        <v>0</v>
      </c>
      <c r="G78" s="148">
        <v>0</v>
      </c>
      <c r="H78" s="148">
        <v>0</v>
      </c>
      <c r="I78" s="149">
        <v>0</v>
      </c>
      <c r="J78" s="149">
        <v>0</v>
      </c>
      <c r="K78" s="148">
        <v>0</v>
      </c>
      <c r="L78" s="148">
        <v>0</v>
      </c>
      <c r="M78" s="148">
        <v>0</v>
      </c>
      <c r="N78" s="148">
        <v>0</v>
      </c>
      <c r="O78" s="148">
        <v>0</v>
      </c>
      <c r="P78" s="148">
        <v>0</v>
      </c>
      <c r="Q78" s="148">
        <v>0</v>
      </c>
      <c r="T78" s="148">
        <v>0</v>
      </c>
      <c r="U78" s="148">
        <v>0</v>
      </c>
      <c r="V78" s="148">
        <v>0</v>
      </c>
      <c r="W78" s="148">
        <v>0</v>
      </c>
      <c r="X78" s="148">
        <v>0</v>
      </c>
      <c r="Y78" s="148">
        <v>0</v>
      </c>
      <c r="Z78" s="148">
        <v>0</v>
      </c>
      <c r="AA78" s="148">
        <v>0</v>
      </c>
      <c r="AB78" s="148">
        <v>0</v>
      </c>
      <c r="AC78" s="148">
        <v>0</v>
      </c>
      <c r="AD78" s="3"/>
    </row>
    <row r="79" spans="2:30" ht="17.25" hidden="1" customHeight="1">
      <c r="B79" s="147">
        <v>0</v>
      </c>
      <c r="C79" s="147">
        <v>70</v>
      </c>
      <c r="D79" s="147">
        <v>0</v>
      </c>
      <c r="E79" s="148">
        <v>0</v>
      </c>
      <c r="F79" s="148">
        <v>0</v>
      </c>
      <c r="G79" s="148">
        <v>0</v>
      </c>
      <c r="H79" s="148">
        <v>0</v>
      </c>
      <c r="I79" s="149">
        <v>0</v>
      </c>
      <c r="J79" s="149">
        <v>0</v>
      </c>
      <c r="K79" s="148">
        <v>0</v>
      </c>
      <c r="L79" s="148">
        <v>0</v>
      </c>
      <c r="M79" s="148">
        <v>0</v>
      </c>
      <c r="N79" s="148">
        <v>0</v>
      </c>
      <c r="O79" s="148">
        <v>0</v>
      </c>
      <c r="P79" s="148">
        <v>0</v>
      </c>
      <c r="Q79" s="148">
        <v>0</v>
      </c>
      <c r="T79" s="148">
        <v>0</v>
      </c>
      <c r="U79" s="148">
        <v>0</v>
      </c>
      <c r="V79" s="148">
        <v>0</v>
      </c>
      <c r="W79" s="148">
        <v>0</v>
      </c>
      <c r="X79" s="148">
        <v>0</v>
      </c>
      <c r="Y79" s="148">
        <v>0</v>
      </c>
      <c r="Z79" s="148">
        <v>0</v>
      </c>
      <c r="AA79" s="148">
        <v>0</v>
      </c>
      <c r="AB79" s="148">
        <v>0</v>
      </c>
      <c r="AC79" s="148">
        <v>0</v>
      </c>
      <c r="AD79" s="3"/>
    </row>
    <row r="80" spans="2:30" ht="17.25" hidden="1" customHeight="1">
      <c r="B80" s="147">
        <v>0</v>
      </c>
      <c r="C80" s="147">
        <v>0</v>
      </c>
      <c r="D80" s="147">
        <v>0</v>
      </c>
      <c r="E80" s="148">
        <v>0</v>
      </c>
      <c r="F80" s="148">
        <v>0</v>
      </c>
      <c r="G80" s="148">
        <v>0</v>
      </c>
      <c r="H80" s="148">
        <v>0</v>
      </c>
      <c r="I80" s="149">
        <v>0</v>
      </c>
      <c r="J80" s="149">
        <v>0</v>
      </c>
      <c r="K80" s="148">
        <v>0</v>
      </c>
      <c r="L80" s="148">
        <v>0</v>
      </c>
      <c r="M80" s="148">
        <v>0</v>
      </c>
      <c r="N80" s="148">
        <v>0</v>
      </c>
      <c r="O80" s="148">
        <v>0</v>
      </c>
      <c r="P80" s="148">
        <v>0</v>
      </c>
      <c r="Q80" s="148">
        <v>0</v>
      </c>
      <c r="T80" s="148">
        <v>0</v>
      </c>
      <c r="U80" s="148">
        <v>0</v>
      </c>
      <c r="V80" s="148">
        <v>0</v>
      </c>
      <c r="W80" s="148">
        <v>12222</v>
      </c>
      <c r="X80" s="148">
        <v>13628</v>
      </c>
      <c r="Y80" s="148">
        <v>0</v>
      </c>
      <c r="Z80" s="148">
        <v>0</v>
      </c>
      <c r="AA80" s="148">
        <v>0</v>
      </c>
      <c r="AB80" s="148">
        <v>0</v>
      </c>
      <c r="AC80" s="148">
        <v>0</v>
      </c>
      <c r="AD80" s="3"/>
    </row>
    <row r="81" spans="2:30" ht="17.25" hidden="1" customHeight="1">
      <c r="B81" s="147">
        <v>743</v>
      </c>
      <c r="C81" s="147">
        <v>633</v>
      </c>
      <c r="D81" s="147">
        <v>0</v>
      </c>
      <c r="E81" s="148">
        <v>0</v>
      </c>
      <c r="F81" s="148">
        <v>0</v>
      </c>
      <c r="G81" s="148">
        <v>0</v>
      </c>
      <c r="H81" s="148">
        <v>0</v>
      </c>
      <c r="I81" s="149">
        <v>0</v>
      </c>
      <c r="J81" s="149">
        <v>0</v>
      </c>
      <c r="K81" s="148">
        <v>0</v>
      </c>
      <c r="L81" s="148">
        <v>0</v>
      </c>
      <c r="M81" s="148">
        <v>0</v>
      </c>
      <c r="N81" s="148">
        <v>0</v>
      </c>
      <c r="O81" s="148">
        <v>0</v>
      </c>
      <c r="P81" s="148">
        <v>0</v>
      </c>
      <c r="Q81" s="148">
        <v>0</v>
      </c>
      <c r="T81" s="148">
        <v>0</v>
      </c>
      <c r="U81" s="148">
        <v>0</v>
      </c>
      <c r="V81" s="148">
        <v>0</v>
      </c>
      <c r="W81" s="148">
        <v>0</v>
      </c>
      <c r="X81" s="148">
        <v>0</v>
      </c>
      <c r="Y81" s="148">
        <v>0</v>
      </c>
      <c r="Z81" s="148">
        <v>0</v>
      </c>
      <c r="AA81" s="148">
        <v>0</v>
      </c>
      <c r="AB81" s="148">
        <v>0</v>
      </c>
      <c r="AC81" s="148">
        <v>0</v>
      </c>
      <c r="AD81" s="3"/>
    </row>
    <row r="82" spans="2:30" ht="17.25" hidden="1" customHeight="1">
      <c r="B82" s="147">
        <v>0</v>
      </c>
      <c r="C82" s="147">
        <v>0</v>
      </c>
      <c r="D82" s="147">
        <v>0</v>
      </c>
      <c r="E82" s="148">
        <v>0</v>
      </c>
      <c r="F82" s="148">
        <v>0</v>
      </c>
      <c r="G82" s="148">
        <v>0</v>
      </c>
      <c r="H82" s="148">
        <v>0</v>
      </c>
      <c r="I82" s="149">
        <v>0</v>
      </c>
      <c r="J82" s="149">
        <v>0</v>
      </c>
      <c r="K82" s="148">
        <v>0</v>
      </c>
      <c r="L82" s="148">
        <v>0</v>
      </c>
      <c r="M82" s="148">
        <v>0</v>
      </c>
      <c r="N82" s="148">
        <v>0</v>
      </c>
      <c r="O82" s="148">
        <v>0</v>
      </c>
      <c r="P82" s="148">
        <v>0</v>
      </c>
      <c r="Q82" s="148">
        <v>0</v>
      </c>
      <c r="T82" s="148">
        <v>0</v>
      </c>
      <c r="U82" s="148">
        <v>0</v>
      </c>
      <c r="V82" s="148">
        <v>0</v>
      </c>
      <c r="W82" s="148">
        <v>0</v>
      </c>
      <c r="X82" s="148">
        <v>0</v>
      </c>
      <c r="Y82" s="148">
        <v>0</v>
      </c>
      <c r="Z82" s="148">
        <v>0</v>
      </c>
      <c r="AA82" s="148">
        <v>0</v>
      </c>
      <c r="AB82" s="148">
        <v>0</v>
      </c>
      <c r="AC82" s="148">
        <v>0</v>
      </c>
      <c r="AD82" s="3"/>
    </row>
    <row r="83" spans="2:30" ht="17.25" hidden="1" customHeight="1">
      <c r="B83" s="147">
        <v>8454</v>
      </c>
      <c r="C83" s="147">
        <v>7705</v>
      </c>
      <c r="D83" s="147">
        <v>0</v>
      </c>
      <c r="E83" s="148">
        <v>0</v>
      </c>
      <c r="F83" s="148">
        <v>0</v>
      </c>
      <c r="G83" s="148">
        <v>0</v>
      </c>
      <c r="H83" s="148">
        <v>0</v>
      </c>
      <c r="I83" s="149">
        <v>0</v>
      </c>
      <c r="J83" s="149">
        <v>0</v>
      </c>
      <c r="K83" s="148">
        <v>0</v>
      </c>
      <c r="L83" s="148">
        <v>0</v>
      </c>
      <c r="M83" s="148">
        <v>0</v>
      </c>
      <c r="N83" s="148">
        <v>0</v>
      </c>
      <c r="O83" s="148">
        <v>0</v>
      </c>
      <c r="P83" s="148">
        <v>0</v>
      </c>
      <c r="Q83" s="148">
        <v>0</v>
      </c>
      <c r="T83" s="148">
        <v>0</v>
      </c>
      <c r="U83" s="148">
        <v>0</v>
      </c>
      <c r="V83" s="148">
        <v>0</v>
      </c>
      <c r="W83" s="148">
        <v>0</v>
      </c>
      <c r="X83" s="148">
        <v>81332</v>
      </c>
      <c r="Y83" s="148">
        <v>0</v>
      </c>
      <c r="Z83" s="148">
        <v>0</v>
      </c>
      <c r="AA83" s="148">
        <v>0</v>
      </c>
      <c r="AB83" s="148">
        <v>0</v>
      </c>
      <c r="AC83" s="148">
        <v>0</v>
      </c>
      <c r="AD83" s="3"/>
    </row>
    <row r="84" spans="2:30" ht="17.25" hidden="1" customHeight="1">
      <c r="B84" s="147">
        <v>0</v>
      </c>
      <c r="C84" s="147">
        <v>0</v>
      </c>
      <c r="D84" s="147">
        <v>9627</v>
      </c>
      <c r="E84" s="148">
        <v>0</v>
      </c>
      <c r="F84" s="148">
        <v>0</v>
      </c>
      <c r="G84" s="148">
        <v>0</v>
      </c>
      <c r="H84" s="148">
        <v>0</v>
      </c>
      <c r="I84" s="149">
        <v>0</v>
      </c>
      <c r="J84" s="149">
        <v>0</v>
      </c>
      <c r="K84" s="148">
        <v>0</v>
      </c>
      <c r="L84" s="148">
        <v>0</v>
      </c>
      <c r="M84" s="148">
        <v>0</v>
      </c>
      <c r="N84" s="148">
        <v>0</v>
      </c>
      <c r="O84" s="148">
        <v>0</v>
      </c>
      <c r="P84" s="148">
        <v>0</v>
      </c>
      <c r="Q84" s="148">
        <v>0</v>
      </c>
      <c r="T84" s="148">
        <v>0</v>
      </c>
      <c r="U84" s="148">
        <v>0</v>
      </c>
      <c r="V84" s="148">
        <v>0</v>
      </c>
      <c r="W84" s="148">
        <v>0</v>
      </c>
      <c r="X84" s="148">
        <v>0</v>
      </c>
      <c r="Y84" s="148">
        <v>0</v>
      </c>
      <c r="Z84" s="148">
        <v>0</v>
      </c>
      <c r="AA84" s="148">
        <v>0</v>
      </c>
      <c r="AB84" s="148">
        <v>0</v>
      </c>
      <c r="AC84" s="148">
        <v>0</v>
      </c>
      <c r="AD84" s="3"/>
    </row>
    <row r="85" spans="2:30" ht="17.25" hidden="1" customHeight="1">
      <c r="B85" s="147">
        <v>0</v>
      </c>
      <c r="C85" s="147">
        <v>0</v>
      </c>
      <c r="D85" s="147">
        <v>0</v>
      </c>
      <c r="E85" s="148">
        <v>0</v>
      </c>
      <c r="F85" s="148">
        <v>0</v>
      </c>
      <c r="G85" s="148">
        <v>0</v>
      </c>
      <c r="H85" s="148">
        <v>0</v>
      </c>
      <c r="I85" s="149">
        <v>0</v>
      </c>
      <c r="J85" s="149">
        <v>0</v>
      </c>
      <c r="K85" s="148">
        <v>0</v>
      </c>
      <c r="L85" s="148">
        <v>0</v>
      </c>
      <c r="M85" s="148">
        <v>0</v>
      </c>
      <c r="N85" s="148">
        <v>0</v>
      </c>
      <c r="O85" s="148">
        <v>0</v>
      </c>
      <c r="P85" s="148">
        <v>0</v>
      </c>
      <c r="Q85" s="148">
        <v>0</v>
      </c>
      <c r="T85" s="148">
        <v>0</v>
      </c>
      <c r="U85" s="148">
        <v>0</v>
      </c>
      <c r="V85" s="148">
        <v>0</v>
      </c>
      <c r="W85" s="148">
        <v>0</v>
      </c>
      <c r="X85" s="148">
        <v>0</v>
      </c>
      <c r="Y85" s="148">
        <v>0</v>
      </c>
      <c r="Z85" s="148">
        <v>0</v>
      </c>
      <c r="AA85" s="148">
        <v>0</v>
      </c>
      <c r="AB85" s="148">
        <v>0</v>
      </c>
      <c r="AC85" s="148">
        <v>0</v>
      </c>
      <c r="AD85" s="3"/>
    </row>
    <row r="86" spans="2:30" ht="17.25" hidden="1" customHeight="1">
      <c r="B86" s="147">
        <v>0</v>
      </c>
      <c r="C86" s="147">
        <v>0</v>
      </c>
      <c r="D86" s="147">
        <v>1704</v>
      </c>
      <c r="E86" s="148">
        <v>0</v>
      </c>
      <c r="F86" s="148">
        <v>0</v>
      </c>
      <c r="G86" s="148">
        <v>0</v>
      </c>
      <c r="H86" s="148">
        <v>0</v>
      </c>
      <c r="I86" s="149">
        <v>0</v>
      </c>
      <c r="J86" s="149">
        <v>0</v>
      </c>
      <c r="K86" s="148">
        <v>0</v>
      </c>
      <c r="L86" s="148">
        <v>0</v>
      </c>
      <c r="M86" s="148">
        <v>0</v>
      </c>
      <c r="N86" s="148">
        <v>0</v>
      </c>
      <c r="O86" s="148">
        <v>0</v>
      </c>
      <c r="P86" s="148">
        <v>0</v>
      </c>
      <c r="Q86" s="148">
        <v>0</v>
      </c>
      <c r="T86" s="148">
        <v>0</v>
      </c>
      <c r="U86" s="148">
        <v>0</v>
      </c>
      <c r="V86" s="148">
        <v>0</v>
      </c>
      <c r="W86" s="148">
        <v>0</v>
      </c>
      <c r="X86" s="148">
        <v>0</v>
      </c>
      <c r="Y86" s="148">
        <v>0</v>
      </c>
      <c r="Z86" s="148">
        <v>0</v>
      </c>
      <c r="AA86" s="148">
        <v>0</v>
      </c>
      <c r="AB86" s="148">
        <v>0</v>
      </c>
      <c r="AC86" s="148">
        <v>2881</v>
      </c>
      <c r="AD86" s="3"/>
    </row>
    <row r="87" spans="2:30" ht="17.25" hidden="1" customHeight="1">
      <c r="B87" s="147">
        <v>0</v>
      </c>
      <c r="C87" s="147">
        <v>0</v>
      </c>
      <c r="D87" s="147">
        <v>0</v>
      </c>
      <c r="E87" s="148">
        <v>0</v>
      </c>
      <c r="F87" s="148">
        <v>0</v>
      </c>
      <c r="G87" s="148">
        <v>0</v>
      </c>
      <c r="H87" s="148">
        <v>0</v>
      </c>
      <c r="I87" s="149">
        <v>0</v>
      </c>
      <c r="J87" s="149">
        <v>0</v>
      </c>
      <c r="K87" s="148">
        <v>0</v>
      </c>
      <c r="L87" s="148">
        <v>0</v>
      </c>
      <c r="M87" s="148">
        <v>0</v>
      </c>
      <c r="N87" s="148">
        <v>0</v>
      </c>
      <c r="O87" s="148">
        <v>0</v>
      </c>
      <c r="P87" s="148">
        <v>0</v>
      </c>
      <c r="Q87" s="148">
        <v>0</v>
      </c>
      <c r="T87" s="148">
        <v>0</v>
      </c>
      <c r="U87" s="148">
        <v>0</v>
      </c>
      <c r="V87" s="148">
        <v>0</v>
      </c>
      <c r="W87" s="148">
        <v>0</v>
      </c>
      <c r="X87" s="148">
        <v>0</v>
      </c>
      <c r="Y87" s="148">
        <v>0</v>
      </c>
      <c r="Z87" s="148">
        <v>0</v>
      </c>
      <c r="AA87" s="148">
        <v>0</v>
      </c>
      <c r="AB87" s="148">
        <v>0</v>
      </c>
      <c r="AC87" s="148">
        <v>0</v>
      </c>
      <c r="AD87" s="3"/>
    </row>
    <row r="88" spans="2:30" ht="17.25" hidden="1" customHeight="1">
      <c r="B88" s="147">
        <v>0</v>
      </c>
      <c r="C88" s="147">
        <v>0</v>
      </c>
      <c r="D88" s="147">
        <v>34353</v>
      </c>
      <c r="E88" s="148">
        <v>0</v>
      </c>
      <c r="F88" s="148">
        <v>0</v>
      </c>
      <c r="G88" s="148">
        <v>0</v>
      </c>
      <c r="H88" s="148">
        <v>0</v>
      </c>
      <c r="I88" s="149">
        <v>0</v>
      </c>
      <c r="J88" s="149">
        <v>0</v>
      </c>
      <c r="K88" s="148">
        <v>0</v>
      </c>
      <c r="L88" s="148">
        <v>0</v>
      </c>
      <c r="M88" s="148">
        <v>0</v>
      </c>
      <c r="N88" s="148">
        <v>0</v>
      </c>
      <c r="O88" s="148">
        <v>0</v>
      </c>
      <c r="P88" s="148">
        <v>0</v>
      </c>
      <c r="Q88" s="148">
        <v>0</v>
      </c>
      <c r="T88" s="148">
        <v>0</v>
      </c>
      <c r="U88" s="148">
        <v>0</v>
      </c>
      <c r="V88" s="148">
        <v>0</v>
      </c>
      <c r="W88" s="148">
        <v>0</v>
      </c>
      <c r="X88" s="148">
        <v>0</v>
      </c>
      <c r="Y88" s="148">
        <v>0</v>
      </c>
      <c r="Z88" s="148">
        <v>0</v>
      </c>
      <c r="AA88" s="148">
        <v>0</v>
      </c>
      <c r="AB88" s="148">
        <v>0</v>
      </c>
      <c r="AC88" s="148">
        <v>0</v>
      </c>
      <c r="AD88" s="3"/>
    </row>
    <row r="89" spans="2:30" ht="17.25" hidden="1" customHeight="1">
      <c r="B89" s="147">
        <v>0</v>
      </c>
      <c r="C89" s="147">
        <v>0</v>
      </c>
      <c r="D89" s="147">
        <v>47823</v>
      </c>
      <c r="E89" s="148">
        <v>0</v>
      </c>
      <c r="F89" s="148">
        <v>0</v>
      </c>
      <c r="G89" s="148">
        <v>0</v>
      </c>
      <c r="H89" s="148">
        <v>0</v>
      </c>
      <c r="I89" s="149">
        <v>0</v>
      </c>
      <c r="J89" s="149">
        <v>0</v>
      </c>
      <c r="K89" s="148">
        <v>0</v>
      </c>
      <c r="L89" s="148">
        <v>0</v>
      </c>
      <c r="M89" s="148">
        <v>0</v>
      </c>
      <c r="N89" s="148">
        <v>0</v>
      </c>
      <c r="O89" s="148">
        <v>0</v>
      </c>
      <c r="P89" s="148">
        <v>0</v>
      </c>
      <c r="Q89" s="148">
        <v>0</v>
      </c>
      <c r="T89" s="148">
        <v>0</v>
      </c>
      <c r="U89" s="148">
        <v>0</v>
      </c>
      <c r="V89" s="148">
        <v>0</v>
      </c>
      <c r="W89" s="148">
        <v>0</v>
      </c>
      <c r="X89" s="148">
        <v>0</v>
      </c>
      <c r="Y89" s="148">
        <v>0</v>
      </c>
      <c r="Z89" s="148">
        <v>0</v>
      </c>
      <c r="AA89" s="148">
        <v>0</v>
      </c>
      <c r="AB89" s="148">
        <v>0</v>
      </c>
      <c r="AC89" s="148">
        <v>0</v>
      </c>
      <c r="AD89" s="3"/>
    </row>
    <row r="90" spans="2:30" ht="17.25" hidden="1" customHeight="1">
      <c r="B90" s="147">
        <v>0</v>
      </c>
      <c r="C90" s="147">
        <v>0</v>
      </c>
      <c r="D90" s="147">
        <v>0</v>
      </c>
      <c r="E90" s="148">
        <v>0</v>
      </c>
      <c r="F90" s="148">
        <v>0</v>
      </c>
      <c r="G90" s="148">
        <v>0</v>
      </c>
      <c r="H90" s="148">
        <v>0</v>
      </c>
      <c r="I90" s="149">
        <v>0</v>
      </c>
      <c r="J90" s="149">
        <v>0</v>
      </c>
      <c r="K90" s="148">
        <v>0</v>
      </c>
      <c r="L90" s="148">
        <v>0</v>
      </c>
      <c r="M90" s="148">
        <v>0</v>
      </c>
      <c r="N90" s="148">
        <v>0</v>
      </c>
      <c r="O90" s="148">
        <v>0</v>
      </c>
      <c r="P90" s="148">
        <v>0</v>
      </c>
      <c r="Q90" s="148">
        <v>0</v>
      </c>
      <c r="T90" s="148">
        <v>0</v>
      </c>
      <c r="U90" s="148">
        <v>0</v>
      </c>
      <c r="V90" s="148">
        <v>0</v>
      </c>
      <c r="W90" s="148">
        <v>0</v>
      </c>
      <c r="X90" s="148">
        <v>0</v>
      </c>
      <c r="Y90" s="148">
        <v>0</v>
      </c>
      <c r="Z90" s="148">
        <v>0</v>
      </c>
      <c r="AA90" s="148">
        <v>0</v>
      </c>
      <c r="AB90" s="148">
        <v>0</v>
      </c>
      <c r="AC90" s="148">
        <v>0</v>
      </c>
      <c r="AD90" s="3"/>
    </row>
    <row r="91" spans="2:30" ht="17.25" hidden="1" customHeight="1">
      <c r="B91" s="147">
        <v>0</v>
      </c>
      <c r="C91" s="147">
        <v>0</v>
      </c>
      <c r="D91" s="147">
        <v>3781</v>
      </c>
      <c r="E91" s="148">
        <v>0</v>
      </c>
      <c r="F91" s="148">
        <v>0</v>
      </c>
      <c r="G91" s="148">
        <v>0</v>
      </c>
      <c r="H91" s="148">
        <v>0</v>
      </c>
      <c r="I91" s="149">
        <v>0</v>
      </c>
      <c r="J91" s="149">
        <v>0</v>
      </c>
      <c r="K91" s="148">
        <v>0</v>
      </c>
      <c r="L91" s="148">
        <v>0</v>
      </c>
      <c r="M91" s="148">
        <v>0</v>
      </c>
      <c r="N91" s="148">
        <v>0</v>
      </c>
      <c r="O91" s="148">
        <v>0</v>
      </c>
      <c r="P91" s="148">
        <v>0</v>
      </c>
      <c r="Q91" s="148">
        <v>0</v>
      </c>
      <c r="T91" s="148">
        <v>0</v>
      </c>
      <c r="U91" s="148">
        <v>0</v>
      </c>
      <c r="V91" s="148">
        <v>0</v>
      </c>
      <c r="W91" s="148">
        <v>0</v>
      </c>
      <c r="X91" s="148">
        <v>0</v>
      </c>
      <c r="Y91" s="148">
        <v>0</v>
      </c>
      <c r="Z91" s="148">
        <v>0</v>
      </c>
      <c r="AA91" s="148">
        <v>0</v>
      </c>
      <c r="AB91" s="148">
        <v>0</v>
      </c>
      <c r="AC91" s="148">
        <v>0</v>
      </c>
      <c r="AD91" s="3"/>
    </row>
    <row r="92" spans="2:30" ht="17.25" hidden="1" customHeight="1">
      <c r="B92" s="147">
        <v>0</v>
      </c>
      <c r="C92" s="147">
        <v>0</v>
      </c>
      <c r="D92" s="147">
        <v>0</v>
      </c>
      <c r="E92" s="148">
        <v>0</v>
      </c>
      <c r="F92" s="148">
        <v>0</v>
      </c>
      <c r="G92" s="148">
        <v>0</v>
      </c>
      <c r="H92" s="148">
        <v>0</v>
      </c>
      <c r="I92" s="149">
        <v>0</v>
      </c>
      <c r="J92" s="149">
        <v>0</v>
      </c>
      <c r="K92" s="148">
        <v>0</v>
      </c>
      <c r="L92" s="148">
        <v>0</v>
      </c>
      <c r="M92" s="148">
        <v>0</v>
      </c>
      <c r="N92" s="148">
        <v>0</v>
      </c>
      <c r="O92" s="148">
        <v>0</v>
      </c>
      <c r="P92" s="148">
        <v>0</v>
      </c>
      <c r="Q92" s="148">
        <v>0</v>
      </c>
      <c r="T92" s="148">
        <v>0</v>
      </c>
      <c r="U92" s="148">
        <v>0</v>
      </c>
      <c r="V92" s="148">
        <v>0</v>
      </c>
      <c r="W92" s="148">
        <v>0</v>
      </c>
      <c r="X92" s="148">
        <v>0</v>
      </c>
      <c r="Y92" s="148">
        <v>0</v>
      </c>
      <c r="Z92" s="148">
        <v>0</v>
      </c>
      <c r="AA92" s="148">
        <v>0</v>
      </c>
      <c r="AB92" s="148">
        <v>0</v>
      </c>
      <c r="AC92" s="148">
        <v>0</v>
      </c>
      <c r="AD92" s="3"/>
    </row>
    <row r="93" spans="2:30" ht="17.25" customHeight="1">
      <c r="B93" s="3"/>
      <c r="C93" s="3"/>
      <c r="D93" s="3"/>
      <c r="E93" s="3"/>
      <c r="F93" s="3"/>
      <c r="G93" s="3"/>
      <c r="H93" s="3"/>
      <c r="I93" s="3"/>
      <c r="J93" s="3"/>
      <c r="K93" s="3"/>
      <c r="L93" s="3"/>
      <c r="M93" s="3"/>
      <c r="N93" s="3"/>
      <c r="O93" s="3"/>
      <c r="P93" s="3"/>
      <c r="Q93" s="3"/>
      <c r="T93" s="3"/>
      <c r="U93" s="3"/>
      <c r="V93" s="3"/>
      <c r="W93" s="3"/>
      <c r="X93" s="3"/>
      <c r="Y93" s="3"/>
      <c r="Z93" s="3"/>
      <c r="AA93" s="3"/>
      <c r="AB93" s="3"/>
      <c r="AC93" s="3"/>
      <c r="AD93" s="3"/>
    </row>
    <row r="94" spans="2:30" ht="17.25" customHeight="1">
      <c r="B94" s="3"/>
      <c r="C94" s="3"/>
      <c r="D94" s="3"/>
      <c r="E94" s="3"/>
      <c r="F94" s="3"/>
      <c r="G94" s="3"/>
      <c r="H94" s="3"/>
      <c r="I94" s="3"/>
      <c r="J94" s="3"/>
      <c r="K94" s="3"/>
      <c r="L94" s="3"/>
      <c r="M94" s="3"/>
      <c r="N94" s="3"/>
      <c r="O94" s="3"/>
      <c r="P94" s="3"/>
      <c r="Q94" s="3"/>
      <c r="T94" s="3"/>
      <c r="U94" s="3"/>
      <c r="V94" s="3"/>
      <c r="W94" s="3"/>
      <c r="X94" s="3"/>
      <c r="Y94" s="3"/>
      <c r="Z94" s="3"/>
      <c r="AA94" s="3"/>
      <c r="AB94" s="3"/>
      <c r="AC94" s="3"/>
      <c r="AD94" s="3"/>
    </row>
    <row r="95" spans="2:30" ht="17.25" customHeight="1">
      <c r="B95" s="3"/>
      <c r="C95" s="3"/>
      <c r="D95" s="3"/>
      <c r="E95" s="3"/>
      <c r="F95" s="3"/>
      <c r="G95" s="3"/>
      <c r="H95" s="3"/>
      <c r="I95" s="3"/>
      <c r="J95" s="3"/>
      <c r="K95" s="3"/>
      <c r="L95" s="3"/>
      <c r="M95" s="3"/>
      <c r="N95" s="3"/>
      <c r="O95" s="3"/>
      <c r="P95" s="3"/>
      <c r="Q95" s="3"/>
      <c r="T95" s="3"/>
      <c r="U95" s="3"/>
      <c r="V95" s="3"/>
      <c r="W95" s="3"/>
      <c r="X95" s="3"/>
      <c r="Y95" s="3"/>
      <c r="Z95" s="3"/>
      <c r="AA95" s="3"/>
      <c r="AB95" s="3"/>
      <c r="AC95" s="3"/>
      <c r="AD95" s="3"/>
    </row>
    <row r="96" spans="2:30" ht="17.25" customHeight="1">
      <c r="B96" s="3"/>
      <c r="C96" s="3"/>
      <c r="D96" s="3"/>
      <c r="E96" s="3"/>
      <c r="F96" s="3"/>
      <c r="G96" s="3"/>
      <c r="H96" s="3"/>
      <c r="I96" s="3"/>
      <c r="J96" s="3"/>
      <c r="K96" s="3"/>
      <c r="L96" s="3"/>
      <c r="M96" s="3"/>
      <c r="N96" s="3"/>
      <c r="O96" s="3"/>
      <c r="P96" s="3"/>
      <c r="Q96" s="3"/>
      <c r="T96" s="3"/>
      <c r="U96" s="3"/>
      <c r="V96" s="3"/>
      <c r="W96" s="3"/>
      <c r="X96" s="3"/>
      <c r="Y96" s="3"/>
      <c r="Z96" s="3"/>
      <c r="AA96" s="3"/>
      <c r="AB96" s="3"/>
      <c r="AC96" s="3"/>
      <c r="AD96" s="3"/>
    </row>
    <row r="97" spans="2:30" ht="17.25" customHeight="1">
      <c r="B97" s="3"/>
      <c r="C97" s="3"/>
      <c r="D97" s="3"/>
      <c r="E97" s="3"/>
      <c r="F97" s="3"/>
      <c r="G97" s="151"/>
      <c r="H97" s="3"/>
      <c r="I97" s="3"/>
      <c r="J97" s="3"/>
      <c r="K97" s="3"/>
      <c r="L97" s="3"/>
      <c r="M97" s="3"/>
      <c r="N97" s="3"/>
      <c r="O97" s="3"/>
      <c r="P97" s="3"/>
      <c r="Q97" s="3"/>
      <c r="T97" s="3"/>
      <c r="U97" s="3"/>
      <c r="V97" s="3"/>
      <c r="W97" s="3"/>
      <c r="X97" s="3"/>
      <c r="Y97" s="3"/>
      <c r="Z97" s="3"/>
      <c r="AA97" s="3"/>
      <c r="AB97" s="3"/>
      <c r="AC97" s="3"/>
      <c r="AD97" s="3"/>
    </row>
    <row r="98" spans="2:30" ht="17.25" customHeight="1">
      <c r="B98" s="3"/>
      <c r="C98" s="3"/>
      <c r="D98" s="3"/>
      <c r="E98" s="3"/>
      <c r="F98" s="3"/>
      <c r="G98" s="151"/>
      <c r="H98" s="3"/>
      <c r="I98" s="3"/>
      <c r="J98" s="3"/>
      <c r="K98" s="3"/>
      <c r="L98" s="3"/>
      <c r="M98" s="3"/>
      <c r="N98" s="3"/>
      <c r="O98" s="3"/>
      <c r="P98" s="3"/>
      <c r="Q98" s="3"/>
      <c r="T98" s="3"/>
      <c r="U98" s="3"/>
      <c r="V98" s="3"/>
      <c r="W98" s="3"/>
      <c r="X98" s="3"/>
      <c r="Y98" s="3"/>
      <c r="Z98" s="3"/>
      <c r="AA98" s="3"/>
      <c r="AB98" s="3"/>
      <c r="AC98" s="3"/>
      <c r="AD98" s="3"/>
    </row>
    <row r="99" spans="2:30" ht="17.25" customHeight="1">
      <c r="B99" s="3"/>
      <c r="C99" s="3"/>
      <c r="D99" s="3"/>
      <c r="E99" s="3"/>
      <c r="F99" s="3"/>
      <c r="G99" s="151"/>
      <c r="H99" s="3"/>
      <c r="I99" s="3"/>
      <c r="J99" s="3"/>
      <c r="K99" s="3"/>
      <c r="L99" s="3"/>
      <c r="M99" s="3"/>
      <c r="N99" s="3"/>
      <c r="O99" s="3"/>
      <c r="P99" s="3"/>
      <c r="Q99" s="3"/>
      <c r="T99" s="3"/>
      <c r="U99" s="3"/>
      <c r="V99" s="3"/>
      <c r="W99" s="3"/>
      <c r="X99" s="3"/>
      <c r="Y99" s="3"/>
      <c r="Z99" s="3"/>
      <c r="AA99" s="3"/>
      <c r="AB99" s="3"/>
      <c r="AC99" s="3"/>
      <c r="AD99" s="3"/>
    </row>
    <row r="100" spans="2:30" ht="17.25" customHeight="1">
      <c r="B100" s="3"/>
      <c r="C100" s="3"/>
      <c r="D100" s="3"/>
      <c r="E100" s="3"/>
      <c r="F100" s="3"/>
      <c r="G100" s="151"/>
      <c r="H100" s="3"/>
      <c r="I100" s="3"/>
      <c r="J100" s="3"/>
      <c r="K100" s="3"/>
      <c r="L100" s="3"/>
      <c r="M100" s="3"/>
      <c r="N100" s="3"/>
      <c r="O100" s="3"/>
      <c r="P100" s="3"/>
      <c r="Q100" s="3"/>
      <c r="T100" s="3"/>
      <c r="U100" s="3"/>
      <c r="V100" s="3"/>
      <c r="W100" s="3"/>
      <c r="X100" s="3"/>
      <c r="Y100" s="3"/>
      <c r="Z100" s="3"/>
      <c r="AA100" s="3"/>
      <c r="AB100" s="3"/>
      <c r="AC100" s="3"/>
      <c r="AD100" s="3"/>
    </row>
    <row r="101" spans="2:30" ht="17.25" customHeight="1">
      <c r="B101" s="3"/>
      <c r="C101" s="3"/>
      <c r="D101" s="3"/>
      <c r="E101" s="3"/>
      <c r="F101" s="3"/>
      <c r="G101" s="151"/>
      <c r="H101" s="3"/>
      <c r="I101" s="3"/>
      <c r="J101" s="3"/>
      <c r="K101" s="3"/>
      <c r="L101" s="3"/>
      <c r="M101" s="3"/>
      <c r="N101" s="3"/>
      <c r="O101" s="3"/>
      <c r="P101" s="3"/>
      <c r="Q101" s="3"/>
      <c r="T101" s="3"/>
      <c r="U101" s="3"/>
      <c r="V101" s="3"/>
      <c r="W101" s="3"/>
      <c r="X101" s="3"/>
      <c r="Y101" s="3"/>
      <c r="Z101" s="3"/>
      <c r="AA101" s="3"/>
      <c r="AB101" s="3"/>
      <c r="AC101" s="3"/>
      <c r="AD101" s="3"/>
    </row>
    <row r="102" spans="2:30" ht="17.25" customHeight="1">
      <c r="B102" s="3"/>
      <c r="C102" s="3"/>
      <c r="D102" s="3"/>
      <c r="E102" s="3"/>
      <c r="F102" s="3"/>
      <c r="G102" s="151"/>
      <c r="H102" s="3"/>
      <c r="I102" s="3"/>
      <c r="J102" s="3"/>
      <c r="K102" s="3"/>
      <c r="L102" s="3"/>
      <c r="M102" s="3"/>
      <c r="N102" s="3"/>
      <c r="O102" s="3"/>
      <c r="P102" s="3"/>
      <c r="Q102" s="3"/>
      <c r="T102" s="3"/>
      <c r="U102" s="3"/>
      <c r="V102" s="3"/>
      <c r="W102" s="3"/>
      <c r="X102" s="3"/>
      <c r="Y102" s="3"/>
      <c r="Z102" s="3"/>
      <c r="AA102" s="3"/>
      <c r="AB102" s="3"/>
      <c r="AC102" s="3"/>
      <c r="AD102" s="3"/>
    </row>
    <row r="103" spans="2:30" ht="17.25" customHeight="1">
      <c r="B103" s="3"/>
      <c r="C103" s="3"/>
      <c r="D103" s="3"/>
      <c r="E103" s="3"/>
      <c r="F103" s="3"/>
      <c r="G103" s="151"/>
      <c r="H103" s="3"/>
      <c r="I103" s="3"/>
      <c r="J103" s="3"/>
      <c r="K103" s="3"/>
      <c r="L103" s="151"/>
      <c r="M103" s="3"/>
      <c r="N103" s="3"/>
      <c r="O103" s="3"/>
      <c r="P103" s="3"/>
      <c r="Q103" s="3"/>
      <c r="T103" s="3"/>
      <c r="U103" s="3"/>
      <c r="V103" s="3"/>
      <c r="W103" s="3"/>
      <c r="X103" s="3"/>
      <c r="Y103" s="3"/>
      <c r="Z103" s="3"/>
      <c r="AA103" s="3"/>
      <c r="AB103" s="3"/>
      <c r="AC103" s="3"/>
      <c r="AD103" s="3"/>
    </row>
    <row r="104" spans="2:30" ht="17.25" customHeight="1">
      <c r="B104" s="3"/>
      <c r="C104" s="3"/>
      <c r="D104" s="3"/>
      <c r="E104" s="3"/>
      <c r="F104" s="3"/>
      <c r="G104" s="151"/>
      <c r="H104" s="3"/>
      <c r="I104" s="3"/>
      <c r="J104" s="3"/>
      <c r="K104" s="3"/>
      <c r="L104" s="151"/>
      <c r="M104" s="3"/>
      <c r="N104" s="3"/>
      <c r="O104" s="3"/>
      <c r="P104" s="3"/>
      <c r="Q104" s="3"/>
      <c r="T104" s="3"/>
      <c r="U104" s="3"/>
      <c r="V104" s="3"/>
      <c r="W104" s="3"/>
      <c r="X104" s="3"/>
      <c r="Y104" s="3"/>
      <c r="Z104" s="3"/>
      <c r="AA104" s="3"/>
      <c r="AB104" s="3"/>
      <c r="AC104" s="3"/>
      <c r="AD104" s="3"/>
    </row>
    <row r="105" spans="2:30" ht="17.25" customHeight="1">
      <c r="B105" s="3"/>
      <c r="C105" s="3"/>
      <c r="D105" s="3"/>
      <c r="E105" s="3"/>
      <c r="F105" s="3"/>
      <c r="G105" s="151"/>
      <c r="H105" s="3"/>
      <c r="I105" s="3"/>
      <c r="J105" s="3"/>
      <c r="K105" s="3"/>
      <c r="L105" s="151"/>
      <c r="M105" s="3"/>
      <c r="N105" s="3"/>
      <c r="O105" s="3"/>
      <c r="P105" s="3"/>
      <c r="Q105" s="3"/>
      <c r="T105" s="3"/>
      <c r="U105" s="3"/>
      <c r="V105" s="3"/>
      <c r="W105" s="3"/>
      <c r="X105" s="3"/>
      <c r="Y105" s="3"/>
      <c r="Z105" s="3"/>
      <c r="AA105" s="3"/>
      <c r="AB105" s="3"/>
      <c r="AC105" s="3"/>
      <c r="AD105" s="3"/>
    </row>
    <row r="106" spans="2:30" ht="17.25" customHeight="1">
      <c r="B106" s="3"/>
      <c r="C106" s="3"/>
      <c r="D106" s="3"/>
      <c r="E106" s="3"/>
      <c r="F106" s="3"/>
      <c r="G106" s="151"/>
      <c r="H106" s="3"/>
      <c r="I106" s="3"/>
      <c r="J106" s="3"/>
      <c r="K106" s="3"/>
      <c r="L106" s="151"/>
      <c r="M106" s="3"/>
      <c r="N106" s="3"/>
      <c r="O106" s="3"/>
      <c r="P106" s="3"/>
      <c r="Q106" s="3"/>
      <c r="T106" s="3"/>
      <c r="U106" s="3"/>
      <c r="V106" s="3"/>
      <c r="W106" s="3"/>
      <c r="X106" s="3"/>
      <c r="Y106" s="3"/>
      <c r="Z106" s="3"/>
      <c r="AA106" s="3"/>
      <c r="AB106" s="3"/>
      <c r="AC106" s="3"/>
      <c r="AD106" s="3"/>
    </row>
    <row r="107" spans="2:30" ht="17.25" customHeight="1">
      <c r="B107" s="3"/>
      <c r="C107" s="3"/>
      <c r="D107" s="3"/>
      <c r="E107" s="3"/>
      <c r="F107" s="3"/>
      <c r="G107" s="151"/>
      <c r="H107" s="3"/>
      <c r="I107" s="3"/>
      <c r="J107" s="3"/>
      <c r="K107" s="3"/>
      <c r="L107" s="151"/>
      <c r="M107" s="3"/>
      <c r="N107" s="3"/>
      <c r="O107" s="3"/>
      <c r="P107" s="3"/>
      <c r="Q107" s="3"/>
      <c r="T107" s="3"/>
      <c r="U107" s="3"/>
      <c r="V107" s="3"/>
      <c r="W107" s="3"/>
      <c r="X107" s="3"/>
      <c r="Y107" s="3"/>
      <c r="Z107" s="3"/>
      <c r="AA107" s="3"/>
      <c r="AB107" s="3"/>
      <c r="AC107" s="3"/>
      <c r="AD107" s="3"/>
    </row>
    <row r="108" spans="2:30" ht="17.25" customHeight="1">
      <c r="B108" s="3"/>
      <c r="C108" s="3"/>
      <c r="D108" s="3"/>
      <c r="E108" s="3"/>
      <c r="F108" s="3"/>
      <c r="G108" s="151"/>
      <c r="H108" s="3"/>
      <c r="I108" s="3"/>
      <c r="J108" s="3"/>
      <c r="K108" s="3"/>
      <c r="L108" s="151"/>
      <c r="M108" s="3"/>
      <c r="N108" s="3"/>
      <c r="O108" s="3"/>
      <c r="P108" s="3"/>
      <c r="Q108" s="3"/>
      <c r="T108" s="3"/>
      <c r="U108" s="3"/>
      <c r="V108" s="3"/>
      <c r="W108" s="3"/>
      <c r="X108" s="3"/>
      <c r="Y108" s="3"/>
      <c r="Z108" s="3"/>
      <c r="AA108" s="3"/>
      <c r="AB108" s="3"/>
      <c r="AC108" s="3"/>
      <c r="AD108" s="3"/>
    </row>
    <row r="109" spans="2:30" ht="17.25" customHeight="1">
      <c r="B109" s="3"/>
      <c r="C109" s="3"/>
      <c r="D109" s="3"/>
      <c r="E109" s="3"/>
      <c r="F109" s="3"/>
      <c r="G109" s="151"/>
      <c r="H109" s="3"/>
      <c r="I109" s="3"/>
      <c r="J109" s="3"/>
      <c r="K109" s="3"/>
      <c r="L109" s="151"/>
      <c r="M109" s="3"/>
      <c r="N109" s="3"/>
      <c r="O109" s="3"/>
      <c r="P109" s="3"/>
      <c r="Q109" s="3"/>
      <c r="T109" s="3"/>
      <c r="U109" s="3"/>
      <c r="V109" s="3"/>
      <c r="W109" s="3"/>
      <c r="X109" s="3"/>
      <c r="Y109" s="3"/>
      <c r="Z109" s="3"/>
      <c r="AA109" s="3"/>
      <c r="AB109" s="3"/>
      <c r="AC109" s="3"/>
      <c r="AD109" s="3"/>
    </row>
    <row r="110" spans="2:30" ht="17.25" customHeight="1">
      <c r="B110" s="3"/>
      <c r="C110" s="3"/>
      <c r="D110" s="3"/>
      <c r="E110" s="3"/>
      <c r="F110" s="3"/>
      <c r="G110" s="151"/>
      <c r="H110" s="3"/>
      <c r="I110" s="3"/>
      <c r="J110" s="3"/>
      <c r="K110" s="3"/>
      <c r="L110" s="151"/>
      <c r="M110" s="3"/>
      <c r="N110" s="3"/>
      <c r="O110" s="3"/>
      <c r="P110" s="3"/>
      <c r="Q110" s="3"/>
      <c r="T110" s="3"/>
      <c r="U110" s="3"/>
      <c r="V110" s="3"/>
      <c r="W110" s="3"/>
      <c r="X110" s="3"/>
      <c r="Y110" s="3"/>
      <c r="Z110" s="3"/>
      <c r="AA110" s="3"/>
      <c r="AB110" s="3"/>
      <c r="AC110" s="3"/>
      <c r="AD110" s="3"/>
    </row>
    <row r="111" spans="2:30" ht="17.25" customHeight="1">
      <c r="B111" s="3"/>
      <c r="C111" s="3"/>
      <c r="D111" s="3"/>
      <c r="E111" s="3"/>
      <c r="F111" s="3"/>
      <c r="G111" s="151"/>
      <c r="H111" s="3"/>
      <c r="I111" s="3"/>
      <c r="J111" s="3"/>
      <c r="K111" s="3"/>
      <c r="L111" s="151"/>
      <c r="M111" s="3"/>
      <c r="N111" s="3"/>
      <c r="O111" s="3"/>
      <c r="P111" s="3"/>
      <c r="Q111" s="3"/>
      <c r="T111" s="3"/>
      <c r="U111" s="3"/>
      <c r="V111" s="3"/>
      <c r="W111" s="3"/>
      <c r="X111" s="3"/>
      <c r="Y111" s="3"/>
      <c r="Z111" s="3"/>
      <c r="AA111" s="3"/>
      <c r="AB111" s="3"/>
      <c r="AC111" s="3"/>
      <c r="AD111" s="3"/>
    </row>
    <row r="112" spans="2:30" ht="17.25" customHeight="1">
      <c r="B112" s="3"/>
      <c r="C112" s="3"/>
      <c r="D112" s="3"/>
      <c r="E112" s="3"/>
      <c r="F112" s="3"/>
      <c r="G112" s="151"/>
      <c r="H112" s="3"/>
      <c r="I112" s="3"/>
      <c r="J112" s="3"/>
      <c r="K112" s="3"/>
      <c r="L112" s="151"/>
      <c r="M112" s="3"/>
      <c r="N112" s="3"/>
      <c r="O112" s="3"/>
      <c r="P112" s="3"/>
      <c r="Q112" s="3"/>
      <c r="T112" s="3"/>
      <c r="U112" s="3"/>
      <c r="V112" s="3"/>
      <c r="W112" s="3"/>
      <c r="X112" s="3"/>
      <c r="Y112" s="3"/>
      <c r="Z112" s="3"/>
      <c r="AA112" s="3"/>
      <c r="AB112" s="3"/>
      <c r="AC112" s="3"/>
      <c r="AD112" s="3"/>
    </row>
    <row r="113" spans="2:30" ht="17.25" customHeight="1">
      <c r="B113" s="3"/>
      <c r="C113" s="3"/>
      <c r="D113" s="3"/>
      <c r="E113" s="3"/>
      <c r="F113" s="3"/>
      <c r="G113" s="151"/>
      <c r="H113" s="3"/>
      <c r="I113" s="3"/>
      <c r="J113" s="3"/>
      <c r="K113" s="3"/>
      <c r="L113" s="151"/>
      <c r="M113" s="3"/>
      <c r="N113" s="3"/>
      <c r="O113" s="3"/>
      <c r="P113" s="3"/>
      <c r="Q113" s="3"/>
      <c r="T113" s="3"/>
      <c r="U113" s="3"/>
      <c r="V113" s="3"/>
      <c r="W113" s="3"/>
      <c r="X113" s="3"/>
      <c r="Y113" s="3"/>
      <c r="Z113" s="3"/>
      <c r="AA113" s="3"/>
      <c r="AB113" s="3"/>
      <c r="AC113" s="3"/>
      <c r="AD113" s="3"/>
    </row>
    <row r="114" spans="2:30" ht="17.25" customHeight="1">
      <c r="B114" s="3"/>
      <c r="C114" s="3"/>
      <c r="D114" s="3"/>
      <c r="E114" s="3"/>
      <c r="F114" s="3"/>
      <c r="G114" s="151"/>
      <c r="H114" s="3"/>
      <c r="I114" s="3"/>
      <c r="J114" s="3"/>
      <c r="K114" s="3"/>
      <c r="L114" s="151"/>
      <c r="M114" s="3"/>
      <c r="N114" s="3"/>
      <c r="O114" s="3"/>
      <c r="P114" s="3"/>
      <c r="Q114" s="3"/>
      <c r="T114" s="3"/>
      <c r="U114" s="3"/>
      <c r="V114" s="3"/>
      <c r="W114" s="3"/>
      <c r="X114" s="3"/>
      <c r="Y114" s="3"/>
      <c r="Z114" s="3"/>
      <c r="AA114" s="3"/>
      <c r="AB114" s="3"/>
      <c r="AC114" s="3"/>
      <c r="AD114" s="3"/>
    </row>
    <row r="115" spans="2:30" ht="17.25" customHeight="1">
      <c r="B115" s="3"/>
      <c r="C115" s="3"/>
      <c r="D115" s="3"/>
      <c r="E115" s="3"/>
      <c r="F115" s="3"/>
      <c r="G115" s="151"/>
      <c r="H115" s="3"/>
      <c r="I115" s="3"/>
      <c r="J115" s="3"/>
      <c r="K115" s="3"/>
      <c r="L115" s="151"/>
      <c r="M115" s="3"/>
      <c r="N115" s="3"/>
      <c r="O115" s="3"/>
      <c r="P115" s="3"/>
      <c r="Q115" s="3"/>
      <c r="T115" s="3"/>
      <c r="U115" s="3"/>
      <c r="V115" s="3"/>
      <c r="W115" s="3"/>
      <c r="X115" s="3"/>
      <c r="Y115" s="3"/>
      <c r="Z115" s="3"/>
      <c r="AA115" s="3"/>
      <c r="AB115" s="3"/>
      <c r="AC115" s="3"/>
      <c r="AD115" s="3"/>
    </row>
    <row r="116" spans="2:30" ht="17.25" customHeight="1">
      <c r="B116" s="3"/>
      <c r="C116" s="3"/>
      <c r="D116" s="3"/>
      <c r="E116" s="3"/>
      <c r="F116" s="3"/>
      <c r="G116" s="151"/>
      <c r="H116" s="3"/>
      <c r="I116" s="3"/>
      <c r="J116" s="3"/>
      <c r="K116" s="3"/>
      <c r="L116" s="151"/>
      <c r="M116" s="3"/>
      <c r="N116" s="3"/>
      <c r="O116" s="3"/>
      <c r="P116" s="3"/>
      <c r="Q116" s="3"/>
      <c r="T116" s="3"/>
      <c r="U116" s="3"/>
      <c r="V116" s="3"/>
      <c r="W116" s="3"/>
      <c r="X116" s="3"/>
      <c r="Y116" s="3"/>
      <c r="Z116" s="3"/>
      <c r="AA116" s="3"/>
      <c r="AB116" s="3"/>
      <c r="AC116" s="3"/>
      <c r="AD116" s="3"/>
    </row>
    <row r="117" spans="2:30" ht="17.25" customHeight="1">
      <c r="B117" s="3"/>
      <c r="C117" s="3"/>
      <c r="D117" s="3"/>
      <c r="E117" s="3"/>
      <c r="F117" s="3"/>
      <c r="G117" s="151"/>
      <c r="H117" s="3"/>
      <c r="I117" s="3"/>
      <c r="J117" s="3"/>
      <c r="K117" s="3"/>
      <c r="L117" s="151"/>
      <c r="M117" s="3"/>
      <c r="N117" s="3"/>
      <c r="O117" s="3"/>
      <c r="P117" s="3"/>
      <c r="Q117" s="3"/>
      <c r="T117" s="3"/>
      <c r="U117" s="3"/>
      <c r="V117" s="3"/>
      <c r="W117" s="3"/>
      <c r="X117" s="3"/>
      <c r="Y117" s="3"/>
      <c r="Z117" s="3"/>
      <c r="AA117" s="3"/>
      <c r="AB117" s="3"/>
      <c r="AC117" s="3"/>
      <c r="AD117" s="3"/>
    </row>
    <row r="118" spans="2:30" ht="17.25" customHeight="1">
      <c r="B118" s="3"/>
      <c r="C118" s="3"/>
      <c r="D118" s="3"/>
      <c r="E118" s="3"/>
      <c r="F118" s="3"/>
      <c r="G118" s="151"/>
      <c r="H118" s="3"/>
      <c r="I118" s="3"/>
      <c r="J118" s="3"/>
      <c r="K118" s="3"/>
      <c r="L118" s="151"/>
      <c r="M118" s="3"/>
      <c r="N118" s="3"/>
      <c r="O118" s="3"/>
      <c r="P118" s="3"/>
      <c r="Q118" s="3"/>
      <c r="T118" s="3"/>
      <c r="U118" s="3"/>
      <c r="V118" s="3"/>
      <c r="W118" s="3"/>
      <c r="X118" s="3"/>
      <c r="Y118" s="3"/>
      <c r="Z118" s="3"/>
      <c r="AA118" s="3"/>
      <c r="AB118" s="3"/>
      <c r="AC118" s="3"/>
      <c r="AD118" s="3"/>
    </row>
    <row r="119" spans="2:30" ht="17.25" customHeight="1">
      <c r="B119" s="3"/>
      <c r="C119" s="3"/>
      <c r="D119" s="3"/>
      <c r="E119" s="3"/>
      <c r="F119" s="3"/>
      <c r="G119" s="151"/>
      <c r="H119" s="3"/>
      <c r="I119" s="3"/>
      <c r="J119" s="3"/>
      <c r="K119" s="3"/>
      <c r="L119" s="151"/>
      <c r="M119" s="3"/>
      <c r="N119" s="3"/>
      <c r="O119" s="3"/>
      <c r="P119" s="3"/>
      <c r="Q119" s="3"/>
      <c r="T119" s="3"/>
      <c r="U119" s="3"/>
      <c r="V119" s="3"/>
      <c r="W119" s="3"/>
      <c r="X119" s="3"/>
      <c r="Y119" s="3"/>
      <c r="Z119" s="3"/>
      <c r="AA119" s="3"/>
      <c r="AB119" s="3"/>
      <c r="AC119" s="3"/>
      <c r="AD119" s="3"/>
    </row>
    <row r="120" spans="2:30" ht="17.25" customHeight="1">
      <c r="B120" s="3"/>
      <c r="C120" s="3"/>
      <c r="D120" s="3"/>
      <c r="E120" s="3"/>
      <c r="F120" s="3"/>
      <c r="G120" s="151"/>
      <c r="H120" s="3"/>
      <c r="I120" s="3"/>
      <c r="J120" s="3"/>
      <c r="K120" s="3"/>
      <c r="L120" s="151"/>
      <c r="M120" s="3"/>
      <c r="N120" s="3"/>
      <c r="O120" s="3"/>
      <c r="P120" s="3"/>
      <c r="Q120" s="3"/>
      <c r="T120" s="3"/>
      <c r="U120" s="3"/>
      <c r="V120" s="3"/>
      <c r="W120" s="3"/>
      <c r="X120" s="3"/>
      <c r="Y120" s="3"/>
      <c r="Z120" s="3"/>
      <c r="AA120" s="3"/>
      <c r="AB120" s="3"/>
      <c r="AC120" s="3"/>
      <c r="AD120" s="3"/>
    </row>
    <row r="121" spans="2:30" ht="17.25" customHeight="1">
      <c r="B121" s="3"/>
      <c r="C121" s="3"/>
      <c r="D121" s="3"/>
      <c r="E121" s="3"/>
      <c r="F121" s="3"/>
      <c r="G121" s="151"/>
      <c r="H121" s="3"/>
      <c r="I121" s="3"/>
      <c r="J121" s="3"/>
      <c r="K121" s="3"/>
      <c r="L121" s="151"/>
      <c r="M121" s="3"/>
      <c r="N121" s="3"/>
      <c r="O121" s="3"/>
      <c r="P121" s="3"/>
      <c r="Q121" s="3"/>
      <c r="T121" s="3"/>
      <c r="U121" s="3"/>
      <c r="V121" s="3"/>
      <c r="W121" s="3"/>
      <c r="X121" s="3"/>
      <c r="Y121" s="3"/>
      <c r="Z121" s="3"/>
      <c r="AA121" s="3"/>
      <c r="AB121" s="3"/>
      <c r="AC121" s="3"/>
      <c r="AD121" s="3"/>
    </row>
    <row r="122" spans="2:30" ht="17.25" customHeight="1">
      <c r="B122" s="3"/>
      <c r="C122" s="3"/>
      <c r="D122" s="3"/>
      <c r="E122" s="3"/>
      <c r="F122" s="3"/>
      <c r="G122" s="151"/>
      <c r="H122" s="3"/>
      <c r="I122" s="3"/>
      <c r="J122" s="3"/>
      <c r="K122" s="3"/>
      <c r="L122" s="151"/>
      <c r="M122" s="3"/>
      <c r="N122" s="3"/>
      <c r="O122" s="3"/>
      <c r="P122" s="3"/>
      <c r="Q122" s="3"/>
      <c r="T122" s="3"/>
      <c r="U122" s="3"/>
      <c r="V122" s="3"/>
      <c r="W122" s="3"/>
      <c r="X122" s="3"/>
      <c r="Y122" s="3"/>
      <c r="Z122" s="3"/>
      <c r="AA122" s="3"/>
      <c r="AB122" s="3"/>
      <c r="AC122" s="3"/>
      <c r="AD122" s="3"/>
    </row>
    <row r="123" spans="2:30" ht="17.25" customHeight="1">
      <c r="B123" s="3"/>
      <c r="C123" s="3"/>
      <c r="D123" s="3"/>
      <c r="E123" s="3"/>
      <c r="F123" s="3"/>
      <c r="G123" s="151"/>
      <c r="H123" s="3"/>
      <c r="I123" s="3"/>
      <c r="J123" s="3"/>
      <c r="K123" s="3"/>
      <c r="L123" s="151"/>
      <c r="M123" s="3"/>
      <c r="N123" s="3"/>
      <c r="O123" s="3"/>
      <c r="P123" s="3"/>
      <c r="Q123" s="3"/>
      <c r="T123" s="3"/>
      <c r="U123" s="3"/>
      <c r="V123" s="3"/>
      <c r="W123" s="3"/>
      <c r="X123" s="3"/>
      <c r="Y123" s="3"/>
      <c r="Z123" s="3"/>
      <c r="AA123" s="3"/>
      <c r="AB123" s="3"/>
      <c r="AC123" s="3"/>
      <c r="AD123" s="3"/>
    </row>
    <row r="124" spans="2:30" ht="17.25" customHeight="1">
      <c r="G124" s="151"/>
      <c r="L124" s="151"/>
    </row>
    <row r="125" spans="2:30" ht="17.25" customHeight="1">
      <c r="G125" s="151"/>
      <c r="L125" s="151"/>
    </row>
    <row r="126" spans="2:30" ht="17.25" customHeight="1">
      <c r="G126" s="151"/>
      <c r="L126" s="151"/>
    </row>
    <row r="127" spans="2:30" ht="17.25" customHeight="1">
      <c r="G127" s="151"/>
      <c r="L127" s="151"/>
    </row>
    <row r="128" spans="2:30" ht="17.25" customHeight="1">
      <c r="G128" s="151"/>
      <c r="L128" s="151"/>
    </row>
    <row r="129" spans="7:12" ht="17.25" customHeight="1">
      <c r="G129" s="151"/>
      <c r="L129" s="151"/>
    </row>
    <row r="130" spans="7:12" ht="17.25" customHeight="1">
      <c r="G130" s="151"/>
      <c r="L130" s="151"/>
    </row>
    <row r="131" spans="7:12" ht="17.25" customHeight="1">
      <c r="G131" s="151"/>
      <c r="L131" s="151"/>
    </row>
    <row r="132" spans="7:12" ht="17.25" customHeight="1">
      <c r="G132" s="151"/>
      <c r="L132" s="151"/>
    </row>
    <row r="133" spans="7:12" ht="17.25" customHeight="1">
      <c r="G133" s="151"/>
      <c r="L133" s="151"/>
    </row>
    <row r="134" spans="7:12" ht="17.25" customHeight="1">
      <c r="G134" s="151"/>
      <c r="L134" s="151"/>
    </row>
    <row r="135" spans="7:12" ht="17.25" customHeight="1">
      <c r="G135" s="151"/>
      <c r="L135" s="151"/>
    </row>
    <row r="136" spans="7:12" ht="17.25" customHeight="1">
      <c r="G136" s="151"/>
      <c r="L136" s="151"/>
    </row>
    <row r="137" spans="7:12" ht="17.25" customHeight="1">
      <c r="G137" s="151"/>
      <c r="L137" s="151"/>
    </row>
    <row r="138" spans="7:12" ht="17.25" customHeight="1">
      <c r="G138" s="151"/>
      <c r="L138" s="151"/>
    </row>
    <row r="139" spans="7:12" ht="17.25" customHeight="1">
      <c r="G139" s="151"/>
      <c r="L139" s="151"/>
    </row>
    <row r="140" spans="7:12" ht="17.25" customHeight="1">
      <c r="G140" s="151"/>
      <c r="L140" s="151"/>
    </row>
    <row r="141" spans="7:12" ht="17.25" customHeight="1">
      <c r="G141" s="151"/>
      <c r="L141" s="151"/>
    </row>
    <row r="142" spans="7:12" ht="17.25" customHeight="1">
      <c r="G142" s="151"/>
      <c r="L142" s="151"/>
    </row>
    <row r="143" spans="7:12" ht="17.25" customHeight="1">
      <c r="G143" s="151"/>
      <c r="L143" s="151"/>
    </row>
    <row r="144" spans="7:12" ht="17.25" customHeight="1">
      <c r="G144" s="151"/>
      <c r="L144" s="151"/>
    </row>
    <row r="145" spans="7:12" ht="17.25" customHeight="1">
      <c r="G145" s="151"/>
      <c r="L145" s="151"/>
    </row>
    <row r="146" spans="7:12" ht="17.25" customHeight="1">
      <c r="G146" s="151"/>
      <c r="L146" s="151"/>
    </row>
    <row r="147" spans="7:12" ht="17.25" customHeight="1">
      <c r="G147" s="151"/>
      <c r="L147" s="151"/>
    </row>
    <row r="148" spans="7:12" ht="17.25" customHeight="1">
      <c r="G148" s="151"/>
      <c r="L148" s="151"/>
    </row>
    <row r="149" spans="7:12" ht="17.25" customHeight="1">
      <c r="G149" s="151"/>
      <c r="L149" s="151"/>
    </row>
    <row r="150" spans="7:12" ht="17.25" customHeight="1">
      <c r="G150" s="151"/>
      <c r="L150" s="151"/>
    </row>
    <row r="151" spans="7:12" ht="17.25" customHeight="1">
      <c r="G151" s="151"/>
      <c r="L151" s="151"/>
    </row>
    <row r="152" spans="7:12" ht="17.25" customHeight="1">
      <c r="G152" s="151"/>
      <c r="L152" s="151"/>
    </row>
    <row r="153" spans="7:12" ht="17.25" customHeight="1">
      <c r="G153" s="151"/>
      <c r="L153" s="151"/>
    </row>
    <row r="154" spans="7:12" ht="17.25" customHeight="1">
      <c r="G154" s="151"/>
      <c r="L154" s="151"/>
    </row>
    <row r="155" spans="7:12" ht="17.25" customHeight="1">
      <c r="G155" s="151"/>
      <c r="L155" s="151"/>
    </row>
    <row r="156" spans="7:12" ht="17.25" customHeight="1">
      <c r="G156" s="151"/>
      <c r="L156" s="151"/>
    </row>
    <row r="157" spans="7:12" ht="17.25" customHeight="1">
      <c r="G157" s="151"/>
      <c r="L157" s="151"/>
    </row>
    <row r="158" spans="7:12" ht="17.25" customHeight="1">
      <c r="G158" s="151"/>
      <c r="L158" s="151"/>
    </row>
    <row r="159" spans="7:12" ht="17.25" customHeight="1">
      <c r="G159" s="151"/>
      <c r="L159" s="151"/>
    </row>
    <row r="160" spans="7:12" ht="17.25" customHeight="1">
      <c r="G160" s="151"/>
      <c r="L160" s="151"/>
    </row>
    <row r="161" spans="7:12" ht="17.25" customHeight="1">
      <c r="G161" s="151"/>
      <c r="L161" s="151"/>
    </row>
    <row r="162" spans="7:12" ht="17.25" customHeight="1">
      <c r="G162" s="151"/>
      <c r="L162" s="151"/>
    </row>
    <row r="163" spans="7:12" ht="17.25" customHeight="1">
      <c r="G163" s="151"/>
      <c r="L163" s="151"/>
    </row>
    <row r="164" spans="7:12" ht="17.25" customHeight="1">
      <c r="G164" s="151"/>
      <c r="L164" s="151"/>
    </row>
    <row r="165" spans="7:12" ht="17.25" customHeight="1">
      <c r="L165" s="151"/>
    </row>
    <row r="166" spans="7:12" ht="17.25" customHeight="1">
      <c r="L166" s="151"/>
    </row>
    <row r="167" spans="7:12" ht="17.25" customHeight="1">
      <c r="L167" s="151"/>
    </row>
    <row r="168" spans="7:12" ht="17.25" customHeight="1">
      <c r="L168" s="151"/>
    </row>
    <row r="169" spans="7:12" ht="17.25" customHeight="1">
      <c r="L169" s="151"/>
    </row>
    <row r="170" spans="7:12" ht="17.25" customHeight="1">
      <c r="L170" s="151"/>
    </row>
  </sheetData>
  <mergeCells count="32">
    <mergeCell ref="AE3:AE8"/>
    <mergeCell ref="B4:L4"/>
    <mergeCell ref="M4:Q4"/>
    <mergeCell ref="T4:AB4"/>
    <mergeCell ref="AD4:AD7"/>
    <mergeCell ref="W5:X5"/>
    <mergeCell ref="A3:A8"/>
    <mergeCell ref="B3:Q3"/>
    <mergeCell ref="R3:R8"/>
    <mergeCell ref="S3:S8"/>
    <mergeCell ref="T3:AD3"/>
    <mergeCell ref="AB6:AB7"/>
    <mergeCell ref="Z5:AA5"/>
    <mergeCell ref="B6:C7"/>
    <mergeCell ref="D6:D7"/>
    <mergeCell ref="E6:F7"/>
    <mergeCell ref="G6:H7"/>
    <mergeCell ref="I6:I7"/>
    <mergeCell ref="J6:J7"/>
    <mergeCell ref="K6:L7"/>
    <mergeCell ref="M6:Q7"/>
    <mergeCell ref="T6:T7"/>
    <mergeCell ref="B5:C5"/>
    <mergeCell ref="E5:F5"/>
    <mergeCell ref="G5:H5"/>
    <mergeCell ref="K5:L5"/>
    <mergeCell ref="M5:Q5"/>
    <mergeCell ref="U6:U7"/>
    <mergeCell ref="V6:V7"/>
    <mergeCell ref="W6:X7"/>
    <mergeCell ref="Y6:Y7"/>
    <mergeCell ref="Z6:AA7"/>
  </mergeCells>
  <phoneticPr fontId="2"/>
  <printOptions horizontalCentered="1"/>
  <pageMargins left="0.59055118110236227" right="0.59055118110236227" top="0.59055118110236227" bottom="0.59055118110236227" header="0.19685039370078741" footer="0.19685039370078741"/>
  <pageSetup paperSize="9" scale="59" fitToWidth="0" orientation="landscape" r:id="rId1"/>
  <headerFooter alignWithMargins="0"/>
  <colBreaks count="1" manualBreakCount="1">
    <brk id="18"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88B88-8536-42E3-95CF-E6E94C595026}">
  <sheetPr>
    <tabColor rgb="FFFF0000"/>
    <pageSetUpPr fitToPage="1"/>
  </sheetPr>
  <dimension ref="A1:R87"/>
  <sheetViews>
    <sheetView view="pageBreakPreview" zoomScale="115" zoomScaleNormal="100" zoomScaleSheetLayoutView="115" workbookViewId="0">
      <pane xSplit="1" ySplit="3" topLeftCell="B31" activePane="bottomRight" state="frozen"/>
      <selection activeCell="L50" sqref="L50"/>
      <selection pane="topRight" activeCell="L50" sqref="L50"/>
      <selection pane="bottomLeft" activeCell="L50" sqref="L50"/>
      <selection pane="bottomRight" activeCell="F89" sqref="F89"/>
    </sheetView>
  </sheetViews>
  <sheetFormatPr defaultColWidth="9" defaultRowHeight="17.25" customHeight="1"/>
  <cols>
    <col min="1" max="16" width="12.6640625" style="1" customWidth="1"/>
    <col min="17" max="17" width="9" style="1"/>
    <col min="18" max="18" width="3.77734375" style="1" hidden="1" customWidth="1"/>
    <col min="19" max="16384" width="9" style="1"/>
  </cols>
  <sheetData>
    <row r="1" spans="1:18" ht="17.25" customHeight="1">
      <c r="A1" s="41" t="s">
        <v>179</v>
      </c>
      <c r="B1" s="41"/>
      <c r="K1" s="4"/>
      <c r="P1" s="4"/>
    </row>
    <row r="2" spans="1:18" s="19" customFormat="1" ht="17.25" customHeight="1" thickBot="1">
      <c r="P2" s="20" t="s">
        <v>82</v>
      </c>
    </row>
    <row r="3" spans="1:18" s="26" customFormat="1" ht="43.5" customHeight="1" thickBot="1">
      <c r="A3" s="27" t="s">
        <v>0</v>
      </c>
      <c r="B3" s="28" t="s">
        <v>51</v>
      </c>
      <c r="C3" s="28" t="s">
        <v>54</v>
      </c>
      <c r="D3" s="28" t="s">
        <v>55</v>
      </c>
      <c r="E3" s="29" t="s">
        <v>56</v>
      </c>
      <c r="F3" s="29" t="s">
        <v>57</v>
      </c>
      <c r="G3" s="29" t="s">
        <v>58</v>
      </c>
      <c r="H3" s="29" t="s">
        <v>59</v>
      </c>
      <c r="I3" s="29" t="s">
        <v>60</v>
      </c>
      <c r="J3" s="29" t="s">
        <v>61</v>
      </c>
      <c r="K3" s="29" t="s">
        <v>62</v>
      </c>
      <c r="L3" s="29" t="s">
        <v>63</v>
      </c>
      <c r="M3" s="29" t="s">
        <v>52</v>
      </c>
      <c r="N3" s="29" t="s">
        <v>53</v>
      </c>
      <c r="O3" s="29" t="s">
        <v>50</v>
      </c>
      <c r="P3" s="27" t="s">
        <v>0</v>
      </c>
    </row>
    <row r="4" spans="1:18" ht="17.25" customHeight="1">
      <c r="A4" s="50" t="s">
        <v>4</v>
      </c>
      <c r="B4" s="85">
        <f>B49</f>
        <v>3575</v>
      </c>
      <c r="C4" s="82">
        <f t="shared" ref="C4:N4" si="0">C49</f>
        <v>64</v>
      </c>
      <c r="D4" s="82">
        <f t="shared" si="0"/>
        <v>61</v>
      </c>
      <c r="E4" s="83">
        <f t="shared" si="0"/>
        <v>77</v>
      </c>
      <c r="F4" s="83">
        <f t="shared" si="0"/>
        <v>57</v>
      </c>
      <c r="G4" s="83">
        <f t="shared" si="0"/>
        <v>63</v>
      </c>
      <c r="H4" s="83">
        <f t="shared" si="0"/>
        <v>264</v>
      </c>
      <c r="I4" s="83">
        <f t="shared" si="0"/>
        <v>209</v>
      </c>
      <c r="J4" s="83">
        <f t="shared" si="0"/>
        <v>1149</v>
      </c>
      <c r="K4" s="83">
        <f t="shared" si="0"/>
        <v>413</v>
      </c>
      <c r="L4" s="83">
        <f t="shared" si="0"/>
        <v>175</v>
      </c>
      <c r="M4" s="83">
        <f t="shared" si="0"/>
        <v>294</v>
      </c>
      <c r="N4" s="83">
        <f t="shared" si="0"/>
        <v>194</v>
      </c>
      <c r="O4" s="83">
        <f>O49</f>
        <v>6595</v>
      </c>
      <c r="P4" s="50" t="s">
        <v>4</v>
      </c>
      <c r="R4" s="42" t="str">
        <f>IF(SUM(B4:N4)-O4=0,"○","×")</f>
        <v>○</v>
      </c>
    </row>
    <row r="5" spans="1:18" ht="17.25" customHeight="1">
      <c r="A5" s="55" t="s">
        <v>5</v>
      </c>
      <c r="B5" s="85">
        <f t="shared" ref="B5:O20" si="1">B50</f>
        <v>970</v>
      </c>
      <c r="C5" s="82">
        <f t="shared" si="1"/>
        <v>19</v>
      </c>
      <c r="D5" s="82">
        <f t="shared" si="1"/>
        <v>16</v>
      </c>
      <c r="E5" s="83">
        <f t="shared" si="1"/>
        <v>18</v>
      </c>
      <c r="F5" s="83">
        <f t="shared" si="1"/>
        <v>16</v>
      </c>
      <c r="G5" s="83">
        <f t="shared" si="1"/>
        <v>17</v>
      </c>
      <c r="H5" s="83">
        <f t="shared" si="1"/>
        <v>65</v>
      </c>
      <c r="I5" s="83">
        <f t="shared" si="1"/>
        <v>49</v>
      </c>
      <c r="J5" s="83">
        <f t="shared" si="1"/>
        <v>303</v>
      </c>
      <c r="K5" s="83">
        <f t="shared" si="1"/>
        <v>89</v>
      </c>
      <c r="L5" s="83">
        <f t="shared" si="1"/>
        <v>40</v>
      </c>
      <c r="M5" s="83">
        <f t="shared" si="1"/>
        <v>59</v>
      </c>
      <c r="N5" s="83">
        <f t="shared" si="1"/>
        <v>36</v>
      </c>
      <c r="O5" s="83">
        <f t="shared" si="1"/>
        <v>1697</v>
      </c>
      <c r="P5" s="55" t="s">
        <v>5</v>
      </c>
      <c r="R5" s="42" t="str">
        <f t="shared" ref="R5:R42" si="2">IF(SUM(B5:N5)-O5=0,"○","×")</f>
        <v>○</v>
      </c>
    </row>
    <row r="6" spans="1:18" ht="17.25" customHeight="1">
      <c r="A6" s="55" t="s">
        <v>6</v>
      </c>
      <c r="B6" s="85">
        <f t="shared" si="1"/>
        <v>1060</v>
      </c>
      <c r="C6" s="82">
        <f t="shared" si="1"/>
        <v>21</v>
      </c>
      <c r="D6" s="82">
        <f t="shared" si="1"/>
        <v>22</v>
      </c>
      <c r="E6" s="83">
        <f t="shared" si="1"/>
        <v>18</v>
      </c>
      <c r="F6" s="83">
        <f t="shared" si="1"/>
        <v>15</v>
      </c>
      <c r="G6" s="83">
        <f t="shared" si="1"/>
        <v>13</v>
      </c>
      <c r="H6" s="83">
        <f t="shared" si="1"/>
        <v>60</v>
      </c>
      <c r="I6" s="83">
        <f t="shared" si="1"/>
        <v>52</v>
      </c>
      <c r="J6" s="83">
        <f t="shared" si="1"/>
        <v>379</v>
      </c>
      <c r="K6" s="83">
        <f t="shared" si="1"/>
        <v>149</v>
      </c>
      <c r="L6" s="83">
        <f t="shared" si="1"/>
        <v>57</v>
      </c>
      <c r="M6" s="83">
        <f t="shared" si="1"/>
        <v>116</v>
      </c>
      <c r="N6" s="83">
        <f t="shared" si="1"/>
        <v>101</v>
      </c>
      <c r="O6" s="83">
        <f t="shared" si="1"/>
        <v>2063</v>
      </c>
      <c r="P6" s="55" t="s">
        <v>6</v>
      </c>
      <c r="R6" s="42" t="str">
        <f t="shared" si="2"/>
        <v>○</v>
      </c>
    </row>
    <row r="7" spans="1:18" ht="17.25" customHeight="1">
      <c r="A7" s="55" t="s">
        <v>7</v>
      </c>
      <c r="B7" s="85">
        <f t="shared" si="1"/>
        <v>574</v>
      </c>
      <c r="C7" s="82">
        <f t="shared" si="1"/>
        <v>12</v>
      </c>
      <c r="D7" s="82">
        <f t="shared" si="1"/>
        <v>20</v>
      </c>
      <c r="E7" s="83">
        <f t="shared" si="1"/>
        <v>15</v>
      </c>
      <c r="F7" s="83">
        <f t="shared" si="1"/>
        <v>11</v>
      </c>
      <c r="G7" s="83">
        <f t="shared" si="1"/>
        <v>9</v>
      </c>
      <c r="H7" s="83">
        <f t="shared" si="1"/>
        <v>47</v>
      </c>
      <c r="I7" s="83">
        <f t="shared" si="1"/>
        <v>33</v>
      </c>
      <c r="J7" s="83">
        <f t="shared" si="1"/>
        <v>250</v>
      </c>
      <c r="K7" s="83">
        <f t="shared" si="1"/>
        <v>103</v>
      </c>
      <c r="L7" s="83">
        <f t="shared" si="1"/>
        <v>49</v>
      </c>
      <c r="M7" s="83">
        <f t="shared" si="1"/>
        <v>84</v>
      </c>
      <c r="N7" s="83">
        <f t="shared" si="1"/>
        <v>65</v>
      </c>
      <c r="O7" s="83">
        <f t="shared" si="1"/>
        <v>1272</v>
      </c>
      <c r="P7" s="55" t="s">
        <v>7</v>
      </c>
      <c r="R7" s="42" t="str">
        <f t="shared" si="2"/>
        <v>○</v>
      </c>
    </row>
    <row r="8" spans="1:18" ht="17.25" customHeight="1">
      <c r="A8" s="55" t="s">
        <v>8</v>
      </c>
      <c r="B8" s="85">
        <f t="shared" si="1"/>
        <v>951</v>
      </c>
      <c r="C8" s="82">
        <f t="shared" si="1"/>
        <v>21</v>
      </c>
      <c r="D8" s="82">
        <f t="shared" si="1"/>
        <v>22</v>
      </c>
      <c r="E8" s="83">
        <f t="shared" si="1"/>
        <v>21</v>
      </c>
      <c r="F8" s="83">
        <f t="shared" si="1"/>
        <v>29</v>
      </c>
      <c r="G8" s="83">
        <f t="shared" si="1"/>
        <v>32</v>
      </c>
      <c r="H8" s="83">
        <f t="shared" si="1"/>
        <v>81</v>
      </c>
      <c r="I8" s="83">
        <f t="shared" si="1"/>
        <v>72</v>
      </c>
      <c r="J8" s="83">
        <f t="shared" si="1"/>
        <v>459</v>
      </c>
      <c r="K8" s="83">
        <f t="shared" si="1"/>
        <v>170</v>
      </c>
      <c r="L8" s="83">
        <f t="shared" si="1"/>
        <v>92</v>
      </c>
      <c r="M8" s="83">
        <f t="shared" si="1"/>
        <v>136</v>
      </c>
      <c r="N8" s="83">
        <f t="shared" si="1"/>
        <v>56</v>
      </c>
      <c r="O8" s="83">
        <f t="shared" si="1"/>
        <v>2142</v>
      </c>
      <c r="P8" s="55" t="s">
        <v>8</v>
      </c>
      <c r="R8" s="42" t="str">
        <f t="shared" si="2"/>
        <v>○</v>
      </c>
    </row>
    <row r="9" spans="1:18" ht="17.25" customHeight="1">
      <c r="A9" s="55" t="s">
        <v>9</v>
      </c>
      <c r="B9" s="85">
        <f t="shared" si="1"/>
        <v>646</v>
      </c>
      <c r="C9" s="82">
        <f t="shared" si="1"/>
        <v>15</v>
      </c>
      <c r="D9" s="82">
        <f t="shared" si="1"/>
        <v>15</v>
      </c>
      <c r="E9" s="83">
        <f t="shared" si="1"/>
        <v>10</v>
      </c>
      <c r="F9" s="83">
        <f t="shared" si="1"/>
        <v>9</v>
      </c>
      <c r="G9" s="83">
        <f t="shared" si="1"/>
        <v>8</v>
      </c>
      <c r="H9" s="83">
        <f t="shared" si="1"/>
        <v>47</v>
      </c>
      <c r="I9" s="83">
        <f t="shared" si="1"/>
        <v>25</v>
      </c>
      <c r="J9" s="83">
        <f t="shared" si="1"/>
        <v>218</v>
      </c>
      <c r="K9" s="83">
        <f t="shared" si="1"/>
        <v>82</v>
      </c>
      <c r="L9" s="83">
        <f t="shared" si="1"/>
        <v>26</v>
      </c>
      <c r="M9" s="83">
        <f t="shared" si="1"/>
        <v>55</v>
      </c>
      <c r="N9" s="83">
        <f t="shared" si="1"/>
        <v>33</v>
      </c>
      <c r="O9" s="83">
        <f t="shared" si="1"/>
        <v>1189</v>
      </c>
      <c r="P9" s="55" t="s">
        <v>9</v>
      </c>
      <c r="R9" s="42" t="str">
        <f t="shared" si="2"/>
        <v>○</v>
      </c>
    </row>
    <row r="10" spans="1:18" ht="17.25" customHeight="1">
      <c r="A10" s="55" t="s">
        <v>10</v>
      </c>
      <c r="B10" s="85">
        <f t="shared" si="1"/>
        <v>291</v>
      </c>
      <c r="C10" s="82">
        <f t="shared" si="1"/>
        <v>8</v>
      </c>
      <c r="D10" s="82">
        <f t="shared" si="1"/>
        <v>2</v>
      </c>
      <c r="E10" s="83">
        <f t="shared" si="1"/>
        <v>7</v>
      </c>
      <c r="F10" s="83">
        <f t="shared" si="1"/>
        <v>8</v>
      </c>
      <c r="G10" s="83">
        <f t="shared" si="1"/>
        <v>8</v>
      </c>
      <c r="H10" s="83">
        <f t="shared" si="1"/>
        <v>31</v>
      </c>
      <c r="I10" s="83">
        <f t="shared" si="1"/>
        <v>29</v>
      </c>
      <c r="J10" s="83">
        <f t="shared" si="1"/>
        <v>187</v>
      </c>
      <c r="K10" s="83">
        <f t="shared" si="1"/>
        <v>85</v>
      </c>
      <c r="L10" s="83">
        <f t="shared" si="1"/>
        <v>17</v>
      </c>
      <c r="M10" s="83">
        <f t="shared" si="1"/>
        <v>74</v>
      </c>
      <c r="N10" s="83">
        <f t="shared" si="1"/>
        <v>53</v>
      </c>
      <c r="O10" s="83">
        <f t="shared" si="1"/>
        <v>800</v>
      </c>
      <c r="P10" s="55" t="s">
        <v>10</v>
      </c>
      <c r="R10" s="42" t="str">
        <f t="shared" si="2"/>
        <v>○</v>
      </c>
    </row>
    <row r="11" spans="1:18" ht="17.25" customHeight="1">
      <c r="A11" s="55" t="s">
        <v>11</v>
      </c>
      <c r="B11" s="85">
        <f t="shared" si="1"/>
        <v>296</v>
      </c>
      <c r="C11" s="82">
        <f t="shared" si="1"/>
        <v>6</v>
      </c>
      <c r="D11" s="82">
        <f t="shared" si="1"/>
        <v>14</v>
      </c>
      <c r="E11" s="83">
        <f t="shared" si="1"/>
        <v>7</v>
      </c>
      <c r="F11" s="83">
        <f t="shared" si="1"/>
        <v>6</v>
      </c>
      <c r="G11" s="83">
        <f t="shared" si="1"/>
        <v>4</v>
      </c>
      <c r="H11" s="83">
        <f t="shared" si="1"/>
        <v>22</v>
      </c>
      <c r="I11" s="83">
        <f t="shared" si="1"/>
        <v>24</v>
      </c>
      <c r="J11" s="83">
        <f t="shared" si="1"/>
        <v>176</v>
      </c>
      <c r="K11" s="83">
        <f t="shared" si="1"/>
        <v>86</v>
      </c>
      <c r="L11" s="83">
        <f t="shared" si="1"/>
        <v>30</v>
      </c>
      <c r="M11" s="83">
        <f t="shared" si="1"/>
        <v>48</v>
      </c>
      <c r="N11" s="83">
        <f t="shared" si="1"/>
        <v>29</v>
      </c>
      <c r="O11" s="83">
        <f t="shared" si="1"/>
        <v>748</v>
      </c>
      <c r="P11" s="55" t="s">
        <v>11</v>
      </c>
      <c r="R11" s="42" t="str">
        <f>IF(SUM(B11:N11)-O11=0,"○","×")</f>
        <v>○</v>
      </c>
    </row>
    <row r="12" spans="1:18" ht="17.25" customHeight="1">
      <c r="A12" s="55" t="s">
        <v>12</v>
      </c>
      <c r="B12" s="85">
        <f t="shared" si="1"/>
        <v>1171</v>
      </c>
      <c r="C12" s="82">
        <f t="shared" si="1"/>
        <v>23</v>
      </c>
      <c r="D12" s="82">
        <f t="shared" si="1"/>
        <v>17</v>
      </c>
      <c r="E12" s="83">
        <f t="shared" si="1"/>
        <v>20</v>
      </c>
      <c r="F12" s="83">
        <f t="shared" si="1"/>
        <v>19</v>
      </c>
      <c r="G12" s="83">
        <f t="shared" si="1"/>
        <v>18</v>
      </c>
      <c r="H12" s="83">
        <f t="shared" si="1"/>
        <v>67</v>
      </c>
      <c r="I12" s="83">
        <f t="shared" si="1"/>
        <v>55</v>
      </c>
      <c r="J12" s="83">
        <f t="shared" si="1"/>
        <v>315</v>
      </c>
      <c r="K12" s="83">
        <f t="shared" si="1"/>
        <v>145</v>
      </c>
      <c r="L12" s="83">
        <f t="shared" si="1"/>
        <v>44</v>
      </c>
      <c r="M12" s="83">
        <f t="shared" si="1"/>
        <v>104</v>
      </c>
      <c r="N12" s="83">
        <f t="shared" si="1"/>
        <v>63</v>
      </c>
      <c r="O12" s="83">
        <f t="shared" si="1"/>
        <v>2061</v>
      </c>
      <c r="P12" s="55" t="s">
        <v>12</v>
      </c>
      <c r="R12" s="42" t="str">
        <f t="shared" si="2"/>
        <v>○</v>
      </c>
    </row>
    <row r="13" spans="1:18" ht="17.25" customHeight="1">
      <c r="A13" s="56" t="s">
        <v>13</v>
      </c>
      <c r="B13" s="85">
        <f t="shared" si="1"/>
        <v>932</v>
      </c>
      <c r="C13" s="82">
        <f t="shared" si="1"/>
        <v>23</v>
      </c>
      <c r="D13" s="82">
        <f t="shared" si="1"/>
        <v>13</v>
      </c>
      <c r="E13" s="83">
        <f t="shared" si="1"/>
        <v>17</v>
      </c>
      <c r="F13" s="83">
        <f t="shared" si="1"/>
        <v>11</v>
      </c>
      <c r="G13" s="83">
        <f t="shared" si="1"/>
        <v>15</v>
      </c>
      <c r="H13" s="83">
        <f t="shared" si="1"/>
        <v>58</v>
      </c>
      <c r="I13" s="83">
        <f t="shared" si="1"/>
        <v>47</v>
      </c>
      <c r="J13" s="83">
        <f t="shared" si="1"/>
        <v>243</v>
      </c>
      <c r="K13" s="83">
        <f t="shared" si="1"/>
        <v>111</v>
      </c>
      <c r="L13" s="83">
        <f t="shared" si="1"/>
        <v>37</v>
      </c>
      <c r="M13" s="83">
        <f t="shared" si="1"/>
        <v>57</v>
      </c>
      <c r="N13" s="83">
        <f t="shared" si="1"/>
        <v>33</v>
      </c>
      <c r="O13" s="88">
        <f t="shared" si="1"/>
        <v>1597</v>
      </c>
      <c r="P13" s="56" t="s">
        <v>13</v>
      </c>
      <c r="R13" s="42" t="str">
        <f t="shared" si="2"/>
        <v>○</v>
      </c>
    </row>
    <row r="14" spans="1:18" ht="17.25" customHeight="1">
      <c r="A14" s="56" t="s">
        <v>123</v>
      </c>
      <c r="B14" s="85">
        <f t="shared" si="1"/>
        <v>391</v>
      </c>
      <c r="C14" s="82">
        <f t="shared" si="1"/>
        <v>5</v>
      </c>
      <c r="D14" s="82">
        <f t="shared" si="1"/>
        <v>6</v>
      </c>
      <c r="E14" s="83">
        <f t="shared" si="1"/>
        <v>6</v>
      </c>
      <c r="F14" s="83">
        <f t="shared" si="1"/>
        <v>7</v>
      </c>
      <c r="G14" s="83">
        <f t="shared" si="1"/>
        <v>1</v>
      </c>
      <c r="H14" s="83">
        <f t="shared" si="1"/>
        <v>26</v>
      </c>
      <c r="I14" s="83">
        <f t="shared" si="1"/>
        <v>20</v>
      </c>
      <c r="J14" s="83">
        <f t="shared" si="1"/>
        <v>156</v>
      </c>
      <c r="K14" s="83">
        <f t="shared" si="1"/>
        <v>68</v>
      </c>
      <c r="L14" s="83">
        <f t="shared" si="1"/>
        <v>29</v>
      </c>
      <c r="M14" s="83">
        <f t="shared" si="1"/>
        <v>53</v>
      </c>
      <c r="N14" s="83">
        <f t="shared" si="1"/>
        <v>36</v>
      </c>
      <c r="O14" s="91">
        <f t="shared" si="1"/>
        <v>804</v>
      </c>
      <c r="P14" s="56" t="str">
        <f>A14</f>
        <v>城市</v>
      </c>
      <c r="R14" s="42" t="str">
        <f t="shared" si="2"/>
        <v>○</v>
      </c>
    </row>
    <row r="15" spans="1:18" ht="17.25" customHeight="1">
      <c r="A15" s="117" t="s">
        <v>40</v>
      </c>
      <c r="B15" s="85">
        <f t="shared" si="1"/>
        <v>307</v>
      </c>
      <c r="C15" s="82">
        <f t="shared" si="1"/>
        <v>3</v>
      </c>
      <c r="D15" s="82">
        <f t="shared" si="1"/>
        <v>7</v>
      </c>
      <c r="E15" s="83">
        <f t="shared" si="1"/>
        <v>11</v>
      </c>
      <c r="F15" s="83">
        <f t="shared" si="1"/>
        <v>8</v>
      </c>
      <c r="G15" s="83">
        <f t="shared" si="1"/>
        <v>6</v>
      </c>
      <c r="H15" s="83">
        <f t="shared" si="1"/>
        <v>16</v>
      </c>
      <c r="I15" s="83">
        <f t="shared" si="1"/>
        <v>23</v>
      </c>
      <c r="J15" s="83">
        <f t="shared" si="1"/>
        <v>136</v>
      </c>
      <c r="K15" s="83">
        <f t="shared" si="1"/>
        <v>68</v>
      </c>
      <c r="L15" s="83">
        <f t="shared" si="1"/>
        <v>23</v>
      </c>
      <c r="M15" s="88">
        <f t="shared" si="1"/>
        <v>37</v>
      </c>
      <c r="N15" s="88">
        <f t="shared" si="1"/>
        <v>20</v>
      </c>
      <c r="O15" s="88">
        <f t="shared" si="1"/>
        <v>665</v>
      </c>
      <c r="P15" s="55" t="s">
        <v>40</v>
      </c>
      <c r="R15" s="42" t="str">
        <f t="shared" si="2"/>
        <v>○</v>
      </c>
    </row>
    <row r="16" spans="1:18" ht="17.25" customHeight="1">
      <c r="A16" s="50" t="s">
        <v>14</v>
      </c>
      <c r="B16" s="85">
        <f t="shared" si="1"/>
        <v>155</v>
      </c>
      <c r="C16" s="82">
        <f t="shared" si="1"/>
        <v>4</v>
      </c>
      <c r="D16" s="82">
        <f t="shared" si="1"/>
        <v>5</v>
      </c>
      <c r="E16" s="83">
        <f t="shared" si="1"/>
        <v>3</v>
      </c>
      <c r="F16" s="83">
        <f t="shared" si="1"/>
        <v>4</v>
      </c>
      <c r="G16" s="83">
        <f t="shared" si="1"/>
        <v>1</v>
      </c>
      <c r="H16" s="83">
        <f t="shared" si="1"/>
        <v>13</v>
      </c>
      <c r="I16" s="83">
        <f t="shared" si="1"/>
        <v>8</v>
      </c>
      <c r="J16" s="83">
        <f t="shared" si="1"/>
        <v>38</v>
      </c>
      <c r="K16" s="83">
        <f t="shared" si="1"/>
        <v>19</v>
      </c>
      <c r="L16" s="83">
        <f t="shared" si="1"/>
        <v>3</v>
      </c>
      <c r="M16" s="83">
        <f t="shared" si="1"/>
        <v>15</v>
      </c>
      <c r="N16" s="83">
        <f t="shared" si="1"/>
        <v>11</v>
      </c>
      <c r="O16" s="83">
        <f t="shared" si="1"/>
        <v>279</v>
      </c>
      <c r="P16" s="50" t="s">
        <v>14</v>
      </c>
      <c r="R16" s="42" t="str">
        <f t="shared" si="2"/>
        <v>○</v>
      </c>
    </row>
    <row r="17" spans="1:18" ht="17.25" customHeight="1">
      <c r="A17" s="55" t="s">
        <v>15</v>
      </c>
      <c r="B17" s="85">
        <f t="shared" si="1"/>
        <v>174</v>
      </c>
      <c r="C17" s="82">
        <f t="shared" si="1"/>
        <v>5</v>
      </c>
      <c r="D17" s="82">
        <f t="shared" si="1"/>
        <v>7</v>
      </c>
      <c r="E17" s="83">
        <f t="shared" si="1"/>
        <v>3</v>
      </c>
      <c r="F17" s="83">
        <f t="shared" si="1"/>
        <v>2</v>
      </c>
      <c r="G17" s="83">
        <f t="shared" si="1"/>
        <v>6</v>
      </c>
      <c r="H17" s="83">
        <f t="shared" si="1"/>
        <v>17</v>
      </c>
      <c r="I17" s="83">
        <f t="shared" si="1"/>
        <v>13</v>
      </c>
      <c r="J17" s="83">
        <f t="shared" si="1"/>
        <v>87</v>
      </c>
      <c r="K17" s="83">
        <f t="shared" si="1"/>
        <v>33</v>
      </c>
      <c r="L17" s="83">
        <f t="shared" si="1"/>
        <v>8</v>
      </c>
      <c r="M17" s="83">
        <f t="shared" si="1"/>
        <v>19</v>
      </c>
      <c r="N17" s="83">
        <f t="shared" si="1"/>
        <v>12</v>
      </c>
      <c r="O17" s="83">
        <f t="shared" si="1"/>
        <v>386</v>
      </c>
      <c r="P17" s="55" t="s">
        <v>15</v>
      </c>
      <c r="R17" s="42" t="str">
        <f t="shared" si="2"/>
        <v>○</v>
      </c>
    </row>
    <row r="18" spans="1:18" ht="17.25" customHeight="1">
      <c r="A18" s="55" t="s">
        <v>16</v>
      </c>
      <c r="B18" s="85">
        <f t="shared" si="1"/>
        <v>113</v>
      </c>
      <c r="C18" s="82">
        <f t="shared" si="1"/>
        <v>1</v>
      </c>
      <c r="D18" s="82">
        <f t="shared" si="1"/>
        <v>1</v>
      </c>
      <c r="E18" s="83">
        <f t="shared" si="1"/>
        <v>1</v>
      </c>
      <c r="F18" s="83">
        <f t="shared" si="1"/>
        <v>1</v>
      </c>
      <c r="G18" s="83">
        <f t="shared" si="1"/>
        <v>1</v>
      </c>
      <c r="H18" s="83">
        <f t="shared" si="1"/>
        <v>4</v>
      </c>
      <c r="I18" s="83">
        <f t="shared" si="1"/>
        <v>6</v>
      </c>
      <c r="J18" s="83">
        <f t="shared" si="1"/>
        <v>29</v>
      </c>
      <c r="K18" s="83">
        <f t="shared" si="1"/>
        <v>19</v>
      </c>
      <c r="L18" s="83">
        <f t="shared" si="1"/>
        <v>4</v>
      </c>
      <c r="M18" s="83">
        <f t="shared" si="1"/>
        <v>15</v>
      </c>
      <c r="N18" s="83">
        <f t="shared" si="1"/>
        <v>11</v>
      </c>
      <c r="O18" s="83">
        <f t="shared" si="1"/>
        <v>206</v>
      </c>
      <c r="P18" s="55" t="s">
        <v>16</v>
      </c>
      <c r="R18" s="42" t="str">
        <f t="shared" si="2"/>
        <v>○</v>
      </c>
    </row>
    <row r="19" spans="1:18" ht="17.25" customHeight="1">
      <c r="A19" s="55" t="s">
        <v>17</v>
      </c>
      <c r="B19" s="85">
        <f t="shared" si="1"/>
        <v>353</v>
      </c>
      <c r="C19" s="82">
        <f t="shared" si="1"/>
        <v>9</v>
      </c>
      <c r="D19" s="82">
        <f t="shared" si="1"/>
        <v>2</v>
      </c>
      <c r="E19" s="83">
        <f t="shared" si="1"/>
        <v>4</v>
      </c>
      <c r="F19" s="83">
        <f t="shared" si="1"/>
        <v>6</v>
      </c>
      <c r="G19" s="83">
        <f t="shared" si="1"/>
        <v>3</v>
      </c>
      <c r="H19" s="83">
        <f t="shared" si="1"/>
        <v>12</v>
      </c>
      <c r="I19" s="83">
        <f t="shared" si="1"/>
        <v>21</v>
      </c>
      <c r="J19" s="83">
        <f t="shared" si="1"/>
        <v>80</v>
      </c>
      <c r="K19" s="83">
        <f t="shared" si="1"/>
        <v>38</v>
      </c>
      <c r="L19" s="83">
        <f t="shared" si="1"/>
        <v>15</v>
      </c>
      <c r="M19" s="83">
        <f t="shared" si="1"/>
        <v>18</v>
      </c>
      <c r="N19" s="83">
        <f t="shared" si="1"/>
        <v>15</v>
      </c>
      <c r="O19" s="83">
        <f t="shared" si="1"/>
        <v>576</v>
      </c>
      <c r="P19" s="55" t="s">
        <v>17</v>
      </c>
      <c r="R19" s="42" t="str">
        <f t="shared" si="2"/>
        <v>○</v>
      </c>
    </row>
    <row r="20" spans="1:18" ht="17.25" customHeight="1">
      <c r="A20" s="55" t="s">
        <v>18</v>
      </c>
      <c r="B20" s="85">
        <f t="shared" si="1"/>
        <v>65</v>
      </c>
      <c r="C20" s="82">
        <f t="shared" si="1"/>
        <v>0</v>
      </c>
      <c r="D20" s="82">
        <f t="shared" si="1"/>
        <v>2</v>
      </c>
      <c r="E20" s="83">
        <f t="shared" si="1"/>
        <v>2</v>
      </c>
      <c r="F20" s="83">
        <f t="shared" si="1"/>
        <v>0</v>
      </c>
      <c r="G20" s="83">
        <f t="shared" si="1"/>
        <v>2</v>
      </c>
      <c r="H20" s="83">
        <f t="shared" si="1"/>
        <v>2</v>
      </c>
      <c r="I20" s="83">
        <f t="shared" si="1"/>
        <v>4</v>
      </c>
      <c r="J20" s="83">
        <f t="shared" si="1"/>
        <v>32</v>
      </c>
      <c r="K20" s="83">
        <f t="shared" si="1"/>
        <v>7</v>
      </c>
      <c r="L20" s="83">
        <f t="shared" si="1"/>
        <v>6</v>
      </c>
      <c r="M20" s="83">
        <f t="shared" si="1"/>
        <v>15</v>
      </c>
      <c r="N20" s="83">
        <f t="shared" si="1"/>
        <v>16</v>
      </c>
      <c r="O20" s="83">
        <f t="shared" si="1"/>
        <v>153</v>
      </c>
      <c r="P20" s="55" t="s">
        <v>18</v>
      </c>
      <c r="R20" s="42" t="str">
        <f t="shared" si="2"/>
        <v>○</v>
      </c>
    </row>
    <row r="21" spans="1:18" ht="17.25" customHeight="1">
      <c r="A21" s="55" t="s">
        <v>19</v>
      </c>
      <c r="B21" s="85">
        <f t="shared" ref="B21:O36" si="3">B66</f>
        <v>83</v>
      </c>
      <c r="C21" s="82">
        <f t="shared" si="3"/>
        <v>2</v>
      </c>
      <c r="D21" s="82">
        <f t="shared" si="3"/>
        <v>2</v>
      </c>
      <c r="E21" s="83">
        <f t="shared" si="3"/>
        <v>2</v>
      </c>
      <c r="F21" s="83">
        <f t="shared" si="3"/>
        <v>2</v>
      </c>
      <c r="G21" s="83">
        <f t="shared" si="3"/>
        <v>2</v>
      </c>
      <c r="H21" s="83">
        <f t="shared" si="3"/>
        <v>4</v>
      </c>
      <c r="I21" s="83">
        <f t="shared" si="3"/>
        <v>2</v>
      </c>
      <c r="J21" s="83">
        <f t="shared" si="3"/>
        <v>24</v>
      </c>
      <c r="K21" s="83">
        <f t="shared" si="3"/>
        <v>9</v>
      </c>
      <c r="L21" s="83">
        <f t="shared" si="3"/>
        <v>7</v>
      </c>
      <c r="M21" s="83">
        <f t="shared" si="3"/>
        <v>16</v>
      </c>
      <c r="N21" s="83">
        <f t="shared" si="3"/>
        <v>17</v>
      </c>
      <c r="O21" s="83">
        <f t="shared" si="3"/>
        <v>172</v>
      </c>
      <c r="P21" s="55" t="s">
        <v>19</v>
      </c>
      <c r="R21" s="42" t="str">
        <f t="shared" si="2"/>
        <v>○</v>
      </c>
    </row>
    <row r="22" spans="1:18" ht="17.25" customHeight="1">
      <c r="A22" s="55" t="s">
        <v>20</v>
      </c>
      <c r="B22" s="85">
        <f t="shared" si="3"/>
        <v>100</v>
      </c>
      <c r="C22" s="82">
        <f t="shared" si="3"/>
        <v>2</v>
      </c>
      <c r="D22" s="82">
        <f t="shared" si="3"/>
        <v>3</v>
      </c>
      <c r="E22" s="83">
        <f t="shared" si="3"/>
        <v>3</v>
      </c>
      <c r="F22" s="83">
        <f t="shared" si="3"/>
        <v>3</v>
      </c>
      <c r="G22" s="83">
        <f t="shared" si="3"/>
        <v>0</v>
      </c>
      <c r="H22" s="83">
        <f t="shared" si="3"/>
        <v>3</v>
      </c>
      <c r="I22" s="83">
        <f t="shared" si="3"/>
        <v>8</v>
      </c>
      <c r="J22" s="83">
        <f t="shared" si="3"/>
        <v>29</v>
      </c>
      <c r="K22" s="83">
        <f t="shared" si="3"/>
        <v>11</v>
      </c>
      <c r="L22" s="83">
        <f t="shared" si="3"/>
        <v>1</v>
      </c>
      <c r="M22" s="83">
        <f t="shared" si="3"/>
        <v>8</v>
      </c>
      <c r="N22" s="83">
        <f t="shared" si="3"/>
        <v>5</v>
      </c>
      <c r="O22" s="83">
        <f t="shared" si="3"/>
        <v>176</v>
      </c>
      <c r="P22" s="55" t="s">
        <v>20</v>
      </c>
      <c r="R22" s="42" t="str">
        <f t="shared" si="2"/>
        <v>○</v>
      </c>
    </row>
    <row r="23" spans="1:18" ht="17.25" customHeight="1">
      <c r="A23" s="55" t="s">
        <v>21</v>
      </c>
      <c r="B23" s="85">
        <f t="shared" si="3"/>
        <v>408</v>
      </c>
      <c r="C23" s="82">
        <f t="shared" si="3"/>
        <v>9</v>
      </c>
      <c r="D23" s="82">
        <f t="shared" si="3"/>
        <v>7</v>
      </c>
      <c r="E23" s="83">
        <f t="shared" si="3"/>
        <v>8</v>
      </c>
      <c r="F23" s="83">
        <f t="shared" si="3"/>
        <v>11</v>
      </c>
      <c r="G23" s="83">
        <f t="shared" si="3"/>
        <v>11</v>
      </c>
      <c r="H23" s="83">
        <f t="shared" si="3"/>
        <v>26</v>
      </c>
      <c r="I23" s="83">
        <f t="shared" si="3"/>
        <v>23</v>
      </c>
      <c r="J23" s="83">
        <f t="shared" si="3"/>
        <v>141</v>
      </c>
      <c r="K23" s="83">
        <f t="shared" si="3"/>
        <v>53</v>
      </c>
      <c r="L23" s="83">
        <f t="shared" si="3"/>
        <v>34</v>
      </c>
      <c r="M23" s="83">
        <f t="shared" si="3"/>
        <v>47</v>
      </c>
      <c r="N23" s="83">
        <f t="shared" si="3"/>
        <v>30</v>
      </c>
      <c r="O23" s="83">
        <f t="shared" si="3"/>
        <v>808</v>
      </c>
      <c r="P23" s="55" t="s">
        <v>21</v>
      </c>
      <c r="R23" s="42" t="str">
        <f t="shared" si="2"/>
        <v>○</v>
      </c>
    </row>
    <row r="24" spans="1:18" ht="17.25" customHeight="1">
      <c r="A24" s="55" t="s">
        <v>47</v>
      </c>
      <c r="B24" s="85">
        <f t="shared" si="3"/>
        <v>39</v>
      </c>
      <c r="C24" s="82">
        <f t="shared" si="3"/>
        <v>1</v>
      </c>
      <c r="D24" s="82">
        <f t="shared" si="3"/>
        <v>1</v>
      </c>
      <c r="E24" s="83">
        <f t="shared" si="3"/>
        <v>1</v>
      </c>
      <c r="F24" s="83">
        <f t="shared" si="3"/>
        <v>1</v>
      </c>
      <c r="G24" s="83">
        <f t="shared" si="3"/>
        <v>1</v>
      </c>
      <c r="H24" s="83">
        <f t="shared" si="3"/>
        <v>2</v>
      </c>
      <c r="I24" s="83">
        <f t="shared" si="3"/>
        <v>2</v>
      </c>
      <c r="J24" s="83">
        <f t="shared" si="3"/>
        <v>22</v>
      </c>
      <c r="K24" s="83">
        <f t="shared" si="3"/>
        <v>4</v>
      </c>
      <c r="L24" s="83">
        <f t="shared" si="3"/>
        <v>2</v>
      </c>
      <c r="M24" s="83">
        <f t="shared" si="3"/>
        <v>3</v>
      </c>
      <c r="N24" s="83">
        <f t="shared" si="3"/>
        <v>2</v>
      </c>
      <c r="O24" s="83">
        <f t="shared" si="3"/>
        <v>81</v>
      </c>
      <c r="P24" s="55" t="s">
        <v>47</v>
      </c>
      <c r="R24" s="42" t="str">
        <f t="shared" si="2"/>
        <v>○</v>
      </c>
    </row>
    <row r="25" spans="1:18" ht="17.25" customHeight="1">
      <c r="A25" s="55" t="s">
        <v>22</v>
      </c>
      <c r="B25" s="85">
        <f t="shared" si="3"/>
        <v>45</v>
      </c>
      <c r="C25" s="82">
        <f t="shared" si="3"/>
        <v>0</v>
      </c>
      <c r="D25" s="82">
        <f t="shared" si="3"/>
        <v>0</v>
      </c>
      <c r="E25" s="83">
        <f t="shared" si="3"/>
        <v>1</v>
      </c>
      <c r="F25" s="83">
        <f t="shared" si="3"/>
        <v>0</v>
      </c>
      <c r="G25" s="83">
        <f t="shared" si="3"/>
        <v>0</v>
      </c>
      <c r="H25" s="83">
        <f t="shared" si="3"/>
        <v>2</v>
      </c>
      <c r="I25" s="83">
        <f t="shared" si="3"/>
        <v>1</v>
      </c>
      <c r="J25" s="83">
        <f t="shared" si="3"/>
        <v>29</v>
      </c>
      <c r="K25" s="83">
        <f t="shared" si="3"/>
        <v>7</v>
      </c>
      <c r="L25" s="83">
        <f t="shared" si="3"/>
        <v>2</v>
      </c>
      <c r="M25" s="83">
        <f t="shared" si="3"/>
        <v>7</v>
      </c>
      <c r="N25" s="83">
        <f t="shared" si="3"/>
        <v>3</v>
      </c>
      <c r="O25" s="83">
        <f t="shared" si="3"/>
        <v>97</v>
      </c>
      <c r="P25" s="55" t="s">
        <v>22</v>
      </c>
      <c r="R25" s="42" t="str">
        <f t="shared" si="2"/>
        <v>○</v>
      </c>
    </row>
    <row r="26" spans="1:18" ht="17.25" customHeight="1">
      <c r="A26" s="55" t="s">
        <v>23</v>
      </c>
      <c r="B26" s="85">
        <f t="shared" si="3"/>
        <v>136</v>
      </c>
      <c r="C26" s="82">
        <f t="shared" si="3"/>
        <v>2</v>
      </c>
      <c r="D26" s="82">
        <f t="shared" si="3"/>
        <v>2</v>
      </c>
      <c r="E26" s="83">
        <f t="shared" si="3"/>
        <v>0</v>
      </c>
      <c r="F26" s="83">
        <f t="shared" si="3"/>
        <v>5</v>
      </c>
      <c r="G26" s="83">
        <f t="shared" si="3"/>
        <v>1</v>
      </c>
      <c r="H26" s="83">
        <f t="shared" si="3"/>
        <v>9</v>
      </c>
      <c r="I26" s="83">
        <f t="shared" si="3"/>
        <v>8</v>
      </c>
      <c r="J26" s="83">
        <f t="shared" si="3"/>
        <v>44</v>
      </c>
      <c r="K26" s="83">
        <f t="shared" si="3"/>
        <v>24</v>
      </c>
      <c r="L26" s="83">
        <f t="shared" si="3"/>
        <v>4</v>
      </c>
      <c r="M26" s="83">
        <f t="shared" si="3"/>
        <v>20</v>
      </c>
      <c r="N26" s="83">
        <f t="shared" si="3"/>
        <v>5</v>
      </c>
      <c r="O26" s="83">
        <f t="shared" si="3"/>
        <v>260</v>
      </c>
      <c r="P26" s="55" t="s">
        <v>23</v>
      </c>
      <c r="R26" s="42" t="str">
        <f t="shared" si="2"/>
        <v>○</v>
      </c>
    </row>
    <row r="27" spans="1:18" ht="17.25" customHeight="1">
      <c r="A27" s="55" t="s">
        <v>24</v>
      </c>
      <c r="B27" s="85">
        <f t="shared" si="3"/>
        <v>63</v>
      </c>
      <c r="C27" s="82">
        <f t="shared" si="3"/>
        <v>3</v>
      </c>
      <c r="D27" s="82">
        <f t="shared" si="3"/>
        <v>1</v>
      </c>
      <c r="E27" s="83">
        <f t="shared" si="3"/>
        <v>0</v>
      </c>
      <c r="F27" s="83">
        <f t="shared" si="3"/>
        <v>1</v>
      </c>
      <c r="G27" s="83">
        <f t="shared" si="3"/>
        <v>0</v>
      </c>
      <c r="H27" s="83">
        <f t="shared" si="3"/>
        <v>5</v>
      </c>
      <c r="I27" s="83">
        <f t="shared" si="3"/>
        <v>7</v>
      </c>
      <c r="J27" s="83">
        <f t="shared" si="3"/>
        <v>12</v>
      </c>
      <c r="K27" s="83">
        <f t="shared" si="3"/>
        <v>9</v>
      </c>
      <c r="L27" s="83">
        <f t="shared" si="3"/>
        <v>2</v>
      </c>
      <c r="M27" s="83">
        <f t="shared" si="3"/>
        <v>8</v>
      </c>
      <c r="N27" s="83">
        <f t="shared" si="3"/>
        <v>3</v>
      </c>
      <c r="O27" s="83">
        <f t="shared" si="3"/>
        <v>114</v>
      </c>
      <c r="P27" s="55" t="s">
        <v>24</v>
      </c>
      <c r="R27" s="42" t="str">
        <f t="shared" si="2"/>
        <v>○</v>
      </c>
    </row>
    <row r="28" spans="1:18" ht="17.25" customHeight="1">
      <c r="A28" s="55" t="s">
        <v>25</v>
      </c>
      <c r="B28" s="85">
        <f t="shared" si="3"/>
        <v>245</v>
      </c>
      <c r="C28" s="82">
        <f t="shared" si="3"/>
        <v>4</v>
      </c>
      <c r="D28" s="82">
        <f t="shared" si="3"/>
        <v>6</v>
      </c>
      <c r="E28" s="83">
        <f t="shared" si="3"/>
        <v>4</v>
      </c>
      <c r="F28" s="83">
        <f t="shared" si="3"/>
        <v>8</v>
      </c>
      <c r="G28" s="83">
        <f t="shared" si="3"/>
        <v>7</v>
      </c>
      <c r="H28" s="83">
        <f t="shared" si="3"/>
        <v>19</v>
      </c>
      <c r="I28" s="83">
        <f t="shared" si="3"/>
        <v>16</v>
      </c>
      <c r="J28" s="83">
        <f t="shared" si="3"/>
        <v>79</v>
      </c>
      <c r="K28" s="83">
        <f t="shared" si="3"/>
        <v>29</v>
      </c>
      <c r="L28" s="83">
        <f t="shared" si="3"/>
        <v>8</v>
      </c>
      <c r="M28" s="83">
        <f t="shared" si="3"/>
        <v>19</v>
      </c>
      <c r="N28" s="83">
        <f t="shared" si="3"/>
        <v>11</v>
      </c>
      <c r="O28" s="83">
        <f t="shared" si="3"/>
        <v>455</v>
      </c>
      <c r="P28" s="55" t="s">
        <v>25</v>
      </c>
      <c r="R28" s="42" t="str">
        <f t="shared" si="2"/>
        <v>○</v>
      </c>
    </row>
    <row r="29" spans="1:18" ht="17.25" customHeight="1">
      <c r="A29" s="55" t="s">
        <v>26</v>
      </c>
      <c r="B29" s="85">
        <f t="shared" si="3"/>
        <v>189</v>
      </c>
      <c r="C29" s="82">
        <f t="shared" si="3"/>
        <v>5</v>
      </c>
      <c r="D29" s="82">
        <f t="shared" si="3"/>
        <v>5</v>
      </c>
      <c r="E29" s="83">
        <f t="shared" si="3"/>
        <v>6</v>
      </c>
      <c r="F29" s="83">
        <f t="shared" si="3"/>
        <v>3</v>
      </c>
      <c r="G29" s="83">
        <f t="shared" si="3"/>
        <v>5</v>
      </c>
      <c r="H29" s="83">
        <f t="shared" si="3"/>
        <v>19</v>
      </c>
      <c r="I29" s="83">
        <f t="shared" si="3"/>
        <v>16</v>
      </c>
      <c r="J29" s="83">
        <f t="shared" si="3"/>
        <v>106</v>
      </c>
      <c r="K29" s="83">
        <f t="shared" si="3"/>
        <v>39</v>
      </c>
      <c r="L29" s="83">
        <f t="shared" si="3"/>
        <v>17</v>
      </c>
      <c r="M29" s="83">
        <f t="shared" si="3"/>
        <v>20</v>
      </c>
      <c r="N29" s="83">
        <f t="shared" si="3"/>
        <v>16</v>
      </c>
      <c r="O29" s="83">
        <f t="shared" si="3"/>
        <v>446</v>
      </c>
      <c r="P29" s="55" t="s">
        <v>26</v>
      </c>
      <c r="R29" s="42" t="str">
        <f t="shared" si="2"/>
        <v>○</v>
      </c>
    </row>
    <row r="30" spans="1:18" ht="17.25" customHeight="1">
      <c r="A30" s="55" t="s">
        <v>27</v>
      </c>
      <c r="B30" s="85">
        <f t="shared" si="3"/>
        <v>375</v>
      </c>
      <c r="C30" s="82">
        <f t="shared" si="3"/>
        <v>12</v>
      </c>
      <c r="D30" s="82">
        <f t="shared" si="3"/>
        <v>8</v>
      </c>
      <c r="E30" s="83">
        <f t="shared" si="3"/>
        <v>3</v>
      </c>
      <c r="F30" s="83">
        <f t="shared" si="3"/>
        <v>6</v>
      </c>
      <c r="G30" s="83">
        <f t="shared" si="3"/>
        <v>2</v>
      </c>
      <c r="H30" s="83">
        <f t="shared" si="3"/>
        <v>30</v>
      </c>
      <c r="I30" s="83">
        <f t="shared" si="3"/>
        <v>19</v>
      </c>
      <c r="J30" s="83">
        <f t="shared" si="3"/>
        <v>147</v>
      </c>
      <c r="K30" s="83">
        <f t="shared" si="3"/>
        <v>60</v>
      </c>
      <c r="L30" s="83">
        <f t="shared" si="3"/>
        <v>21</v>
      </c>
      <c r="M30" s="83">
        <f t="shared" si="3"/>
        <v>37</v>
      </c>
      <c r="N30" s="83">
        <f t="shared" si="3"/>
        <v>23</v>
      </c>
      <c r="O30" s="83">
        <f t="shared" si="3"/>
        <v>743</v>
      </c>
      <c r="P30" s="55" t="s">
        <v>27</v>
      </c>
      <c r="R30" s="42" t="str">
        <f t="shared" si="2"/>
        <v>○</v>
      </c>
    </row>
    <row r="31" spans="1:18" ht="17.25" customHeight="1">
      <c r="A31" s="55" t="s">
        <v>28</v>
      </c>
      <c r="B31" s="85">
        <f t="shared" si="3"/>
        <v>329</v>
      </c>
      <c r="C31" s="82">
        <f t="shared" si="3"/>
        <v>6</v>
      </c>
      <c r="D31" s="82">
        <f t="shared" si="3"/>
        <v>12</v>
      </c>
      <c r="E31" s="83">
        <f t="shared" si="3"/>
        <v>6</v>
      </c>
      <c r="F31" s="83">
        <f t="shared" si="3"/>
        <v>1</v>
      </c>
      <c r="G31" s="83">
        <f t="shared" si="3"/>
        <v>7</v>
      </c>
      <c r="H31" s="83">
        <f t="shared" si="3"/>
        <v>19</v>
      </c>
      <c r="I31" s="83">
        <f t="shared" si="3"/>
        <v>19</v>
      </c>
      <c r="J31" s="83">
        <f t="shared" si="3"/>
        <v>81</v>
      </c>
      <c r="K31" s="83">
        <f t="shared" si="3"/>
        <v>30</v>
      </c>
      <c r="L31" s="83">
        <f t="shared" si="3"/>
        <v>13</v>
      </c>
      <c r="M31" s="83">
        <f t="shared" si="3"/>
        <v>11</v>
      </c>
      <c r="N31" s="83">
        <f t="shared" si="3"/>
        <v>13</v>
      </c>
      <c r="O31" s="83">
        <f t="shared" si="3"/>
        <v>547</v>
      </c>
      <c r="P31" s="55" t="s">
        <v>28</v>
      </c>
      <c r="R31" s="42" t="str">
        <f t="shared" si="2"/>
        <v>○</v>
      </c>
    </row>
    <row r="32" spans="1:18" ht="17.25" customHeight="1">
      <c r="A32" s="55" t="s">
        <v>29</v>
      </c>
      <c r="B32" s="85">
        <f t="shared" si="3"/>
        <v>277</v>
      </c>
      <c r="C32" s="82">
        <f t="shared" si="3"/>
        <v>4</v>
      </c>
      <c r="D32" s="82">
        <f t="shared" si="3"/>
        <v>1</v>
      </c>
      <c r="E32" s="83">
        <f t="shared" si="3"/>
        <v>2</v>
      </c>
      <c r="F32" s="83">
        <f t="shared" si="3"/>
        <v>2</v>
      </c>
      <c r="G32" s="83">
        <f t="shared" si="3"/>
        <v>6</v>
      </c>
      <c r="H32" s="83">
        <f t="shared" si="3"/>
        <v>15</v>
      </c>
      <c r="I32" s="83">
        <f t="shared" si="3"/>
        <v>15</v>
      </c>
      <c r="J32" s="83">
        <f t="shared" si="3"/>
        <v>75</v>
      </c>
      <c r="K32" s="83">
        <f t="shared" si="3"/>
        <v>23</v>
      </c>
      <c r="L32" s="83">
        <f t="shared" si="3"/>
        <v>5</v>
      </c>
      <c r="M32" s="83">
        <f t="shared" si="3"/>
        <v>9</v>
      </c>
      <c r="N32" s="83">
        <f t="shared" si="3"/>
        <v>15</v>
      </c>
      <c r="O32" s="83">
        <f t="shared" si="3"/>
        <v>449</v>
      </c>
      <c r="P32" s="55" t="s">
        <v>29</v>
      </c>
      <c r="R32" s="42" t="str">
        <f t="shared" si="2"/>
        <v>○</v>
      </c>
    </row>
    <row r="33" spans="1:18" ht="17.25" customHeight="1">
      <c r="A33" s="55" t="s">
        <v>30</v>
      </c>
      <c r="B33" s="85">
        <f t="shared" si="3"/>
        <v>237</v>
      </c>
      <c r="C33" s="82">
        <f t="shared" si="3"/>
        <v>8</v>
      </c>
      <c r="D33" s="82">
        <f t="shared" si="3"/>
        <v>5</v>
      </c>
      <c r="E33" s="83">
        <f t="shared" si="3"/>
        <v>5</v>
      </c>
      <c r="F33" s="83">
        <f t="shared" si="3"/>
        <v>6</v>
      </c>
      <c r="G33" s="83">
        <f t="shared" si="3"/>
        <v>2</v>
      </c>
      <c r="H33" s="83">
        <f t="shared" si="3"/>
        <v>31</v>
      </c>
      <c r="I33" s="83">
        <f t="shared" si="3"/>
        <v>19</v>
      </c>
      <c r="J33" s="83">
        <f t="shared" si="3"/>
        <v>123</v>
      </c>
      <c r="K33" s="83">
        <f t="shared" si="3"/>
        <v>50</v>
      </c>
      <c r="L33" s="83">
        <f t="shared" si="3"/>
        <v>16</v>
      </c>
      <c r="M33" s="83">
        <f t="shared" si="3"/>
        <v>30</v>
      </c>
      <c r="N33" s="83">
        <f t="shared" si="3"/>
        <v>19</v>
      </c>
      <c r="O33" s="83">
        <f t="shared" si="3"/>
        <v>551</v>
      </c>
      <c r="P33" s="55" t="s">
        <v>30</v>
      </c>
      <c r="R33" s="42" t="str">
        <f t="shared" si="2"/>
        <v>○</v>
      </c>
    </row>
    <row r="34" spans="1:18" ht="17.25" customHeight="1">
      <c r="A34" s="55" t="s">
        <v>31</v>
      </c>
      <c r="B34" s="85">
        <f t="shared" si="3"/>
        <v>180</v>
      </c>
      <c r="C34" s="82">
        <f t="shared" si="3"/>
        <v>2</v>
      </c>
      <c r="D34" s="82">
        <f t="shared" si="3"/>
        <v>2</v>
      </c>
      <c r="E34" s="83">
        <f t="shared" si="3"/>
        <v>3</v>
      </c>
      <c r="F34" s="83">
        <f t="shared" si="3"/>
        <v>1</v>
      </c>
      <c r="G34" s="83">
        <f t="shared" si="3"/>
        <v>0</v>
      </c>
      <c r="H34" s="83">
        <f t="shared" si="3"/>
        <v>9</v>
      </c>
      <c r="I34" s="83">
        <f t="shared" si="3"/>
        <v>9</v>
      </c>
      <c r="J34" s="83">
        <f t="shared" si="3"/>
        <v>42</v>
      </c>
      <c r="K34" s="83">
        <f t="shared" si="3"/>
        <v>15</v>
      </c>
      <c r="L34" s="83">
        <f t="shared" si="3"/>
        <v>3</v>
      </c>
      <c r="M34" s="83">
        <f t="shared" si="3"/>
        <v>7</v>
      </c>
      <c r="N34" s="83">
        <f t="shared" si="3"/>
        <v>6</v>
      </c>
      <c r="O34" s="83">
        <f t="shared" si="3"/>
        <v>279</v>
      </c>
      <c r="P34" s="55" t="s">
        <v>31</v>
      </c>
      <c r="R34" s="42" t="str">
        <f t="shared" si="2"/>
        <v>○</v>
      </c>
    </row>
    <row r="35" spans="1:18" ht="17.25" customHeight="1">
      <c r="A35" s="55" t="s">
        <v>32</v>
      </c>
      <c r="B35" s="85">
        <f t="shared" si="3"/>
        <v>27</v>
      </c>
      <c r="C35" s="82">
        <f t="shared" si="3"/>
        <v>0</v>
      </c>
      <c r="D35" s="82">
        <f t="shared" si="3"/>
        <v>0</v>
      </c>
      <c r="E35" s="83">
        <f t="shared" si="3"/>
        <v>1</v>
      </c>
      <c r="F35" s="83">
        <f t="shared" si="3"/>
        <v>0</v>
      </c>
      <c r="G35" s="83">
        <f t="shared" si="3"/>
        <v>0</v>
      </c>
      <c r="H35" s="83">
        <f t="shared" si="3"/>
        <v>1</v>
      </c>
      <c r="I35" s="83">
        <f t="shared" si="3"/>
        <v>4</v>
      </c>
      <c r="J35" s="83">
        <f t="shared" si="3"/>
        <v>5</v>
      </c>
      <c r="K35" s="83">
        <f t="shared" si="3"/>
        <v>2</v>
      </c>
      <c r="L35" s="83">
        <f t="shared" si="3"/>
        <v>2</v>
      </c>
      <c r="M35" s="83">
        <f t="shared" si="3"/>
        <v>3</v>
      </c>
      <c r="N35" s="83">
        <f t="shared" si="3"/>
        <v>1</v>
      </c>
      <c r="O35" s="83">
        <f t="shared" si="3"/>
        <v>46</v>
      </c>
      <c r="P35" s="55" t="s">
        <v>32</v>
      </c>
      <c r="R35" s="42" t="str">
        <f t="shared" si="2"/>
        <v>○</v>
      </c>
    </row>
    <row r="36" spans="1:18" ht="17.25" customHeight="1">
      <c r="A36" s="55" t="s">
        <v>33</v>
      </c>
      <c r="B36" s="85">
        <f t="shared" si="3"/>
        <v>167</v>
      </c>
      <c r="C36" s="82">
        <f t="shared" si="3"/>
        <v>1</v>
      </c>
      <c r="D36" s="82">
        <f t="shared" si="3"/>
        <v>3</v>
      </c>
      <c r="E36" s="83">
        <f t="shared" si="3"/>
        <v>2</v>
      </c>
      <c r="F36" s="83">
        <f t="shared" si="3"/>
        <v>2</v>
      </c>
      <c r="G36" s="83">
        <f t="shared" si="3"/>
        <v>2</v>
      </c>
      <c r="H36" s="83">
        <f t="shared" si="3"/>
        <v>2</v>
      </c>
      <c r="I36" s="83">
        <f t="shared" si="3"/>
        <v>2</v>
      </c>
      <c r="J36" s="83">
        <f t="shared" si="3"/>
        <v>10</v>
      </c>
      <c r="K36" s="83">
        <f t="shared" si="3"/>
        <v>1</v>
      </c>
      <c r="L36" s="83">
        <f t="shared" si="3"/>
        <v>0</v>
      </c>
      <c r="M36" s="83">
        <f t="shared" si="3"/>
        <v>8</v>
      </c>
      <c r="N36" s="83">
        <f t="shared" si="3"/>
        <v>3</v>
      </c>
      <c r="O36" s="83">
        <f t="shared" si="3"/>
        <v>203</v>
      </c>
      <c r="P36" s="55" t="s">
        <v>33</v>
      </c>
      <c r="R36" s="42" t="str">
        <f t="shared" si="2"/>
        <v>○</v>
      </c>
    </row>
    <row r="37" spans="1:18" ht="17.25" customHeight="1">
      <c r="A37" s="55" t="s">
        <v>34</v>
      </c>
      <c r="B37" s="85">
        <f t="shared" ref="B37:O42" si="4">B82</f>
        <v>27</v>
      </c>
      <c r="C37" s="82">
        <f t="shared" si="4"/>
        <v>0</v>
      </c>
      <c r="D37" s="82">
        <f t="shared" si="4"/>
        <v>0</v>
      </c>
      <c r="E37" s="83">
        <f t="shared" si="4"/>
        <v>1</v>
      </c>
      <c r="F37" s="83">
        <f t="shared" si="4"/>
        <v>0</v>
      </c>
      <c r="G37" s="83">
        <f t="shared" si="4"/>
        <v>0</v>
      </c>
      <c r="H37" s="83">
        <f t="shared" si="4"/>
        <v>3</v>
      </c>
      <c r="I37" s="83">
        <f t="shared" si="4"/>
        <v>0</v>
      </c>
      <c r="J37" s="83">
        <f t="shared" si="4"/>
        <v>9</v>
      </c>
      <c r="K37" s="83">
        <f t="shared" si="4"/>
        <v>1</v>
      </c>
      <c r="L37" s="83">
        <f t="shared" si="4"/>
        <v>1</v>
      </c>
      <c r="M37" s="83">
        <f t="shared" si="4"/>
        <v>4</v>
      </c>
      <c r="N37" s="83">
        <f t="shared" si="4"/>
        <v>3</v>
      </c>
      <c r="O37" s="83">
        <f t="shared" si="4"/>
        <v>49</v>
      </c>
      <c r="P37" s="55" t="s">
        <v>34</v>
      </c>
      <c r="R37" s="42" t="str">
        <f t="shared" si="2"/>
        <v>○</v>
      </c>
    </row>
    <row r="38" spans="1:18" ht="17.25" customHeight="1">
      <c r="A38" s="55" t="s">
        <v>35</v>
      </c>
      <c r="B38" s="85">
        <f t="shared" si="4"/>
        <v>151</v>
      </c>
      <c r="C38" s="82">
        <f t="shared" si="4"/>
        <v>2</v>
      </c>
      <c r="D38" s="82">
        <f t="shared" si="4"/>
        <v>2</v>
      </c>
      <c r="E38" s="83">
        <f t="shared" si="4"/>
        <v>1</v>
      </c>
      <c r="F38" s="83">
        <f t="shared" si="4"/>
        <v>2</v>
      </c>
      <c r="G38" s="83">
        <f t="shared" si="4"/>
        <v>2</v>
      </c>
      <c r="H38" s="83">
        <f t="shared" si="4"/>
        <v>10</v>
      </c>
      <c r="I38" s="83">
        <f t="shared" si="4"/>
        <v>7</v>
      </c>
      <c r="J38" s="83">
        <f t="shared" si="4"/>
        <v>18</v>
      </c>
      <c r="K38" s="83">
        <f t="shared" si="4"/>
        <v>12</v>
      </c>
      <c r="L38" s="83">
        <f t="shared" si="4"/>
        <v>5</v>
      </c>
      <c r="M38" s="83">
        <f t="shared" si="4"/>
        <v>9</v>
      </c>
      <c r="N38" s="83">
        <f t="shared" si="4"/>
        <v>14</v>
      </c>
      <c r="O38" s="83">
        <f t="shared" si="4"/>
        <v>235</v>
      </c>
      <c r="P38" s="55" t="s">
        <v>35</v>
      </c>
      <c r="R38" s="42" t="str">
        <f t="shared" si="2"/>
        <v>○</v>
      </c>
    </row>
    <row r="39" spans="1:18" ht="17.25" customHeight="1">
      <c r="A39" s="55" t="s">
        <v>36</v>
      </c>
      <c r="B39" s="85">
        <f t="shared" si="4"/>
        <v>53</v>
      </c>
      <c r="C39" s="82">
        <f t="shared" si="4"/>
        <v>0</v>
      </c>
      <c r="D39" s="82">
        <f t="shared" si="4"/>
        <v>2</v>
      </c>
      <c r="E39" s="83">
        <f t="shared" si="4"/>
        <v>0</v>
      </c>
      <c r="F39" s="83">
        <f t="shared" si="4"/>
        <v>0</v>
      </c>
      <c r="G39" s="83">
        <f t="shared" si="4"/>
        <v>0</v>
      </c>
      <c r="H39" s="83">
        <f t="shared" si="4"/>
        <v>3</v>
      </c>
      <c r="I39" s="83">
        <f t="shared" si="4"/>
        <v>3</v>
      </c>
      <c r="J39" s="83">
        <f t="shared" si="4"/>
        <v>16</v>
      </c>
      <c r="K39" s="83">
        <f t="shared" si="4"/>
        <v>4</v>
      </c>
      <c r="L39" s="83">
        <f t="shared" si="4"/>
        <v>1</v>
      </c>
      <c r="M39" s="83">
        <f t="shared" si="4"/>
        <v>6</v>
      </c>
      <c r="N39" s="83">
        <f t="shared" si="4"/>
        <v>5</v>
      </c>
      <c r="O39" s="83">
        <f t="shared" si="4"/>
        <v>93</v>
      </c>
      <c r="P39" s="55" t="s">
        <v>36</v>
      </c>
      <c r="R39" s="42" t="str">
        <f t="shared" si="2"/>
        <v>○</v>
      </c>
    </row>
    <row r="40" spans="1:18" ht="17.25" customHeight="1">
      <c r="A40" s="55" t="s">
        <v>37</v>
      </c>
      <c r="B40" s="85">
        <f t="shared" si="4"/>
        <v>0</v>
      </c>
      <c r="C40" s="82">
        <f t="shared" si="4"/>
        <v>0</v>
      </c>
      <c r="D40" s="82">
        <f t="shared" si="4"/>
        <v>1</v>
      </c>
      <c r="E40" s="83">
        <f t="shared" si="4"/>
        <v>0</v>
      </c>
      <c r="F40" s="83">
        <f t="shared" si="4"/>
        <v>1</v>
      </c>
      <c r="G40" s="83">
        <f t="shared" si="4"/>
        <v>0</v>
      </c>
      <c r="H40" s="83">
        <f t="shared" si="4"/>
        <v>0</v>
      </c>
      <c r="I40" s="83">
        <f t="shared" si="4"/>
        <v>1</v>
      </c>
      <c r="J40" s="83">
        <f t="shared" si="4"/>
        <v>8</v>
      </c>
      <c r="K40" s="83">
        <f t="shared" si="4"/>
        <v>2</v>
      </c>
      <c r="L40" s="83">
        <f t="shared" si="4"/>
        <v>0</v>
      </c>
      <c r="M40" s="83">
        <f t="shared" si="4"/>
        <v>4</v>
      </c>
      <c r="N40" s="83">
        <f t="shared" si="4"/>
        <v>5</v>
      </c>
      <c r="O40" s="83">
        <f t="shared" si="4"/>
        <v>22</v>
      </c>
      <c r="P40" s="55" t="s">
        <v>37</v>
      </c>
      <c r="R40" s="42" t="str">
        <f t="shared" si="2"/>
        <v>○</v>
      </c>
    </row>
    <row r="41" spans="1:18" ht="17.25" customHeight="1">
      <c r="A41" s="55" t="s">
        <v>38</v>
      </c>
      <c r="B41" s="85">
        <f t="shared" si="4"/>
        <v>44</v>
      </c>
      <c r="C41" s="82">
        <f t="shared" si="4"/>
        <v>0</v>
      </c>
      <c r="D41" s="82">
        <f t="shared" si="4"/>
        <v>3</v>
      </c>
      <c r="E41" s="83">
        <f t="shared" si="4"/>
        <v>0</v>
      </c>
      <c r="F41" s="83">
        <f t="shared" si="4"/>
        <v>0</v>
      </c>
      <c r="G41" s="83">
        <f t="shared" si="4"/>
        <v>0</v>
      </c>
      <c r="H41" s="83">
        <f t="shared" si="4"/>
        <v>0</v>
      </c>
      <c r="I41" s="83">
        <f t="shared" si="4"/>
        <v>0</v>
      </c>
      <c r="J41" s="83">
        <f t="shared" si="4"/>
        <v>16</v>
      </c>
      <c r="K41" s="83">
        <f t="shared" si="4"/>
        <v>2</v>
      </c>
      <c r="L41" s="83">
        <f t="shared" si="4"/>
        <v>2</v>
      </c>
      <c r="M41" s="83">
        <f t="shared" si="4"/>
        <v>8</v>
      </c>
      <c r="N41" s="83">
        <f t="shared" si="4"/>
        <v>6</v>
      </c>
      <c r="O41" s="83">
        <f t="shared" si="4"/>
        <v>81</v>
      </c>
      <c r="P41" s="55" t="s">
        <v>38</v>
      </c>
      <c r="R41" s="42" t="str">
        <f t="shared" si="2"/>
        <v>○</v>
      </c>
    </row>
    <row r="42" spans="1:18" ht="17.25" customHeight="1" thickBot="1">
      <c r="A42" s="56" t="s">
        <v>39</v>
      </c>
      <c r="B42" s="85">
        <f t="shared" si="4"/>
        <v>35</v>
      </c>
      <c r="C42" s="82">
        <f t="shared" si="4"/>
        <v>1</v>
      </c>
      <c r="D42" s="82">
        <f t="shared" si="4"/>
        <v>1</v>
      </c>
      <c r="E42" s="83">
        <f t="shared" si="4"/>
        <v>3</v>
      </c>
      <c r="F42" s="83">
        <f t="shared" si="4"/>
        <v>1</v>
      </c>
      <c r="G42" s="83">
        <f t="shared" si="4"/>
        <v>0</v>
      </c>
      <c r="H42" s="83">
        <f t="shared" si="4"/>
        <v>1</v>
      </c>
      <c r="I42" s="83">
        <f t="shared" si="4"/>
        <v>3</v>
      </c>
      <c r="J42" s="83">
        <f t="shared" si="4"/>
        <v>8</v>
      </c>
      <c r="K42" s="83">
        <f t="shared" si="4"/>
        <v>2</v>
      </c>
      <c r="L42" s="83">
        <f t="shared" si="4"/>
        <v>1</v>
      </c>
      <c r="M42" s="83">
        <f t="shared" si="4"/>
        <v>4</v>
      </c>
      <c r="N42" s="83">
        <f t="shared" si="4"/>
        <v>4</v>
      </c>
      <c r="O42" s="152">
        <f t="shared" si="4"/>
        <v>64</v>
      </c>
      <c r="P42" s="56" t="s">
        <v>39</v>
      </c>
      <c r="R42" s="42" t="str">
        <f t="shared" si="2"/>
        <v>○</v>
      </c>
    </row>
    <row r="43" spans="1:18" customFormat="1" ht="17.25" customHeight="1" thickBot="1">
      <c r="A43" s="98" t="s">
        <v>43</v>
      </c>
      <c r="B43" s="102">
        <f t="shared" ref="B43:L43" si="5">SUM(B4:B15)</f>
        <v>11164</v>
      </c>
      <c r="C43" s="99">
        <f t="shared" si="5"/>
        <v>220</v>
      </c>
      <c r="D43" s="99">
        <f t="shared" si="5"/>
        <v>215</v>
      </c>
      <c r="E43" s="100">
        <f t="shared" si="5"/>
        <v>227</v>
      </c>
      <c r="F43" s="100">
        <f t="shared" si="5"/>
        <v>196</v>
      </c>
      <c r="G43" s="100">
        <f t="shared" si="5"/>
        <v>194</v>
      </c>
      <c r="H43" s="100">
        <f t="shared" si="5"/>
        <v>784</v>
      </c>
      <c r="I43" s="100">
        <f t="shared" si="5"/>
        <v>638</v>
      </c>
      <c r="J43" s="100">
        <f t="shared" si="5"/>
        <v>3971</v>
      </c>
      <c r="K43" s="100">
        <f t="shared" si="5"/>
        <v>1569</v>
      </c>
      <c r="L43" s="100">
        <f t="shared" si="5"/>
        <v>619</v>
      </c>
      <c r="M43" s="100">
        <f t="shared" ref="M43" si="6">SUM(M4:M15)</f>
        <v>1117</v>
      </c>
      <c r="N43" s="100">
        <f>SUM(N4:N15)</f>
        <v>719</v>
      </c>
      <c r="O43" s="100">
        <f>SUM(O4:O15)</f>
        <v>21633</v>
      </c>
      <c r="P43" s="98" t="s">
        <v>43</v>
      </c>
    </row>
    <row r="44" spans="1:18" customFormat="1" ht="17.25" customHeight="1" thickBot="1">
      <c r="A44" s="98" t="s">
        <v>41</v>
      </c>
      <c r="B44" s="102">
        <f t="shared" ref="B44:O44" si="7">SUM(B16:B42)</f>
        <v>4070</v>
      </c>
      <c r="C44" s="99">
        <f t="shared" si="7"/>
        <v>83</v>
      </c>
      <c r="D44" s="99">
        <f t="shared" si="7"/>
        <v>84</v>
      </c>
      <c r="E44" s="100">
        <f t="shared" si="7"/>
        <v>65</v>
      </c>
      <c r="F44" s="100">
        <f t="shared" si="7"/>
        <v>69</v>
      </c>
      <c r="G44" s="100">
        <f t="shared" si="7"/>
        <v>61</v>
      </c>
      <c r="H44" s="100">
        <f t="shared" si="7"/>
        <v>261</v>
      </c>
      <c r="I44" s="100">
        <f t="shared" si="7"/>
        <v>236</v>
      </c>
      <c r="J44" s="100">
        <f t="shared" si="7"/>
        <v>1310</v>
      </c>
      <c r="K44" s="100">
        <f t="shared" si="7"/>
        <v>505</v>
      </c>
      <c r="L44" s="100">
        <f t="shared" si="7"/>
        <v>183</v>
      </c>
      <c r="M44" s="100">
        <f t="shared" si="7"/>
        <v>370</v>
      </c>
      <c r="N44" s="100">
        <f t="shared" si="7"/>
        <v>274</v>
      </c>
      <c r="O44" s="100">
        <f t="shared" si="7"/>
        <v>7571</v>
      </c>
      <c r="P44" s="98" t="s">
        <v>41</v>
      </c>
    </row>
    <row r="45" spans="1:18" customFormat="1" ht="17.25" customHeight="1" thickBot="1">
      <c r="A45" s="104" t="s">
        <v>42</v>
      </c>
      <c r="B45" s="102">
        <f t="shared" ref="B45:O45" si="8">SUM(B43:B44)</f>
        <v>15234</v>
      </c>
      <c r="C45" s="99">
        <f t="shared" si="8"/>
        <v>303</v>
      </c>
      <c r="D45" s="99">
        <f t="shared" si="8"/>
        <v>299</v>
      </c>
      <c r="E45" s="100">
        <f t="shared" si="8"/>
        <v>292</v>
      </c>
      <c r="F45" s="100">
        <f t="shared" si="8"/>
        <v>265</v>
      </c>
      <c r="G45" s="100">
        <f t="shared" si="8"/>
        <v>255</v>
      </c>
      <c r="H45" s="100">
        <f t="shared" si="8"/>
        <v>1045</v>
      </c>
      <c r="I45" s="100">
        <f t="shared" si="8"/>
        <v>874</v>
      </c>
      <c r="J45" s="100">
        <f t="shared" si="8"/>
        <v>5281</v>
      </c>
      <c r="K45" s="100">
        <f t="shared" si="8"/>
        <v>2074</v>
      </c>
      <c r="L45" s="100">
        <f t="shared" si="8"/>
        <v>802</v>
      </c>
      <c r="M45" s="100">
        <f t="shared" si="8"/>
        <v>1487</v>
      </c>
      <c r="N45" s="100">
        <f t="shared" si="8"/>
        <v>993</v>
      </c>
      <c r="O45" s="100">
        <f t="shared" si="8"/>
        <v>29204</v>
      </c>
      <c r="P45" s="104" t="s">
        <v>42</v>
      </c>
    </row>
    <row r="46" spans="1:18" ht="17.25" customHeight="1">
      <c r="P46" s="47" t="s">
        <v>124</v>
      </c>
    </row>
    <row r="47" spans="1:18" ht="17.25" hidden="1" customHeight="1">
      <c r="B47" t="s">
        <v>180</v>
      </c>
      <c r="C47" t="s">
        <v>181</v>
      </c>
      <c r="D47" t="s">
        <v>182</v>
      </c>
      <c r="E47" t="s">
        <v>163</v>
      </c>
      <c r="F47" t="s">
        <v>151</v>
      </c>
      <c r="G47" t="s">
        <v>152</v>
      </c>
      <c r="H47" t="s">
        <v>164</v>
      </c>
      <c r="I47" t="s">
        <v>183</v>
      </c>
      <c r="J47" t="s">
        <v>184</v>
      </c>
      <c r="K47" t="s">
        <v>185</v>
      </c>
      <c r="L47" t="s">
        <v>186</v>
      </c>
      <c r="M47" t="s">
        <v>171</v>
      </c>
      <c r="N47" t="s">
        <v>172</v>
      </c>
      <c r="O47" t="s">
        <v>187</v>
      </c>
    </row>
    <row r="48" spans="1:18" ht="49.5" hidden="1" customHeight="1">
      <c r="A48" s="74" t="s">
        <v>188</v>
      </c>
      <c r="B48" s="153" t="s">
        <v>189</v>
      </c>
      <c r="C48" s="153" t="s">
        <v>189</v>
      </c>
      <c r="D48" s="153" t="s">
        <v>189</v>
      </c>
      <c r="E48" s="153" t="s">
        <v>189</v>
      </c>
      <c r="F48" s="153" t="s">
        <v>189</v>
      </c>
      <c r="G48" s="153" t="s">
        <v>189</v>
      </c>
      <c r="H48" s="153" t="s">
        <v>189</v>
      </c>
      <c r="I48" s="153" t="s">
        <v>189</v>
      </c>
      <c r="J48" s="153" t="s">
        <v>189</v>
      </c>
      <c r="K48" s="153" t="s">
        <v>189</v>
      </c>
      <c r="L48" s="153" t="s">
        <v>189</v>
      </c>
      <c r="M48" s="153" t="s">
        <v>189</v>
      </c>
      <c r="N48" s="153" t="s">
        <v>189</v>
      </c>
      <c r="O48" s="153" t="s">
        <v>189</v>
      </c>
    </row>
    <row r="49" spans="2:15" ht="17.25" hidden="1" customHeight="1">
      <c r="B49" s="154">
        <v>3575</v>
      </c>
      <c r="C49" s="154">
        <v>64</v>
      </c>
      <c r="D49" s="154">
        <v>61</v>
      </c>
      <c r="E49" s="154">
        <v>77</v>
      </c>
      <c r="F49" s="154">
        <v>57</v>
      </c>
      <c r="G49" s="154">
        <v>63</v>
      </c>
      <c r="H49" s="154">
        <v>264</v>
      </c>
      <c r="I49" s="154">
        <v>209</v>
      </c>
      <c r="J49" s="154">
        <v>1149</v>
      </c>
      <c r="K49" s="154">
        <v>413</v>
      </c>
      <c r="L49" s="154">
        <v>175</v>
      </c>
      <c r="M49" s="154">
        <v>294</v>
      </c>
      <c r="N49" s="154">
        <v>194</v>
      </c>
      <c r="O49" s="154">
        <v>6595</v>
      </c>
    </row>
    <row r="50" spans="2:15" ht="17.25" hidden="1" customHeight="1">
      <c r="B50" s="154">
        <v>970</v>
      </c>
      <c r="C50" s="154">
        <v>19</v>
      </c>
      <c r="D50" s="154">
        <v>16</v>
      </c>
      <c r="E50" s="154">
        <v>18</v>
      </c>
      <c r="F50" s="154">
        <v>16</v>
      </c>
      <c r="G50" s="154">
        <v>17</v>
      </c>
      <c r="H50" s="154">
        <v>65</v>
      </c>
      <c r="I50" s="154">
        <v>49</v>
      </c>
      <c r="J50" s="154">
        <v>303</v>
      </c>
      <c r="K50" s="154">
        <v>89</v>
      </c>
      <c r="L50" s="154">
        <v>40</v>
      </c>
      <c r="M50" s="154">
        <v>59</v>
      </c>
      <c r="N50" s="154">
        <v>36</v>
      </c>
      <c r="O50" s="154">
        <v>1697</v>
      </c>
    </row>
    <row r="51" spans="2:15" ht="17.25" hidden="1" customHeight="1">
      <c r="B51" s="154">
        <v>1060</v>
      </c>
      <c r="C51" s="154">
        <v>21</v>
      </c>
      <c r="D51" s="154">
        <v>22</v>
      </c>
      <c r="E51" s="154">
        <v>18</v>
      </c>
      <c r="F51" s="154">
        <v>15</v>
      </c>
      <c r="G51" s="154">
        <v>13</v>
      </c>
      <c r="H51" s="154">
        <v>60</v>
      </c>
      <c r="I51" s="154">
        <v>52</v>
      </c>
      <c r="J51" s="154">
        <v>379</v>
      </c>
      <c r="K51" s="154">
        <v>149</v>
      </c>
      <c r="L51" s="154">
        <v>57</v>
      </c>
      <c r="M51" s="154">
        <v>116</v>
      </c>
      <c r="N51" s="154">
        <v>101</v>
      </c>
      <c r="O51" s="154">
        <v>2063</v>
      </c>
    </row>
    <row r="52" spans="2:15" ht="17.25" hidden="1" customHeight="1">
      <c r="B52" s="154">
        <v>574</v>
      </c>
      <c r="C52" s="154">
        <v>12</v>
      </c>
      <c r="D52" s="154">
        <v>20</v>
      </c>
      <c r="E52" s="154">
        <v>15</v>
      </c>
      <c r="F52" s="154">
        <v>11</v>
      </c>
      <c r="G52" s="154">
        <v>9</v>
      </c>
      <c r="H52" s="154">
        <v>47</v>
      </c>
      <c r="I52" s="154">
        <v>33</v>
      </c>
      <c r="J52" s="154">
        <v>250</v>
      </c>
      <c r="K52" s="154">
        <v>103</v>
      </c>
      <c r="L52" s="154">
        <v>49</v>
      </c>
      <c r="M52" s="154">
        <v>84</v>
      </c>
      <c r="N52" s="154">
        <v>65</v>
      </c>
      <c r="O52" s="154">
        <v>1272</v>
      </c>
    </row>
    <row r="53" spans="2:15" ht="17.25" hidden="1" customHeight="1">
      <c r="B53" s="154">
        <v>951</v>
      </c>
      <c r="C53" s="154">
        <v>21</v>
      </c>
      <c r="D53" s="154">
        <v>22</v>
      </c>
      <c r="E53" s="154">
        <v>21</v>
      </c>
      <c r="F53" s="154">
        <v>29</v>
      </c>
      <c r="G53" s="154">
        <v>32</v>
      </c>
      <c r="H53" s="154">
        <v>81</v>
      </c>
      <c r="I53" s="154">
        <v>72</v>
      </c>
      <c r="J53" s="154">
        <v>459</v>
      </c>
      <c r="K53" s="154">
        <v>170</v>
      </c>
      <c r="L53" s="154">
        <v>92</v>
      </c>
      <c r="M53" s="154">
        <v>136</v>
      </c>
      <c r="N53" s="154">
        <v>56</v>
      </c>
      <c r="O53" s="154">
        <v>2142</v>
      </c>
    </row>
    <row r="54" spans="2:15" ht="17.25" hidden="1" customHeight="1">
      <c r="B54" s="154">
        <v>646</v>
      </c>
      <c r="C54" s="154">
        <v>15</v>
      </c>
      <c r="D54" s="154">
        <v>15</v>
      </c>
      <c r="E54" s="154">
        <v>10</v>
      </c>
      <c r="F54" s="154">
        <v>9</v>
      </c>
      <c r="G54" s="154">
        <v>8</v>
      </c>
      <c r="H54" s="154">
        <v>47</v>
      </c>
      <c r="I54" s="154">
        <v>25</v>
      </c>
      <c r="J54" s="154">
        <v>218</v>
      </c>
      <c r="K54" s="154">
        <v>82</v>
      </c>
      <c r="L54" s="154">
        <v>26</v>
      </c>
      <c r="M54" s="154">
        <v>55</v>
      </c>
      <c r="N54" s="154">
        <v>33</v>
      </c>
      <c r="O54" s="154">
        <v>1189</v>
      </c>
    </row>
    <row r="55" spans="2:15" ht="17.25" hidden="1" customHeight="1">
      <c r="B55" s="154">
        <v>291</v>
      </c>
      <c r="C55" s="154">
        <v>8</v>
      </c>
      <c r="D55" s="154">
        <v>2</v>
      </c>
      <c r="E55" s="154">
        <v>7</v>
      </c>
      <c r="F55" s="154">
        <v>8</v>
      </c>
      <c r="G55" s="154">
        <v>8</v>
      </c>
      <c r="H55" s="154">
        <v>31</v>
      </c>
      <c r="I55" s="154">
        <v>29</v>
      </c>
      <c r="J55" s="154">
        <v>187</v>
      </c>
      <c r="K55" s="154">
        <v>85</v>
      </c>
      <c r="L55" s="154">
        <v>17</v>
      </c>
      <c r="M55" s="154">
        <v>74</v>
      </c>
      <c r="N55" s="154">
        <v>53</v>
      </c>
      <c r="O55" s="154">
        <v>800</v>
      </c>
    </row>
    <row r="56" spans="2:15" ht="17.25" hidden="1" customHeight="1">
      <c r="B56" s="154">
        <v>296</v>
      </c>
      <c r="C56" s="154">
        <v>6</v>
      </c>
      <c r="D56" s="154">
        <v>14</v>
      </c>
      <c r="E56" s="154">
        <v>7</v>
      </c>
      <c r="F56" s="154">
        <v>6</v>
      </c>
      <c r="G56" s="154">
        <v>4</v>
      </c>
      <c r="H56" s="154">
        <v>22</v>
      </c>
      <c r="I56" s="154">
        <v>24</v>
      </c>
      <c r="J56" s="154">
        <v>176</v>
      </c>
      <c r="K56" s="154">
        <v>86</v>
      </c>
      <c r="L56" s="154">
        <v>30</v>
      </c>
      <c r="M56" s="154">
        <v>48</v>
      </c>
      <c r="N56" s="154">
        <v>29</v>
      </c>
      <c r="O56" s="154">
        <v>748</v>
      </c>
    </row>
    <row r="57" spans="2:15" ht="17.25" hidden="1" customHeight="1">
      <c r="B57" s="154">
        <v>1171</v>
      </c>
      <c r="C57" s="154">
        <v>23</v>
      </c>
      <c r="D57" s="154">
        <v>17</v>
      </c>
      <c r="E57" s="154">
        <v>20</v>
      </c>
      <c r="F57" s="154">
        <v>19</v>
      </c>
      <c r="G57" s="154">
        <v>18</v>
      </c>
      <c r="H57" s="154">
        <v>67</v>
      </c>
      <c r="I57" s="154">
        <v>55</v>
      </c>
      <c r="J57" s="154">
        <v>315</v>
      </c>
      <c r="K57" s="154">
        <v>145</v>
      </c>
      <c r="L57" s="154">
        <v>44</v>
      </c>
      <c r="M57" s="154">
        <v>104</v>
      </c>
      <c r="N57" s="154">
        <v>63</v>
      </c>
      <c r="O57" s="154">
        <v>2061</v>
      </c>
    </row>
    <row r="58" spans="2:15" ht="17.25" hidden="1" customHeight="1">
      <c r="B58" s="154">
        <v>932</v>
      </c>
      <c r="C58" s="154">
        <v>23</v>
      </c>
      <c r="D58" s="154">
        <v>13</v>
      </c>
      <c r="E58" s="154">
        <v>17</v>
      </c>
      <c r="F58" s="154">
        <v>11</v>
      </c>
      <c r="G58" s="154">
        <v>15</v>
      </c>
      <c r="H58" s="154">
        <v>58</v>
      </c>
      <c r="I58" s="154">
        <v>47</v>
      </c>
      <c r="J58" s="154">
        <v>243</v>
      </c>
      <c r="K58" s="154">
        <v>111</v>
      </c>
      <c r="L58" s="154">
        <v>37</v>
      </c>
      <c r="M58" s="154">
        <v>57</v>
      </c>
      <c r="N58" s="154">
        <v>33</v>
      </c>
      <c r="O58" s="154">
        <v>1597</v>
      </c>
    </row>
    <row r="59" spans="2:15" ht="17.25" hidden="1" customHeight="1">
      <c r="B59" s="154">
        <v>391</v>
      </c>
      <c r="C59" s="154">
        <v>5</v>
      </c>
      <c r="D59" s="154">
        <v>6</v>
      </c>
      <c r="E59" s="154">
        <v>6</v>
      </c>
      <c r="F59" s="154">
        <v>7</v>
      </c>
      <c r="G59" s="154">
        <v>1</v>
      </c>
      <c r="H59" s="154">
        <v>26</v>
      </c>
      <c r="I59" s="154">
        <v>20</v>
      </c>
      <c r="J59" s="154">
        <v>156</v>
      </c>
      <c r="K59" s="154">
        <v>68</v>
      </c>
      <c r="L59" s="154">
        <v>29</v>
      </c>
      <c r="M59" s="154">
        <v>53</v>
      </c>
      <c r="N59" s="154">
        <v>36</v>
      </c>
      <c r="O59" s="154">
        <v>804</v>
      </c>
    </row>
    <row r="60" spans="2:15" ht="17.25" hidden="1" customHeight="1">
      <c r="B60" s="154">
        <v>307</v>
      </c>
      <c r="C60" s="154">
        <v>3</v>
      </c>
      <c r="D60" s="154">
        <v>7</v>
      </c>
      <c r="E60" s="154">
        <v>11</v>
      </c>
      <c r="F60" s="154">
        <v>8</v>
      </c>
      <c r="G60" s="154">
        <v>6</v>
      </c>
      <c r="H60" s="154">
        <v>16</v>
      </c>
      <c r="I60" s="154">
        <v>23</v>
      </c>
      <c r="J60" s="154">
        <v>136</v>
      </c>
      <c r="K60" s="154">
        <v>68</v>
      </c>
      <c r="L60" s="154">
        <v>23</v>
      </c>
      <c r="M60" s="154">
        <v>37</v>
      </c>
      <c r="N60" s="154">
        <v>20</v>
      </c>
      <c r="O60" s="154">
        <v>665</v>
      </c>
    </row>
    <row r="61" spans="2:15" ht="17.25" hidden="1" customHeight="1">
      <c r="B61" s="154">
        <v>155</v>
      </c>
      <c r="C61" s="154">
        <v>4</v>
      </c>
      <c r="D61" s="154">
        <v>5</v>
      </c>
      <c r="E61" s="154">
        <v>3</v>
      </c>
      <c r="F61" s="154">
        <v>4</v>
      </c>
      <c r="G61" s="154">
        <v>1</v>
      </c>
      <c r="H61" s="154">
        <v>13</v>
      </c>
      <c r="I61" s="154">
        <v>8</v>
      </c>
      <c r="J61" s="154">
        <v>38</v>
      </c>
      <c r="K61" s="154">
        <v>19</v>
      </c>
      <c r="L61" s="154">
        <v>3</v>
      </c>
      <c r="M61" s="154">
        <v>15</v>
      </c>
      <c r="N61" s="154">
        <v>11</v>
      </c>
      <c r="O61" s="154">
        <v>279</v>
      </c>
    </row>
    <row r="62" spans="2:15" ht="17.25" hidden="1" customHeight="1">
      <c r="B62" s="154">
        <v>174</v>
      </c>
      <c r="C62" s="154">
        <v>5</v>
      </c>
      <c r="D62" s="154">
        <v>7</v>
      </c>
      <c r="E62" s="154">
        <v>3</v>
      </c>
      <c r="F62" s="154">
        <v>2</v>
      </c>
      <c r="G62" s="154">
        <v>6</v>
      </c>
      <c r="H62" s="154">
        <v>17</v>
      </c>
      <c r="I62" s="154">
        <v>13</v>
      </c>
      <c r="J62" s="154">
        <v>87</v>
      </c>
      <c r="K62" s="154">
        <v>33</v>
      </c>
      <c r="L62" s="154">
        <v>8</v>
      </c>
      <c r="M62" s="154">
        <v>19</v>
      </c>
      <c r="N62" s="154">
        <v>12</v>
      </c>
      <c r="O62" s="154">
        <v>386</v>
      </c>
    </row>
    <row r="63" spans="2:15" ht="17.25" hidden="1" customHeight="1">
      <c r="B63" s="154">
        <v>113</v>
      </c>
      <c r="C63" s="154">
        <v>1</v>
      </c>
      <c r="D63" s="154">
        <v>1</v>
      </c>
      <c r="E63" s="154">
        <v>1</v>
      </c>
      <c r="F63" s="154">
        <v>1</v>
      </c>
      <c r="G63" s="154">
        <v>1</v>
      </c>
      <c r="H63" s="154">
        <v>4</v>
      </c>
      <c r="I63" s="154">
        <v>6</v>
      </c>
      <c r="J63" s="154">
        <v>29</v>
      </c>
      <c r="K63" s="154">
        <v>19</v>
      </c>
      <c r="L63" s="154">
        <v>4</v>
      </c>
      <c r="M63" s="154">
        <v>15</v>
      </c>
      <c r="N63" s="154">
        <v>11</v>
      </c>
      <c r="O63" s="154">
        <v>206</v>
      </c>
    </row>
    <row r="64" spans="2:15" ht="17.25" hidden="1" customHeight="1">
      <c r="B64" s="154">
        <v>353</v>
      </c>
      <c r="C64" s="154">
        <v>9</v>
      </c>
      <c r="D64" s="154">
        <v>2</v>
      </c>
      <c r="E64" s="154">
        <v>4</v>
      </c>
      <c r="F64" s="154">
        <v>6</v>
      </c>
      <c r="G64" s="154">
        <v>3</v>
      </c>
      <c r="H64" s="154">
        <v>12</v>
      </c>
      <c r="I64" s="154">
        <v>21</v>
      </c>
      <c r="J64" s="154">
        <v>80</v>
      </c>
      <c r="K64" s="154">
        <v>38</v>
      </c>
      <c r="L64" s="154">
        <v>15</v>
      </c>
      <c r="M64" s="154">
        <v>18</v>
      </c>
      <c r="N64" s="154">
        <v>15</v>
      </c>
      <c r="O64" s="154">
        <v>576</v>
      </c>
    </row>
    <row r="65" spans="2:15" ht="17.25" hidden="1" customHeight="1">
      <c r="B65" s="154">
        <v>65</v>
      </c>
      <c r="C65" s="154">
        <v>0</v>
      </c>
      <c r="D65" s="154">
        <v>2</v>
      </c>
      <c r="E65" s="154">
        <v>2</v>
      </c>
      <c r="F65" s="154">
        <v>0</v>
      </c>
      <c r="G65" s="154">
        <v>2</v>
      </c>
      <c r="H65" s="154">
        <v>2</v>
      </c>
      <c r="I65" s="154">
        <v>4</v>
      </c>
      <c r="J65" s="154">
        <v>32</v>
      </c>
      <c r="K65" s="154">
        <v>7</v>
      </c>
      <c r="L65" s="154">
        <v>6</v>
      </c>
      <c r="M65" s="154">
        <v>15</v>
      </c>
      <c r="N65" s="154">
        <v>16</v>
      </c>
      <c r="O65" s="154">
        <v>153</v>
      </c>
    </row>
    <row r="66" spans="2:15" ht="17.25" hidden="1" customHeight="1">
      <c r="B66" s="154">
        <v>83</v>
      </c>
      <c r="C66" s="154">
        <v>2</v>
      </c>
      <c r="D66" s="154">
        <v>2</v>
      </c>
      <c r="E66" s="154">
        <v>2</v>
      </c>
      <c r="F66" s="154">
        <v>2</v>
      </c>
      <c r="G66" s="154">
        <v>2</v>
      </c>
      <c r="H66" s="154">
        <v>4</v>
      </c>
      <c r="I66" s="154">
        <v>2</v>
      </c>
      <c r="J66" s="154">
        <v>24</v>
      </c>
      <c r="K66" s="154">
        <v>9</v>
      </c>
      <c r="L66" s="154">
        <v>7</v>
      </c>
      <c r="M66" s="154">
        <v>16</v>
      </c>
      <c r="N66" s="154">
        <v>17</v>
      </c>
      <c r="O66" s="154">
        <v>172</v>
      </c>
    </row>
    <row r="67" spans="2:15" ht="17.25" hidden="1" customHeight="1">
      <c r="B67" s="154">
        <v>100</v>
      </c>
      <c r="C67" s="154">
        <v>2</v>
      </c>
      <c r="D67" s="154">
        <v>3</v>
      </c>
      <c r="E67" s="154">
        <v>3</v>
      </c>
      <c r="F67" s="154">
        <v>3</v>
      </c>
      <c r="G67" s="154">
        <v>0</v>
      </c>
      <c r="H67" s="154">
        <v>3</v>
      </c>
      <c r="I67" s="154">
        <v>8</v>
      </c>
      <c r="J67" s="154">
        <v>29</v>
      </c>
      <c r="K67" s="154">
        <v>11</v>
      </c>
      <c r="L67" s="154">
        <v>1</v>
      </c>
      <c r="M67" s="154">
        <v>8</v>
      </c>
      <c r="N67" s="154">
        <v>5</v>
      </c>
      <c r="O67" s="154">
        <v>176</v>
      </c>
    </row>
    <row r="68" spans="2:15" ht="17.25" hidden="1" customHeight="1">
      <c r="B68" s="154">
        <v>408</v>
      </c>
      <c r="C68" s="154">
        <v>9</v>
      </c>
      <c r="D68" s="154">
        <v>7</v>
      </c>
      <c r="E68" s="154">
        <v>8</v>
      </c>
      <c r="F68" s="154">
        <v>11</v>
      </c>
      <c r="G68" s="154">
        <v>11</v>
      </c>
      <c r="H68" s="154">
        <v>26</v>
      </c>
      <c r="I68" s="154">
        <v>23</v>
      </c>
      <c r="J68" s="154">
        <v>141</v>
      </c>
      <c r="K68" s="154">
        <v>53</v>
      </c>
      <c r="L68" s="154">
        <v>34</v>
      </c>
      <c r="M68" s="154">
        <v>47</v>
      </c>
      <c r="N68" s="154">
        <v>30</v>
      </c>
      <c r="O68" s="154">
        <v>808</v>
      </c>
    </row>
    <row r="69" spans="2:15" ht="17.25" hidden="1" customHeight="1">
      <c r="B69" s="154">
        <v>39</v>
      </c>
      <c r="C69" s="154">
        <v>1</v>
      </c>
      <c r="D69" s="154">
        <v>1</v>
      </c>
      <c r="E69" s="154">
        <v>1</v>
      </c>
      <c r="F69" s="154">
        <v>1</v>
      </c>
      <c r="G69" s="154">
        <v>1</v>
      </c>
      <c r="H69" s="154">
        <v>2</v>
      </c>
      <c r="I69" s="154">
        <v>2</v>
      </c>
      <c r="J69" s="154">
        <v>22</v>
      </c>
      <c r="K69" s="154">
        <v>4</v>
      </c>
      <c r="L69" s="154">
        <v>2</v>
      </c>
      <c r="M69" s="154">
        <v>3</v>
      </c>
      <c r="N69" s="154">
        <v>2</v>
      </c>
      <c r="O69" s="154">
        <v>81</v>
      </c>
    </row>
    <row r="70" spans="2:15" ht="17.25" hidden="1" customHeight="1">
      <c r="B70" s="154">
        <v>45</v>
      </c>
      <c r="C70" s="154">
        <v>0</v>
      </c>
      <c r="D70" s="154">
        <v>0</v>
      </c>
      <c r="E70" s="154">
        <v>1</v>
      </c>
      <c r="F70" s="154">
        <v>0</v>
      </c>
      <c r="G70" s="154">
        <v>0</v>
      </c>
      <c r="H70" s="154">
        <v>2</v>
      </c>
      <c r="I70" s="154">
        <v>1</v>
      </c>
      <c r="J70" s="154">
        <v>29</v>
      </c>
      <c r="K70" s="154">
        <v>7</v>
      </c>
      <c r="L70" s="154">
        <v>2</v>
      </c>
      <c r="M70" s="154">
        <v>7</v>
      </c>
      <c r="N70" s="154">
        <v>3</v>
      </c>
      <c r="O70" s="154">
        <v>97</v>
      </c>
    </row>
    <row r="71" spans="2:15" ht="17.25" hidden="1" customHeight="1">
      <c r="B71" s="154">
        <v>136</v>
      </c>
      <c r="C71" s="154">
        <v>2</v>
      </c>
      <c r="D71" s="154">
        <v>2</v>
      </c>
      <c r="E71" s="154">
        <v>0</v>
      </c>
      <c r="F71" s="154">
        <v>5</v>
      </c>
      <c r="G71" s="154">
        <v>1</v>
      </c>
      <c r="H71" s="154">
        <v>9</v>
      </c>
      <c r="I71" s="154">
        <v>8</v>
      </c>
      <c r="J71" s="154">
        <v>44</v>
      </c>
      <c r="K71" s="154">
        <v>24</v>
      </c>
      <c r="L71" s="154">
        <v>4</v>
      </c>
      <c r="M71" s="154">
        <v>20</v>
      </c>
      <c r="N71" s="154">
        <v>5</v>
      </c>
      <c r="O71" s="154">
        <v>260</v>
      </c>
    </row>
    <row r="72" spans="2:15" ht="17.25" hidden="1" customHeight="1">
      <c r="B72" s="154">
        <v>63</v>
      </c>
      <c r="C72" s="154">
        <v>3</v>
      </c>
      <c r="D72" s="154">
        <v>1</v>
      </c>
      <c r="E72" s="154">
        <v>0</v>
      </c>
      <c r="F72" s="154">
        <v>1</v>
      </c>
      <c r="G72" s="154">
        <v>0</v>
      </c>
      <c r="H72" s="154">
        <v>5</v>
      </c>
      <c r="I72" s="154">
        <v>7</v>
      </c>
      <c r="J72" s="154">
        <v>12</v>
      </c>
      <c r="K72" s="154">
        <v>9</v>
      </c>
      <c r="L72" s="154">
        <v>2</v>
      </c>
      <c r="M72" s="154">
        <v>8</v>
      </c>
      <c r="N72" s="154">
        <v>3</v>
      </c>
      <c r="O72" s="154">
        <v>114</v>
      </c>
    </row>
    <row r="73" spans="2:15" ht="17.25" hidden="1" customHeight="1">
      <c r="B73" s="154">
        <v>245</v>
      </c>
      <c r="C73" s="154">
        <v>4</v>
      </c>
      <c r="D73" s="154">
        <v>6</v>
      </c>
      <c r="E73" s="154">
        <v>4</v>
      </c>
      <c r="F73" s="154">
        <v>8</v>
      </c>
      <c r="G73" s="154">
        <v>7</v>
      </c>
      <c r="H73" s="154">
        <v>19</v>
      </c>
      <c r="I73" s="154">
        <v>16</v>
      </c>
      <c r="J73" s="154">
        <v>79</v>
      </c>
      <c r="K73" s="154">
        <v>29</v>
      </c>
      <c r="L73" s="154">
        <v>8</v>
      </c>
      <c r="M73" s="154">
        <v>19</v>
      </c>
      <c r="N73" s="154">
        <v>11</v>
      </c>
      <c r="O73" s="154">
        <v>455</v>
      </c>
    </row>
    <row r="74" spans="2:15" ht="17.25" hidden="1" customHeight="1">
      <c r="B74" s="154">
        <v>189</v>
      </c>
      <c r="C74" s="154">
        <v>5</v>
      </c>
      <c r="D74" s="154">
        <v>5</v>
      </c>
      <c r="E74" s="154">
        <v>6</v>
      </c>
      <c r="F74" s="154">
        <v>3</v>
      </c>
      <c r="G74" s="154">
        <v>5</v>
      </c>
      <c r="H74" s="154">
        <v>19</v>
      </c>
      <c r="I74" s="154">
        <v>16</v>
      </c>
      <c r="J74" s="154">
        <v>106</v>
      </c>
      <c r="K74" s="154">
        <v>39</v>
      </c>
      <c r="L74" s="154">
        <v>17</v>
      </c>
      <c r="M74" s="154">
        <v>20</v>
      </c>
      <c r="N74" s="154">
        <v>16</v>
      </c>
      <c r="O74" s="154">
        <v>446</v>
      </c>
    </row>
    <row r="75" spans="2:15" ht="17.25" hidden="1" customHeight="1">
      <c r="B75" s="154">
        <v>375</v>
      </c>
      <c r="C75" s="154">
        <v>12</v>
      </c>
      <c r="D75" s="154">
        <v>8</v>
      </c>
      <c r="E75" s="154">
        <v>3</v>
      </c>
      <c r="F75" s="154">
        <v>6</v>
      </c>
      <c r="G75" s="154">
        <v>2</v>
      </c>
      <c r="H75" s="154">
        <v>30</v>
      </c>
      <c r="I75" s="154">
        <v>19</v>
      </c>
      <c r="J75" s="154">
        <v>147</v>
      </c>
      <c r="K75" s="154">
        <v>60</v>
      </c>
      <c r="L75" s="154">
        <v>21</v>
      </c>
      <c r="M75" s="154">
        <v>37</v>
      </c>
      <c r="N75" s="154">
        <v>23</v>
      </c>
      <c r="O75" s="154">
        <v>743</v>
      </c>
    </row>
    <row r="76" spans="2:15" ht="17.25" hidden="1" customHeight="1">
      <c r="B76" s="154">
        <v>329</v>
      </c>
      <c r="C76" s="154">
        <v>6</v>
      </c>
      <c r="D76" s="154">
        <v>12</v>
      </c>
      <c r="E76" s="154">
        <v>6</v>
      </c>
      <c r="F76" s="154">
        <v>1</v>
      </c>
      <c r="G76" s="154">
        <v>7</v>
      </c>
      <c r="H76" s="154">
        <v>19</v>
      </c>
      <c r="I76" s="154">
        <v>19</v>
      </c>
      <c r="J76" s="154">
        <v>81</v>
      </c>
      <c r="K76" s="154">
        <v>30</v>
      </c>
      <c r="L76" s="154">
        <v>13</v>
      </c>
      <c r="M76" s="154">
        <v>11</v>
      </c>
      <c r="N76" s="154">
        <v>13</v>
      </c>
      <c r="O76" s="154">
        <v>547</v>
      </c>
    </row>
    <row r="77" spans="2:15" ht="17.25" hidden="1" customHeight="1">
      <c r="B77" s="154">
        <v>277</v>
      </c>
      <c r="C77" s="154">
        <v>4</v>
      </c>
      <c r="D77" s="154">
        <v>1</v>
      </c>
      <c r="E77" s="154">
        <v>2</v>
      </c>
      <c r="F77" s="154">
        <v>2</v>
      </c>
      <c r="G77" s="154">
        <v>6</v>
      </c>
      <c r="H77" s="154">
        <v>15</v>
      </c>
      <c r="I77" s="154">
        <v>15</v>
      </c>
      <c r="J77" s="154">
        <v>75</v>
      </c>
      <c r="K77" s="154">
        <v>23</v>
      </c>
      <c r="L77" s="154">
        <v>5</v>
      </c>
      <c r="M77" s="154">
        <v>9</v>
      </c>
      <c r="N77" s="154">
        <v>15</v>
      </c>
      <c r="O77" s="154">
        <v>449</v>
      </c>
    </row>
    <row r="78" spans="2:15" ht="17.25" hidden="1" customHeight="1">
      <c r="B78" s="154">
        <v>237</v>
      </c>
      <c r="C78" s="154">
        <v>8</v>
      </c>
      <c r="D78" s="154">
        <v>5</v>
      </c>
      <c r="E78" s="154">
        <v>5</v>
      </c>
      <c r="F78" s="154">
        <v>6</v>
      </c>
      <c r="G78" s="154">
        <v>2</v>
      </c>
      <c r="H78" s="154">
        <v>31</v>
      </c>
      <c r="I78" s="154">
        <v>19</v>
      </c>
      <c r="J78" s="154">
        <v>123</v>
      </c>
      <c r="K78" s="154">
        <v>50</v>
      </c>
      <c r="L78" s="154">
        <v>16</v>
      </c>
      <c r="M78" s="154">
        <v>30</v>
      </c>
      <c r="N78" s="154">
        <v>19</v>
      </c>
      <c r="O78" s="154">
        <v>551</v>
      </c>
    </row>
    <row r="79" spans="2:15" ht="17.25" hidden="1" customHeight="1">
      <c r="B79" s="154">
        <v>180</v>
      </c>
      <c r="C79" s="154">
        <v>2</v>
      </c>
      <c r="D79" s="154">
        <v>2</v>
      </c>
      <c r="E79" s="154">
        <v>3</v>
      </c>
      <c r="F79" s="154">
        <v>1</v>
      </c>
      <c r="G79" s="154">
        <v>0</v>
      </c>
      <c r="H79" s="154">
        <v>9</v>
      </c>
      <c r="I79" s="154">
        <v>9</v>
      </c>
      <c r="J79" s="154">
        <v>42</v>
      </c>
      <c r="K79" s="154">
        <v>15</v>
      </c>
      <c r="L79" s="154">
        <v>3</v>
      </c>
      <c r="M79" s="154">
        <v>7</v>
      </c>
      <c r="N79" s="154">
        <v>6</v>
      </c>
      <c r="O79" s="154">
        <v>279</v>
      </c>
    </row>
    <row r="80" spans="2:15" ht="17.25" hidden="1" customHeight="1">
      <c r="B80" s="154">
        <v>27</v>
      </c>
      <c r="C80" s="154">
        <v>0</v>
      </c>
      <c r="D80" s="154">
        <v>0</v>
      </c>
      <c r="E80" s="154">
        <v>1</v>
      </c>
      <c r="F80" s="154">
        <v>0</v>
      </c>
      <c r="G80" s="154">
        <v>0</v>
      </c>
      <c r="H80" s="154">
        <v>1</v>
      </c>
      <c r="I80" s="154">
        <v>4</v>
      </c>
      <c r="J80" s="154">
        <v>5</v>
      </c>
      <c r="K80" s="154">
        <v>2</v>
      </c>
      <c r="L80" s="154">
        <v>2</v>
      </c>
      <c r="M80" s="154">
        <v>3</v>
      </c>
      <c r="N80" s="154">
        <v>1</v>
      </c>
      <c r="O80" s="154">
        <v>46</v>
      </c>
    </row>
    <row r="81" spans="2:15" ht="17.25" hidden="1" customHeight="1">
      <c r="B81" s="154">
        <v>167</v>
      </c>
      <c r="C81" s="154">
        <v>1</v>
      </c>
      <c r="D81" s="154">
        <v>3</v>
      </c>
      <c r="E81" s="154">
        <v>2</v>
      </c>
      <c r="F81" s="154">
        <v>2</v>
      </c>
      <c r="G81" s="154">
        <v>2</v>
      </c>
      <c r="H81" s="154">
        <v>2</v>
      </c>
      <c r="I81" s="154">
        <v>2</v>
      </c>
      <c r="J81" s="154">
        <v>10</v>
      </c>
      <c r="K81" s="154">
        <v>1</v>
      </c>
      <c r="L81" s="154">
        <v>0</v>
      </c>
      <c r="M81" s="154">
        <v>8</v>
      </c>
      <c r="N81" s="154">
        <v>3</v>
      </c>
      <c r="O81" s="154">
        <v>203</v>
      </c>
    </row>
    <row r="82" spans="2:15" ht="17.25" hidden="1" customHeight="1">
      <c r="B82" s="154">
        <v>27</v>
      </c>
      <c r="C82" s="154">
        <v>0</v>
      </c>
      <c r="D82" s="154">
        <v>0</v>
      </c>
      <c r="E82" s="154">
        <v>1</v>
      </c>
      <c r="F82" s="154">
        <v>0</v>
      </c>
      <c r="G82" s="154">
        <v>0</v>
      </c>
      <c r="H82" s="154">
        <v>3</v>
      </c>
      <c r="I82" s="154">
        <v>0</v>
      </c>
      <c r="J82" s="154">
        <v>9</v>
      </c>
      <c r="K82" s="154">
        <v>1</v>
      </c>
      <c r="L82" s="154">
        <v>1</v>
      </c>
      <c r="M82" s="154">
        <v>4</v>
      </c>
      <c r="N82" s="154">
        <v>3</v>
      </c>
      <c r="O82" s="154">
        <v>49</v>
      </c>
    </row>
    <row r="83" spans="2:15" ht="17.25" hidden="1" customHeight="1">
      <c r="B83" s="154">
        <v>151</v>
      </c>
      <c r="C83" s="154">
        <v>2</v>
      </c>
      <c r="D83" s="154">
        <v>2</v>
      </c>
      <c r="E83" s="154">
        <v>1</v>
      </c>
      <c r="F83" s="154">
        <v>2</v>
      </c>
      <c r="G83" s="154">
        <v>2</v>
      </c>
      <c r="H83" s="154">
        <v>10</v>
      </c>
      <c r="I83" s="154">
        <v>7</v>
      </c>
      <c r="J83" s="154">
        <v>18</v>
      </c>
      <c r="K83" s="154">
        <v>12</v>
      </c>
      <c r="L83" s="154">
        <v>5</v>
      </c>
      <c r="M83" s="154">
        <v>9</v>
      </c>
      <c r="N83" s="154">
        <v>14</v>
      </c>
      <c r="O83" s="154">
        <v>235</v>
      </c>
    </row>
    <row r="84" spans="2:15" ht="17.25" hidden="1" customHeight="1">
      <c r="B84" s="154">
        <v>53</v>
      </c>
      <c r="C84" s="154">
        <v>0</v>
      </c>
      <c r="D84" s="154">
        <v>2</v>
      </c>
      <c r="E84" s="154">
        <v>0</v>
      </c>
      <c r="F84" s="154">
        <v>0</v>
      </c>
      <c r="G84" s="154">
        <v>0</v>
      </c>
      <c r="H84" s="154">
        <v>3</v>
      </c>
      <c r="I84" s="154">
        <v>3</v>
      </c>
      <c r="J84" s="154">
        <v>16</v>
      </c>
      <c r="K84" s="154">
        <v>4</v>
      </c>
      <c r="L84" s="154">
        <v>1</v>
      </c>
      <c r="M84" s="154">
        <v>6</v>
      </c>
      <c r="N84" s="154">
        <v>5</v>
      </c>
      <c r="O84" s="154">
        <v>93</v>
      </c>
    </row>
    <row r="85" spans="2:15" ht="17.25" hidden="1" customHeight="1">
      <c r="B85" s="154">
        <v>0</v>
      </c>
      <c r="C85" s="154">
        <v>0</v>
      </c>
      <c r="D85" s="154">
        <v>1</v>
      </c>
      <c r="E85" s="154">
        <v>0</v>
      </c>
      <c r="F85" s="154">
        <v>1</v>
      </c>
      <c r="G85" s="154">
        <v>0</v>
      </c>
      <c r="H85" s="154">
        <v>0</v>
      </c>
      <c r="I85" s="154">
        <v>1</v>
      </c>
      <c r="J85" s="154">
        <v>8</v>
      </c>
      <c r="K85" s="154">
        <v>2</v>
      </c>
      <c r="L85" s="154">
        <v>0</v>
      </c>
      <c r="M85" s="154">
        <v>4</v>
      </c>
      <c r="N85" s="154">
        <v>5</v>
      </c>
      <c r="O85" s="154">
        <v>22</v>
      </c>
    </row>
    <row r="86" spans="2:15" ht="17.25" hidden="1" customHeight="1">
      <c r="B86" s="154">
        <v>44</v>
      </c>
      <c r="C86" s="154">
        <v>0</v>
      </c>
      <c r="D86" s="154">
        <v>3</v>
      </c>
      <c r="E86" s="154">
        <v>0</v>
      </c>
      <c r="F86" s="154">
        <v>0</v>
      </c>
      <c r="G86" s="154">
        <v>0</v>
      </c>
      <c r="H86" s="154">
        <v>0</v>
      </c>
      <c r="I86" s="154">
        <v>0</v>
      </c>
      <c r="J86" s="154">
        <v>16</v>
      </c>
      <c r="K86" s="154">
        <v>2</v>
      </c>
      <c r="L86" s="154">
        <v>2</v>
      </c>
      <c r="M86" s="154">
        <v>8</v>
      </c>
      <c r="N86" s="154">
        <v>6</v>
      </c>
      <c r="O86" s="154">
        <v>81</v>
      </c>
    </row>
    <row r="87" spans="2:15" ht="17.25" hidden="1" customHeight="1">
      <c r="B87" s="154">
        <v>35</v>
      </c>
      <c r="C87" s="154">
        <v>1</v>
      </c>
      <c r="D87" s="154">
        <v>1</v>
      </c>
      <c r="E87" s="154">
        <v>3</v>
      </c>
      <c r="F87" s="154">
        <v>1</v>
      </c>
      <c r="G87" s="154">
        <v>0</v>
      </c>
      <c r="H87" s="154">
        <v>1</v>
      </c>
      <c r="I87" s="154">
        <v>3</v>
      </c>
      <c r="J87" s="154">
        <v>8</v>
      </c>
      <c r="K87" s="154">
        <v>2</v>
      </c>
      <c r="L87" s="154">
        <v>1</v>
      </c>
      <c r="M87" s="154">
        <v>4</v>
      </c>
      <c r="N87" s="154">
        <v>4</v>
      </c>
      <c r="O87" s="154">
        <v>64</v>
      </c>
    </row>
  </sheetData>
  <phoneticPr fontId="2"/>
  <printOptions horizontalCentered="1" verticalCentered="1"/>
  <pageMargins left="0.59055118110236227" right="0.59055118110236227" top="0.59055118110236227" bottom="0.59055118110236227" header="0.19685039370078741" footer="0.19685039370078741"/>
  <pageSetup paperSize="9"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E96A-5969-46A4-853D-834F73CCFBF4}">
  <sheetPr>
    <tabColor rgb="FFFF0000"/>
    <pageSetUpPr fitToPage="1"/>
  </sheetPr>
  <dimension ref="A1:R87"/>
  <sheetViews>
    <sheetView view="pageBreakPreview" zoomScale="85" zoomScaleNormal="100" zoomScaleSheetLayoutView="85" workbookViewId="0">
      <pane xSplit="1" ySplit="3" topLeftCell="B16" activePane="bottomRight" state="frozen"/>
      <selection activeCell="L50" sqref="L50"/>
      <selection pane="topRight" activeCell="L50" sqref="L50"/>
      <selection pane="bottomLeft" activeCell="L50" sqref="L50"/>
      <selection pane="bottomRight" activeCell="J30" sqref="J30"/>
    </sheetView>
  </sheetViews>
  <sheetFormatPr defaultColWidth="9" defaultRowHeight="17.25" customHeight="1"/>
  <cols>
    <col min="1" max="1" width="12.6640625" style="1" customWidth="1"/>
    <col min="2" max="15" width="15.6640625" style="1" customWidth="1"/>
    <col min="16" max="16" width="12.6640625" style="1" customWidth="1"/>
    <col min="17" max="17" width="9" style="1"/>
    <col min="18" max="18" width="3.77734375" style="1" hidden="1" customWidth="1"/>
    <col min="19" max="16384" width="9" style="1"/>
  </cols>
  <sheetData>
    <row r="1" spans="1:18" ht="17.25" customHeight="1">
      <c r="A1" s="41" t="s">
        <v>190</v>
      </c>
      <c r="B1" s="41"/>
      <c r="K1" s="4"/>
      <c r="P1" s="4"/>
    </row>
    <row r="2" spans="1:18" s="19" customFormat="1" ht="17.25" customHeight="1" thickBot="1">
      <c r="P2" s="20" t="s">
        <v>64</v>
      </c>
    </row>
    <row r="3" spans="1:18" s="26" customFormat="1" ht="43.5" customHeight="1" thickBot="1">
      <c r="A3" s="27" t="s">
        <v>0</v>
      </c>
      <c r="B3" s="28" t="s">
        <v>51</v>
      </c>
      <c r="C3" s="28" t="s">
        <v>54</v>
      </c>
      <c r="D3" s="28" t="s">
        <v>55</v>
      </c>
      <c r="E3" s="29" t="s">
        <v>56</v>
      </c>
      <c r="F3" s="29" t="s">
        <v>57</v>
      </c>
      <c r="G3" s="29" t="s">
        <v>58</v>
      </c>
      <c r="H3" s="29" t="s">
        <v>59</v>
      </c>
      <c r="I3" s="29" t="s">
        <v>60</v>
      </c>
      <c r="J3" s="29" t="s">
        <v>61</v>
      </c>
      <c r="K3" s="29" t="s">
        <v>62</v>
      </c>
      <c r="L3" s="29" t="s">
        <v>63</v>
      </c>
      <c r="M3" s="29" t="s">
        <v>52</v>
      </c>
      <c r="N3" s="29" t="s">
        <v>53</v>
      </c>
      <c r="O3" s="29" t="s">
        <v>50</v>
      </c>
      <c r="P3" s="27" t="s">
        <v>0</v>
      </c>
    </row>
    <row r="4" spans="1:18" ht="17.25" customHeight="1">
      <c r="A4" s="50" t="s">
        <v>4</v>
      </c>
      <c r="B4" s="85">
        <f t="shared" ref="B4:E19" si="0">B49</f>
        <v>1570540</v>
      </c>
      <c r="C4" s="82">
        <f t="shared" si="0"/>
        <v>99555</v>
      </c>
      <c r="D4" s="82">
        <f t="shared" si="0"/>
        <v>100761</v>
      </c>
      <c r="E4" s="83">
        <f>E49</f>
        <v>134568</v>
      </c>
      <c r="F4" s="83">
        <f t="shared" ref="F4:O19" si="1">F49</f>
        <v>105439</v>
      </c>
      <c r="G4" s="83">
        <f t="shared" si="1"/>
        <v>123315</v>
      </c>
      <c r="H4" s="83">
        <f t="shared" si="1"/>
        <v>588911</v>
      </c>
      <c r="I4" s="83">
        <f t="shared" si="1"/>
        <v>576158</v>
      </c>
      <c r="J4" s="83">
        <f t="shared" si="1"/>
        <v>6484522</v>
      </c>
      <c r="K4" s="83">
        <f t="shared" si="1"/>
        <v>5844622</v>
      </c>
      <c r="L4" s="83">
        <f t="shared" si="1"/>
        <v>4262360</v>
      </c>
      <c r="M4" s="83">
        <f t="shared" si="1"/>
        <v>15447644</v>
      </c>
      <c r="N4" s="83">
        <f t="shared" si="1"/>
        <v>125935855</v>
      </c>
      <c r="O4" s="83">
        <f t="shared" si="1"/>
        <v>161274250</v>
      </c>
      <c r="P4" s="50" t="s">
        <v>4</v>
      </c>
      <c r="R4" s="42" t="str">
        <f>IF(SUM(B4:N4)-O4=0,"○","×")</f>
        <v>○</v>
      </c>
    </row>
    <row r="5" spans="1:18" ht="17.25" customHeight="1">
      <c r="A5" s="55" t="s">
        <v>5</v>
      </c>
      <c r="B5" s="85">
        <f t="shared" si="0"/>
        <v>444897</v>
      </c>
      <c r="C5" s="82">
        <f t="shared" si="0"/>
        <v>29177</v>
      </c>
      <c r="D5" s="82">
        <f t="shared" si="0"/>
        <v>26371</v>
      </c>
      <c r="E5" s="83">
        <f t="shared" si="0"/>
        <v>31448</v>
      </c>
      <c r="F5" s="83">
        <f t="shared" si="1"/>
        <v>29575</v>
      </c>
      <c r="G5" s="83">
        <f t="shared" si="1"/>
        <v>33115</v>
      </c>
      <c r="H5" s="83">
        <f t="shared" si="1"/>
        <v>144710</v>
      </c>
      <c r="I5" s="83">
        <f t="shared" si="1"/>
        <v>133840</v>
      </c>
      <c r="J5" s="83">
        <f t="shared" si="1"/>
        <v>1683636</v>
      </c>
      <c r="K5" s="83">
        <f t="shared" si="1"/>
        <v>1253840</v>
      </c>
      <c r="L5" s="83">
        <f t="shared" si="1"/>
        <v>957023</v>
      </c>
      <c r="M5" s="83">
        <f t="shared" si="1"/>
        <v>2938093</v>
      </c>
      <c r="N5" s="83">
        <f t="shared" si="1"/>
        <v>16698629</v>
      </c>
      <c r="O5" s="83">
        <f t="shared" si="1"/>
        <v>24404354</v>
      </c>
      <c r="P5" s="55" t="s">
        <v>5</v>
      </c>
      <c r="R5" s="42" t="str">
        <f t="shared" ref="R5:R42" si="2">IF(SUM(B5:N5)-O5=0,"○","×")</f>
        <v>○</v>
      </c>
    </row>
    <row r="6" spans="1:18" ht="17.25" customHeight="1">
      <c r="A6" s="55" t="s">
        <v>6</v>
      </c>
      <c r="B6" s="85">
        <f t="shared" si="0"/>
        <v>465356</v>
      </c>
      <c r="C6" s="82">
        <f t="shared" si="0"/>
        <v>32606</v>
      </c>
      <c r="D6" s="82">
        <f t="shared" si="0"/>
        <v>36308</v>
      </c>
      <c r="E6" s="83">
        <f t="shared" si="0"/>
        <v>31633</v>
      </c>
      <c r="F6" s="83">
        <f t="shared" si="1"/>
        <v>27463</v>
      </c>
      <c r="G6" s="83">
        <f t="shared" si="1"/>
        <v>25335</v>
      </c>
      <c r="H6" s="83">
        <f t="shared" si="1"/>
        <v>134341</v>
      </c>
      <c r="I6" s="83">
        <f t="shared" si="1"/>
        <v>140212</v>
      </c>
      <c r="J6" s="83">
        <f t="shared" si="1"/>
        <v>2172442</v>
      </c>
      <c r="K6" s="83">
        <f t="shared" si="1"/>
        <v>2066591</v>
      </c>
      <c r="L6" s="83">
        <f t="shared" si="1"/>
        <v>1413923</v>
      </c>
      <c r="M6" s="83">
        <f t="shared" si="1"/>
        <v>6128551</v>
      </c>
      <c r="N6" s="83">
        <f t="shared" si="1"/>
        <v>64601282</v>
      </c>
      <c r="O6" s="83">
        <f t="shared" si="1"/>
        <v>77276043</v>
      </c>
      <c r="P6" s="55" t="s">
        <v>6</v>
      </c>
      <c r="R6" s="42" t="str">
        <f t="shared" si="2"/>
        <v>○</v>
      </c>
    </row>
    <row r="7" spans="1:18" ht="17.25" customHeight="1">
      <c r="A7" s="55" t="s">
        <v>7</v>
      </c>
      <c r="B7" s="85">
        <f t="shared" si="0"/>
        <v>253948</v>
      </c>
      <c r="C7" s="82">
        <f t="shared" si="0"/>
        <v>18689</v>
      </c>
      <c r="D7" s="82">
        <f t="shared" si="0"/>
        <v>33016</v>
      </c>
      <c r="E7" s="83">
        <f t="shared" si="0"/>
        <v>26270</v>
      </c>
      <c r="F7" s="83">
        <f t="shared" si="1"/>
        <v>20309</v>
      </c>
      <c r="G7" s="83">
        <f t="shared" si="1"/>
        <v>17558</v>
      </c>
      <c r="H7" s="83">
        <f t="shared" si="1"/>
        <v>104470</v>
      </c>
      <c r="I7" s="83">
        <f t="shared" si="1"/>
        <v>88732</v>
      </c>
      <c r="J7" s="83">
        <f t="shared" si="1"/>
        <v>1421852</v>
      </c>
      <c r="K7" s="83">
        <f t="shared" si="1"/>
        <v>1435538</v>
      </c>
      <c r="L7" s="83">
        <f t="shared" si="1"/>
        <v>1202089</v>
      </c>
      <c r="M7" s="83">
        <f t="shared" si="1"/>
        <v>4527503</v>
      </c>
      <c r="N7" s="83">
        <f t="shared" si="1"/>
        <v>45826252</v>
      </c>
      <c r="O7" s="83">
        <f t="shared" si="1"/>
        <v>54976226</v>
      </c>
      <c r="P7" s="55" t="s">
        <v>7</v>
      </c>
      <c r="R7" s="42" t="str">
        <f t="shared" si="2"/>
        <v>○</v>
      </c>
    </row>
    <row r="8" spans="1:18" ht="17.25" customHeight="1">
      <c r="A8" s="55" t="s">
        <v>8</v>
      </c>
      <c r="B8" s="85">
        <f t="shared" si="0"/>
        <v>440908</v>
      </c>
      <c r="C8" s="82">
        <f t="shared" si="0"/>
        <v>32533</v>
      </c>
      <c r="D8" s="82">
        <f t="shared" si="0"/>
        <v>36423</v>
      </c>
      <c r="E8" s="83">
        <f t="shared" si="0"/>
        <v>36803</v>
      </c>
      <c r="F8" s="83">
        <f t="shared" si="1"/>
        <v>53651</v>
      </c>
      <c r="G8" s="83">
        <f t="shared" si="1"/>
        <v>62361</v>
      </c>
      <c r="H8" s="83">
        <f t="shared" si="1"/>
        <v>181531</v>
      </c>
      <c r="I8" s="83">
        <f t="shared" si="1"/>
        <v>197568</v>
      </c>
      <c r="J8" s="83">
        <f t="shared" si="1"/>
        <v>2529007</v>
      </c>
      <c r="K8" s="83">
        <f t="shared" si="1"/>
        <v>2408278</v>
      </c>
      <c r="L8" s="83">
        <f t="shared" si="1"/>
        <v>2254533</v>
      </c>
      <c r="M8" s="83">
        <f t="shared" si="1"/>
        <v>7107828</v>
      </c>
      <c r="N8" s="83">
        <f t="shared" si="1"/>
        <v>45760454</v>
      </c>
      <c r="O8" s="83">
        <f t="shared" si="1"/>
        <v>61101878</v>
      </c>
      <c r="P8" s="55" t="s">
        <v>8</v>
      </c>
      <c r="R8" s="42" t="str">
        <f t="shared" si="2"/>
        <v>○</v>
      </c>
    </row>
    <row r="9" spans="1:18" ht="17.25" customHeight="1">
      <c r="A9" s="55" t="s">
        <v>9</v>
      </c>
      <c r="B9" s="85">
        <f t="shared" si="0"/>
        <v>295528</v>
      </c>
      <c r="C9" s="82">
        <f t="shared" si="0"/>
        <v>23265</v>
      </c>
      <c r="D9" s="82">
        <f t="shared" si="0"/>
        <v>24810</v>
      </c>
      <c r="E9" s="83">
        <f t="shared" si="0"/>
        <v>17478</v>
      </c>
      <c r="F9" s="83">
        <f t="shared" si="1"/>
        <v>16667</v>
      </c>
      <c r="G9" s="83">
        <f t="shared" si="1"/>
        <v>15622</v>
      </c>
      <c r="H9" s="83">
        <f t="shared" si="1"/>
        <v>104682</v>
      </c>
      <c r="I9" s="83">
        <f t="shared" si="1"/>
        <v>68903</v>
      </c>
      <c r="J9" s="83">
        <f t="shared" si="1"/>
        <v>1284065</v>
      </c>
      <c r="K9" s="83">
        <f t="shared" si="1"/>
        <v>1134688</v>
      </c>
      <c r="L9" s="83">
        <f t="shared" si="1"/>
        <v>670350</v>
      </c>
      <c r="M9" s="83">
        <f t="shared" si="1"/>
        <v>2925220</v>
      </c>
      <c r="N9" s="83">
        <f t="shared" si="1"/>
        <v>16324652</v>
      </c>
      <c r="O9" s="83">
        <f t="shared" si="1"/>
        <v>22905930</v>
      </c>
      <c r="P9" s="55" t="s">
        <v>9</v>
      </c>
      <c r="R9" s="42" t="str">
        <f t="shared" si="2"/>
        <v>○</v>
      </c>
    </row>
    <row r="10" spans="1:18" ht="17.25" customHeight="1">
      <c r="A10" s="55" t="s">
        <v>10</v>
      </c>
      <c r="B10" s="85">
        <f t="shared" si="0"/>
        <v>130762</v>
      </c>
      <c r="C10" s="82">
        <f t="shared" si="0"/>
        <v>12375</v>
      </c>
      <c r="D10" s="82">
        <f t="shared" si="0"/>
        <v>3363</v>
      </c>
      <c r="E10" s="83">
        <f t="shared" si="0"/>
        <v>12417</v>
      </c>
      <c r="F10" s="83">
        <f t="shared" si="1"/>
        <v>14860</v>
      </c>
      <c r="G10" s="83">
        <f t="shared" si="1"/>
        <v>15646</v>
      </c>
      <c r="H10" s="83">
        <f t="shared" si="1"/>
        <v>69456</v>
      </c>
      <c r="I10" s="83">
        <f t="shared" si="1"/>
        <v>78978</v>
      </c>
      <c r="J10" s="83">
        <f t="shared" si="1"/>
        <v>1096408</v>
      </c>
      <c r="K10" s="83">
        <f t="shared" si="1"/>
        <v>1204958</v>
      </c>
      <c r="L10" s="83">
        <f t="shared" si="1"/>
        <v>423118</v>
      </c>
      <c r="M10" s="83">
        <f t="shared" si="1"/>
        <v>4172603</v>
      </c>
      <c r="N10" s="83">
        <f t="shared" si="1"/>
        <v>30969888</v>
      </c>
      <c r="O10" s="83">
        <f t="shared" si="1"/>
        <v>38204832</v>
      </c>
      <c r="P10" s="55" t="s">
        <v>10</v>
      </c>
      <c r="R10" s="42" t="str">
        <f t="shared" si="2"/>
        <v>○</v>
      </c>
    </row>
    <row r="11" spans="1:18" ht="17.25" customHeight="1">
      <c r="A11" s="55" t="s">
        <v>11</v>
      </c>
      <c r="B11" s="85">
        <f t="shared" si="0"/>
        <v>126455</v>
      </c>
      <c r="C11" s="82">
        <f t="shared" si="0"/>
        <v>9201</v>
      </c>
      <c r="D11" s="82">
        <f t="shared" si="0"/>
        <v>23199</v>
      </c>
      <c r="E11" s="83">
        <f t="shared" si="0"/>
        <v>12216</v>
      </c>
      <c r="F11" s="83">
        <f t="shared" si="1"/>
        <v>11030</v>
      </c>
      <c r="G11" s="83">
        <f t="shared" si="1"/>
        <v>7772</v>
      </c>
      <c r="H11" s="83">
        <f t="shared" si="1"/>
        <v>50220</v>
      </c>
      <c r="I11" s="83">
        <f t="shared" si="1"/>
        <v>65789</v>
      </c>
      <c r="J11" s="83">
        <f t="shared" si="1"/>
        <v>1080477</v>
      </c>
      <c r="K11" s="83">
        <f t="shared" si="1"/>
        <v>1217482</v>
      </c>
      <c r="L11" s="83">
        <f t="shared" si="1"/>
        <v>732731</v>
      </c>
      <c r="M11" s="83">
        <f t="shared" si="1"/>
        <v>2557837</v>
      </c>
      <c r="N11" s="83">
        <f t="shared" si="1"/>
        <v>11243195</v>
      </c>
      <c r="O11" s="83">
        <f t="shared" si="1"/>
        <v>17137604</v>
      </c>
      <c r="P11" s="55" t="s">
        <v>11</v>
      </c>
      <c r="R11" s="42" t="str">
        <f t="shared" si="2"/>
        <v>○</v>
      </c>
    </row>
    <row r="12" spans="1:18" ht="17.25" customHeight="1">
      <c r="A12" s="55" t="s">
        <v>12</v>
      </c>
      <c r="B12" s="85">
        <f t="shared" si="0"/>
        <v>483792</v>
      </c>
      <c r="C12" s="82">
        <f t="shared" si="0"/>
        <v>35713</v>
      </c>
      <c r="D12" s="82">
        <f t="shared" si="0"/>
        <v>28047</v>
      </c>
      <c r="E12" s="83">
        <f t="shared" si="0"/>
        <v>34982</v>
      </c>
      <c r="F12" s="83">
        <f t="shared" si="1"/>
        <v>34983</v>
      </c>
      <c r="G12" s="83">
        <f t="shared" si="1"/>
        <v>35126</v>
      </c>
      <c r="H12" s="83">
        <f t="shared" si="1"/>
        <v>150510</v>
      </c>
      <c r="I12" s="83">
        <f t="shared" si="1"/>
        <v>150570</v>
      </c>
      <c r="J12" s="83">
        <f t="shared" si="1"/>
        <v>1749511</v>
      </c>
      <c r="K12" s="83">
        <f t="shared" si="1"/>
        <v>2023009</v>
      </c>
      <c r="L12" s="83">
        <f t="shared" si="1"/>
        <v>1069044</v>
      </c>
      <c r="M12" s="83">
        <f t="shared" si="1"/>
        <v>5752416</v>
      </c>
      <c r="N12" s="83">
        <f t="shared" si="1"/>
        <v>60215055</v>
      </c>
      <c r="O12" s="83">
        <f t="shared" si="1"/>
        <v>71762758</v>
      </c>
      <c r="P12" s="55" t="s">
        <v>12</v>
      </c>
      <c r="R12" s="42" t="str">
        <f t="shared" si="2"/>
        <v>○</v>
      </c>
    </row>
    <row r="13" spans="1:18" ht="17.25" customHeight="1">
      <c r="A13" s="56" t="s">
        <v>13</v>
      </c>
      <c r="B13" s="85">
        <f t="shared" si="0"/>
        <v>448943</v>
      </c>
      <c r="C13" s="82">
        <f t="shared" si="0"/>
        <v>35666</v>
      </c>
      <c r="D13" s="82">
        <f t="shared" si="0"/>
        <v>21204</v>
      </c>
      <c r="E13" s="83">
        <f t="shared" si="0"/>
        <v>29715</v>
      </c>
      <c r="F13" s="83">
        <f t="shared" si="1"/>
        <v>20348</v>
      </c>
      <c r="G13" s="83">
        <f t="shared" si="1"/>
        <v>29185</v>
      </c>
      <c r="H13" s="83">
        <f t="shared" si="1"/>
        <v>131654</v>
      </c>
      <c r="I13" s="83">
        <f t="shared" si="1"/>
        <v>130170</v>
      </c>
      <c r="J13" s="83">
        <f t="shared" si="1"/>
        <v>1398421</v>
      </c>
      <c r="K13" s="83">
        <f t="shared" si="1"/>
        <v>1562830</v>
      </c>
      <c r="L13" s="83">
        <f t="shared" si="1"/>
        <v>898430</v>
      </c>
      <c r="M13" s="83">
        <f t="shared" si="1"/>
        <v>3297874</v>
      </c>
      <c r="N13" s="83">
        <f t="shared" si="1"/>
        <v>21039307</v>
      </c>
      <c r="O13" s="88">
        <f t="shared" si="1"/>
        <v>29043747</v>
      </c>
      <c r="P13" s="56" t="s">
        <v>13</v>
      </c>
      <c r="R13" s="42" t="str">
        <f t="shared" si="2"/>
        <v>○</v>
      </c>
    </row>
    <row r="14" spans="1:18" ht="17.25" customHeight="1">
      <c r="A14" s="56" t="s">
        <v>123</v>
      </c>
      <c r="B14" s="85">
        <f t="shared" si="0"/>
        <v>151241</v>
      </c>
      <c r="C14" s="82">
        <f t="shared" si="0"/>
        <v>7808</v>
      </c>
      <c r="D14" s="82">
        <f t="shared" si="0"/>
        <v>10008</v>
      </c>
      <c r="E14" s="83">
        <f t="shared" si="0"/>
        <v>10533</v>
      </c>
      <c r="F14" s="83">
        <f t="shared" si="1"/>
        <v>12985</v>
      </c>
      <c r="G14" s="83">
        <f t="shared" si="1"/>
        <v>1964</v>
      </c>
      <c r="H14" s="83">
        <f t="shared" si="1"/>
        <v>58770</v>
      </c>
      <c r="I14" s="83">
        <f t="shared" si="1"/>
        <v>55563</v>
      </c>
      <c r="J14" s="83">
        <f t="shared" si="1"/>
        <v>865176</v>
      </c>
      <c r="K14" s="83">
        <f t="shared" si="1"/>
        <v>1013410</v>
      </c>
      <c r="L14" s="83">
        <f t="shared" si="1"/>
        <v>716061</v>
      </c>
      <c r="M14" s="83">
        <f t="shared" si="1"/>
        <v>2786451</v>
      </c>
      <c r="N14" s="83">
        <f t="shared" si="1"/>
        <v>20599535</v>
      </c>
      <c r="O14" s="91">
        <f t="shared" si="1"/>
        <v>26289505</v>
      </c>
      <c r="P14" s="56" t="str">
        <f>A14</f>
        <v>城市</v>
      </c>
      <c r="R14" s="42" t="str">
        <f t="shared" si="2"/>
        <v>○</v>
      </c>
    </row>
    <row r="15" spans="1:18" ht="17.25" customHeight="1">
      <c r="A15" s="117" t="s">
        <v>40</v>
      </c>
      <c r="B15" s="85">
        <f t="shared" si="0"/>
        <v>138661</v>
      </c>
      <c r="C15" s="82">
        <f t="shared" si="0"/>
        <v>4684</v>
      </c>
      <c r="D15" s="82">
        <f t="shared" si="0"/>
        <v>11613</v>
      </c>
      <c r="E15" s="83">
        <f t="shared" si="0"/>
        <v>19169</v>
      </c>
      <c r="F15" s="83">
        <f t="shared" si="1"/>
        <v>14802</v>
      </c>
      <c r="G15" s="83">
        <f t="shared" si="1"/>
        <v>11489</v>
      </c>
      <c r="H15" s="83">
        <f t="shared" si="1"/>
        <v>34722</v>
      </c>
      <c r="I15" s="83">
        <f t="shared" si="1"/>
        <v>62804</v>
      </c>
      <c r="J15" s="83">
        <f t="shared" si="1"/>
        <v>768637</v>
      </c>
      <c r="K15" s="83">
        <f t="shared" si="1"/>
        <v>899128</v>
      </c>
      <c r="L15" s="83">
        <f t="shared" si="1"/>
        <v>558239</v>
      </c>
      <c r="M15" s="88">
        <f t="shared" si="1"/>
        <v>1930329</v>
      </c>
      <c r="N15" s="88">
        <f t="shared" si="1"/>
        <v>15952433</v>
      </c>
      <c r="O15" s="88">
        <f t="shared" si="1"/>
        <v>20406710</v>
      </c>
      <c r="P15" s="55" t="s">
        <v>40</v>
      </c>
      <c r="R15" s="42" t="str">
        <f t="shared" si="2"/>
        <v>○</v>
      </c>
    </row>
    <row r="16" spans="1:18" ht="17.25" customHeight="1">
      <c r="A16" s="50" t="s">
        <v>14</v>
      </c>
      <c r="B16" s="85">
        <f t="shared" si="0"/>
        <v>69013</v>
      </c>
      <c r="C16" s="82">
        <f t="shared" si="0"/>
        <v>6182</v>
      </c>
      <c r="D16" s="82">
        <f t="shared" si="0"/>
        <v>8289</v>
      </c>
      <c r="E16" s="83">
        <f t="shared" si="0"/>
        <v>5182</v>
      </c>
      <c r="F16" s="83">
        <f t="shared" si="1"/>
        <v>7360</v>
      </c>
      <c r="G16" s="83">
        <f t="shared" si="1"/>
        <v>1998</v>
      </c>
      <c r="H16" s="83">
        <f t="shared" si="1"/>
        <v>29412</v>
      </c>
      <c r="I16" s="83">
        <f t="shared" si="1"/>
        <v>22190</v>
      </c>
      <c r="J16" s="83">
        <f t="shared" si="1"/>
        <v>211915</v>
      </c>
      <c r="K16" s="83">
        <f t="shared" si="1"/>
        <v>248892</v>
      </c>
      <c r="L16" s="83">
        <f t="shared" si="1"/>
        <v>70870</v>
      </c>
      <c r="M16" s="83">
        <f t="shared" si="1"/>
        <v>763509</v>
      </c>
      <c r="N16" s="83">
        <f t="shared" si="1"/>
        <v>7648778</v>
      </c>
      <c r="O16" s="83">
        <f t="shared" si="1"/>
        <v>9093590</v>
      </c>
      <c r="P16" s="50" t="s">
        <v>14</v>
      </c>
      <c r="R16" s="42" t="str">
        <f t="shared" si="2"/>
        <v>○</v>
      </c>
    </row>
    <row r="17" spans="1:18" ht="17.25" customHeight="1">
      <c r="A17" s="55" t="s">
        <v>15</v>
      </c>
      <c r="B17" s="85">
        <f t="shared" si="0"/>
        <v>83861</v>
      </c>
      <c r="C17" s="82">
        <f t="shared" si="0"/>
        <v>7809</v>
      </c>
      <c r="D17" s="82">
        <f t="shared" si="0"/>
        <v>11515</v>
      </c>
      <c r="E17" s="83">
        <f t="shared" si="0"/>
        <v>5230</v>
      </c>
      <c r="F17" s="83">
        <f t="shared" si="1"/>
        <v>3635</v>
      </c>
      <c r="G17" s="83">
        <f t="shared" si="1"/>
        <v>11758</v>
      </c>
      <c r="H17" s="83">
        <f t="shared" si="1"/>
        <v>38701</v>
      </c>
      <c r="I17" s="83">
        <f t="shared" si="1"/>
        <v>35798</v>
      </c>
      <c r="J17" s="83">
        <f t="shared" si="1"/>
        <v>510232</v>
      </c>
      <c r="K17" s="83">
        <f t="shared" si="1"/>
        <v>469261</v>
      </c>
      <c r="L17" s="83">
        <f t="shared" si="1"/>
        <v>196273</v>
      </c>
      <c r="M17" s="83">
        <f t="shared" si="1"/>
        <v>1068266</v>
      </c>
      <c r="N17" s="83">
        <f t="shared" si="1"/>
        <v>4518286</v>
      </c>
      <c r="O17" s="83">
        <f t="shared" si="1"/>
        <v>6960625</v>
      </c>
      <c r="P17" s="55" t="s">
        <v>15</v>
      </c>
      <c r="R17" s="42" t="str">
        <f t="shared" si="2"/>
        <v>○</v>
      </c>
    </row>
    <row r="18" spans="1:18" ht="17.25" customHeight="1">
      <c r="A18" s="55" t="s">
        <v>16</v>
      </c>
      <c r="B18" s="85">
        <f t="shared" si="0"/>
        <v>48867</v>
      </c>
      <c r="C18" s="82">
        <f t="shared" si="0"/>
        <v>1542</v>
      </c>
      <c r="D18" s="82">
        <f t="shared" si="0"/>
        <v>1670</v>
      </c>
      <c r="E18" s="83">
        <f t="shared" si="0"/>
        <v>1756</v>
      </c>
      <c r="F18" s="83">
        <f t="shared" si="1"/>
        <v>1811</v>
      </c>
      <c r="G18" s="83">
        <f t="shared" si="1"/>
        <v>1974</v>
      </c>
      <c r="H18" s="83">
        <f t="shared" si="1"/>
        <v>8713</v>
      </c>
      <c r="I18" s="83">
        <f t="shared" si="1"/>
        <v>15958</v>
      </c>
      <c r="J18" s="83">
        <f t="shared" si="1"/>
        <v>167507</v>
      </c>
      <c r="K18" s="83">
        <f t="shared" si="1"/>
        <v>280510</v>
      </c>
      <c r="L18" s="83">
        <f t="shared" si="1"/>
        <v>100774</v>
      </c>
      <c r="M18" s="83">
        <f t="shared" si="1"/>
        <v>825227</v>
      </c>
      <c r="N18" s="83">
        <f t="shared" si="1"/>
        <v>4531520</v>
      </c>
      <c r="O18" s="83">
        <f t="shared" si="1"/>
        <v>5987829</v>
      </c>
      <c r="P18" s="55" t="s">
        <v>16</v>
      </c>
      <c r="R18" s="42" t="str">
        <f t="shared" si="2"/>
        <v>○</v>
      </c>
    </row>
    <row r="19" spans="1:18" ht="17.25" customHeight="1">
      <c r="A19" s="55" t="s">
        <v>17</v>
      </c>
      <c r="B19" s="85">
        <f t="shared" si="0"/>
        <v>141198</v>
      </c>
      <c r="C19" s="82">
        <f t="shared" si="0"/>
        <v>14149</v>
      </c>
      <c r="D19" s="82">
        <f t="shared" si="0"/>
        <v>3292</v>
      </c>
      <c r="E19" s="83">
        <f t="shared" si="0"/>
        <v>7065</v>
      </c>
      <c r="F19" s="83">
        <f t="shared" si="1"/>
        <v>10970</v>
      </c>
      <c r="G19" s="83">
        <f t="shared" si="1"/>
        <v>5848</v>
      </c>
      <c r="H19" s="83">
        <f t="shared" si="1"/>
        <v>26254</v>
      </c>
      <c r="I19" s="83">
        <f t="shared" si="1"/>
        <v>57453</v>
      </c>
      <c r="J19" s="83">
        <f t="shared" si="1"/>
        <v>471749</v>
      </c>
      <c r="K19" s="83">
        <f t="shared" si="1"/>
        <v>530230</v>
      </c>
      <c r="L19" s="83">
        <f t="shared" si="1"/>
        <v>356602</v>
      </c>
      <c r="M19" s="83">
        <f t="shared" si="1"/>
        <v>1010256</v>
      </c>
      <c r="N19" s="83">
        <f t="shared" si="1"/>
        <v>5890218</v>
      </c>
      <c r="O19" s="83">
        <f t="shared" si="1"/>
        <v>8525284</v>
      </c>
      <c r="P19" s="55" t="s">
        <v>17</v>
      </c>
      <c r="R19" s="42" t="str">
        <f t="shared" si="2"/>
        <v>○</v>
      </c>
    </row>
    <row r="20" spans="1:18" ht="17.25" customHeight="1">
      <c r="A20" s="55" t="s">
        <v>18</v>
      </c>
      <c r="B20" s="85">
        <f t="shared" ref="B20:O35" si="3">B65</f>
        <v>29896</v>
      </c>
      <c r="C20" s="82">
        <f t="shared" si="3"/>
        <v>0</v>
      </c>
      <c r="D20" s="82">
        <f t="shared" si="3"/>
        <v>3242</v>
      </c>
      <c r="E20" s="83">
        <f t="shared" si="3"/>
        <v>3507</v>
      </c>
      <c r="F20" s="83">
        <f t="shared" si="3"/>
        <v>0</v>
      </c>
      <c r="G20" s="83">
        <f t="shared" si="3"/>
        <v>3902</v>
      </c>
      <c r="H20" s="83">
        <f t="shared" si="3"/>
        <v>4293</v>
      </c>
      <c r="I20" s="83">
        <f t="shared" si="3"/>
        <v>11584</v>
      </c>
      <c r="J20" s="83">
        <f t="shared" si="3"/>
        <v>186506</v>
      </c>
      <c r="K20" s="83">
        <f t="shared" si="3"/>
        <v>106011</v>
      </c>
      <c r="L20" s="83">
        <f t="shared" si="3"/>
        <v>153176</v>
      </c>
      <c r="M20" s="83">
        <f t="shared" si="3"/>
        <v>859734</v>
      </c>
      <c r="N20" s="83">
        <f t="shared" si="3"/>
        <v>5857809</v>
      </c>
      <c r="O20" s="83">
        <f t="shared" si="3"/>
        <v>7219660</v>
      </c>
      <c r="P20" s="55" t="s">
        <v>18</v>
      </c>
      <c r="R20" s="42" t="str">
        <f t="shared" si="2"/>
        <v>○</v>
      </c>
    </row>
    <row r="21" spans="1:18" ht="17.25" customHeight="1">
      <c r="A21" s="55" t="s">
        <v>19</v>
      </c>
      <c r="B21" s="85">
        <f t="shared" si="3"/>
        <v>31520</v>
      </c>
      <c r="C21" s="82">
        <f t="shared" si="3"/>
        <v>3039</v>
      </c>
      <c r="D21" s="82">
        <f t="shared" si="3"/>
        <v>3381</v>
      </c>
      <c r="E21" s="83">
        <f t="shared" si="3"/>
        <v>3481</v>
      </c>
      <c r="F21" s="83">
        <f t="shared" si="3"/>
        <v>3628</v>
      </c>
      <c r="G21" s="83">
        <f t="shared" si="3"/>
        <v>3910</v>
      </c>
      <c r="H21" s="83">
        <f t="shared" si="3"/>
        <v>8773</v>
      </c>
      <c r="I21" s="83">
        <f t="shared" si="3"/>
        <v>5648</v>
      </c>
      <c r="J21" s="83">
        <f t="shared" si="3"/>
        <v>139020</v>
      </c>
      <c r="K21" s="83">
        <f t="shared" si="3"/>
        <v>128201</v>
      </c>
      <c r="L21" s="83">
        <f t="shared" si="3"/>
        <v>170161</v>
      </c>
      <c r="M21" s="83">
        <f t="shared" si="3"/>
        <v>907224</v>
      </c>
      <c r="N21" s="83">
        <f t="shared" si="3"/>
        <v>12752653</v>
      </c>
      <c r="O21" s="83">
        <f t="shared" si="3"/>
        <v>14160639</v>
      </c>
      <c r="P21" s="55" t="s">
        <v>19</v>
      </c>
      <c r="R21" s="42" t="str">
        <f t="shared" si="2"/>
        <v>○</v>
      </c>
    </row>
    <row r="22" spans="1:18" ht="17.25" customHeight="1">
      <c r="A22" s="55" t="s">
        <v>20</v>
      </c>
      <c r="B22" s="85">
        <f t="shared" si="3"/>
        <v>38354</v>
      </c>
      <c r="C22" s="82">
        <f t="shared" si="3"/>
        <v>3160</v>
      </c>
      <c r="D22" s="82">
        <f t="shared" si="3"/>
        <v>4915</v>
      </c>
      <c r="E22" s="83">
        <f t="shared" si="3"/>
        <v>5267</v>
      </c>
      <c r="F22" s="83">
        <f t="shared" si="3"/>
        <v>5619</v>
      </c>
      <c r="G22" s="83">
        <f t="shared" si="3"/>
        <v>0</v>
      </c>
      <c r="H22" s="83">
        <f t="shared" si="3"/>
        <v>7019</v>
      </c>
      <c r="I22" s="83">
        <f t="shared" si="3"/>
        <v>21398</v>
      </c>
      <c r="J22" s="83">
        <f t="shared" si="3"/>
        <v>153538</v>
      </c>
      <c r="K22" s="83">
        <f t="shared" si="3"/>
        <v>147130</v>
      </c>
      <c r="L22" s="83">
        <f t="shared" si="3"/>
        <v>29659</v>
      </c>
      <c r="M22" s="83">
        <f t="shared" si="3"/>
        <v>438544</v>
      </c>
      <c r="N22" s="83">
        <f t="shared" si="3"/>
        <v>2008631</v>
      </c>
      <c r="O22" s="83">
        <f t="shared" si="3"/>
        <v>2863234</v>
      </c>
      <c r="P22" s="55" t="s">
        <v>20</v>
      </c>
      <c r="R22" s="42" t="str">
        <f t="shared" si="2"/>
        <v>○</v>
      </c>
    </row>
    <row r="23" spans="1:18" ht="17.25" customHeight="1">
      <c r="A23" s="55" t="s">
        <v>21</v>
      </c>
      <c r="B23" s="85">
        <f t="shared" si="3"/>
        <v>195469</v>
      </c>
      <c r="C23" s="82">
        <f t="shared" si="3"/>
        <v>13881</v>
      </c>
      <c r="D23" s="82">
        <f t="shared" si="3"/>
        <v>11588</v>
      </c>
      <c r="E23" s="83">
        <f t="shared" si="3"/>
        <v>13970</v>
      </c>
      <c r="F23" s="83">
        <f t="shared" si="3"/>
        <v>20353</v>
      </c>
      <c r="G23" s="83">
        <f t="shared" si="3"/>
        <v>21465</v>
      </c>
      <c r="H23" s="83">
        <f t="shared" si="3"/>
        <v>57729</v>
      </c>
      <c r="I23" s="83">
        <f t="shared" si="3"/>
        <v>64501</v>
      </c>
      <c r="J23" s="83">
        <f t="shared" si="3"/>
        <v>794457</v>
      </c>
      <c r="K23" s="83">
        <f t="shared" si="3"/>
        <v>745616</v>
      </c>
      <c r="L23" s="83">
        <f t="shared" si="3"/>
        <v>812333</v>
      </c>
      <c r="M23" s="83">
        <f t="shared" si="3"/>
        <v>2541105</v>
      </c>
      <c r="N23" s="83">
        <f t="shared" si="3"/>
        <v>9874570</v>
      </c>
      <c r="O23" s="83">
        <f t="shared" si="3"/>
        <v>15167037</v>
      </c>
      <c r="P23" s="55" t="s">
        <v>21</v>
      </c>
      <c r="R23" s="42" t="str">
        <f t="shared" si="2"/>
        <v>○</v>
      </c>
    </row>
    <row r="24" spans="1:18" ht="17.25" customHeight="1">
      <c r="A24" s="55" t="s">
        <v>47</v>
      </c>
      <c r="B24" s="85">
        <f t="shared" si="3"/>
        <v>16626</v>
      </c>
      <c r="C24" s="82">
        <f t="shared" si="3"/>
        <v>1582</v>
      </c>
      <c r="D24" s="82">
        <f t="shared" si="3"/>
        <v>1615</v>
      </c>
      <c r="E24" s="83">
        <f t="shared" si="3"/>
        <v>1727</v>
      </c>
      <c r="F24" s="83">
        <f t="shared" si="3"/>
        <v>1854</v>
      </c>
      <c r="G24" s="83">
        <f t="shared" si="3"/>
        <v>1999</v>
      </c>
      <c r="H24" s="83">
        <f t="shared" si="3"/>
        <v>4534</v>
      </c>
      <c r="I24" s="83">
        <f t="shared" si="3"/>
        <v>5557</v>
      </c>
      <c r="J24" s="83">
        <f t="shared" si="3"/>
        <v>120774</v>
      </c>
      <c r="K24" s="83">
        <f t="shared" si="3"/>
        <v>57896</v>
      </c>
      <c r="L24" s="83">
        <f t="shared" si="3"/>
        <v>45809</v>
      </c>
      <c r="M24" s="83">
        <f t="shared" si="3"/>
        <v>146989</v>
      </c>
      <c r="N24" s="83">
        <f t="shared" si="3"/>
        <v>536862</v>
      </c>
      <c r="O24" s="83">
        <f t="shared" si="3"/>
        <v>943824</v>
      </c>
      <c r="P24" s="55" t="s">
        <v>47</v>
      </c>
      <c r="R24" s="42" t="str">
        <f t="shared" si="2"/>
        <v>○</v>
      </c>
    </row>
    <row r="25" spans="1:18" ht="17.25" customHeight="1">
      <c r="A25" s="55" t="s">
        <v>22</v>
      </c>
      <c r="B25" s="85">
        <f t="shared" si="3"/>
        <v>16963</v>
      </c>
      <c r="C25" s="82">
        <f t="shared" si="3"/>
        <v>0</v>
      </c>
      <c r="D25" s="82">
        <f t="shared" si="3"/>
        <v>0</v>
      </c>
      <c r="E25" s="83">
        <f t="shared" si="3"/>
        <v>1793</v>
      </c>
      <c r="F25" s="83">
        <f t="shared" si="3"/>
        <v>0</v>
      </c>
      <c r="G25" s="83">
        <f t="shared" si="3"/>
        <v>0</v>
      </c>
      <c r="H25" s="83">
        <f t="shared" si="3"/>
        <v>4513</v>
      </c>
      <c r="I25" s="83">
        <f t="shared" si="3"/>
        <v>2662</v>
      </c>
      <c r="J25" s="83">
        <f t="shared" si="3"/>
        <v>188489</v>
      </c>
      <c r="K25" s="83">
        <f t="shared" si="3"/>
        <v>81427</v>
      </c>
      <c r="L25" s="83">
        <f t="shared" si="3"/>
        <v>51129</v>
      </c>
      <c r="M25" s="83">
        <f t="shared" si="3"/>
        <v>374051</v>
      </c>
      <c r="N25" s="83">
        <f t="shared" si="3"/>
        <v>712566</v>
      </c>
      <c r="O25" s="83">
        <f t="shared" si="3"/>
        <v>1433593</v>
      </c>
      <c r="P25" s="55" t="s">
        <v>22</v>
      </c>
      <c r="R25" s="42" t="str">
        <f t="shared" si="2"/>
        <v>○</v>
      </c>
    </row>
    <row r="26" spans="1:18" ht="17.25" customHeight="1">
      <c r="A26" s="55" t="s">
        <v>23</v>
      </c>
      <c r="B26" s="85">
        <f t="shared" si="3"/>
        <v>59141</v>
      </c>
      <c r="C26" s="82">
        <f t="shared" si="3"/>
        <v>3074</v>
      </c>
      <c r="D26" s="82">
        <f t="shared" si="3"/>
        <v>3256</v>
      </c>
      <c r="E26" s="83">
        <f t="shared" si="3"/>
        <v>0</v>
      </c>
      <c r="F26" s="83">
        <f t="shared" si="3"/>
        <v>9278</v>
      </c>
      <c r="G26" s="83">
        <f t="shared" si="3"/>
        <v>1922</v>
      </c>
      <c r="H26" s="83">
        <f t="shared" si="3"/>
        <v>19267</v>
      </c>
      <c r="I26" s="83">
        <f t="shared" si="3"/>
        <v>21347</v>
      </c>
      <c r="J26" s="83">
        <f t="shared" si="3"/>
        <v>253367</v>
      </c>
      <c r="K26" s="83">
        <f t="shared" si="3"/>
        <v>331534</v>
      </c>
      <c r="L26" s="83">
        <f t="shared" si="3"/>
        <v>99613</v>
      </c>
      <c r="M26" s="83">
        <f t="shared" si="3"/>
        <v>1165460</v>
      </c>
      <c r="N26" s="83">
        <f t="shared" si="3"/>
        <v>2547031</v>
      </c>
      <c r="O26" s="83">
        <f t="shared" si="3"/>
        <v>4514290</v>
      </c>
      <c r="P26" s="55" t="s">
        <v>23</v>
      </c>
      <c r="R26" s="42" t="str">
        <f t="shared" si="2"/>
        <v>○</v>
      </c>
    </row>
    <row r="27" spans="1:18" ht="17.25" customHeight="1">
      <c r="A27" s="55" t="s">
        <v>24</v>
      </c>
      <c r="B27" s="85">
        <f t="shared" si="3"/>
        <v>28729</v>
      </c>
      <c r="C27" s="82">
        <f t="shared" si="3"/>
        <v>4618</v>
      </c>
      <c r="D27" s="82">
        <f t="shared" si="3"/>
        <v>1628</v>
      </c>
      <c r="E27" s="83">
        <f t="shared" si="3"/>
        <v>0</v>
      </c>
      <c r="F27" s="83">
        <f t="shared" si="3"/>
        <v>1859</v>
      </c>
      <c r="G27" s="83">
        <f t="shared" si="3"/>
        <v>0</v>
      </c>
      <c r="H27" s="83">
        <f t="shared" si="3"/>
        <v>11798</v>
      </c>
      <c r="I27" s="83">
        <f t="shared" si="3"/>
        <v>19312</v>
      </c>
      <c r="J27" s="83">
        <f t="shared" si="3"/>
        <v>72529</v>
      </c>
      <c r="K27" s="83">
        <f t="shared" si="3"/>
        <v>118063</v>
      </c>
      <c r="L27" s="83">
        <f t="shared" si="3"/>
        <v>41990</v>
      </c>
      <c r="M27" s="83">
        <f t="shared" si="3"/>
        <v>409928</v>
      </c>
      <c r="N27" s="83">
        <f t="shared" si="3"/>
        <v>941223</v>
      </c>
      <c r="O27" s="83">
        <f t="shared" si="3"/>
        <v>1651677</v>
      </c>
      <c r="P27" s="55" t="s">
        <v>24</v>
      </c>
      <c r="R27" s="42" t="str">
        <f t="shared" si="2"/>
        <v>○</v>
      </c>
    </row>
    <row r="28" spans="1:18" ht="17.25" customHeight="1">
      <c r="A28" s="55" t="s">
        <v>25</v>
      </c>
      <c r="B28" s="85">
        <f t="shared" si="3"/>
        <v>113738</v>
      </c>
      <c r="C28" s="82">
        <f t="shared" si="3"/>
        <v>6209</v>
      </c>
      <c r="D28" s="82">
        <f t="shared" si="3"/>
        <v>9827</v>
      </c>
      <c r="E28" s="83">
        <f t="shared" si="3"/>
        <v>7070</v>
      </c>
      <c r="F28" s="83">
        <f t="shared" si="3"/>
        <v>14816</v>
      </c>
      <c r="G28" s="83">
        <f t="shared" si="3"/>
        <v>13657</v>
      </c>
      <c r="H28" s="83">
        <f t="shared" si="3"/>
        <v>42259</v>
      </c>
      <c r="I28" s="83">
        <f t="shared" si="3"/>
        <v>44009</v>
      </c>
      <c r="J28" s="83">
        <f t="shared" si="3"/>
        <v>445347</v>
      </c>
      <c r="K28" s="83">
        <f t="shared" si="3"/>
        <v>407453</v>
      </c>
      <c r="L28" s="83">
        <f t="shared" si="3"/>
        <v>178884</v>
      </c>
      <c r="M28" s="83">
        <f t="shared" si="3"/>
        <v>1001562</v>
      </c>
      <c r="N28" s="83">
        <f t="shared" si="3"/>
        <v>2971789</v>
      </c>
      <c r="O28" s="83">
        <f t="shared" si="3"/>
        <v>5256620</v>
      </c>
      <c r="P28" s="55" t="s">
        <v>25</v>
      </c>
      <c r="R28" s="42" t="str">
        <f t="shared" si="2"/>
        <v>○</v>
      </c>
    </row>
    <row r="29" spans="1:18" ht="17.25" customHeight="1">
      <c r="A29" s="55" t="s">
        <v>26</v>
      </c>
      <c r="B29" s="85">
        <f t="shared" si="3"/>
        <v>97589</v>
      </c>
      <c r="C29" s="82">
        <f t="shared" si="3"/>
        <v>7823</v>
      </c>
      <c r="D29" s="82">
        <f t="shared" si="3"/>
        <v>8265</v>
      </c>
      <c r="E29" s="83">
        <f t="shared" si="3"/>
        <v>10544</v>
      </c>
      <c r="F29" s="83">
        <f t="shared" si="3"/>
        <v>5500</v>
      </c>
      <c r="G29" s="83">
        <f t="shared" si="3"/>
        <v>9809</v>
      </c>
      <c r="H29" s="83">
        <f t="shared" si="3"/>
        <v>42622</v>
      </c>
      <c r="I29" s="83">
        <f t="shared" si="3"/>
        <v>44421</v>
      </c>
      <c r="J29" s="83">
        <f t="shared" si="3"/>
        <v>605847</v>
      </c>
      <c r="K29" s="83">
        <f t="shared" si="3"/>
        <v>538561</v>
      </c>
      <c r="L29" s="83">
        <f t="shared" si="3"/>
        <v>412147</v>
      </c>
      <c r="M29" s="83">
        <f t="shared" si="3"/>
        <v>1055226</v>
      </c>
      <c r="N29" s="83">
        <f t="shared" si="3"/>
        <v>8284922</v>
      </c>
      <c r="O29" s="83">
        <f t="shared" si="3"/>
        <v>11123276</v>
      </c>
      <c r="P29" s="55" t="s">
        <v>26</v>
      </c>
      <c r="R29" s="42" t="str">
        <f t="shared" si="2"/>
        <v>○</v>
      </c>
    </row>
    <row r="30" spans="1:18" ht="17.25" customHeight="1">
      <c r="A30" s="55" t="s">
        <v>27</v>
      </c>
      <c r="B30" s="85">
        <f t="shared" si="3"/>
        <v>206504</v>
      </c>
      <c r="C30" s="82">
        <f t="shared" si="3"/>
        <v>18658</v>
      </c>
      <c r="D30" s="82">
        <f t="shared" si="3"/>
        <v>13173</v>
      </c>
      <c r="E30" s="83">
        <f t="shared" si="3"/>
        <v>5215</v>
      </c>
      <c r="F30" s="83">
        <f t="shared" si="3"/>
        <v>10949</v>
      </c>
      <c r="G30" s="83">
        <f t="shared" si="3"/>
        <v>3954</v>
      </c>
      <c r="H30" s="83">
        <f t="shared" si="3"/>
        <v>67283</v>
      </c>
      <c r="I30" s="83">
        <f t="shared" si="3"/>
        <v>52901</v>
      </c>
      <c r="J30" s="83">
        <f t="shared" si="3"/>
        <v>841667</v>
      </c>
      <c r="K30" s="83">
        <f t="shared" si="3"/>
        <v>839495</v>
      </c>
      <c r="L30" s="83">
        <f t="shared" si="3"/>
        <v>506595</v>
      </c>
      <c r="M30" s="83">
        <f t="shared" si="3"/>
        <v>1891786</v>
      </c>
      <c r="N30" s="83">
        <f t="shared" si="3"/>
        <v>6571325</v>
      </c>
      <c r="O30" s="83">
        <f t="shared" si="3"/>
        <v>11029505</v>
      </c>
      <c r="P30" s="55" t="s">
        <v>27</v>
      </c>
      <c r="R30" s="42" t="str">
        <f t="shared" si="2"/>
        <v>○</v>
      </c>
    </row>
    <row r="31" spans="1:18" ht="17.25" customHeight="1">
      <c r="A31" s="55" t="s">
        <v>28</v>
      </c>
      <c r="B31" s="85">
        <f t="shared" si="3"/>
        <v>146396</v>
      </c>
      <c r="C31" s="82">
        <f t="shared" si="3"/>
        <v>9296</v>
      </c>
      <c r="D31" s="82">
        <f t="shared" si="3"/>
        <v>19807</v>
      </c>
      <c r="E31" s="83">
        <f t="shared" si="3"/>
        <v>10457</v>
      </c>
      <c r="F31" s="83">
        <f t="shared" si="3"/>
        <v>1836</v>
      </c>
      <c r="G31" s="83">
        <f t="shared" si="3"/>
        <v>13619</v>
      </c>
      <c r="H31" s="83">
        <f t="shared" si="3"/>
        <v>42931</v>
      </c>
      <c r="I31" s="83">
        <f t="shared" si="3"/>
        <v>51737</v>
      </c>
      <c r="J31" s="83">
        <f t="shared" si="3"/>
        <v>442178</v>
      </c>
      <c r="K31" s="83">
        <f t="shared" si="3"/>
        <v>408649</v>
      </c>
      <c r="L31" s="83">
        <f t="shared" si="3"/>
        <v>307623</v>
      </c>
      <c r="M31" s="83">
        <f t="shared" si="3"/>
        <v>544764</v>
      </c>
      <c r="N31" s="83">
        <f t="shared" si="3"/>
        <v>3539915</v>
      </c>
      <c r="O31" s="83">
        <f t="shared" si="3"/>
        <v>5539208</v>
      </c>
      <c r="P31" s="55" t="s">
        <v>28</v>
      </c>
      <c r="R31" s="42" t="str">
        <f t="shared" si="2"/>
        <v>○</v>
      </c>
    </row>
    <row r="32" spans="1:18" ht="17.25" customHeight="1">
      <c r="A32" s="55" t="s">
        <v>29</v>
      </c>
      <c r="B32" s="85">
        <f t="shared" si="3"/>
        <v>116481</v>
      </c>
      <c r="C32" s="82">
        <f t="shared" si="3"/>
        <v>6244</v>
      </c>
      <c r="D32" s="82">
        <f t="shared" si="3"/>
        <v>1645</v>
      </c>
      <c r="E32" s="83">
        <f t="shared" si="3"/>
        <v>3483</v>
      </c>
      <c r="F32" s="83">
        <f t="shared" si="3"/>
        <v>3702</v>
      </c>
      <c r="G32" s="83">
        <f t="shared" si="3"/>
        <v>11780</v>
      </c>
      <c r="H32" s="83">
        <f t="shared" si="3"/>
        <v>34275</v>
      </c>
      <c r="I32" s="83">
        <f t="shared" si="3"/>
        <v>40605</v>
      </c>
      <c r="J32" s="83">
        <f t="shared" si="3"/>
        <v>418986</v>
      </c>
      <c r="K32" s="83">
        <f t="shared" si="3"/>
        <v>326878</v>
      </c>
      <c r="L32" s="83">
        <f t="shared" si="3"/>
        <v>122528</v>
      </c>
      <c r="M32" s="83">
        <f t="shared" si="3"/>
        <v>449088</v>
      </c>
      <c r="N32" s="83">
        <f t="shared" si="3"/>
        <v>12133032</v>
      </c>
      <c r="O32" s="83">
        <f t="shared" si="3"/>
        <v>13668727</v>
      </c>
      <c r="P32" s="55" t="s">
        <v>29</v>
      </c>
      <c r="R32" s="42" t="str">
        <f t="shared" si="2"/>
        <v>○</v>
      </c>
    </row>
    <row r="33" spans="1:18" ht="17.25" customHeight="1">
      <c r="A33" s="55" t="s">
        <v>30</v>
      </c>
      <c r="B33" s="85">
        <f t="shared" si="3"/>
        <v>130039</v>
      </c>
      <c r="C33" s="82">
        <f t="shared" si="3"/>
        <v>12384</v>
      </c>
      <c r="D33" s="82">
        <f t="shared" si="3"/>
        <v>8161</v>
      </c>
      <c r="E33" s="83">
        <f t="shared" si="3"/>
        <v>8766</v>
      </c>
      <c r="F33" s="83">
        <f t="shared" si="3"/>
        <v>11098</v>
      </c>
      <c r="G33" s="83">
        <f t="shared" si="3"/>
        <v>3889</v>
      </c>
      <c r="H33" s="83">
        <f t="shared" si="3"/>
        <v>69505</v>
      </c>
      <c r="I33" s="83">
        <f t="shared" si="3"/>
        <v>53322</v>
      </c>
      <c r="J33" s="83">
        <f t="shared" si="3"/>
        <v>707973</v>
      </c>
      <c r="K33" s="83">
        <f t="shared" si="3"/>
        <v>690120</v>
      </c>
      <c r="L33" s="83">
        <f t="shared" si="3"/>
        <v>405355</v>
      </c>
      <c r="M33" s="83">
        <f t="shared" si="3"/>
        <v>1539265</v>
      </c>
      <c r="N33" s="83">
        <f t="shared" si="3"/>
        <v>9919627</v>
      </c>
      <c r="O33" s="83">
        <f t="shared" si="3"/>
        <v>13559504</v>
      </c>
      <c r="P33" s="55" t="s">
        <v>30</v>
      </c>
      <c r="R33" s="42" t="str">
        <f t="shared" si="2"/>
        <v>○</v>
      </c>
    </row>
    <row r="34" spans="1:18" ht="17.25" customHeight="1">
      <c r="A34" s="55" t="s">
        <v>31</v>
      </c>
      <c r="B34" s="85">
        <f t="shared" si="3"/>
        <v>70600</v>
      </c>
      <c r="C34" s="82">
        <f t="shared" si="3"/>
        <v>3072</v>
      </c>
      <c r="D34" s="82">
        <f t="shared" si="3"/>
        <v>3255</v>
      </c>
      <c r="E34" s="83">
        <f t="shared" si="3"/>
        <v>5229</v>
      </c>
      <c r="F34" s="83">
        <f t="shared" si="3"/>
        <v>1815</v>
      </c>
      <c r="G34" s="83">
        <f t="shared" si="3"/>
        <v>0</v>
      </c>
      <c r="H34" s="83">
        <f t="shared" si="3"/>
        <v>20408</v>
      </c>
      <c r="I34" s="83">
        <f t="shared" si="3"/>
        <v>25675</v>
      </c>
      <c r="J34" s="83">
        <f t="shared" si="3"/>
        <v>239848</v>
      </c>
      <c r="K34" s="83">
        <f t="shared" si="3"/>
        <v>246601</v>
      </c>
      <c r="L34" s="83">
        <f t="shared" si="3"/>
        <v>61042</v>
      </c>
      <c r="M34" s="83">
        <f t="shared" si="3"/>
        <v>482113</v>
      </c>
      <c r="N34" s="83">
        <f t="shared" si="3"/>
        <v>3924370</v>
      </c>
      <c r="O34" s="83">
        <f t="shared" si="3"/>
        <v>5084028</v>
      </c>
      <c r="P34" s="55" t="s">
        <v>31</v>
      </c>
      <c r="R34" s="42" t="str">
        <f t="shared" si="2"/>
        <v>○</v>
      </c>
    </row>
    <row r="35" spans="1:18" ht="17.25" customHeight="1">
      <c r="A35" s="55" t="s">
        <v>32</v>
      </c>
      <c r="B35" s="85">
        <f t="shared" si="3"/>
        <v>7894</v>
      </c>
      <c r="C35" s="82">
        <f t="shared" si="3"/>
        <v>0</v>
      </c>
      <c r="D35" s="82">
        <f t="shared" si="3"/>
        <v>0</v>
      </c>
      <c r="E35" s="83">
        <f t="shared" si="3"/>
        <v>1759</v>
      </c>
      <c r="F35" s="83">
        <f t="shared" si="3"/>
        <v>0</v>
      </c>
      <c r="G35" s="83">
        <f t="shared" si="3"/>
        <v>0</v>
      </c>
      <c r="H35" s="83">
        <f t="shared" si="3"/>
        <v>2373</v>
      </c>
      <c r="I35" s="83">
        <f t="shared" si="3"/>
        <v>11100</v>
      </c>
      <c r="J35" s="83">
        <f t="shared" si="3"/>
        <v>29352</v>
      </c>
      <c r="K35" s="83">
        <f t="shared" si="3"/>
        <v>35924</v>
      </c>
      <c r="L35" s="83">
        <f t="shared" si="3"/>
        <v>51254</v>
      </c>
      <c r="M35" s="83">
        <f t="shared" si="3"/>
        <v>209145</v>
      </c>
      <c r="N35" s="83">
        <f t="shared" si="3"/>
        <v>851624</v>
      </c>
      <c r="O35" s="83">
        <f t="shared" si="3"/>
        <v>1200425</v>
      </c>
      <c r="P35" s="55" t="s">
        <v>32</v>
      </c>
      <c r="R35" s="42" t="str">
        <f t="shared" si="2"/>
        <v>○</v>
      </c>
    </row>
    <row r="36" spans="1:18" ht="17.25" customHeight="1">
      <c r="A36" s="55" t="s">
        <v>33</v>
      </c>
      <c r="B36" s="85">
        <f t="shared" ref="B36:O42" si="4">B81</f>
        <v>43906</v>
      </c>
      <c r="C36" s="82">
        <f t="shared" si="4"/>
        <v>1592</v>
      </c>
      <c r="D36" s="82">
        <f t="shared" si="4"/>
        <v>5019</v>
      </c>
      <c r="E36" s="83">
        <f t="shared" si="4"/>
        <v>3454</v>
      </c>
      <c r="F36" s="83">
        <f t="shared" si="4"/>
        <v>3670</v>
      </c>
      <c r="G36" s="83">
        <f t="shared" si="4"/>
        <v>3932</v>
      </c>
      <c r="H36" s="83">
        <f t="shared" si="4"/>
        <v>4267</v>
      </c>
      <c r="I36" s="83">
        <f t="shared" si="4"/>
        <v>5617</v>
      </c>
      <c r="J36" s="83">
        <f t="shared" si="4"/>
        <v>62442</v>
      </c>
      <c r="K36" s="83">
        <f t="shared" si="4"/>
        <v>13932</v>
      </c>
      <c r="L36" s="83">
        <f t="shared" si="4"/>
        <v>0</v>
      </c>
      <c r="M36" s="83">
        <f t="shared" si="4"/>
        <v>485024</v>
      </c>
      <c r="N36" s="83">
        <f t="shared" si="4"/>
        <v>3501778</v>
      </c>
      <c r="O36" s="83">
        <f t="shared" si="4"/>
        <v>4134633</v>
      </c>
      <c r="P36" s="55" t="s">
        <v>33</v>
      </c>
      <c r="R36" s="42" t="str">
        <f t="shared" si="2"/>
        <v>○</v>
      </c>
    </row>
    <row r="37" spans="1:18" ht="17.25" customHeight="1">
      <c r="A37" s="55" t="s">
        <v>34</v>
      </c>
      <c r="B37" s="85">
        <f t="shared" si="4"/>
        <v>10161</v>
      </c>
      <c r="C37" s="82">
        <f t="shared" si="4"/>
        <v>0</v>
      </c>
      <c r="D37" s="82">
        <f t="shared" si="4"/>
        <v>0</v>
      </c>
      <c r="E37" s="83">
        <f t="shared" si="4"/>
        <v>1705</v>
      </c>
      <c r="F37" s="83">
        <f t="shared" si="4"/>
        <v>0</v>
      </c>
      <c r="G37" s="83">
        <f t="shared" si="4"/>
        <v>0</v>
      </c>
      <c r="H37" s="83">
        <f t="shared" si="4"/>
        <v>6834</v>
      </c>
      <c r="I37" s="83">
        <f t="shared" si="4"/>
        <v>0</v>
      </c>
      <c r="J37" s="83">
        <f t="shared" si="4"/>
        <v>48304</v>
      </c>
      <c r="K37" s="83">
        <f t="shared" si="4"/>
        <v>11856</v>
      </c>
      <c r="L37" s="83">
        <f t="shared" si="4"/>
        <v>29955</v>
      </c>
      <c r="M37" s="83">
        <f t="shared" si="4"/>
        <v>198753</v>
      </c>
      <c r="N37" s="83">
        <f t="shared" si="4"/>
        <v>2222460</v>
      </c>
      <c r="O37" s="83">
        <f t="shared" si="4"/>
        <v>2530028</v>
      </c>
      <c r="P37" s="55" t="s">
        <v>34</v>
      </c>
      <c r="R37" s="42" t="str">
        <f t="shared" si="2"/>
        <v>○</v>
      </c>
    </row>
    <row r="38" spans="1:18" ht="17.25" customHeight="1">
      <c r="A38" s="55" t="s">
        <v>35</v>
      </c>
      <c r="B38" s="85">
        <f t="shared" si="4"/>
        <v>65511</v>
      </c>
      <c r="C38" s="82">
        <f t="shared" si="4"/>
        <v>3138</v>
      </c>
      <c r="D38" s="82">
        <f t="shared" si="4"/>
        <v>3357</v>
      </c>
      <c r="E38" s="83">
        <f t="shared" si="4"/>
        <v>1707</v>
      </c>
      <c r="F38" s="83">
        <f t="shared" si="4"/>
        <v>3682</v>
      </c>
      <c r="G38" s="83">
        <f t="shared" si="4"/>
        <v>3929</v>
      </c>
      <c r="H38" s="83">
        <f t="shared" si="4"/>
        <v>21513</v>
      </c>
      <c r="I38" s="83">
        <f t="shared" si="4"/>
        <v>19804</v>
      </c>
      <c r="J38" s="83">
        <f t="shared" si="4"/>
        <v>111520</v>
      </c>
      <c r="K38" s="83">
        <f t="shared" si="4"/>
        <v>147365</v>
      </c>
      <c r="L38" s="83">
        <f t="shared" si="4"/>
        <v>113831</v>
      </c>
      <c r="M38" s="83">
        <f t="shared" si="4"/>
        <v>473365</v>
      </c>
      <c r="N38" s="83">
        <f t="shared" si="4"/>
        <v>33593698</v>
      </c>
      <c r="O38" s="83">
        <f t="shared" si="4"/>
        <v>34562420</v>
      </c>
      <c r="P38" s="55" t="s">
        <v>35</v>
      </c>
      <c r="R38" s="42" t="str">
        <f t="shared" si="2"/>
        <v>○</v>
      </c>
    </row>
    <row r="39" spans="1:18" ht="17.25" customHeight="1">
      <c r="A39" s="55" t="s">
        <v>36</v>
      </c>
      <c r="B39" s="85">
        <f t="shared" si="4"/>
        <v>24640</v>
      </c>
      <c r="C39" s="82">
        <f t="shared" si="4"/>
        <v>0</v>
      </c>
      <c r="D39" s="82">
        <f t="shared" si="4"/>
        <v>3355</v>
      </c>
      <c r="E39" s="83">
        <f t="shared" si="4"/>
        <v>0</v>
      </c>
      <c r="F39" s="83">
        <f t="shared" si="4"/>
        <v>0</v>
      </c>
      <c r="G39" s="83">
        <f t="shared" si="4"/>
        <v>0</v>
      </c>
      <c r="H39" s="83">
        <f t="shared" si="4"/>
        <v>6700</v>
      </c>
      <c r="I39" s="83">
        <f t="shared" si="4"/>
        <v>8609</v>
      </c>
      <c r="J39" s="83">
        <f t="shared" si="4"/>
        <v>93159</v>
      </c>
      <c r="K39" s="83">
        <f t="shared" si="4"/>
        <v>45788</v>
      </c>
      <c r="L39" s="83">
        <f t="shared" si="4"/>
        <v>29081</v>
      </c>
      <c r="M39" s="83">
        <f t="shared" si="4"/>
        <v>292807</v>
      </c>
      <c r="N39" s="83">
        <f t="shared" si="4"/>
        <v>10983802</v>
      </c>
      <c r="O39" s="83">
        <f t="shared" si="4"/>
        <v>11487941</v>
      </c>
      <c r="P39" s="55" t="s">
        <v>36</v>
      </c>
      <c r="R39" s="42" t="str">
        <f t="shared" si="2"/>
        <v>○</v>
      </c>
    </row>
    <row r="40" spans="1:18" ht="17.25" customHeight="1">
      <c r="A40" s="55" t="s">
        <v>37</v>
      </c>
      <c r="B40" s="85">
        <f t="shared" si="4"/>
        <v>0</v>
      </c>
      <c r="C40" s="82">
        <f t="shared" si="4"/>
        <v>0</v>
      </c>
      <c r="D40" s="82">
        <f t="shared" si="4"/>
        <v>1616</v>
      </c>
      <c r="E40" s="83">
        <f t="shared" si="4"/>
        <v>0</v>
      </c>
      <c r="F40" s="83">
        <f t="shared" si="4"/>
        <v>1829</v>
      </c>
      <c r="G40" s="83">
        <f t="shared" si="4"/>
        <v>0</v>
      </c>
      <c r="H40" s="83">
        <f t="shared" si="4"/>
        <v>0</v>
      </c>
      <c r="I40" s="83">
        <f t="shared" si="4"/>
        <v>2542</v>
      </c>
      <c r="J40" s="83">
        <f t="shared" si="4"/>
        <v>48597</v>
      </c>
      <c r="K40" s="83">
        <f t="shared" si="4"/>
        <v>24351</v>
      </c>
      <c r="L40" s="83">
        <f t="shared" si="4"/>
        <v>0</v>
      </c>
      <c r="M40" s="83">
        <f t="shared" si="4"/>
        <v>252537</v>
      </c>
      <c r="N40" s="83">
        <f t="shared" si="4"/>
        <v>1969566</v>
      </c>
      <c r="O40" s="83">
        <f t="shared" si="4"/>
        <v>2301038</v>
      </c>
      <c r="P40" s="55" t="s">
        <v>37</v>
      </c>
      <c r="R40" s="42" t="str">
        <f t="shared" si="2"/>
        <v>○</v>
      </c>
    </row>
    <row r="41" spans="1:18" ht="17.25" customHeight="1">
      <c r="A41" s="55" t="s">
        <v>38</v>
      </c>
      <c r="B41" s="85">
        <f t="shared" si="4"/>
        <v>16333</v>
      </c>
      <c r="C41" s="82">
        <f t="shared" si="4"/>
        <v>0</v>
      </c>
      <c r="D41" s="82">
        <f t="shared" si="4"/>
        <v>4959</v>
      </c>
      <c r="E41" s="83">
        <f t="shared" si="4"/>
        <v>0</v>
      </c>
      <c r="F41" s="83">
        <f t="shared" si="4"/>
        <v>0</v>
      </c>
      <c r="G41" s="83">
        <f t="shared" si="4"/>
        <v>0</v>
      </c>
      <c r="H41" s="83">
        <f t="shared" si="4"/>
        <v>0</v>
      </c>
      <c r="I41" s="83">
        <f t="shared" si="4"/>
        <v>0</v>
      </c>
      <c r="J41" s="83">
        <f t="shared" si="4"/>
        <v>83616</v>
      </c>
      <c r="K41" s="83">
        <f t="shared" si="4"/>
        <v>30428</v>
      </c>
      <c r="L41" s="83">
        <f t="shared" si="4"/>
        <v>49732</v>
      </c>
      <c r="M41" s="83">
        <f t="shared" si="4"/>
        <v>422145</v>
      </c>
      <c r="N41" s="83">
        <f t="shared" si="4"/>
        <v>2512758</v>
      </c>
      <c r="O41" s="83">
        <f t="shared" si="4"/>
        <v>3119971</v>
      </c>
      <c r="P41" s="55" t="s">
        <v>38</v>
      </c>
      <c r="R41" s="42" t="str">
        <f t="shared" si="2"/>
        <v>○</v>
      </c>
    </row>
    <row r="42" spans="1:18" ht="17.25" customHeight="1" thickBot="1">
      <c r="A42" s="56" t="s">
        <v>39</v>
      </c>
      <c r="B42" s="85">
        <f t="shared" si="4"/>
        <v>10957</v>
      </c>
      <c r="C42" s="82">
        <f t="shared" si="4"/>
        <v>1533</v>
      </c>
      <c r="D42" s="82">
        <f t="shared" si="4"/>
        <v>1647</v>
      </c>
      <c r="E42" s="83">
        <f t="shared" si="4"/>
        <v>5230</v>
      </c>
      <c r="F42" s="83">
        <f t="shared" si="4"/>
        <v>1819</v>
      </c>
      <c r="G42" s="83">
        <f t="shared" si="4"/>
        <v>0</v>
      </c>
      <c r="H42" s="83">
        <f t="shared" si="4"/>
        <v>2028</v>
      </c>
      <c r="I42" s="83">
        <f t="shared" si="4"/>
        <v>8098</v>
      </c>
      <c r="J42" s="83">
        <f t="shared" si="4"/>
        <v>38322</v>
      </c>
      <c r="K42" s="83">
        <f t="shared" si="4"/>
        <v>29060</v>
      </c>
      <c r="L42" s="83">
        <f t="shared" si="4"/>
        <v>26104</v>
      </c>
      <c r="M42" s="83">
        <f t="shared" si="4"/>
        <v>251892</v>
      </c>
      <c r="N42" s="83">
        <f t="shared" si="4"/>
        <v>1017426</v>
      </c>
      <c r="O42" s="152">
        <f t="shared" si="4"/>
        <v>1394116</v>
      </c>
      <c r="P42" s="56" t="s">
        <v>39</v>
      </c>
      <c r="R42" s="42" t="str">
        <f t="shared" si="2"/>
        <v>○</v>
      </c>
    </row>
    <row r="43" spans="1:18" customFormat="1" ht="17.25" customHeight="1" thickBot="1">
      <c r="A43" s="98" t="s">
        <v>43</v>
      </c>
      <c r="B43" s="102">
        <f t="shared" ref="B43:O43" si="5">SUM(B4:B15)</f>
        <v>4951031</v>
      </c>
      <c r="C43" s="99">
        <f t="shared" si="5"/>
        <v>341272</v>
      </c>
      <c r="D43" s="99">
        <f t="shared" si="5"/>
        <v>355123</v>
      </c>
      <c r="E43" s="100">
        <f t="shared" si="5"/>
        <v>397232</v>
      </c>
      <c r="F43" s="100">
        <f t="shared" si="5"/>
        <v>362112</v>
      </c>
      <c r="G43" s="100">
        <f t="shared" si="5"/>
        <v>378488</v>
      </c>
      <c r="H43" s="100">
        <f t="shared" si="5"/>
        <v>1753977</v>
      </c>
      <c r="I43" s="100">
        <f t="shared" si="5"/>
        <v>1749287</v>
      </c>
      <c r="J43" s="100">
        <f t="shared" si="5"/>
        <v>22534154</v>
      </c>
      <c r="K43" s="100">
        <f t="shared" si="5"/>
        <v>22064374</v>
      </c>
      <c r="L43" s="100">
        <f t="shared" si="5"/>
        <v>15157901</v>
      </c>
      <c r="M43" s="100">
        <f t="shared" si="5"/>
        <v>59572349</v>
      </c>
      <c r="N43" s="100">
        <f t="shared" si="5"/>
        <v>475166537</v>
      </c>
      <c r="O43" s="100">
        <f t="shared" si="5"/>
        <v>604783837</v>
      </c>
      <c r="P43" s="98" t="s">
        <v>43</v>
      </c>
    </row>
    <row r="44" spans="1:18" customFormat="1" ht="17.25" customHeight="1" thickBot="1">
      <c r="A44" s="98" t="s">
        <v>41</v>
      </c>
      <c r="B44" s="102">
        <f t="shared" ref="B44:O44" si="6">SUM(B16:B42)</f>
        <v>1820386</v>
      </c>
      <c r="C44" s="99">
        <f t="shared" si="6"/>
        <v>128985</v>
      </c>
      <c r="D44" s="99">
        <f t="shared" si="6"/>
        <v>138477</v>
      </c>
      <c r="E44" s="100">
        <f t="shared" si="6"/>
        <v>113597</v>
      </c>
      <c r="F44" s="100">
        <f t="shared" si="6"/>
        <v>127083</v>
      </c>
      <c r="G44" s="100">
        <f t="shared" si="6"/>
        <v>119345</v>
      </c>
      <c r="H44" s="100">
        <f t="shared" si="6"/>
        <v>584004</v>
      </c>
      <c r="I44" s="100">
        <f t="shared" si="6"/>
        <v>651848</v>
      </c>
      <c r="J44" s="100">
        <f t="shared" si="6"/>
        <v>7487241</v>
      </c>
      <c r="K44" s="100">
        <f t="shared" si="6"/>
        <v>7041232</v>
      </c>
      <c r="L44" s="100">
        <f t="shared" si="6"/>
        <v>4422520</v>
      </c>
      <c r="M44" s="100">
        <f t="shared" si="6"/>
        <v>20059765</v>
      </c>
      <c r="N44" s="100">
        <f t="shared" si="6"/>
        <v>161818239</v>
      </c>
      <c r="O44" s="100">
        <f t="shared" si="6"/>
        <v>204512722</v>
      </c>
      <c r="P44" s="98" t="s">
        <v>41</v>
      </c>
    </row>
    <row r="45" spans="1:18" customFormat="1" ht="17.25" customHeight="1" thickBot="1">
      <c r="A45" s="104" t="s">
        <v>42</v>
      </c>
      <c r="B45" s="102">
        <f t="shared" ref="B45:O45" si="7">SUM(B43:B44)</f>
        <v>6771417</v>
      </c>
      <c r="C45" s="99">
        <f t="shared" si="7"/>
        <v>470257</v>
      </c>
      <c r="D45" s="99">
        <f t="shared" si="7"/>
        <v>493600</v>
      </c>
      <c r="E45" s="100">
        <f t="shared" si="7"/>
        <v>510829</v>
      </c>
      <c r="F45" s="100">
        <f t="shared" si="7"/>
        <v>489195</v>
      </c>
      <c r="G45" s="100">
        <f t="shared" si="7"/>
        <v>497833</v>
      </c>
      <c r="H45" s="100">
        <f t="shared" si="7"/>
        <v>2337981</v>
      </c>
      <c r="I45" s="100">
        <f t="shared" si="7"/>
        <v>2401135</v>
      </c>
      <c r="J45" s="100">
        <f t="shared" si="7"/>
        <v>30021395</v>
      </c>
      <c r="K45" s="100">
        <f t="shared" si="7"/>
        <v>29105606</v>
      </c>
      <c r="L45" s="100">
        <f t="shared" si="7"/>
        <v>19580421</v>
      </c>
      <c r="M45" s="100">
        <f t="shared" si="7"/>
        <v>79632114</v>
      </c>
      <c r="N45" s="100">
        <f t="shared" si="7"/>
        <v>636984776</v>
      </c>
      <c r="O45" s="155">
        <f t="shared" si="7"/>
        <v>809296559</v>
      </c>
      <c r="P45" s="104" t="s">
        <v>42</v>
      </c>
    </row>
    <row r="46" spans="1:18" ht="17.25" customHeight="1">
      <c r="P46" s="47" t="s">
        <v>124</v>
      </c>
    </row>
    <row r="47" spans="1:18" ht="17.25" hidden="1" customHeight="1">
      <c r="B47" t="s">
        <v>180</v>
      </c>
      <c r="C47" t="s">
        <v>181</v>
      </c>
      <c r="D47" t="s">
        <v>182</v>
      </c>
      <c r="E47" t="s">
        <v>163</v>
      </c>
      <c r="F47" t="s">
        <v>151</v>
      </c>
      <c r="G47" t="s">
        <v>152</v>
      </c>
      <c r="H47" t="s">
        <v>164</v>
      </c>
      <c r="I47" t="s">
        <v>183</v>
      </c>
      <c r="J47" t="s">
        <v>184</v>
      </c>
      <c r="K47" t="s">
        <v>185</v>
      </c>
      <c r="L47" t="s">
        <v>186</v>
      </c>
      <c r="M47" t="s">
        <v>171</v>
      </c>
      <c r="N47" t="s">
        <v>172</v>
      </c>
      <c r="O47" t="s">
        <v>187</v>
      </c>
    </row>
    <row r="48" spans="1:18" ht="17.25" hidden="1" customHeight="1">
      <c r="A48" s="74" t="s">
        <v>188</v>
      </c>
      <c r="B48" s="156" t="s">
        <v>134</v>
      </c>
      <c r="C48" s="156" t="s">
        <v>134</v>
      </c>
      <c r="D48" s="156" t="s">
        <v>134</v>
      </c>
      <c r="E48" s="156" t="s">
        <v>134</v>
      </c>
      <c r="F48" s="156" t="s">
        <v>134</v>
      </c>
      <c r="G48" s="156" t="s">
        <v>134</v>
      </c>
      <c r="H48" s="156" t="s">
        <v>134</v>
      </c>
      <c r="I48" s="156" t="s">
        <v>134</v>
      </c>
      <c r="J48" s="156" t="s">
        <v>134</v>
      </c>
      <c r="K48" s="156" t="s">
        <v>134</v>
      </c>
      <c r="L48" s="156" t="s">
        <v>134</v>
      </c>
      <c r="M48" s="156" t="s">
        <v>134</v>
      </c>
      <c r="N48" s="156" t="s">
        <v>134</v>
      </c>
      <c r="O48" s="156" t="s">
        <v>134</v>
      </c>
    </row>
    <row r="49" spans="2:17" ht="17.25" hidden="1" customHeight="1">
      <c r="B49" s="157">
        <v>1570540</v>
      </c>
      <c r="C49" s="157">
        <v>99555</v>
      </c>
      <c r="D49" s="157">
        <v>100761</v>
      </c>
      <c r="E49" s="157">
        <v>134568</v>
      </c>
      <c r="F49" s="157">
        <v>105439</v>
      </c>
      <c r="G49" s="157">
        <v>123315</v>
      </c>
      <c r="H49" s="157">
        <v>588911</v>
      </c>
      <c r="I49" s="157">
        <v>576158</v>
      </c>
      <c r="J49" s="157">
        <v>6484522</v>
      </c>
      <c r="K49" s="157">
        <v>5844622</v>
      </c>
      <c r="L49" s="157">
        <v>4262360</v>
      </c>
      <c r="M49" s="157">
        <v>15447644</v>
      </c>
      <c r="N49" s="157">
        <v>125935855</v>
      </c>
      <c r="O49" s="157">
        <v>161274250</v>
      </c>
      <c r="P49" s="158">
        <v>162088784</v>
      </c>
      <c r="Q49" s="1">
        <f>O49-P49</f>
        <v>-814534</v>
      </c>
    </row>
    <row r="50" spans="2:17" ht="17.25" hidden="1" customHeight="1">
      <c r="B50" s="157">
        <v>444897</v>
      </c>
      <c r="C50" s="157">
        <v>29177</v>
      </c>
      <c r="D50" s="157">
        <v>26371</v>
      </c>
      <c r="E50" s="157">
        <v>31448</v>
      </c>
      <c r="F50" s="157">
        <v>29575</v>
      </c>
      <c r="G50" s="157">
        <v>33115</v>
      </c>
      <c r="H50" s="157">
        <v>144710</v>
      </c>
      <c r="I50" s="157">
        <v>133840</v>
      </c>
      <c r="J50" s="157">
        <v>1683636</v>
      </c>
      <c r="K50" s="157">
        <v>1253840</v>
      </c>
      <c r="L50" s="157">
        <v>957023</v>
      </c>
      <c r="M50" s="157">
        <v>2938093</v>
      </c>
      <c r="N50" s="157">
        <v>16698629</v>
      </c>
      <c r="O50" s="157">
        <v>24404354</v>
      </c>
      <c r="P50" s="158">
        <v>24474213</v>
      </c>
      <c r="Q50" s="1">
        <f t="shared" ref="Q50:Q87" si="8">O50-P50</f>
        <v>-69859</v>
      </c>
    </row>
    <row r="51" spans="2:17" ht="17.25" hidden="1" customHeight="1">
      <c r="B51" s="157">
        <v>465356</v>
      </c>
      <c r="C51" s="157">
        <v>32606</v>
      </c>
      <c r="D51" s="157">
        <v>36308</v>
      </c>
      <c r="E51" s="157">
        <v>31633</v>
      </c>
      <c r="F51" s="157">
        <v>27463</v>
      </c>
      <c r="G51" s="157">
        <v>25335</v>
      </c>
      <c r="H51" s="157">
        <v>134341</v>
      </c>
      <c r="I51" s="157">
        <v>140212</v>
      </c>
      <c r="J51" s="157">
        <v>2172442</v>
      </c>
      <c r="K51" s="157">
        <v>2066591</v>
      </c>
      <c r="L51" s="157">
        <v>1413923</v>
      </c>
      <c r="M51" s="157">
        <v>6128551</v>
      </c>
      <c r="N51" s="157">
        <v>64601282</v>
      </c>
      <c r="O51" s="157">
        <v>77276043</v>
      </c>
      <c r="P51" s="158">
        <v>75281140</v>
      </c>
      <c r="Q51" s="1">
        <f t="shared" si="8"/>
        <v>1994903</v>
      </c>
    </row>
    <row r="52" spans="2:17" ht="17.25" hidden="1" customHeight="1">
      <c r="B52" s="157">
        <v>253948</v>
      </c>
      <c r="C52" s="157">
        <v>18689</v>
      </c>
      <c r="D52" s="157">
        <v>33016</v>
      </c>
      <c r="E52" s="157">
        <v>26270</v>
      </c>
      <c r="F52" s="157">
        <v>20309</v>
      </c>
      <c r="G52" s="157">
        <v>17558</v>
      </c>
      <c r="H52" s="157">
        <v>104470</v>
      </c>
      <c r="I52" s="157">
        <v>88732</v>
      </c>
      <c r="J52" s="157">
        <v>1421852</v>
      </c>
      <c r="K52" s="157">
        <v>1435538</v>
      </c>
      <c r="L52" s="157">
        <v>1202089</v>
      </c>
      <c r="M52" s="157">
        <v>4527503</v>
      </c>
      <c r="N52" s="157">
        <v>45826252</v>
      </c>
      <c r="O52" s="157">
        <v>54976226</v>
      </c>
      <c r="P52" s="158">
        <v>50346098</v>
      </c>
      <c r="Q52" s="1">
        <f t="shared" si="8"/>
        <v>4630128</v>
      </c>
    </row>
    <row r="53" spans="2:17" ht="17.25" hidden="1" customHeight="1">
      <c r="B53" s="157">
        <v>440908</v>
      </c>
      <c r="C53" s="157">
        <v>32533</v>
      </c>
      <c r="D53" s="157">
        <v>36423</v>
      </c>
      <c r="E53" s="157">
        <v>36803</v>
      </c>
      <c r="F53" s="157">
        <v>53651</v>
      </c>
      <c r="G53" s="157">
        <v>62361</v>
      </c>
      <c r="H53" s="157">
        <v>181531</v>
      </c>
      <c r="I53" s="157">
        <v>197568</v>
      </c>
      <c r="J53" s="157">
        <v>2529007</v>
      </c>
      <c r="K53" s="157">
        <v>2408278</v>
      </c>
      <c r="L53" s="157">
        <v>2254533</v>
      </c>
      <c r="M53" s="157">
        <v>7107828</v>
      </c>
      <c r="N53" s="157">
        <v>45760454</v>
      </c>
      <c r="O53" s="157">
        <v>61101878</v>
      </c>
      <c r="P53" s="158">
        <v>60271222</v>
      </c>
      <c r="Q53" s="1">
        <f t="shared" si="8"/>
        <v>830656</v>
      </c>
    </row>
    <row r="54" spans="2:17" ht="17.25" hidden="1" customHeight="1">
      <c r="B54" s="157">
        <v>295528</v>
      </c>
      <c r="C54" s="157">
        <v>23265</v>
      </c>
      <c r="D54" s="157">
        <v>24810</v>
      </c>
      <c r="E54" s="157">
        <v>17478</v>
      </c>
      <c r="F54" s="157">
        <v>16667</v>
      </c>
      <c r="G54" s="157">
        <v>15622</v>
      </c>
      <c r="H54" s="157">
        <v>104682</v>
      </c>
      <c r="I54" s="157">
        <v>68903</v>
      </c>
      <c r="J54" s="157">
        <v>1284065</v>
      </c>
      <c r="K54" s="157">
        <v>1134688</v>
      </c>
      <c r="L54" s="157">
        <v>670350</v>
      </c>
      <c r="M54" s="157">
        <v>2925220</v>
      </c>
      <c r="N54" s="157">
        <v>16324652</v>
      </c>
      <c r="O54" s="157">
        <v>22905930</v>
      </c>
      <c r="P54" s="158">
        <v>22634404</v>
      </c>
      <c r="Q54" s="1">
        <f t="shared" si="8"/>
        <v>271526</v>
      </c>
    </row>
    <row r="55" spans="2:17" ht="17.25" hidden="1" customHeight="1">
      <c r="B55" s="157">
        <v>130762</v>
      </c>
      <c r="C55" s="157">
        <v>12375</v>
      </c>
      <c r="D55" s="157">
        <v>3363</v>
      </c>
      <c r="E55" s="157">
        <v>12417</v>
      </c>
      <c r="F55" s="157">
        <v>14860</v>
      </c>
      <c r="G55" s="157">
        <v>15646</v>
      </c>
      <c r="H55" s="157">
        <v>69456</v>
      </c>
      <c r="I55" s="157">
        <v>78978</v>
      </c>
      <c r="J55" s="157">
        <v>1096408</v>
      </c>
      <c r="K55" s="157">
        <v>1204958</v>
      </c>
      <c r="L55" s="157">
        <v>423118</v>
      </c>
      <c r="M55" s="157">
        <v>4172603</v>
      </c>
      <c r="N55" s="157">
        <v>30969888</v>
      </c>
      <c r="O55" s="157">
        <v>38204832</v>
      </c>
      <c r="P55" s="158">
        <v>38561265</v>
      </c>
      <c r="Q55" s="1">
        <f t="shared" si="8"/>
        <v>-356433</v>
      </c>
    </row>
    <row r="56" spans="2:17" ht="17.25" hidden="1" customHeight="1">
      <c r="B56" s="157">
        <v>126455</v>
      </c>
      <c r="C56" s="157">
        <v>9201</v>
      </c>
      <c r="D56" s="157">
        <v>23199</v>
      </c>
      <c r="E56" s="157">
        <v>12216</v>
      </c>
      <c r="F56" s="157">
        <v>11030</v>
      </c>
      <c r="G56" s="157">
        <v>7772</v>
      </c>
      <c r="H56" s="157">
        <v>50220</v>
      </c>
      <c r="I56" s="157">
        <v>65789</v>
      </c>
      <c r="J56" s="157">
        <v>1080477</v>
      </c>
      <c r="K56" s="157">
        <v>1217482</v>
      </c>
      <c r="L56" s="157">
        <v>732731</v>
      </c>
      <c r="M56" s="157">
        <v>2557837</v>
      </c>
      <c r="N56" s="157">
        <v>11243195</v>
      </c>
      <c r="O56" s="157">
        <v>17137604</v>
      </c>
      <c r="P56" s="158">
        <v>16931242</v>
      </c>
      <c r="Q56" s="1">
        <f t="shared" si="8"/>
        <v>206362</v>
      </c>
    </row>
    <row r="57" spans="2:17" ht="17.25" hidden="1" customHeight="1">
      <c r="B57" s="157">
        <v>483792</v>
      </c>
      <c r="C57" s="157">
        <v>35713</v>
      </c>
      <c r="D57" s="157">
        <v>28047</v>
      </c>
      <c r="E57" s="157">
        <v>34982</v>
      </c>
      <c r="F57" s="157">
        <v>34983</v>
      </c>
      <c r="G57" s="157">
        <v>35126</v>
      </c>
      <c r="H57" s="157">
        <v>150510</v>
      </c>
      <c r="I57" s="157">
        <v>150570</v>
      </c>
      <c r="J57" s="157">
        <v>1749511</v>
      </c>
      <c r="K57" s="157">
        <v>2023009</v>
      </c>
      <c r="L57" s="157">
        <v>1069044</v>
      </c>
      <c r="M57" s="157">
        <v>5752416</v>
      </c>
      <c r="N57" s="157">
        <v>60215055</v>
      </c>
      <c r="O57" s="157">
        <v>71762758</v>
      </c>
      <c r="P57" s="158">
        <v>67734106</v>
      </c>
      <c r="Q57" s="1">
        <f t="shared" si="8"/>
        <v>4028652</v>
      </c>
    </row>
    <row r="58" spans="2:17" ht="17.25" hidden="1" customHeight="1">
      <c r="B58" s="157">
        <v>448943</v>
      </c>
      <c r="C58" s="157">
        <v>35666</v>
      </c>
      <c r="D58" s="157">
        <v>21204</v>
      </c>
      <c r="E58" s="157">
        <v>29715</v>
      </c>
      <c r="F58" s="157">
        <v>20348</v>
      </c>
      <c r="G58" s="157">
        <v>29185</v>
      </c>
      <c r="H58" s="157">
        <v>131654</v>
      </c>
      <c r="I58" s="157">
        <v>130170</v>
      </c>
      <c r="J58" s="157">
        <v>1398421</v>
      </c>
      <c r="K58" s="157">
        <v>1562830</v>
      </c>
      <c r="L58" s="157">
        <v>898430</v>
      </c>
      <c r="M58" s="157">
        <v>3297874</v>
      </c>
      <c r="N58" s="157">
        <v>21039307</v>
      </c>
      <c r="O58" s="157">
        <v>29043747</v>
      </c>
      <c r="P58" s="158">
        <v>28313631</v>
      </c>
      <c r="Q58" s="1">
        <f t="shared" si="8"/>
        <v>730116</v>
      </c>
    </row>
    <row r="59" spans="2:17" ht="17.25" hidden="1" customHeight="1">
      <c r="B59" s="157">
        <v>151241</v>
      </c>
      <c r="C59" s="157">
        <v>7808</v>
      </c>
      <c r="D59" s="157">
        <v>10008</v>
      </c>
      <c r="E59" s="157">
        <v>10533</v>
      </c>
      <c r="F59" s="157">
        <v>12985</v>
      </c>
      <c r="G59" s="157">
        <v>1964</v>
      </c>
      <c r="H59" s="157">
        <v>58770</v>
      </c>
      <c r="I59" s="157">
        <v>55563</v>
      </c>
      <c r="J59" s="157">
        <v>865176</v>
      </c>
      <c r="K59" s="157">
        <v>1013410</v>
      </c>
      <c r="L59" s="157">
        <v>716061</v>
      </c>
      <c r="M59" s="157">
        <v>2786451</v>
      </c>
      <c r="N59" s="157">
        <v>20599535</v>
      </c>
      <c r="O59" s="157">
        <v>26289505</v>
      </c>
      <c r="P59" s="158">
        <v>26164296</v>
      </c>
      <c r="Q59" s="1">
        <f t="shared" si="8"/>
        <v>125209</v>
      </c>
    </row>
    <row r="60" spans="2:17" ht="17.25" hidden="1" customHeight="1">
      <c r="B60" s="157">
        <v>138661</v>
      </c>
      <c r="C60" s="157">
        <v>4684</v>
      </c>
      <c r="D60" s="157">
        <v>11613</v>
      </c>
      <c r="E60" s="157">
        <v>19169</v>
      </c>
      <c r="F60" s="157">
        <v>14802</v>
      </c>
      <c r="G60" s="157">
        <v>11489</v>
      </c>
      <c r="H60" s="157">
        <v>34722</v>
      </c>
      <c r="I60" s="157">
        <v>62804</v>
      </c>
      <c r="J60" s="157">
        <v>768637</v>
      </c>
      <c r="K60" s="157">
        <v>899128</v>
      </c>
      <c r="L60" s="157">
        <v>558239</v>
      </c>
      <c r="M60" s="157">
        <v>1930329</v>
      </c>
      <c r="N60" s="157">
        <v>15952433</v>
      </c>
      <c r="O60" s="157">
        <v>20406710</v>
      </c>
      <c r="P60" s="158">
        <v>20749811</v>
      </c>
      <c r="Q60" s="1">
        <f t="shared" si="8"/>
        <v>-343101</v>
      </c>
    </row>
    <row r="61" spans="2:17" ht="17.25" hidden="1" customHeight="1">
      <c r="B61" s="157">
        <v>69013</v>
      </c>
      <c r="C61" s="157">
        <v>6182</v>
      </c>
      <c r="D61" s="157">
        <v>8289</v>
      </c>
      <c r="E61" s="157">
        <v>5182</v>
      </c>
      <c r="F61" s="157">
        <v>7360</v>
      </c>
      <c r="G61" s="157">
        <v>1998</v>
      </c>
      <c r="H61" s="157">
        <v>29412</v>
      </c>
      <c r="I61" s="157">
        <v>22190</v>
      </c>
      <c r="J61" s="157">
        <v>211915</v>
      </c>
      <c r="K61" s="157">
        <v>248892</v>
      </c>
      <c r="L61" s="157">
        <v>70870</v>
      </c>
      <c r="M61" s="157">
        <v>763509</v>
      </c>
      <c r="N61" s="157">
        <v>7648778</v>
      </c>
      <c r="O61" s="157">
        <v>9093590</v>
      </c>
      <c r="P61" s="158">
        <v>9098616</v>
      </c>
      <c r="Q61" s="1">
        <f t="shared" si="8"/>
        <v>-5026</v>
      </c>
    </row>
    <row r="62" spans="2:17" ht="17.25" hidden="1" customHeight="1">
      <c r="B62" s="157">
        <v>83861</v>
      </c>
      <c r="C62" s="157">
        <v>7809</v>
      </c>
      <c r="D62" s="157">
        <v>11515</v>
      </c>
      <c r="E62" s="157">
        <v>5230</v>
      </c>
      <c r="F62" s="157">
        <v>3635</v>
      </c>
      <c r="G62" s="157">
        <v>11758</v>
      </c>
      <c r="H62" s="157">
        <v>38701</v>
      </c>
      <c r="I62" s="157">
        <v>35798</v>
      </c>
      <c r="J62" s="157">
        <v>510232</v>
      </c>
      <c r="K62" s="157">
        <v>469261</v>
      </c>
      <c r="L62" s="157">
        <v>196273</v>
      </c>
      <c r="M62" s="157">
        <v>1068266</v>
      </c>
      <c r="N62" s="157">
        <v>4518286</v>
      </c>
      <c r="O62" s="157">
        <v>6960625</v>
      </c>
      <c r="P62" s="158">
        <v>6695493</v>
      </c>
      <c r="Q62" s="1">
        <f t="shared" si="8"/>
        <v>265132</v>
      </c>
    </row>
    <row r="63" spans="2:17" ht="17.25" hidden="1" customHeight="1">
      <c r="B63" s="157">
        <v>48867</v>
      </c>
      <c r="C63" s="157">
        <v>1542</v>
      </c>
      <c r="D63" s="157">
        <v>1670</v>
      </c>
      <c r="E63" s="157">
        <v>1756</v>
      </c>
      <c r="F63" s="157">
        <v>1811</v>
      </c>
      <c r="G63" s="157">
        <v>1974</v>
      </c>
      <c r="H63" s="157">
        <v>8713</v>
      </c>
      <c r="I63" s="157">
        <v>15958</v>
      </c>
      <c r="J63" s="157">
        <v>167507</v>
      </c>
      <c r="K63" s="157">
        <v>280510</v>
      </c>
      <c r="L63" s="157">
        <v>100774</v>
      </c>
      <c r="M63" s="157">
        <v>825227</v>
      </c>
      <c r="N63" s="157">
        <v>4531520</v>
      </c>
      <c r="O63" s="157">
        <v>5987829</v>
      </c>
      <c r="P63" s="158">
        <v>5687884</v>
      </c>
      <c r="Q63" s="1">
        <f t="shared" si="8"/>
        <v>299945</v>
      </c>
    </row>
    <row r="64" spans="2:17" ht="17.25" hidden="1" customHeight="1">
      <c r="B64" s="157">
        <v>141198</v>
      </c>
      <c r="C64" s="157">
        <v>14149</v>
      </c>
      <c r="D64" s="157">
        <v>3292</v>
      </c>
      <c r="E64" s="157">
        <v>7065</v>
      </c>
      <c r="F64" s="157">
        <v>10970</v>
      </c>
      <c r="G64" s="157">
        <v>5848</v>
      </c>
      <c r="H64" s="157">
        <v>26254</v>
      </c>
      <c r="I64" s="157">
        <v>57453</v>
      </c>
      <c r="J64" s="157">
        <v>471749</v>
      </c>
      <c r="K64" s="157">
        <v>530230</v>
      </c>
      <c r="L64" s="157">
        <v>356602</v>
      </c>
      <c r="M64" s="157">
        <v>1010256</v>
      </c>
      <c r="N64" s="157">
        <v>5890218</v>
      </c>
      <c r="O64" s="157">
        <v>8525284</v>
      </c>
      <c r="P64" s="158">
        <v>8642273</v>
      </c>
      <c r="Q64" s="1">
        <f t="shared" si="8"/>
        <v>-116989</v>
      </c>
    </row>
    <row r="65" spans="2:17" ht="17.25" hidden="1" customHeight="1">
      <c r="B65" s="157">
        <v>29896</v>
      </c>
      <c r="C65" s="157">
        <v>0</v>
      </c>
      <c r="D65" s="157">
        <v>3242</v>
      </c>
      <c r="E65" s="157">
        <v>3507</v>
      </c>
      <c r="F65" s="157">
        <v>0</v>
      </c>
      <c r="G65" s="157">
        <v>3902</v>
      </c>
      <c r="H65" s="157">
        <v>4293</v>
      </c>
      <c r="I65" s="157">
        <v>11584</v>
      </c>
      <c r="J65" s="157">
        <v>186506</v>
      </c>
      <c r="K65" s="157">
        <v>106011</v>
      </c>
      <c r="L65" s="157">
        <v>153176</v>
      </c>
      <c r="M65" s="157">
        <v>859734</v>
      </c>
      <c r="N65" s="157">
        <v>5857809</v>
      </c>
      <c r="O65" s="157">
        <v>7219660</v>
      </c>
      <c r="P65" s="158">
        <v>5389515</v>
      </c>
      <c r="Q65" s="1">
        <f t="shared" si="8"/>
        <v>1830145</v>
      </c>
    </row>
    <row r="66" spans="2:17" ht="17.25" hidden="1" customHeight="1">
      <c r="B66" s="157">
        <v>31520</v>
      </c>
      <c r="C66" s="157">
        <v>3039</v>
      </c>
      <c r="D66" s="157">
        <v>3381</v>
      </c>
      <c r="E66" s="157">
        <v>3481</v>
      </c>
      <c r="F66" s="157">
        <v>3628</v>
      </c>
      <c r="G66" s="157">
        <v>3910</v>
      </c>
      <c r="H66" s="157">
        <v>8773</v>
      </c>
      <c r="I66" s="157">
        <v>5648</v>
      </c>
      <c r="J66" s="157">
        <v>139020</v>
      </c>
      <c r="K66" s="157">
        <v>128201</v>
      </c>
      <c r="L66" s="157">
        <v>170161</v>
      </c>
      <c r="M66" s="157">
        <v>907224</v>
      </c>
      <c r="N66" s="157">
        <v>12752653</v>
      </c>
      <c r="O66" s="157">
        <v>14160639</v>
      </c>
      <c r="P66" s="158">
        <v>14004097</v>
      </c>
      <c r="Q66" s="1">
        <f t="shared" si="8"/>
        <v>156542</v>
      </c>
    </row>
    <row r="67" spans="2:17" ht="17.25" hidden="1" customHeight="1">
      <c r="B67" s="157">
        <v>38354</v>
      </c>
      <c r="C67" s="157">
        <v>3160</v>
      </c>
      <c r="D67" s="157">
        <v>4915</v>
      </c>
      <c r="E67" s="157">
        <v>5267</v>
      </c>
      <c r="F67" s="157">
        <v>5619</v>
      </c>
      <c r="G67" s="157">
        <v>0</v>
      </c>
      <c r="H67" s="157">
        <v>7019</v>
      </c>
      <c r="I67" s="157">
        <v>21398</v>
      </c>
      <c r="J67" s="157">
        <v>153538</v>
      </c>
      <c r="K67" s="157">
        <v>147130</v>
      </c>
      <c r="L67" s="157">
        <v>29659</v>
      </c>
      <c r="M67" s="157">
        <v>438544</v>
      </c>
      <c r="N67" s="157">
        <v>2008631</v>
      </c>
      <c r="O67" s="157">
        <v>2863234</v>
      </c>
      <c r="P67" s="158">
        <v>3016969</v>
      </c>
      <c r="Q67" s="1">
        <f t="shared" si="8"/>
        <v>-153735</v>
      </c>
    </row>
    <row r="68" spans="2:17" ht="17.25" hidden="1" customHeight="1">
      <c r="B68" s="157">
        <v>195469</v>
      </c>
      <c r="C68" s="157">
        <v>13881</v>
      </c>
      <c r="D68" s="157">
        <v>11588</v>
      </c>
      <c r="E68" s="157">
        <v>13970</v>
      </c>
      <c r="F68" s="157">
        <v>20353</v>
      </c>
      <c r="G68" s="157">
        <v>21465</v>
      </c>
      <c r="H68" s="157">
        <v>57729</v>
      </c>
      <c r="I68" s="157">
        <v>64501</v>
      </c>
      <c r="J68" s="157">
        <v>794457</v>
      </c>
      <c r="K68" s="157">
        <v>745616</v>
      </c>
      <c r="L68" s="157">
        <v>812333</v>
      </c>
      <c r="M68" s="157">
        <v>2541105</v>
      </c>
      <c r="N68" s="157">
        <v>9874570</v>
      </c>
      <c r="O68" s="157">
        <v>15167037</v>
      </c>
      <c r="P68" s="158">
        <v>14305092</v>
      </c>
      <c r="Q68" s="1">
        <f t="shared" si="8"/>
        <v>861945</v>
      </c>
    </row>
    <row r="69" spans="2:17" ht="17.25" hidden="1" customHeight="1">
      <c r="B69" s="157">
        <v>16626</v>
      </c>
      <c r="C69" s="157">
        <v>1582</v>
      </c>
      <c r="D69" s="157">
        <v>1615</v>
      </c>
      <c r="E69" s="157">
        <v>1727</v>
      </c>
      <c r="F69" s="157">
        <v>1854</v>
      </c>
      <c r="G69" s="157">
        <v>1999</v>
      </c>
      <c r="H69" s="157">
        <v>4534</v>
      </c>
      <c r="I69" s="157">
        <v>5557</v>
      </c>
      <c r="J69" s="157">
        <v>120774</v>
      </c>
      <c r="K69" s="157">
        <v>57896</v>
      </c>
      <c r="L69" s="157">
        <v>45809</v>
      </c>
      <c r="M69" s="157">
        <v>146989</v>
      </c>
      <c r="N69" s="157">
        <v>536862</v>
      </c>
      <c r="O69" s="157">
        <v>943824</v>
      </c>
      <c r="P69" s="158">
        <v>947419</v>
      </c>
      <c r="Q69" s="1">
        <f t="shared" si="8"/>
        <v>-3595</v>
      </c>
    </row>
    <row r="70" spans="2:17" ht="17.25" hidden="1" customHeight="1">
      <c r="B70" s="157">
        <v>16963</v>
      </c>
      <c r="C70" s="157">
        <v>0</v>
      </c>
      <c r="D70" s="157">
        <v>0</v>
      </c>
      <c r="E70" s="157">
        <v>1793</v>
      </c>
      <c r="F70" s="157">
        <v>0</v>
      </c>
      <c r="G70" s="157">
        <v>0</v>
      </c>
      <c r="H70" s="157">
        <v>4513</v>
      </c>
      <c r="I70" s="157">
        <v>2662</v>
      </c>
      <c r="J70" s="157">
        <v>188489</v>
      </c>
      <c r="K70" s="157">
        <v>81427</v>
      </c>
      <c r="L70" s="157">
        <v>51129</v>
      </c>
      <c r="M70" s="157">
        <v>374051</v>
      </c>
      <c r="N70" s="157">
        <v>712566</v>
      </c>
      <c r="O70" s="157">
        <v>1433593</v>
      </c>
      <c r="P70" s="158">
        <v>1519330</v>
      </c>
      <c r="Q70" s="1">
        <f t="shared" si="8"/>
        <v>-85737</v>
      </c>
    </row>
    <row r="71" spans="2:17" ht="17.25" hidden="1" customHeight="1">
      <c r="B71" s="157">
        <v>59141</v>
      </c>
      <c r="C71" s="157">
        <v>3074</v>
      </c>
      <c r="D71" s="157">
        <v>3256</v>
      </c>
      <c r="E71" s="157">
        <v>0</v>
      </c>
      <c r="F71" s="157">
        <v>9278</v>
      </c>
      <c r="G71" s="157">
        <v>1922</v>
      </c>
      <c r="H71" s="157">
        <v>19267</v>
      </c>
      <c r="I71" s="157">
        <v>21347</v>
      </c>
      <c r="J71" s="157">
        <v>253367</v>
      </c>
      <c r="K71" s="157">
        <v>331534</v>
      </c>
      <c r="L71" s="157">
        <v>99613</v>
      </c>
      <c r="M71" s="157">
        <v>1165460</v>
      </c>
      <c r="N71" s="157">
        <v>2547031</v>
      </c>
      <c r="O71" s="157">
        <v>4514290</v>
      </c>
      <c r="P71" s="158">
        <v>4578514</v>
      </c>
      <c r="Q71" s="1">
        <f t="shared" si="8"/>
        <v>-64224</v>
      </c>
    </row>
    <row r="72" spans="2:17" ht="17.25" hidden="1" customHeight="1">
      <c r="B72" s="157">
        <v>28729</v>
      </c>
      <c r="C72" s="157">
        <v>4618</v>
      </c>
      <c r="D72" s="157">
        <v>1628</v>
      </c>
      <c r="E72" s="157">
        <v>0</v>
      </c>
      <c r="F72" s="157">
        <v>1859</v>
      </c>
      <c r="G72" s="157">
        <v>0</v>
      </c>
      <c r="H72" s="157">
        <v>11798</v>
      </c>
      <c r="I72" s="157">
        <v>19312</v>
      </c>
      <c r="J72" s="157">
        <v>72529</v>
      </c>
      <c r="K72" s="157">
        <v>118063</v>
      </c>
      <c r="L72" s="157">
        <v>41990</v>
      </c>
      <c r="M72" s="157">
        <v>409928</v>
      </c>
      <c r="N72" s="157">
        <v>941223</v>
      </c>
      <c r="O72" s="157">
        <v>1651677</v>
      </c>
      <c r="P72" s="158">
        <v>1616688</v>
      </c>
      <c r="Q72" s="1">
        <f t="shared" si="8"/>
        <v>34989</v>
      </c>
    </row>
    <row r="73" spans="2:17" ht="17.25" hidden="1" customHeight="1">
      <c r="B73" s="157">
        <v>113738</v>
      </c>
      <c r="C73" s="157">
        <v>6209</v>
      </c>
      <c r="D73" s="157">
        <v>9827</v>
      </c>
      <c r="E73" s="157">
        <v>7070</v>
      </c>
      <c r="F73" s="157">
        <v>14816</v>
      </c>
      <c r="G73" s="157">
        <v>13657</v>
      </c>
      <c r="H73" s="157">
        <v>42259</v>
      </c>
      <c r="I73" s="157">
        <v>44009</v>
      </c>
      <c r="J73" s="157">
        <v>445347</v>
      </c>
      <c r="K73" s="157">
        <v>407453</v>
      </c>
      <c r="L73" s="157">
        <v>178884</v>
      </c>
      <c r="M73" s="157">
        <v>1001562</v>
      </c>
      <c r="N73" s="157">
        <v>2971789</v>
      </c>
      <c r="O73" s="157">
        <v>5256620</v>
      </c>
      <c r="P73" s="158">
        <v>5282778</v>
      </c>
      <c r="Q73" s="1">
        <f t="shared" si="8"/>
        <v>-26158</v>
      </c>
    </row>
    <row r="74" spans="2:17" ht="17.25" hidden="1" customHeight="1">
      <c r="B74" s="157">
        <v>97589</v>
      </c>
      <c r="C74" s="157">
        <v>7823</v>
      </c>
      <c r="D74" s="157">
        <v>8265</v>
      </c>
      <c r="E74" s="157">
        <v>10544</v>
      </c>
      <c r="F74" s="157">
        <v>5500</v>
      </c>
      <c r="G74" s="157">
        <v>9809</v>
      </c>
      <c r="H74" s="157">
        <v>42622</v>
      </c>
      <c r="I74" s="157">
        <v>44421</v>
      </c>
      <c r="J74" s="157">
        <v>605847</v>
      </c>
      <c r="K74" s="157">
        <v>538561</v>
      </c>
      <c r="L74" s="157">
        <v>412147</v>
      </c>
      <c r="M74" s="157">
        <v>1055226</v>
      </c>
      <c r="N74" s="157">
        <v>8284922</v>
      </c>
      <c r="O74" s="157">
        <v>11123276</v>
      </c>
      <c r="P74" s="158">
        <v>11905885</v>
      </c>
      <c r="Q74" s="1">
        <f t="shared" si="8"/>
        <v>-782609</v>
      </c>
    </row>
    <row r="75" spans="2:17" ht="17.25" hidden="1" customHeight="1">
      <c r="B75" s="157">
        <v>206504</v>
      </c>
      <c r="C75" s="157">
        <v>18658</v>
      </c>
      <c r="D75" s="157">
        <v>13173</v>
      </c>
      <c r="E75" s="157">
        <v>5215</v>
      </c>
      <c r="F75" s="157">
        <v>10949</v>
      </c>
      <c r="G75" s="157">
        <v>3954</v>
      </c>
      <c r="H75" s="157">
        <v>67283</v>
      </c>
      <c r="I75" s="157">
        <v>52901</v>
      </c>
      <c r="J75" s="157">
        <v>841667</v>
      </c>
      <c r="K75" s="157">
        <v>839495</v>
      </c>
      <c r="L75" s="157">
        <v>506595</v>
      </c>
      <c r="M75" s="157">
        <v>1891786</v>
      </c>
      <c r="N75" s="157">
        <v>6571325</v>
      </c>
      <c r="O75" s="157">
        <v>11029505</v>
      </c>
      <c r="P75" s="158">
        <v>11054952</v>
      </c>
      <c r="Q75" s="1">
        <f t="shared" si="8"/>
        <v>-25447</v>
      </c>
    </row>
    <row r="76" spans="2:17" ht="17.25" hidden="1" customHeight="1">
      <c r="B76" s="157">
        <v>146396</v>
      </c>
      <c r="C76" s="157">
        <v>9296</v>
      </c>
      <c r="D76" s="157">
        <v>19807</v>
      </c>
      <c r="E76" s="157">
        <v>10457</v>
      </c>
      <c r="F76" s="157">
        <v>1836</v>
      </c>
      <c r="G76" s="157">
        <v>13619</v>
      </c>
      <c r="H76" s="157">
        <v>42931</v>
      </c>
      <c r="I76" s="157">
        <v>51737</v>
      </c>
      <c r="J76" s="157">
        <v>442178</v>
      </c>
      <c r="K76" s="157">
        <v>408649</v>
      </c>
      <c r="L76" s="157">
        <v>307623</v>
      </c>
      <c r="M76" s="157">
        <v>544764</v>
      </c>
      <c r="N76" s="157">
        <v>3539915</v>
      </c>
      <c r="O76" s="157">
        <v>5539208</v>
      </c>
      <c r="P76" s="158">
        <v>5587048</v>
      </c>
      <c r="Q76" s="1">
        <f t="shared" si="8"/>
        <v>-47840</v>
      </c>
    </row>
    <row r="77" spans="2:17" ht="17.25" hidden="1" customHeight="1">
      <c r="B77" s="157">
        <v>116481</v>
      </c>
      <c r="C77" s="157">
        <v>6244</v>
      </c>
      <c r="D77" s="157">
        <v>1645</v>
      </c>
      <c r="E77" s="157">
        <v>3483</v>
      </c>
      <c r="F77" s="157">
        <v>3702</v>
      </c>
      <c r="G77" s="157">
        <v>11780</v>
      </c>
      <c r="H77" s="157">
        <v>34275</v>
      </c>
      <c r="I77" s="157">
        <v>40605</v>
      </c>
      <c r="J77" s="157">
        <v>418986</v>
      </c>
      <c r="K77" s="157">
        <v>326878</v>
      </c>
      <c r="L77" s="157">
        <v>122528</v>
      </c>
      <c r="M77" s="157">
        <v>449088</v>
      </c>
      <c r="N77" s="157">
        <v>12133032</v>
      </c>
      <c r="O77" s="157">
        <v>13668727</v>
      </c>
      <c r="P77" s="158">
        <v>13078046</v>
      </c>
      <c r="Q77" s="1">
        <f t="shared" si="8"/>
        <v>590681</v>
      </c>
    </row>
    <row r="78" spans="2:17" ht="17.25" hidden="1" customHeight="1">
      <c r="B78" s="157">
        <v>130039</v>
      </c>
      <c r="C78" s="157">
        <v>12384</v>
      </c>
      <c r="D78" s="157">
        <v>8161</v>
      </c>
      <c r="E78" s="157">
        <v>8766</v>
      </c>
      <c r="F78" s="157">
        <v>11098</v>
      </c>
      <c r="G78" s="157">
        <v>3889</v>
      </c>
      <c r="H78" s="157">
        <v>69505</v>
      </c>
      <c r="I78" s="157">
        <v>53322</v>
      </c>
      <c r="J78" s="157">
        <v>707973</v>
      </c>
      <c r="K78" s="157">
        <v>690120</v>
      </c>
      <c r="L78" s="157">
        <v>405355</v>
      </c>
      <c r="M78" s="157">
        <v>1539265</v>
      </c>
      <c r="N78" s="157">
        <v>9919627</v>
      </c>
      <c r="O78" s="157">
        <v>13559504</v>
      </c>
      <c r="P78" s="158">
        <v>14146274</v>
      </c>
      <c r="Q78" s="1">
        <f t="shared" si="8"/>
        <v>-586770</v>
      </c>
    </row>
    <row r="79" spans="2:17" ht="17.25" hidden="1" customHeight="1">
      <c r="B79" s="157">
        <v>70600</v>
      </c>
      <c r="C79" s="157">
        <v>3072</v>
      </c>
      <c r="D79" s="157">
        <v>3255</v>
      </c>
      <c r="E79" s="157">
        <v>5229</v>
      </c>
      <c r="F79" s="157">
        <v>1815</v>
      </c>
      <c r="G79" s="157">
        <v>0</v>
      </c>
      <c r="H79" s="157">
        <v>20408</v>
      </c>
      <c r="I79" s="157">
        <v>25675</v>
      </c>
      <c r="J79" s="157">
        <v>239848</v>
      </c>
      <c r="K79" s="157">
        <v>246601</v>
      </c>
      <c r="L79" s="157">
        <v>61042</v>
      </c>
      <c r="M79" s="157">
        <v>482113</v>
      </c>
      <c r="N79" s="157">
        <v>3924370</v>
      </c>
      <c r="O79" s="157">
        <v>5084028</v>
      </c>
      <c r="P79" s="158">
        <v>5021171</v>
      </c>
      <c r="Q79" s="1">
        <f t="shared" si="8"/>
        <v>62857</v>
      </c>
    </row>
    <row r="80" spans="2:17" ht="17.25" hidden="1" customHeight="1">
      <c r="B80" s="157">
        <v>7894</v>
      </c>
      <c r="C80" s="157">
        <v>0</v>
      </c>
      <c r="D80" s="157">
        <v>0</v>
      </c>
      <c r="E80" s="157">
        <v>1759</v>
      </c>
      <c r="F80" s="157">
        <v>0</v>
      </c>
      <c r="G80" s="157">
        <v>0</v>
      </c>
      <c r="H80" s="157">
        <v>2373</v>
      </c>
      <c r="I80" s="157">
        <v>11100</v>
      </c>
      <c r="J80" s="157">
        <v>29352</v>
      </c>
      <c r="K80" s="157">
        <v>35924</v>
      </c>
      <c r="L80" s="157">
        <v>51254</v>
      </c>
      <c r="M80" s="157">
        <v>209145</v>
      </c>
      <c r="N80" s="157">
        <v>851624</v>
      </c>
      <c r="O80" s="157">
        <v>1200425</v>
      </c>
      <c r="P80" s="158">
        <v>1194968</v>
      </c>
      <c r="Q80" s="1">
        <f t="shared" si="8"/>
        <v>5457</v>
      </c>
    </row>
    <row r="81" spans="2:17" ht="17.25" hidden="1" customHeight="1">
      <c r="B81" s="157">
        <v>43906</v>
      </c>
      <c r="C81" s="157">
        <v>1592</v>
      </c>
      <c r="D81" s="157">
        <v>5019</v>
      </c>
      <c r="E81" s="157">
        <v>3454</v>
      </c>
      <c r="F81" s="157">
        <v>3670</v>
      </c>
      <c r="G81" s="157">
        <v>3932</v>
      </c>
      <c r="H81" s="157">
        <v>4267</v>
      </c>
      <c r="I81" s="157">
        <v>5617</v>
      </c>
      <c r="J81" s="157">
        <v>62442</v>
      </c>
      <c r="K81" s="157">
        <v>13932</v>
      </c>
      <c r="L81" s="157">
        <v>0</v>
      </c>
      <c r="M81" s="157">
        <v>485024</v>
      </c>
      <c r="N81" s="157">
        <v>3501778</v>
      </c>
      <c r="O81" s="157">
        <v>4134633</v>
      </c>
      <c r="P81" s="158">
        <v>4070861</v>
      </c>
      <c r="Q81" s="1">
        <f t="shared" si="8"/>
        <v>63772</v>
      </c>
    </row>
    <row r="82" spans="2:17" ht="17.25" hidden="1" customHeight="1">
      <c r="B82" s="157">
        <v>10161</v>
      </c>
      <c r="C82" s="157">
        <v>0</v>
      </c>
      <c r="D82" s="157">
        <v>0</v>
      </c>
      <c r="E82" s="157">
        <v>1705</v>
      </c>
      <c r="F82" s="157">
        <v>0</v>
      </c>
      <c r="G82" s="157">
        <v>0</v>
      </c>
      <c r="H82" s="157">
        <v>6834</v>
      </c>
      <c r="I82" s="157">
        <v>0</v>
      </c>
      <c r="J82" s="157">
        <v>48304</v>
      </c>
      <c r="K82" s="157">
        <v>11856</v>
      </c>
      <c r="L82" s="157">
        <v>29955</v>
      </c>
      <c r="M82" s="157">
        <v>198753</v>
      </c>
      <c r="N82" s="157">
        <v>2222460</v>
      </c>
      <c r="O82" s="157">
        <v>2530028</v>
      </c>
      <c r="P82" s="158">
        <v>2611788</v>
      </c>
      <c r="Q82" s="1">
        <f t="shared" si="8"/>
        <v>-81760</v>
      </c>
    </row>
    <row r="83" spans="2:17" ht="17.25" hidden="1" customHeight="1">
      <c r="B83" s="157">
        <v>65511</v>
      </c>
      <c r="C83" s="157">
        <v>3138</v>
      </c>
      <c r="D83" s="157">
        <v>3357</v>
      </c>
      <c r="E83" s="157">
        <v>1707</v>
      </c>
      <c r="F83" s="157">
        <v>3682</v>
      </c>
      <c r="G83" s="157">
        <v>3929</v>
      </c>
      <c r="H83" s="157">
        <v>21513</v>
      </c>
      <c r="I83" s="157">
        <v>19804</v>
      </c>
      <c r="J83" s="157">
        <v>111520</v>
      </c>
      <c r="K83" s="157">
        <v>147365</v>
      </c>
      <c r="L83" s="157">
        <v>113831</v>
      </c>
      <c r="M83" s="157">
        <v>473365</v>
      </c>
      <c r="N83" s="157">
        <v>33593698</v>
      </c>
      <c r="O83" s="157">
        <v>34562420</v>
      </c>
      <c r="P83" s="158">
        <v>33495616</v>
      </c>
      <c r="Q83" s="1">
        <f t="shared" si="8"/>
        <v>1066804</v>
      </c>
    </row>
    <row r="84" spans="2:17" ht="17.25" hidden="1" customHeight="1">
      <c r="B84" s="157">
        <v>24640</v>
      </c>
      <c r="C84" s="157">
        <v>0</v>
      </c>
      <c r="D84" s="157">
        <v>3355</v>
      </c>
      <c r="E84" s="157">
        <v>0</v>
      </c>
      <c r="F84" s="157">
        <v>0</v>
      </c>
      <c r="G84" s="157">
        <v>0</v>
      </c>
      <c r="H84" s="157">
        <v>6700</v>
      </c>
      <c r="I84" s="157">
        <v>8609</v>
      </c>
      <c r="J84" s="157">
        <v>93159</v>
      </c>
      <c r="K84" s="157">
        <v>45788</v>
      </c>
      <c r="L84" s="157">
        <v>29081</v>
      </c>
      <c r="M84" s="157">
        <v>292807</v>
      </c>
      <c r="N84" s="157">
        <v>10983802</v>
      </c>
      <c r="O84" s="157">
        <v>11487941</v>
      </c>
      <c r="P84" s="158">
        <v>11088547</v>
      </c>
      <c r="Q84" s="1">
        <f t="shared" si="8"/>
        <v>399394</v>
      </c>
    </row>
    <row r="85" spans="2:17" ht="17.25" hidden="1" customHeight="1">
      <c r="B85" s="157">
        <v>0</v>
      </c>
      <c r="C85" s="157">
        <v>0</v>
      </c>
      <c r="D85" s="157">
        <v>1616</v>
      </c>
      <c r="E85" s="157">
        <v>0</v>
      </c>
      <c r="F85" s="157">
        <v>1829</v>
      </c>
      <c r="G85" s="157">
        <v>0</v>
      </c>
      <c r="H85" s="157">
        <v>0</v>
      </c>
      <c r="I85" s="157">
        <v>2542</v>
      </c>
      <c r="J85" s="157">
        <v>48597</v>
      </c>
      <c r="K85" s="157">
        <v>24351</v>
      </c>
      <c r="L85" s="157">
        <v>0</v>
      </c>
      <c r="M85" s="157">
        <v>252537</v>
      </c>
      <c r="N85" s="157">
        <v>1969566</v>
      </c>
      <c r="O85" s="157">
        <v>2301038</v>
      </c>
      <c r="P85" s="158">
        <v>2320274</v>
      </c>
      <c r="Q85" s="1">
        <f t="shared" si="8"/>
        <v>-19236</v>
      </c>
    </row>
    <row r="86" spans="2:17" ht="17.25" hidden="1" customHeight="1">
      <c r="B86" s="157">
        <v>16333</v>
      </c>
      <c r="C86" s="157">
        <v>0</v>
      </c>
      <c r="D86" s="157">
        <v>4959</v>
      </c>
      <c r="E86" s="157">
        <v>0</v>
      </c>
      <c r="F86" s="157">
        <v>0</v>
      </c>
      <c r="G86" s="157">
        <v>0</v>
      </c>
      <c r="H86" s="157">
        <v>0</v>
      </c>
      <c r="I86" s="157">
        <v>0</v>
      </c>
      <c r="J86" s="157">
        <v>83616</v>
      </c>
      <c r="K86" s="157">
        <v>30428</v>
      </c>
      <c r="L86" s="157">
        <v>49732</v>
      </c>
      <c r="M86" s="157">
        <v>422145</v>
      </c>
      <c r="N86" s="157">
        <v>2512758</v>
      </c>
      <c r="O86" s="157">
        <v>3119971</v>
      </c>
      <c r="P86" s="158">
        <v>3141789</v>
      </c>
      <c r="Q86" s="1">
        <f t="shared" si="8"/>
        <v>-21818</v>
      </c>
    </row>
    <row r="87" spans="2:17" ht="17.25" hidden="1" customHeight="1">
      <c r="B87" s="157">
        <v>10957</v>
      </c>
      <c r="C87" s="157">
        <v>1533</v>
      </c>
      <c r="D87" s="157">
        <v>1647</v>
      </c>
      <c r="E87" s="157">
        <v>5230</v>
      </c>
      <c r="F87" s="157">
        <v>1819</v>
      </c>
      <c r="G87" s="157">
        <v>0</v>
      </c>
      <c r="H87" s="157">
        <v>2028</v>
      </c>
      <c r="I87" s="157">
        <v>8098</v>
      </c>
      <c r="J87" s="157">
        <v>38322</v>
      </c>
      <c r="K87" s="157">
        <v>29060</v>
      </c>
      <c r="L87" s="157">
        <v>26104</v>
      </c>
      <c r="M87" s="157">
        <v>251892</v>
      </c>
      <c r="N87" s="157">
        <v>1017426</v>
      </c>
      <c r="O87" s="157">
        <v>1394116</v>
      </c>
      <c r="P87" s="158">
        <v>1421399</v>
      </c>
      <c r="Q87" s="1">
        <f t="shared" si="8"/>
        <v>-27283</v>
      </c>
    </row>
  </sheetData>
  <phoneticPr fontId="2"/>
  <printOptions horizontalCentered="1" verticalCentered="1"/>
  <pageMargins left="0.59055118110236227" right="0.59055118110236227" top="0.59055118110236227" bottom="0.59055118110236227"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C77F-22CC-4FAE-9A33-F77957F6BD9B}">
  <sheetPr>
    <tabColor rgb="FFFF0000"/>
    <pageSetUpPr fitToPage="1"/>
  </sheetPr>
  <dimension ref="A1:P89"/>
  <sheetViews>
    <sheetView showZeros="0" view="pageBreakPreview" zoomScaleNormal="100" zoomScaleSheetLayoutView="100" workbookViewId="0">
      <pane xSplit="1" ySplit="5" topLeftCell="B24" activePane="bottomRight" state="frozen"/>
      <selection activeCell="L50" sqref="L50"/>
      <selection pane="topRight" activeCell="L50" sqref="L50"/>
      <selection pane="bottomLeft" activeCell="L50" sqref="L50"/>
      <selection pane="bottomRight" activeCell="D100" sqref="D100"/>
    </sheetView>
  </sheetViews>
  <sheetFormatPr defaultColWidth="9" defaultRowHeight="17.25" customHeight="1"/>
  <cols>
    <col min="1" max="1" width="12.6640625" style="1" customWidth="1"/>
    <col min="2" max="11" width="13.6640625" style="1" customWidth="1"/>
    <col min="12" max="12" width="12.6640625" style="1" customWidth="1"/>
    <col min="13" max="13" width="2.33203125" style="1" customWidth="1"/>
    <col min="14" max="14" width="10.109375" style="1" hidden="1" customWidth="1"/>
    <col min="15" max="15" width="9" style="1" hidden="1" customWidth="1"/>
    <col min="16" max="16" width="8.21875" style="1" hidden="1" customWidth="1"/>
    <col min="17" max="16384" width="9" style="1"/>
  </cols>
  <sheetData>
    <row r="1" spans="1:16" ht="17.25" customHeight="1">
      <c r="A1" s="41" t="s">
        <v>191</v>
      </c>
      <c r="B1" s="41"/>
      <c r="L1" s="4"/>
    </row>
    <row r="2" spans="1:16" ht="17.25" customHeight="1" thickBot="1">
      <c r="G2" s="159"/>
      <c r="I2" s="160"/>
      <c r="L2" s="110" t="s">
        <v>87</v>
      </c>
    </row>
    <row r="3" spans="1:16" customFormat="1" ht="17.25" customHeight="1">
      <c r="A3" s="187" t="s">
        <v>0</v>
      </c>
      <c r="B3" s="229" t="s">
        <v>73</v>
      </c>
      <c r="C3" s="229"/>
      <c r="D3" s="229"/>
      <c r="E3" s="229"/>
      <c r="F3" s="229"/>
      <c r="G3" s="230" t="s">
        <v>74</v>
      </c>
      <c r="H3" s="229"/>
      <c r="I3" s="229"/>
      <c r="J3" s="231"/>
      <c r="K3" s="232" t="s">
        <v>65</v>
      </c>
      <c r="L3" s="187" t="s">
        <v>0</v>
      </c>
    </row>
    <row r="4" spans="1:16" customFormat="1" ht="17.25" customHeight="1">
      <c r="A4" s="218"/>
      <c r="B4" s="8" t="s">
        <v>75</v>
      </c>
      <c r="C4" s="6" t="s">
        <v>76</v>
      </c>
      <c r="D4" s="6" t="s">
        <v>77</v>
      </c>
      <c r="E4" s="6" t="s">
        <v>78</v>
      </c>
      <c r="F4" s="78" t="s">
        <v>50</v>
      </c>
      <c r="G4" s="36" t="s">
        <v>75</v>
      </c>
      <c r="H4" s="6" t="s">
        <v>77</v>
      </c>
      <c r="I4" s="6" t="s">
        <v>78</v>
      </c>
      <c r="J4" s="80" t="s">
        <v>50</v>
      </c>
      <c r="K4" s="233"/>
      <c r="L4" s="218"/>
    </row>
    <row r="5" spans="1:16" s="123" customFormat="1" ht="17.25" customHeight="1" thickBot="1">
      <c r="A5" s="188"/>
      <c r="B5" s="9"/>
      <c r="C5" s="7"/>
      <c r="D5" s="7"/>
      <c r="E5" s="7"/>
      <c r="F5" s="79" t="s">
        <v>105</v>
      </c>
      <c r="G5" s="40"/>
      <c r="H5" s="7"/>
      <c r="I5" s="7"/>
      <c r="J5" s="81" t="s">
        <v>106</v>
      </c>
      <c r="K5" s="39" t="s">
        <v>107</v>
      </c>
      <c r="L5" s="188"/>
      <c r="N5" s="123" t="s">
        <v>73</v>
      </c>
      <c r="O5" s="123" t="s">
        <v>74</v>
      </c>
      <c r="P5" s="123" t="s">
        <v>65</v>
      </c>
    </row>
    <row r="6" spans="1:16" ht="17.25" customHeight="1">
      <c r="A6" s="50" t="s">
        <v>4</v>
      </c>
      <c r="B6" s="161">
        <f>B51</f>
        <v>10622900</v>
      </c>
      <c r="C6" s="162">
        <f t="shared" ref="C6:K6" si="0">C51</f>
        <v>687700</v>
      </c>
      <c r="D6" s="162">
        <f t="shared" si="0"/>
        <v>0</v>
      </c>
      <c r="E6" s="162">
        <f t="shared" si="0"/>
        <v>0</v>
      </c>
      <c r="F6" s="163">
        <f t="shared" si="0"/>
        <v>11310600</v>
      </c>
      <c r="G6" s="164">
        <f t="shared" si="0"/>
        <v>41698200</v>
      </c>
      <c r="H6" s="162">
        <f t="shared" si="0"/>
        <v>0</v>
      </c>
      <c r="I6" s="162">
        <f t="shared" si="0"/>
        <v>0</v>
      </c>
      <c r="J6" s="165">
        <f t="shared" si="0"/>
        <v>41698200</v>
      </c>
      <c r="K6" s="161">
        <f t="shared" si="0"/>
        <v>53008800</v>
      </c>
      <c r="L6" s="50" t="s">
        <v>4</v>
      </c>
      <c r="N6" s="5" t="str">
        <f>IF((SUM(B6:E6)-F6)=0,"○",SUM(B6:E6)-F6)</f>
        <v>○</v>
      </c>
      <c r="O6" s="5" t="str">
        <f>IF((SUM(G6:I6)-J6)=0,"○",SUM(G6:I6)-J6)</f>
        <v>○</v>
      </c>
      <c r="P6" s="5" t="str">
        <f>IF((SUM(F6,J6)-K6)=0,"○",SUM(F6,J6)-K6)</f>
        <v>○</v>
      </c>
    </row>
    <row r="7" spans="1:16" ht="17.25" customHeight="1">
      <c r="A7" s="55" t="s">
        <v>5</v>
      </c>
      <c r="B7" s="166">
        <f t="shared" ref="B7:K22" si="1">B52</f>
        <v>470900</v>
      </c>
      <c r="C7" s="167">
        <f t="shared" si="1"/>
        <v>0</v>
      </c>
      <c r="D7" s="167">
        <f t="shared" si="1"/>
        <v>0</v>
      </c>
      <c r="E7" s="167">
        <f t="shared" si="1"/>
        <v>0</v>
      </c>
      <c r="F7" s="168">
        <f t="shared" si="1"/>
        <v>470900</v>
      </c>
      <c r="G7" s="169">
        <f t="shared" si="1"/>
        <v>9187400</v>
      </c>
      <c r="H7" s="167">
        <f t="shared" si="1"/>
        <v>0</v>
      </c>
      <c r="I7" s="167">
        <f t="shared" si="1"/>
        <v>0</v>
      </c>
      <c r="J7" s="165">
        <f t="shared" si="1"/>
        <v>9187400</v>
      </c>
      <c r="K7" s="166">
        <f t="shared" si="1"/>
        <v>9658300</v>
      </c>
      <c r="L7" s="55" t="s">
        <v>5</v>
      </c>
      <c r="N7" s="5" t="str">
        <f t="shared" ref="N7:N44" si="2">IF((SUM(B7:E7)-F7)=0,"○",SUM(B7:E7)-F7)</f>
        <v>○</v>
      </c>
      <c r="O7" s="5" t="str">
        <f t="shared" ref="O7:O44" si="3">IF((SUM(G7:I7)-J7)=0,"○",SUM(G7:I7)-J7)</f>
        <v>○</v>
      </c>
      <c r="P7" s="5" t="str">
        <f t="shared" ref="P7:P44" si="4">IF((SUM(F7,J7)-K7)=0,"○",SUM(F7,J7)-K7)</f>
        <v>○</v>
      </c>
    </row>
    <row r="8" spans="1:16" ht="17.25" customHeight="1">
      <c r="A8" s="55" t="s">
        <v>6</v>
      </c>
      <c r="B8" s="166">
        <f t="shared" si="1"/>
        <v>27200</v>
      </c>
      <c r="C8" s="167">
        <f t="shared" si="1"/>
        <v>0</v>
      </c>
      <c r="D8" s="167">
        <f t="shared" si="1"/>
        <v>0</v>
      </c>
      <c r="E8" s="167">
        <f t="shared" si="1"/>
        <v>0</v>
      </c>
      <c r="F8" s="168">
        <f t="shared" si="1"/>
        <v>27200</v>
      </c>
      <c r="G8" s="169">
        <f t="shared" si="1"/>
        <v>59625600</v>
      </c>
      <c r="H8" s="167">
        <f t="shared" si="1"/>
        <v>0</v>
      </c>
      <c r="I8" s="167">
        <f t="shared" si="1"/>
        <v>0</v>
      </c>
      <c r="J8" s="165">
        <f t="shared" si="1"/>
        <v>59625600</v>
      </c>
      <c r="K8" s="166">
        <f t="shared" si="1"/>
        <v>59652800</v>
      </c>
      <c r="L8" s="55" t="s">
        <v>6</v>
      </c>
      <c r="N8" s="5" t="str">
        <f t="shared" si="2"/>
        <v>○</v>
      </c>
      <c r="O8" s="5" t="str">
        <f t="shared" si="3"/>
        <v>○</v>
      </c>
      <c r="P8" s="5" t="str">
        <f t="shared" si="4"/>
        <v>○</v>
      </c>
    </row>
    <row r="9" spans="1:16" ht="17.25" customHeight="1">
      <c r="A9" s="55" t="s">
        <v>7</v>
      </c>
      <c r="B9" s="166">
        <f t="shared" si="1"/>
        <v>5400</v>
      </c>
      <c r="C9" s="167">
        <f t="shared" si="1"/>
        <v>0</v>
      </c>
      <c r="D9" s="167">
        <f t="shared" si="1"/>
        <v>0</v>
      </c>
      <c r="E9" s="167">
        <f t="shared" si="1"/>
        <v>0</v>
      </c>
      <c r="F9" s="168">
        <f t="shared" si="1"/>
        <v>5400</v>
      </c>
      <c r="G9" s="169">
        <f t="shared" si="1"/>
        <v>23611500</v>
      </c>
      <c r="H9" s="167">
        <f t="shared" si="1"/>
        <v>0</v>
      </c>
      <c r="I9" s="167">
        <f t="shared" si="1"/>
        <v>0</v>
      </c>
      <c r="J9" s="165">
        <f t="shared" si="1"/>
        <v>23611500</v>
      </c>
      <c r="K9" s="166">
        <f t="shared" si="1"/>
        <v>23616900</v>
      </c>
      <c r="L9" s="55" t="s">
        <v>7</v>
      </c>
      <c r="N9" s="5" t="str">
        <f t="shared" si="2"/>
        <v>○</v>
      </c>
      <c r="O9" s="5" t="str">
        <f t="shared" si="3"/>
        <v>○</v>
      </c>
      <c r="P9" s="5" t="str">
        <f t="shared" si="4"/>
        <v>○</v>
      </c>
    </row>
    <row r="10" spans="1:16" ht="17.25" customHeight="1">
      <c r="A10" s="55" t="s">
        <v>8</v>
      </c>
      <c r="B10" s="166">
        <f t="shared" si="1"/>
        <v>914800</v>
      </c>
      <c r="C10" s="167">
        <f t="shared" si="1"/>
        <v>800</v>
      </c>
      <c r="D10" s="167">
        <f t="shared" si="1"/>
        <v>0</v>
      </c>
      <c r="E10" s="167">
        <f t="shared" si="1"/>
        <v>0</v>
      </c>
      <c r="F10" s="168">
        <f t="shared" si="1"/>
        <v>915600</v>
      </c>
      <c r="G10" s="169">
        <f t="shared" si="1"/>
        <v>45540600</v>
      </c>
      <c r="H10" s="167">
        <f t="shared" si="1"/>
        <v>0</v>
      </c>
      <c r="I10" s="167">
        <f t="shared" si="1"/>
        <v>0</v>
      </c>
      <c r="J10" s="165">
        <f t="shared" si="1"/>
        <v>45540600</v>
      </c>
      <c r="K10" s="166">
        <f t="shared" si="1"/>
        <v>46456200</v>
      </c>
      <c r="L10" s="55" t="s">
        <v>8</v>
      </c>
      <c r="N10" s="5" t="str">
        <f t="shared" si="2"/>
        <v>○</v>
      </c>
      <c r="O10" s="5" t="str">
        <f t="shared" si="3"/>
        <v>○</v>
      </c>
      <c r="P10" s="5" t="str">
        <f t="shared" si="4"/>
        <v>○</v>
      </c>
    </row>
    <row r="11" spans="1:16" ht="17.25" customHeight="1">
      <c r="A11" s="55" t="s">
        <v>9</v>
      </c>
      <c r="B11" s="166">
        <f t="shared" si="1"/>
        <v>0</v>
      </c>
      <c r="C11" s="167">
        <f t="shared" si="1"/>
        <v>0</v>
      </c>
      <c r="D11" s="167">
        <f t="shared" si="1"/>
        <v>0</v>
      </c>
      <c r="E11" s="167">
        <f t="shared" si="1"/>
        <v>0</v>
      </c>
      <c r="F11" s="168">
        <f t="shared" si="1"/>
        <v>0</v>
      </c>
      <c r="G11" s="169">
        <f t="shared" si="1"/>
        <v>16287500</v>
      </c>
      <c r="H11" s="167">
        <f t="shared" si="1"/>
        <v>0</v>
      </c>
      <c r="I11" s="167">
        <f t="shared" si="1"/>
        <v>12453700</v>
      </c>
      <c r="J11" s="165">
        <f t="shared" si="1"/>
        <v>28741200</v>
      </c>
      <c r="K11" s="166">
        <f t="shared" si="1"/>
        <v>28741200</v>
      </c>
      <c r="L11" s="55" t="s">
        <v>9</v>
      </c>
      <c r="N11" s="5" t="str">
        <f t="shared" si="2"/>
        <v>○</v>
      </c>
      <c r="O11" s="5" t="str">
        <f t="shared" si="3"/>
        <v>○</v>
      </c>
      <c r="P11" s="5" t="str">
        <f t="shared" si="4"/>
        <v>○</v>
      </c>
    </row>
    <row r="12" spans="1:16" ht="17.25" customHeight="1">
      <c r="A12" s="55" t="s">
        <v>10</v>
      </c>
      <c r="B12" s="166">
        <f t="shared" si="1"/>
        <v>50500</v>
      </c>
      <c r="C12" s="167">
        <f t="shared" si="1"/>
        <v>1088800</v>
      </c>
      <c r="D12" s="167">
        <f t="shared" si="1"/>
        <v>0</v>
      </c>
      <c r="E12" s="167">
        <f t="shared" si="1"/>
        <v>0</v>
      </c>
      <c r="F12" s="168">
        <f t="shared" si="1"/>
        <v>1139300</v>
      </c>
      <c r="G12" s="169">
        <f t="shared" si="1"/>
        <v>1550400</v>
      </c>
      <c r="H12" s="167">
        <f t="shared" si="1"/>
        <v>0</v>
      </c>
      <c r="I12" s="167">
        <f t="shared" si="1"/>
        <v>0</v>
      </c>
      <c r="J12" s="165">
        <f t="shared" si="1"/>
        <v>1550400</v>
      </c>
      <c r="K12" s="166">
        <f t="shared" si="1"/>
        <v>2689700</v>
      </c>
      <c r="L12" s="55" t="s">
        <v>10</v>
      </c>
      <c r="N12" s="5" t="str">
        <f t="shared" si="2"/>
        <v>○</v>
      </c>
      <c r="O12" s="5" t="str">
        <f t="shared" si="3"/>
        <v>○</v>
      </c>
      <c r="P12" s="5" t="str">
        <f t="shared" si="4"/>
        <v>○</v>
      </c>
    </row>
    <row r="13" spans="1:16" ht="17.25" customHeight="1">
      <c r="A13" s="55" t="s">
        <v>11</v>
      </c>
      <c r="B13" s="166">
        <f t="shared" si="1"/>
        <v>173800</v>
      </c>
      <c r="C13" s="167">
        <f t="shared" si="1"/>
        <v>420800</v>
      </c>
      <c r="D13" s="167">
        <f t="shared" si="1"/>
        <v>0</v>
      </c>
      <c r="E13" s="167">
        <f t="shared" si="1"/>
        <v>0</v>
      </c>
      <c r="F13" s="168">
        <f t="shared" si="1"/>
        <v>594600</v>
      </c>
      <c r="G13" s="169">
        <f t="shared" si="1"/>
        <v>3536200</v>
      </c>
      <c r="H13" s="167">
        <f t="shared" si="1"/>
        <v>0</v>
      </c>
      <c r="I13" s="167">
        <f t="shared" si="1"/>
        <v>5799200</v>
      </c>
      <c r="J13" s="165">
        <f t="shared" si="1"/>
        <v>9335400</v>
      </c>
      <c r="K13" s="166">
        <f t="shared" si="1"/>
        <v>9930000</v>
      </c>
      <c r="L13" s="55" t="s">
        <v>11</v>
      </c>
      <c r="N13" s="5" t="str">
        <f t="shared" si="2"/>
        <v>○</v>
      </c>
      <c r="O13" s="5" t="str">
        <f t="shared" si="3"/>
        <v>○</v>
      </c>
      <c r="P13" s="5" t="str">
        <f t="shared" si="4"/>
        <v>○</v>
      </c>
    </row>
    <row r="14" spans="1:16" ht="17.25" customHeight="1">
      <c r="A14" s="55" t="s">
        <v>12</v>
      </c>
      <c r="B14" s="166">
        <f t="shared" si="1"/>
        <v>139900</v>
      </c>
      <c r="C14" s="167">
        <f t="shared" si="1"/>
        <v>0</v>
      </c>
      <c r="D14" s="167">
        <f t="shared" si="1"/>
        <v>0</v>
      </c>
      <c r="E14" s="167">
        <f t="shared" si="1"/>
        <v>0</v>
      </c>
      <c r="F14" s="168">
        <f t="shared" si="1"/>
        <v>139900</v>
      </c>
      <c r="G14" s="169">
        <f t="shared" si="1"/>
        <v>529400</v>
      </c>
      <c r="H14" s="167">
        <f t="shared" si="1"/>
        <v>0</v>
      </c>
      <c r="I14" s="167">
        <f t="shared" si="1"/>
        <v>0</v>
      </c>
      <c r="J14" s="165">
        <f t="shared" si="1"/>
        <v>529400</v>
      </c>
      <c r="K14" s="166">
        <f t="shared" si="1"/>
        <v>669300</v>
      </c>
      <c r="L14" s="55" t="s">
        <v>12</v>
      </c>
      <c r="N14" s="5" t="str">
        <f t="shared" si="2"/>
        <v>○</v>
      </c>
      <c r="O14" s="5" t="str">
        <f t="shared" si="3"/>
        <v>○</v>
      </c>
      <c r="P14" s="5" t="str">
        <f t="shared" si="4"/>
        <v>○</v>
      </c>
    </row>
    <row r="15" spans="1:16" ht="17.25" customHeight="1">
      <c r="A15" s="56" t="s">
        <v>13</v>
      </c>
      <c r="B15" s="170">
        <f t="shared" si="1"/>
        <v>55800</v>
      </c>
      <c r="C15" s="171">
        <f t="shared" si="1"/>
        <v>0</v>
      </c>
      <c r="D15" s="171">
        <f t="shared" si="1"/>
        <v>0</v>
      </c>
      <c r="E15" s="171">
        <f t="shared" si="1"/>
        <v>0</v>
      </c>
      <c r="F15" s="172">
        <f t="shared" si="1"/>
        <v>55800</v>
      </c>
      <c r="G15" s="173">
        <f t="shared" si="1"/>
        <v>0</v>
      </c>
      <c r="H15" s="171">
        <f t="shared" si="1"/>
        <v>0</v>
      </c>
      <c r="I15" s="171">
        <f t="shared" si="1"/>
        <v>0</v>
      </c>
      <c r="J15" s="174">
        <f t="shared" si="1"/>
        <v>0</v>
      </c>
      <c r="K15" s="170">
        <f t="shared" si="1"/>
        <v>55800</v>
      </c>
      <c r="L15" s="56" t="s">
        <v>13</v>
      </c>
      <c r="N15" s="5" t="str">
        <f t="shared" si="2"/>
        <v>○</v>
      </c>
      <c r="O15" s="5" t="str">
        <f t="shared" si="3"/>
        <v>○</v>
      </c>
      <c r="P15" s="5" t="str">
        <f t="shared" si="4"/>
        <v>○</v>
      </c>
    </row>
    <row r="16" spans="1:16" ht="17.25" customHeight="1">
      <c r="A16" s="56" t="s">
        <v>123</v>
      </c>
      <c r="B16" s="170">
        <f t="shared" si="1"/>
        <v>0</v>
      </c>
      <c r="C16" s="171">
        <f t="shared" si="1"/>
        <v>0</v>
      </c>
      <c r="D16" s="171">
        <f t="shared" si="1"/>
        <v>0</v>
      </c>
      <c r="E16" s="171">
        <f t="shared" si="1"/>
        <v>0</v>
      </c>
      <c r="F16" s="172">
        <f t="shared" si="1"/>
        <v>0</v>
      </c>
      <c r="G16" s="173">
        <f t="shared" si="1"/>
        <v>0</v>
      </c>
      <c r="H16" s="171">
        <f t="shared" si="1"/>
        <v>0</v>
      </c>
      <c r="I16" s="171">
        <f t="shared" si="1"/>
        <v>0</v>
      </c>
      <c r="J16" s="175">
        <f t="shared" si="1"/>
        <v>0</v>
      </c>
      <c r="K16" s="170">
        <f t="shared" si="1"/>
        <v>0</v>
      </c>
      <c r="L16" s="56" t="str">
        <f>A16</f>
        <v>城市</v>
      </c>
      <c r="N16" s="5" t="str">
        <f t="shared" si="2"/>
        <v>○</v>
      </c>
      <c r="O16" s="5" t="str">
        <f t="shared" si="3"/>
        <v>○</v>
      </c>
      <c r="P16" s="5" t="str">
        <f t="shared" si="4"/>
        <v>○</v>
      </c>
    </row>
    <row r="17" spans="1:16" ht="17.25" customHeight="1">
      <c r="A17" s="55" t="s">
        <v>40</v>
      </c>
      <c r="B17" s="166">
        <f t="shared" si="1"/>
        <v>0</v>
      </c>
      <c r="C17" s="167">
        <f t="shared" si="1"/>
        <v>0</v>
      </c>
      <c r="D17" s="167">
        <f t="shared" si="1"/>
        <v>0</v>
      </c>
      <c r="E17" s="167">
        <f t="shared" si="1"/>
        <v>0</v>
      </c>
      <c r="F17" s="168">
        <f t="shared" si="1"/>
        <v>0</v>
      </c>
      <c r="G17" s="169">
        <f t="shared" si="1"/>
        <v>20600</v>
      </c>
      <c r="H17" s="167">
        <f t="shared" si="1"/>
        <v>0</v>
      </c>
      <c r="I17" s="167">
        <f t="shared" si="1"/>
        <v>0</v>
      </c>
      <c r="J17" s="176">
        <f t="shared" si="1"/>
        <v>20600</v>
      </c>
      <c r="K17" s="166">
        <f t="shared" si="1"/>
        <v>20600</v>
      </c>
      <c r="L17" s="55" t="s">
        <v>40</v>
      </c>
      <c r="N17" s="5" t="str">
        <f t="shared" si="2"/>
        <v>○</v>
      </c>
      <c r="O17" s="5" t="str">
        <f t="shared" si="3"/>
        <v>○</v>
      </c>
      <c r="P17" s="5" t="str">
        <f t="shared" si="4"/>
        <v>○</v>
      </c>
    </row>
    <row r="18" spans="1:16" ht="17.25" customHeight="1">
      <c r="A18" s="50" t="s">
        <v>14</v>
      </c>
      <c r="B18" s="161">
        <f t="shared" si="1"/>
        <v>0</v>
      </c>
      <c r="C18" s="162">
        <f t="shared" si="1"/>
        <v>0</v>
      </c>
      <c r="D18" s="162">
        <f t="shared" si="1"/>
        <v>0</v>
      </c>
      <c r="E18" s="162">
        <f t="shared" si="1"/>
        <v>0</v>
      </c>
      <c r="F18" s="163">
        <f t="shared" si="1"/>
        <v>0</v>
      </c>
      <c r="G18" s="164">
        <f t="shared" si="1"/>
        <v>0</v>
      </c>
      <c r="H18" s="162">
        <f t="shared" si="1"/>
        <v>0</v>
      </c>
      <c r="I18" s="162">
        <f t="shared" si="1"/>
        <v>0</v>
      </c>
      <c r="J18" s="86">
        <f t="shared" si="1"/>
        <v>0</v>
      </c>
      <c r="K18" s="161">
        <f t="shared" si="1"/>
        <v>0</v>
      </c>
      <c r="L18" s="50" t="s">
        <v>14</v>
      </c>
      <c r="N18" s="5" t="str">
        <f t="shared" si="2"/>
        <v>○</v>
      </c>
      <c r="O18" s="5" t="str">
        <f t="shared" si="3"/>
        <v>○</v>
      </c>
      <c r="P18" s="5" t="str">
        <f t="shared" si="4"/>
        <v>○</v>
      </c>
    </row>
    <row r="19" spans="1:16" ht="17.25" customHeight="1">
      <c r="A19" s="55" t="s">
        <v>15</v>
      </c>
      <c r="B19" s="166">
        <f t="shared" si="1"/>
        <v>0</v>
      </c>
      <c r="C19" s="167">
        <f t="shared" si="1"/>
        <v>0</v>
      </c>
      <c r="D19" s="167">
        <f t="shared" si="1"/>
        <v>0</v>
      </c>
      <c r="E19" s="167">
        <f t="shared" si="1"/>
        <v>0</v>
      </c>
      <c r="F19" s="168">
        <f t="shared" si="1"/>
        <v>0</v>
      </c>
      <c r="G19" s="169">
        <f t="shared" si="1"/>
        <v>0</v>
      </c>
      <c r="H19" s="167">
        <f t="shared" si="1"/>
        <v>0</v>
      </c>
      <c r="I19" s="167">
        <f t="shared" si="1"/>
        <v>0</v>
      </c>
      <c r="J19" s="165">
        <f t="shared" si="1"/>
        <v>0</v>
      </c>
      <c r="K19" s="166">
        <f t="shared" si="1"/>
        <v>0</v>
      </c>
      <c r="L19" s="55" t="s">
        <v>15</v>
      </c>
      <c r="N19" s="5" t="str">
        <f t="shared" si="2"/>
        <v>○</v>
      </c>
      <c r="O19" s="5" t="str">
        <f t="shared" si="3"/>
        <v>○</v>
      </c>
      <c r="P19" s="5" t="str">
        <f t="shared" si="4"/>
        <v>○</v>
      </c>
    </row>
    <row r="20" spans="1:16" ht="17.25" customHeight="1">
      <c r="A20" s="55" t="s">
        <v>16</v>
      </c>
      <c r="B20" s="166">
        <f t="shared" si="1"/>
        <v>0</v>
      </c>
      <c r="C20" s="167">
        <f t="shared" si="1"/>
        <v>0</v>
      </c>
      <c r="D20" s="167">
        <f t="shared" si="1"/>
        <v>0</v>
      </c>
      <c r="E20" s="167">
        <f t="shared" si="1"/>
        <v>0</v>
      </c>
      <c r="F20" s="168">
        <f t="shared" si="1"/>
        <v>0</v>
      </c>
      <c r="G20" s="169">
        <f t="shared" si="1"/>
        <v>0</v>
      </c>
      <c r="H20" s="167">
        <f t="shared" si="1"/>
        <v>0</v>
      </c>
      <c r="I20" s="167">
        <f t="shared" si="1"/>
        <v>0</v>
      </c>
      <c r="J20" s="165">
        <f t="shared" si="1"/>
        <v>0</v>
      </c>
      <c r="K20" s="166">
        <f t="shared" si="1"/>
        <v>0</v>
      </c>
      <c r="L20" s="55" t="s">
        <v>16</v>
      </c>
      <c r="N20" s="5" t="str">
        <f t="shared" si="2"/>
        <v>○</v>
      </c>
      <c r="O20" s="5" t="str">
        <f t="shared" si="3"/>
        <v>○</v>
      </c>
      <c r="P20" s="5" t="str">
        <f t="shared" si="4"/>
        <v>○</v>
      </c>
    </row>
    <row r="21" spans="1:16" ht="17.25" customHeight="1">
      <c r="A21" s="55" t="s">
        <v>17</v>
      </c>
      <c r="B21" s="166">
        <f t="shared" si="1"/>
        <v>0</v>
      </c>
      <c r="C21" s="167">
        <f t="shared" si="1"/>
        <v>47900</v>
      </c>
      <c r="D21" s="167">
        <f t="shared" si="1"/>
        <v>0</v>
      </c>
      <c r="E21" s="167">
        <f t="shared" si="1"/>
        <v>0</v>
      </c>
      <c r="F21" s="168">
        <f t="shared" si="1"/>
        <v>47900</v>
      </c>
      <c r="G21" s="169">
        <f t="shared" si="1"/>
        <v>0</v>
      </c>
      <c r="H21" s="167">
        <f t="shared" si="1"/>
        <v>0</v>
      </c>
      <c r="I21" s="167">
        <f t="shared" si="1"/>
        <v>0</v>
      </c>
      <c r="J21" s="165">
        <f t="shared" si="1"/>
        <v>0</v>
      </c>
      <c r="K21" s="166">
        <f t="shared" si="1"/>
        <v>47900</v>
      </c>
      <c r="L21" s="55" t="s">
        <v>17</v>
      </c>
      <c r="N21" s="5" t="str">
        <f t="shared" si="2"/>
        <v>○</v>
      </c>
      <c r="O21" s="5" t="str">
        <f t="shared" si="3"/>
        <v>○</v>
      </c>
      <c r="P21" s="5" t="str">
        <f t="shared" si="4"/>
        <v>○</v>
      </c>
    </row>
    <row r="22" spans="1:16" ht="17.25" customHeight="1">
      <c r="A22" s="55" t="s">
        <v>18</v>
      </c>
      <c r="B22" s="166">
        <f t="shared" si="1"/>
        <v>0</v>
      </c>
      <c r="C22" s="167">
        <f t="shared" si="1"/>
        <v>0</v>
      </c>
      <c r="D22" s="167">
        <f t="shared" si="1"/>
        <v>0</v>
      </c>
      <c r="E22" s="167">
        <f t="shared" si="1"/>
        <v>0</v>
      </c>
      <c r="F22" s="168">
        <f t="shared" si="1"/>
        <v>0</v>
      </c>
      <c r="G22" s="169">
        <f t="shared" si="1"/>
        <v>0</v>
      </c>
      <c r="H22" s="167">
        <f t="shared" si="1"/>
        <v>0</v>
      </c>
      <c r="I22" s="167">
        <f t="shared" si="1"/>
        <v>0</v>
      </c>
      <c r="J22" s="165">
        <f t="shared" si="1"/>
        <v>0</v>
      </c>
      <c r="K22" s="166">
        <f t="shared" si="1"/>
        <v>0</v>
      </c>
      <c r="L22" s="55" t="s">
        <v>18</v>
      </c>
      <c r="N22" s="5" t="str">
        <f t="shared" si="2"/>
        <v>○</v>
      </c>
      <c r="O22" s="5" t="str">
        <f t="shared" si="3"/>
        <v>○</v>
      </c>
      <c r="P22" s="5" t="str">
        <f t="shared" si="4"/>
        <v>○</v>
      </c>
    </row>
    <row r="23" spans="1:16" ht="17.25" customHeight="1">
      <c r="A23" s="55" t="s">
        <v>19</v>
      </c>
      <c r="B23" s="166">
        <f t="shared" ref="B23:K38" si="5">B68</f>
        <v>0</v>
      </c>
      <c r="C23" s="167">
        <f t="shared" si="5"/>
        <v>0</v>
      </c>
      <c r="D23" s="167">
        <f t="shared" si="5"/>
        <v>0</v>
      </c>
      <c r="E23" s="167">
        <f t="shared" si="5"/>
        <v>0</v>
      </c>
      <c r="F23" s="168">
        <f t="shared" si="5"/>
        <v>0</v>
      </c>
      <c r="G23" s="169">
        <f t="shared" si="5"/>
        <v>0</v>
      </c>
      <c r="H23" s="167">
        <f t="shared" si="5"/>
        <v>0</v>
      </c>
      <c r="I23" s="167">
        <f t="shared" si="5"/>
        <v>0</v>
      </c>
      <c r="J23" s="165">
        <f t="shared" si="5"/>
        <v>0</v>
      </c>
      <c r="K23" s="166">
        <f t="shared" si="5"/>
        <v>0</v>
      </c>
      <c r="L23" s="55" t="s">
        <v>19</v>
      </c>
      <c r="N23" s="5" t="str">
        <f t="shared" si="2"/>
        <v>○</v>
      </c>
      <c r="O23" s="5" t="str">
        <f t="shared" si="3"/>
        <v>○</v>
      </c>
      <c r="P23" s="5" t="str">
        <f t="shared" si="4"/>
        <v>○</v>
      </c>
    </row>
    <row r="24" spans="1:16" ht="17.25" customHeight="1">
      <c r="A24" s="55" t="s">
        <v>20</v>
      </c>
      <c r="B24" s="166">
        <f t="shared" si="5"/>
        <v>0</v>
      </c>
      <c r="C24" s="167">
        <f t="shared" si="5"/>
        <v>0</v>
      </c>
      <c r="D24" s="167">
        <f t="shared" si="5"/>
        <v>0</v>
      </c>
      <c r="E24" s="167">
        <f t="shared" si="5"/>
        <v>0</v>
      </c>
      <c r="F24" s="168">
        <f t="shared" si="5"/>
        <v>0</v>
      </c>
      <c r="G24" s="169">
        <f t="shared" si="5"/>
        <v>94000</v>
      </c>
      <c r="H24" s="167">
        <f t="shared" si="5"/>
        <v>0</v>
      </c>
      <c r="I24" s="167">
        <f t="shared" si="5"/>
        <v>0</v>
      </c>
      <c r="J24" s="165">
        <f t="shared" si="5"/>
        <v>94000</v>
      </c>
      <c r="K24" s="166">
        <f t="shared" si="5"/>
        <v>94000</v>
      </c>
      <c r="L24" s="55" t="s">
        <v>20</v>
      </c>
      <c r="N24" s="5" t="str">
        <f t="shared" si="2"/>
        <v>○</v>
      </c>
      <c r="O24" s="5" t="str">
        <f t="shared" si="3"/>
        <v>○</v>
      </c>
      <c r="P24" s="5" t="str">
        <f t="shared" si="4"/>
        <v>○</v>
      </c>
    </row>
    <row r="25" spans="1:16" ht="17.25" customHeight="1">
      <c r="A25" s="55" t="s">
        <v>21</v>
      </c>
      <c r="B25" s="166">
        <f t="shared" si="5"/>
        <v>0</v>
      </c>
      <c r="C25" s="167">
        <f t="shared" si="5"/>
        <v>0</v>
      </c>
      <c r="D25" s="167">
        <f t="shared" si="5"/>
        <v>0</v>
      </c>
      <c r="E25" s="167">
        <f t="shared" si="5"/>
        <v>0</v>
      </c>
      <c r="F25" s="168">
        <f t="shared" si="5"/>
        <v>0</v>
      </c>
      <c r="G25" s="169">
        <f t="shared" si="5"/>
        <v>8083900</v>
      </c>
      <c r="H25" s="167">
        <f t="shared" si="5"/>
        <v>0</v>
      </c>
      <c r="I25" s="167">
        <f t="shared" si="5"/>
        <v>0</v>
      </c>
      <c r="J25" s="165">
        <f t="shared" si="5"/>
        <v>8083900</v>
      </c>
      <c r="K25" s="166">
        <f t="shared" si="5"/>
        <v>8083900</v>
      </c>
      <c r="L25" s="55" t="s">
        <v>21</v>
      </c>
      <c r="N25" s="5" t="str">
        <f t="shared" si="2"/>
        <v>○</v>
      </c>
      <c r="O25" s="5" t="str">
        <f t="shared" si="3"/>
        <v>○</v>
      </c>
      <c r="P25" s="5" t="str">
        <f t="shared" si="4"/>
        <v>○</v>
      </c>
    </row>
    <row r="26" spans="1:16" ht="17.25" customHeight="1">
      <c r="A26" s="55" t="s">
        <v>47</v>
      </c>
      <c r="B26" s="166">
        <f t="shared" si="5"/>
        <v>47800</v>
      </c>
      <c r="C26" s="167">
        <f t="shared" si="5"/>
        <v>0</v>
      </c>
      <c r="D26" s="167">
        <f t="shared" si="5"/>
        <v>0</v>
      </c>
      <c r="E26" s="167">
        <f t="shared" si="5"/>
        <v>0</v>
      </c>
      <c r="F26" s="168">
        <f t="shared" si="5"/>
        <v>47800</v>
      </c>
      <c r="G26" s="169">
        <f t="shared" si="5"/>
        <v>19700</v>
      </c>
      <c r="H26" s="167">
        <f t="shared" si="5"/>
        <v>0</v>
      </c>
      <c r="I26" s="167">
        <f t="shared" si="5"/>
        <v>0</v>
      </c>
      <c r="J26" s="165">
        <f t="shared" si="5"/>
        <v>19700</v>
      </c>
      <c r="K26" s="166">
        <f t="shared" si="5"/>
        <v>67500</v>
      </c>
      <c r="L26" s="55" t="s">
        <v>47</v>
      </c>
      <c r="N26" s="5" t="str">
        <f t="shared" si="2"/>
        <v>○</v>
      </c>
      <c r="O26" s="5" t="str">
        <f t="shared" si="3"/>
        <v>○</v>
      </c>
      <c r="P26" s="5" t="str">
        <f t="shared" si="4"/>
        <v>○</v>
      </c>
    </row>
    <row r="27" spans="1:16" ht="17.25" customHeight="1">
      <c r="A27" s="55" t="s">
        <v>22</v>
      </c>
      <c r="B27" s="166">
        <f t="shared" si="5"/>
        <v>0</v>
      </c>
      <c r="C27" s="167">
        <f t="shared" si="5"/>
        <v>0</v>
      </c>
      <c r="D27" s="167">
        <f t="shared" si="5"/>
        <v>0</v>
      </c>
      <c r="E27" s="167">
        <f t="shared" si="5"/>
        <v>0</v>
      </c>
      <c r="F27" s="168">
        <f t="shared" si="5"/>
        <v>0</v>
      </c>
      <c r="G27" s="169">
        <f t="shared" si="5"/>
        <v>0</v>
      </c>
      <c r="H27" s="167">
        <f t="shared" si="5"/>
        <v>0</v>
      </c>
      <c r="I27" s="167">
        <f t="shared" si="5"/>
        <v>0</v>
      </c>
      <c r="J27" s="165">
        <f t="shared" si="5"/>
        <v>0</v>
      </c>
      <c r="K27" s="166">
        <f t="shared" si="5"/>
        <v>0</v>
      </c>
      <c r="L27" s="55" t="s">
        <v>22</v>
      </c>
      <c r="N27" s="5" t="str">
        <f t="shared" si="2"/>
        <v>○</v>
      </c>
      <c r="O27" s="5" t="str">
        <f t="shared" si="3"/>
        <v>○</v>
      </c>
      <c r="P27" s="5" t="str">
        <f t="shared" si="4"/>
        <v>○</v>
      </c>
    </row>
    <row r="28" spans="1:16" ht="17.25" customHeight="1">
      <c r="A28" s="55" t="s">
        <v>23</v>
      </c>
      <c r="B28" s="166">
        <f t="shared" si="5"/>
        <v>0</v>
      </c>
      <c r="C28" s="167">
        <f t="shared" si="5"/>
        <v>2143300</v>
      </c>
      <c r="D28" s="167">
        <f t="shared" si="5"/>
        <v>0</v>
      </c>
      <c r="E28" s="167">
        <f t="shared" si="5"/>
        <v>0</v>
      </c>
      <c r="F28" s="168">
        <f t="shared" si="5"/>
        <v>2143300</v>
      </c>
      <c r="G28" s="169">
        <f t="shared" si="5"/>
        <v>0</v>
      </c>
      <c r="H28" s="167">
        <f t="shared" si="5"/>
        <v>0</v>
      </c>
      <c r="I28" s="167">
        <f t="shared" si="5"/>
        <v>0</v>
      </c>
      <c r="J28" s="165">
        <f t="shared" si="5"/>
        <v>0</v>
      </c>
      <c r="K28" s="166">
        <f t="shared" si="5"/>
        <v>2143300</v>
      </c>
      <c r="L28" s="55" t="s">
        <v>23</v>
      </c>
      <c r="N28" s="5" t="str">
        <f t="shared" si="2"/>
        <v>○</v>
      </c>
      <c r="O28" s="5" t="str">
        <f t="shared" si="3"/>
        <v>○</v>
      </c>
      <c r="P28" s="5" t="str">
        <f t="shared" si="4"/>
        <v>○</v>
      </c>
    </row>
    <row r="29" spans="1:16" ht="17.25" customHeight="1">
      <c r="A29" s="55" t="s">
        <v>24</v>
      </c>
      <c r="B29" s="166">
        <f t="shared" si="5"/>
        <v>0</v>
      </c>
      <c r="C29" s="167">
        <f t="shared" si="5"/>
        <v>0</v>
      </c>
      <c r="D29" s="167">
        <f t="shared" si="5"/>
        <v>0</v>
      </c>
      <c r="E29" s="167">
        <f t="shared" si="5"/>
        <v>0</v>
      </c>
      <c r="F29" s="168">
        <f t="shared" si="5"/>
        <v>0</v>
      </c>
      <c r="G29" s="169">
        <f t="shared" si="5"/>
        <v>0</v>
      </c>
      <c r="H29" s="167">
        <f t="shared" si="5"/>
        <v>0</v>
      </c>
      <c r="I29" s="167">
        <f t="shared" si="5"/>
        <v>0</v>
      </c>
      <c r="J29" s="165">
        <f t="shared" si="5"/>
        <v>0</v>
      </c>
      <c r="K29" s="166">
        <f t="shared" si="5"/>
        <v>0</v>
      </c>
      <c r="L29" s="55" t="s">
        <v>24</v>
      </c>
      <c r="N29" s="5" t="str">
        <f t="shared" si="2"/>
        <v>○</v>
      </c>
      <c r="O29" s="5" t="str">
        <f t="shared" si="3"/>
        <v>○</v>
      </c>
      <c r="P29" s="5" t="str">
        <f t="shared" si="4"/>
        <v>○</v>
      </c>
    </row>
    <row r="30" spans="1:16" ht="17.25" customHeight="1">
      <c r="A30" s="55" t="s">
        <v>25</v>
      </c>
      <c r="B30" s="166">
        <f t="shared" si="5"/>
        <v>0</v>
      </c>
      <c r="C30" s="167">
        <f t="shared" si="5"/>
        <v>0</v>
      </c>
      <c r="D30" s="167">
        <f t="shared" si="5"/>
        <v>0</v>
      </c>
      <c r="E30" s="167">
        <f t="shared" si="5"/>
        <v>0</v>
      </c>
      <c r="F30" s="168">
        <f t="shared" si="5"/>
        <v>0</v>
      </c>
      <c r="G30" s="169">
        <f t="shared" si="5"/>
        <v>0</v>
      </c>
      <c r="H30" s="167">
        <f t="shared" si="5"/>
        <v>0</v>
      </c>
      <c r="I30" s="167">
        <f t="shared" si="5"/>
        <v>0</v>
      </c>
      <c r="J30" s="165">
        <f t="shared" si="5"/>
        <v>0</v>
      </c>
      <c r="K30" s="166">
        <f t="shared" si="5"/>
        <v>0</v>
      </c>
      <c r="L30" s="55" t="s">
        <v>25</v>
      </c>
      <c r="N30" s="5" t="str">
        <f t="shared" si="2"/>
        <v>○</v>
      </c>
      <c r="O30" s="5" t="str">
        <f t="shared" si="3"/>
        <v>○</v>
      </c>
      <c r="P30" s="5" t="str">
        <f t="shared" si="4"/>
        <v>○</v>
      </c>
    </row>
    <row r="31" spans="1:16" ht="17.25" customHeight="1">
      <c r="A31" s="55" t="s">
        <v>26</v>
      </c>
      <c r="B31" s="166">
        <f t="shared" si="5"/>
        <v>0</v>
      </c>
      <c r="C31" s="167">
        <f t="shared" si="5"/>
        <v>0</v>
      </c>
      <c r="D31" s="167">
        <f t="shared" si="5"/>
        <v>0</v>
      </c>
      <c r="E31" s="167">
        <f t="shared" si="5"/>
        <v>0</v>
      </c>
      <c r="F31" s="168">
        <f t="shared" si="5"/>
        <v>0</v>
      </c>
      <c r="G31" s="169">
        <f t="shared" si="5"/>
        <v>0</v>
      </c>
      <c r="H31" s="167">
        <f t="shared" si="5"/>
        <v>0</v>
      </c>
      <c r="I31" s="167">
        <f t="shared" si="5"/>
        <v>0</v>
      </c>
      <c r="J31" s="165">
        <f t="shared" si="5"/>
        <v>0</v>
      </c>
      <c r="K31" s="166">
        <f t="shared" si="5"/>
        <v>0</v>
      </c>
      <c r="L31" s="55" t="s">
        <v>26</v>
      </c>
      <c r="N31" s="5" t="str">
        <f t="shared" si="2"/>
        <v>○</v>
      </c>
      <c r="O31" s="5" t="str">
        <f t="shared" si="3"/>
        <v>○</v>
      </c>
      <c r="P31" s="5" t="str">
        <f t="shared" si="4"/>
        <v>○</v>
      </c>
    </row>
    <row r="32" spans="1:16" ht="17.25" customHeight="1">
      <c r="A32" s="55" t="s">
        <v>27</v>
      </c>
      <c r="B32" s="166">
        <f t="shared" si="5"/>
        <v>4700</v>
      </c>
      <c r="C32" s="167">
        <f t="shared" si="5"/>
        <v>0</v>
      </c>
      <c r="D32" s="167">
        <f t="shared" si="5"/>
        <v>0</v>
      </c>
      <c r="E32" s="167">
        <f t="shared" si="5"/>
        <v>0</v>
      </c>
      <c r="F32" s="168">
        <f t="shared" si="5"/>
        <v>4700</v>
      </c>
      <c r="G32" s="169">
        <f t="shared" si="5"/>
        <v>0</v>
      </c>
      <c r="H32" s="167">
        <f t="shared" si="5"/>
        <v>0</v>
      </c>
      <c r="I32" s="167">
        <f t="shared" si="5"/>
        <v>0</v>
      </c>
      <c r="J32" s="165">
        <f t="shared" si="5"/>
        <v>0</v>
      </c>
      <c r="K32" s="166">
        <f t="shared" si="5"/>
        <v>4700</v>
      </c>
      <c r="L32" s="55" t="s">
        <v>27</v>
      </c>
      <c r="N32" s="5" t="str">
        <f t="shared" si="2"/>
        <v>○</v>
      </c>
      <c r="O32" s="5" t="str">
        <f t="shared" si="3"/>
        <v>○</v>
      </c>
      <c r="P32" s="5" t="str">
        <f t="shared" si="4"/>
        <v>○</v>
      </c>
    </row>
    <row r="33" spans="1:16" ht="17.25" customHeight="1">
      <c r="A33" s="55" t="s">
        <v>28</v>
      </c>
      <c r="B33" s="166">
        <f t="shared" si="5"/>
        <v>0</v>
      </c>
      <c r="C33" s="167">
        <f t="shared" si="5"/>
        <v>0</v>
      </c>
      <c r="D33" s="167">
        <f t="shared" si="5"/>
        <v>0</v>
      </c>
      <c r="E33" s="167">
        <f t="shared" si="5"/>
        <v>0</v>
      </c>
      <c r="F33" s="168">
        <f t="shared" si="5"/>
        <v>0</v>
      </c>
      <c r="G33" s="169">
        <f t="shared" si="5"/>
        <v>0</v>
      </c>
      <c r="H33" s="167">
        <f t="shared" si="5"/>
        <v>0</v>
      </c>
      <c r="I33" s="167">
        <f t="shared" si="5"/>
        <v>0</v>
      </c>
      <c r="J33" s="165">
        <f t="shared" si="5"/>
        <v>0</v>
      </c>
      <c r="K33" s="166">
        <f t="shared" si="5"/>
        <v>0</v>
      </c>
      <c r="L33" s="55" t="s">
        <v>28</v>
      </c>
      <c r="N33" s="5" t="str">
        <f t="shared" si="2"/>
        <v>○</v>
      </c>
      <c r="O33" s="5" t="str">
        <f t="shared" si="3"/>
        <v>○</v>
      </c>
      <c r="P33" s="5" t="str">
        <f t="shared" si="4"/>
        <v>○</v>
      </c>
    </row>
    <row r="34" spans="1:16" ht="17.25" customHeight="1">
      <c r="A34" s="55" t="s">
        <v>29</v>
      </c>
      <c r="B34" s="166">
        <f t="shared" si="5"/>
        <v>23600</v>
      </c>
      <c r="C34" s="167">
        <f t="shared" si="5"/>
        <v>0</v>
      </c>
      <c r="D34" s="167">
        <f t="shared" si="5"/>
        <v>0</v>
      </c>
      <c r="E34" s="167">
        <f t="shared" si="5"/>
        <v>0</v>
      </c>
      <c r="F34" s="168">
        <f t="shared" si="5"/>
        <v>23600</v>
      </c>
      <c r="G34" s="169">
        <f t="shared" si="5"/>
        <v>1091400</v>
      </c>
      <c r="H34" s="167">
        <f t="shared" si="5"/>
        <v>0</v>
      </c>
      <c r="I34" s="167">
        <f t="shared" si="5"/>
        <v>0</v>
      </c>
      <c r="J34" s="165">
        <f t="shared" si="5"/>
        <v>1091400</v>
      </c>
      <c r="K34" s="166">
        <f t="shared" si="5"/>
        <v>1115000</v>
      </c>
      <c r="L34" s="55" t="s">
        <v>29</v>
      </c>
      <c r="N34" s="5" t="str">
        <f t="shared" si="2"/>
        <v>○</v>
      </c>
      <c r="O34" s="5" t="str">
        <f t="shared" si="3"/>
        <v>○</v>
      </c>
      <c r="P34" s="5" t="str">
        <f t="shared" si="4"/>
        <v>○</v>
      </c>
    </row>
    <row r="35" spans="1:16" ht="17.25" customHeight="1">
      <c r="A35" s="55" t="s">
        <v>30</v>
      </c>
      <c r="B35" s="166">
        <f t="shared" si="5"/>
        <v>58500</v>
      </c>
      <c r="C35" s="167">
        <f t="shared" si="5"/>
        <v>671000</v>
      </c>
      <c r="D35" s="167">
        <f t="shared" si="5"/>
        <v>0</v>
      </c>
      <c r="E35" s="167">
        <f t="shared" si="5"/>
        <v>0</v>
      </c>
      <c r="F35" s="168">
        <f t="shared" si="5"/>
        <v>729500</v>
      </c>
      <c r="G35" s="169">
        <f t="shared" si="5"/>
        <v>5200</v>
      </c>
      <c r="H35" s="167">
        <f t="shared" si="5"/>
        <v>0</v>
      </c>
      <c r="I35" s="167">
        <f t="shared" si="5"/>
        <v>0</v>
      </c>
      <c r="J35" s="165">
        <f t="shared" si="5"/>
        <v>5200</v>
      </c>
      <c r="K35" s="166">
        <f t="shared" si="5"/>
        <v>734700</v>
      </c>
      <c r="L35" s="55" t="s">
        <v>30</v>
      </c>
      <c r="N35" s="5" t="str">
        <f t="shared" si="2"/>
        <v>○</v>
      </c>
      <c r="O35" s="5" t="str">
        <f t="shared" si="3"/>
        <v>○</v>
      </c>
      <c r="P35" s="5" t="str">
        <f t="shared" si="4"/>
        <v>○</v>
      </c>
    </row>
    <row r="36" spans="1:16" ht="17.25" customHeight="1">
      <c r="A36" s="55" t="s">
        <v>31</v>
      </c>
      <c r="B36" s="166">
        <f t="shared" si="5"/>
        <v>67800</v>
      </c>
      <c r="C36" s="167">
        <f t="shared" si="5"/>
        <v>0</v>
      </c>
      <c r="D36" s="167">
        <f t="shared" si="5"/>
        <v>0</v>
      </c>
      <c r="E36" s="167">
        <f t="shared" si="5"/>
        <v>0</v>
      </c>
      <c r="F36" s="168">
        <f t="shared" si="5"/>
        <v>67800</v>
      </c>
      <c r="G36" s="169">
        <f t="shared" si="5"/>
        <v>0</v>
      </c>
      <c r="H36" s="167">
        <f t="shared" si="5"/>
        <v>0</v>
      </c>
      <c r="I36" s="167">
        <f t="shared" si="5"/>
        <v>1859000</v>
      </c>
      <c r="J36" s="165">
        <f t="shared" si="5"/>
        <v>1859000</v>
      </c>
      <c r="K36" s="166">
        <f t="shared" si="5"/>
        <v>1926800</v>
      </c>
      <c r="L36" s="55" t="s">
        <v>31</v>
      </c>
      <c r="N36" s="5" t="str">
        <f t="shared" si="2"/>
        <v>○</v>
      </c>
      <c r="O36" s="5" t="str">
        <f t="shared" si="3"/>
        <v>○</v>
      </c>
      <c r="P36" s="5" t="str">
        <f t="shared" si="4"/>
        <v>○</v>
      </c>
    </row>
    <row r="37" spans="1:16" ht="17.25" customHeight="1">
      <c r="A37" s="55" t="s">
        <v>32</v>
      </c>
      <c r="B37" s="166">
        <f t="shared" si="5"/>
        <v>0</v>
      </c>
      <c r="C37" s="167">
        <f t="shared" si="5"/>
        <v>0</v>
      </c>
      <c r="D37" s="167">
        <f t="shared" si="5"/>
        <v>0</v>
      </c>
      <c r="E37" s="167">
        <f t="shared" si="5"/>
        <v>0</v>
      </c>
      <c r="F37" s="168">
        <f t="shared" si="5"/>
        <v>0</v>
      </c>
      <c r="G37" s="169">
        <f t="shared" si="5"/>
        <v>0</v>
      </c>
      <c r="H37" s="167">
        <f t="shared" si="5"/>
        <v>0</v>
      </c>
      <c r="I37" s="167">
        <f t="shared" si="5"/>
        <v>0</v>
      </c>
      <c r="J37" s="165">
        <f t="shared" si="5"/>
        <v>0</v>
      </c>
      <c r="K37" s="166">
        <f t="shared" si="5"/>
        <v>0</v>
      </c>
      <c r="L37" s="55" t="s">
        <v>32</v>
      </c>
      <c r="N37" s="5" t="str">
        <f t="shared" si="2"/>
        <v>○</v>
      </c>
      <c r="O37" s="5" t="str">
        <f t="shared" si="3"/>
        <v>○</v>
      </c>
      <c r="P37" s="5" t="str">
        <f t="shared" si="4"/>
        <v>○</v>
      </c>
    </row>
    <row r="38" spans="1:16" ht="17.25" customHeight="1">
      <c r="A38" s="55" t="s">
        <v>33</v>
      </c>
      <c r="B38" s="166">
        <f t="shared" si="5"/>
        <v>0</v>
      </c>
      <c r="C38" s="167">
        <f t="shared" si="5"/>
        <v>1915100</v>
      </c>
      <c r="D38" s="167">
        <f t="shared" si="5"/>
        <v>0</v>
      </c>
      <c r="E38" s="167">
        <f t="shared" si="5"/>
        <v>0</v>
      </c>
      <c r="F38" s="168">
        <f t="shared" si="5"/>
        <v>1915100</v>
      </c>
      <c r="G38" s="169">
        <f t="shared" si="5"/>
        <v>0</v>
      </c>
      <c r="H38" s="167">
        <f t="shared" si="5"/>
        <v>0</v>
      </c>
      <c r="I38" s="167">
        <f t="shared" si="5"/>
        <v>0</v>
      </c>
      <c r="J38" s="165">
        <f t="shared" si="5"/>
        <v>0</v>
      </c>
      <c r="K38" s="166">
        <f t="shared" si="5"/>
        <v>1915100</v>
      </c>
      <c r="L38" s="55" t="s">
        <v>33</v>
      </c>
      <c r="N38" s="5" t="str">
        <f t="shared" si="2"/>
        <v>○</v>
      </c>
      <c r="O38" s="5" t="str">
        <f t="shared" si="3"/>
        <v>○</v>
      </c>
      <c r="P38" s="5" t="str">
        <f t="shared" si="4"/>
        <v>○</v>
      </c>
    </row>
    <row r="39" spans="1:16" ht="17.25" customHeight="1">
      <c r="A39" s="55" t="s">
        <v>34</v>
      </c>
      <c r="B39" s="166">
        <f t="shared" ref="B39:K44" si="6">B84</f>
        <v>0</v>
      </c>
      <c r="C39" s="167">
        <f t="shared" si="6"/>
        <v>2206800</v>
      </c>
      <c r="D39" s="167">
        <f t="shared" si="6"/>
        <v>0</v>
      </c>
      <c r="E39" s="167">
        <f t="shared" si="6"/>
        <v>0</v>
      </c>
      <c r="F39" s="168">
        <f t="shared" si="6"/>
        <v>2206800</v>
      </c>
      <c r="G39" s="169">
        <f t="shared" si="6"/>
        <v>1300</v>
      </c>
      <c r="H39" s="167">
        <f t="shared" si="6"/>
        <v>0</v>
      </c>
      <c r="I39" s="167">
        <f t="shared" si="6"/>
        <v>0</v>
      </c>
      <c r="J39" s="165">
        <f t="shared" si="6"/>
        <v>1300</v>
      </c>
      <c r="K39" s="166">
        <f t="shared" si="6"/>
        <v>2208100</v>
      </c>
      <c r="L39" s="55" t="s">
        <v>34</v>
      </c>
      <c r="N39" s="5" t="str">
        <f t="shared" si="2"/>
        <v>○</v>
      </c>
      <c r="O39" s="5" t="str">
        <f t="shared" si="3"/>
        <v>○</v>
      </c>
      <c r="P39" s="5" t="str">
        <f t="shared" si="4"/>
        <v>○</v>
      </c>
    </row>
    <row r="40" spans="1:16" ht="17.25" customHeight="1">
      <c r="A40" s="55" t="s">
        <v>35</v>
      </c>
      <c r="B40" s="166">
        <f t="shared" si="6"/>
        <v>400</v>
      </c>
      <c r="C40" s="167">
        <f t="shared" si="6"/>
        <v>1830700</v>
      </c>
      <c r="D40" s="167">
        <f t="shared" si="6"/>
        <v>0</v>
      </c>
      <c r="E40" s="167">
        <f t="shared" si="6"/>
        <v>0</v>
      </c>
      <c r="F40" s="168">
        <f t="shared" si="6"/>
        <v>1831100</v>
      </c>
      <c r="G40" s="169">
        <f t="shared" si="6"/>
        <v>371900</v>
      </c>
      <c r="H40" s="167">
        <f t="shared" si="6"/>
        <v>0</v>
      </c>
      <c r="I40" s="167">
        <f t="shared" si="6"/>
        <v>0</v>
      </c>
      <c r="J40" s="165">
        <f t="shared" si="6"/>
        <v>371900</v>
      </c>
      <c r="K40" s="166">
        <f t="shared" si="6"/>
        <v>2203000</v>
      </c>
      <c r="L40" s="55" t="s">
        <v>35</v>
      </c>
      <c r="N40" s="5" t="str">
        <f t="shared" si="2"/>
        <v>○</v>
      </c>
      <c r="O40" s="5" t="str">
        <f t="shared" si="3"/>
        <v>○</v>
      </c>
      <c r="P40" s="5" t="str">
        <f t="shared" si="4"/>
        <v>○</v>
      </c>
    </row>
    <row r="41" spans="1:16" ht="17.25" customHeight="1">
      <c r="A41" s="55" t="s">
        <v>36</v>
      </c>
      <c r="B41" s="166">
        <f t="shared" si="6"/>
        <v>0</v>
      </c>
      <c r="C41" s="167">
        <f t="shared" si="6"/>
        <v>1766200</v>
      </c>
      <c r="D41" s="167">
        <f t="shared" si="6"/>
        <v>0</v>
      </c>
      <c r="E41" s="167">
        <f t="shared" si="6"/>
        <v>0</v>
      </c>
      <c r="F41" s="168">
        <f t="shared" si="6"/>
        <v>1766200</v>
      </c>
      <c r="G41" s="169">
        <f t="shared" si="6"/>
        <v>0</v>
      </c>
      <c r="H41" s="167">
        <f t="shared" si="6"/>
        <v>0</v>
      </c>
      <c r="I41" s="167">
        <f t="shared" si="6"/>
        <v>0</v>
      </c>
      <c r="J41" s="165">
        <f t="shared" si="6"/>
        <v>0</v>
      </c>
      <c r="K41" s="166">
        <f t="shared" si="6"/>
        <v>1766200</v>
      </c>
      <c r="L41" s="55" t="s">
        <v>36</v>
      </c>
      <c r="N41" s="5" t="str">
        <f t="shared" si="2"/>
        <v>○</v>
      </c>
      <c r="O41" s="5" t="str">
        <f t="shared" si="3"/>
        <v>○</v>
      </c>
      <c r="P41" s="5" t="str">
        <f t="shared" si="4"/>
        <v>○</v>
      </c>
    </row>
    <row r="42" spans="1:16" ht="17.25" customHeight="1">
      <c r="A42" s="55" t="s">
        <v>37</v>
      </c>
      <c r="B42" s="166">
        <f t="shared" si="6"/>
        <v>0</v>
      </c>
      <c r="C42" s="167">
        <f t="shared" si="6"/>
        <v>1176400</v>
      </c>
      <c r="D42" s="167">
        <f t="shared" si="6"/>
        <v>0</v>
      </c>
      <c r="E42" s="167">
        <f t="shared" si="6"/>
        <v>0</v>
      </c>
      <c r="F42" s="168">
        <f t="shared" si="6"/>
        <v>1176400</v>
      </c>
      <c r="G42" s="169">
        <f t="shared" si="6"/>
        <v>43000</v>
      </c>
      <c r="H42" s="167">
        <f t="shared" si="6"/>
        <v>0</v>
      </c>
      <c r="I42" s="167">
        <f t="shared" si="6"/>
        <v>0</v>
      </c>
      <c r="J42" s="165">
        <f t="shared" si="6"/>
        <v>43000</v>
      </c>
      <c r="K42" s="166">
        <f t="shared" si="6"/>
        <v>1219400</v>
      </c>
      <c r="L42" s="55" t="s">
        <v>37</v>
      </c>
      <c r="N42" s="5" t="str">
        <f t="shared" si="2"/>
        <v>○</v>
      </c>
      <c r="O42" s="5" t="str">
        <f t="shared" si="3"/>
        <v>○</v>
      </c>
      <c r="P42" s="5" t="str">
        <f t="shared" si="4"/>
        <v>○</v>
      </c>
    </row>
    <row r="43" spans="1:16" ht="17.25" customHeight="1">
      <c r="A43" s="55" t="s">
        <v>38</v>
      </c>
      <c r="B43" s="166">
        <f t="shared" si="6"/>
        <v>0</v>
      </c>
      <c r="C43" s="167">
        <f t="shared" si="6"/>
        <v>799900</v>
      </c>
      <c r="D43" s="167">
        <f t="shared" si="6"/>
        <v>8001300</v>
      </c>
      <c r="E43" s="167">
        <f t="shared" si="6"/>
        <v>279451900</v>
      </c>
      <c r="F43" s="168">
        <f t="shared" si="6"/>
        <v>288253100</v>
      </c>
      <c r="G43" s="169">
        <f t="shared" si="6"/>
        <v>0</v>
      </c>
      <c r="H43" s="167">
        <f t="shared" si="6"/>
        <v>0</v>
      </c>
      <c r="I43" s="167">
        <f t="shared" si="6"/>
        <v>0</v>
      </c>
      <c r="J43" s="165">
        <f t="shared" si="6"/>
        <v>0</v>
      </c>
      <c r="K43" s="166">
        <f t="shared" si="6"/>
        <v>288253100</v>
      </c>
      <c r="L43" s="55" t="s">
        <v>38</v>
      </c>
      <c r="N43" s="5" t="str">
        <f t="shared" si="2"/>
        <v>○</v>
      </c>
      <c r="O43" s="5" t="str">
        <f t="shared" si="3"/>
        <v>○</v>
      </c>
      <c r="P43" s="5" t="str">
        <f t="shared" si="4"/>
        <v>○</v>
      </c>
    </row>
    <row r="44" spans="1:16" ht="17.25" customHeight="1" thickBot="1">
      <c r="A44" s="56" t="s">
        <v>39</v>
      </c>
      <c r="B44" s="166">
        <f t="shared" si="6"/>
        <v>0</v>
      </c>
      <c r="C44" s="167">
        <f t="shared" si="6"/>
        <v>0</v>
      </c>
      <c r="D44" s="167">
        <f t="shared" si="6"/>
        <v>0</v>
      </c>
      <c r="E44" s="167">
        <f t="shared" si="6"/>
        <v>0</v>
      </c>
      <c r="F44" s="168">
        <f t="shared" si="6"/>
        <v>0</v>
      </c>
      <c r="G44" s="169">
        <f t="shared" si="6"/>
        <v>0</v>
      </c>
      <c r="H44" s="167">
        <f t="shared" si="6"/>
        <v>0</v>
      </c>
      <c r="I44" s="167">
        <f t="shared" si="6"/>
        <v>0</v>
      </c>
      <c r="J44" s="165">
        <f t="shared" si="6"/>
        <v>0</v>
      </c>
      <c r="K44" s="166">
        <f t="shared" si="6"/>
        <v>0</v>
      </c>
      <c r="L44" s="56" t="s">
        <v>39</v>
      </c>
      <c r="N44" s="5" t="str">
        <f t="shared" si="2"/>
        <v>○</v>
      </c>
      <c r="O44" s="5" t="str">
        <f t="shared" si="3"/>
        <v>○</v>
      </c>
      <c r="P44" s="5" t="str">
        <f t="shared" si="4"/>
        <v>○</v>
      </c>
    </row>
    <row r="45" spans="1:16" customFormat="1" ht="17.25" customHeight="1" thickBot="1">
      <c r="A45" s="98" t="s">
        <v>43</v>
      </c>
      <c r="B45" s="99">
        <f>SUM(B6:B17)</f>
        <v>12461200</v>
      </c>
      <c r="C45" s="100">
        <f t="shared" ref="C45:K45" si="7">SUM(C6:C17)</f>
        <v>2198100</v>
      </c>
      <c r="D45" s="100">
        <f t="shared" si="7"/>
        <v>0</v>
      </c>
      <c r="E45" s="100">
        <f t="shared" si="7"/>
        <v>0</v>
      </c>
      <c r="F45" s="101">
        <f t="shared" si="7"/>
        <v>14659300</v>
      </c>
      <c r="G45" s="119">
        <f t="shared" si="7"/>
        <v>201587400</v>
      </c>
      <c r="H45" s="100">
        <f t="shared" si="7"/>
        <v>0</v>
      </c>
      <c r="I45" s="100">
        <f t="shared" si="7"/>
        <v>18252900</v>
      </c>
      <c r="J45" s="103">
        <f t="shared" si="7"/>
        <v>219840300</v>
      </c>
      <c r="K45" s="99">
        <f t="shared" si="7"/>
        <v>234499600</v>
      </c>
      <c r="L45" s="98" t="s">
        <v>43</v>
      </c>
      <c r="N45" s="177"/>
      <c r="O45" s="177"/>
      <c r="P45" s="177"/>
    </row>
    <row r="46" spans="1:16" customFormat="1" ht="17.25" customHeight="1" thickBot="1">
      <c r="A46" s="98" t="s">
        <v>41</v>
      </c>
      <c r="B46" s="99">
        <f>SUM(B18:B44)</f>
        <v>202800</v>
      </c>
      <c r="C46" s="100">
        <f t="shared" ref="C46:K46" si="8">SUM(C18:C44)</f>
        <v>12557300</v>
      </c>
      <c r="D46" s="100">
        <f t="shared" si="8"/>
        <v>8001300</v>
      </c>
      <c r="E46" s="100">
        <f t="shared" si="8"/>
        <v>279451900</v>
      </c>
      <c r="F46" s="101">
        <f t="shared" si="8"/>
        <v>300213300</v>
      </c>
      <c r="G46" s="119">
        <f t="shared" si="8"/>
        <v>9710400</v>
      </c>
      <c r="H46" s="100">
        <f t="shared" si="8"/>
        <v>0</v>
      </c>
      <c r="I46" s="100">
        <f t="shared" si="8"/>
        <v>1859000</v>
      </c>
      <c r="J46" s="103">
        <f t="shared" si="8"/>
        <v>11569400</v>
      </c>
      <c r="K46" s="99">
        <f t="shared" si="8"/>
        <v>311782700</v>
      </c>
      <c r="L46" s="98" t="s">
        <v>41</v>
      </c>
      <c r="N46" s="177"/>
      <c r="O46" s="177"/>
      <c r="P46" s="177"/>
    </row>
    <row r="47" spans="1:16" customFormat="1" ht="17.25" customHeight="1" thickBot="1">
      <c r="A47" s="104" t="s">
        <v>42</v>
      </c>
      <c r="B47" s="178">
        <f>SUM(B45:B46)</f>
        <v>12664000</v>
      </c>
      <c r="C47" s="179">
        <f t="shared" ref="C47:K47" si="9">SUM(C45:C46)</f>
        <v>14755400</v>
      </c>
      <c r="D47" s="179">
        <f t="shared" si="9"/>
        <v>8001300</v>
      </c>
      <c r="E47" s="179">
        <f t="shared" si="9"/>
        <v>279451900</v>
      </c>
      <c r="F47" s="122">
        <f t="shared" si="9"/>
        <v>314872600</v>
      </c>
      <c r="G47" s="120">
        <f t="shared" si="9"/>
        <v>211297800</v>
      </c>
      <c r="H47" s="179">
        <f t="shared" si="9"/>
        <v>0</v>
      </c>
      <c r="I47" s="179">
        <f t="shared" si="9"/>
        <v>20111900</v>
      </c>
      <c r="J47" s="121">
        <f t="shared" si="9"/>
        <v>231409700</v>
      </c>
      <c r="K47" s="178">
        <f t="shared" si="9"/>
        <v>546282300</v>
      </c>
      <c r="L47" s="104" t="s">
        <v>42</v>
      </c>
      <c r="N47" s="177"/>
      <c r="O47" s="177"/>
      <c r="P47" s="177"/>
    </row>
    <row r="48" spans="1:16" ht="17.25" customHeight="1">
      <c r="L48" s="47" t="s">
        <v>124</v>
      </c>
    </row>
    <row r="49" spans="1:11" ht="17.25" hidden="1" customHeight="1">
      <c r="B49" s="123" t="s">
        <v>192</v>
      </c>
      <c r="C49" s="123" t="s">
        <v>193</v>
      </c>
      <c r="D49" s="123" t="s">
        <v>194</v>
      </c>
      <c r="E49" s="123" t="s">
        <v>195</v>
      </c>
      <c r="F49" s="123" t="s">
        <v>196</v>
      </c>
      <c r="G49" s="123" t="s">
        <v>192</v>
      </c>
      <c r="H49" s="123" t="s">
        <v>194</v>
      </c>
      <c r="I49" s="123" t="s">
        <v>195</v>
      </c>
      <c r="J49" s="123" t="s">
        <v>196</v>
      </c>
      <c r="K49" s="123" t="s">
        <v>196</v>
      </c>
    </row>
    <row r="50" spans="1:11" ht="51" hidden="1" customHeight="1">
      <c r="A50" s="106" t="s">
        <v>197</v>
      </c>
      <c r="B50" s="180" t="s">
        <v>198</v>
      </c>
      <c r="C50" s="180" t="s">
        <v>198</v>
      </c>
      <c r="D50" s="180" t="s">
        <v>198</v>
      </c>
      <c r="E50" s="180" t="s">
        <v>198</v>
      </c>
      <c r="F50" s="180" t="s">
        <v>198</v>
      </c>
      <c r="G50" s="180" t="s">
        <v>199</v>
      </c>
      <c r="H50" s="180" t="s">
        <v>199</v>
      </c>
      <c r="I50" s="180" t="s">
        <v>199</v>
      </c>
      <c r="J50" s="180" t="s">
        <v>199</v>
      </c>
      <c r="K50" s="180" t="s">
        <v>200</v>
      </c>
    </row>
    <row r="51" spans="1:11" ht="17.25" hidden="1" customHeight="1">
      <c r="B51" s="181">
        <v>10622900</v>
      </c>
      <c r="C51" s="181">
        <v>687700</v>
      </c>
      <c r="D51" s="181">
        <v>0</v>
      </c>
      <c r="E51" s="181">
        <v>0</v>
      </c>
      <c r="F51" s="181">
        <v>11310600</v>
      </c>
      <c r="G51" s="181">
        <v>41698200</v>
      </c>
      <c r="H51" s="181">
        <v>0</v>
      </c>
      <c r="I51" s="181">
        <v>0</v>
      </c>
      <c r="J51" s="181">
        <v>41698200</v>
      </c>
      <c r="K51" s="181">
        <v>53008800</v>
      </c>
    </row>
    <row r="52" spans="1:11" ht="17.25" hidden="1" customHeight="1">
      <c r="B52" s="181">
        <v>470900</v>
      </c>
      <c r="C52" s="181">
        <v>0</v>
      </c>
      <c r="D52" s="181">
        <v>0</v>
      </c>
      <c r="E52" s="181">
        <v>0</v>
      </c>
      <c r="F52" s="181">
        <v>470900</v>
      </c>
      <c r="G52" s="181">
        <v>9187400</v>
      </c>
      <c r="H52" s="181">
        <v>0</v>
      </c>
      <c r="I52" s="181">
        <v>0</v>
      </c>
      <c r="J52" s="181">
        <v>9187400</v>
      </c>
      <c r="K52" s="181">
        <v>9658300</v>
      </c>
    </row>
    <row r="53" spans="1:11" ht="17.25" hidden="1" customHeight="1">
      <c r="B53" s="181">
        <v>27200</v>
      </c>
      <c r="C53" s="181">
        <v>0</v>
      </c>
      <c r="D53" s="181">
        <v>0</v>
      </c>
      <c r="E53" s="181">
        <v>0</v>
      </c>
      <c r="F53" s="181">
        <v>27200</v>
      </c>
      <c r="G53" s="181">
        <v>59625600</v>
      </c>
      <c r="H53" s="181">
        <v>0</v>
      </c>
      <c r="I53" s="181">
        <v>0</v>
      </c>
      <c r="J53" s="181">
        <v>59625600</v>
      </c>
      <c r="K53" s="181">
        <v>59652800</v>
      </c>
    </row>
    <row r="54" spans="1:11" ht="17.25" hidden="1" customHeight="1">
      <c r="B54" s="181">
        <v>5400</v>
      </c>
      <c r="C54" s="181">
        <v>0</v>
      </c>
      <c r="D54" s="181">
        <v>0</v>
      </c>
      <c r="E54" s="181">
        <v>0</v>
      </c>
      <c r="F54" s="181">
        <v>5400</v>
      </c>
      <c r="G54" s="181">
        <v>23611500</v>
      </c>
      <c r="H54" s="181">
        <v>0</v>
      </c>
      <c r="I54" s="181">
        <v>0</v>
      </c>
      <c r="J54" s="181">
        <v>23611500</v>
      </c>
      <c r="K54" s="181">
        <v>23616900</v>
      </c>
    </row>
    <row r="55" spans="1:11" ht="17.25" hidden="1" customHeight="1">
      <c r="B55" s="181">
        <v>914800</v>
      </c>
      <c r="C55" s="181">
        <v>800</v>
      </c>
      <c r="D55" s="181">
        <v>0</v>
      </c>
      <c r="E55" s="181">
        <v>0</v>
      </c>
      <c r="F55" s="181">
        <v>915600</v>
      </c>
      <c r="G55" s="181">
        <v>45540600</v>
      </c>
      <c r="H55" s="181">
        <v>0</v>
      </c>
      <c r="I55" s="181">
        <v>0</v>
      </c>
      <c r="J55" s="181">
        <v>45540600</v>
      </c>
      <c r="K55" s="181">
        <v>46456200</v>
      </c>
    </row>
    <row r="56" spans="1:11" ht="17.25" hidden="1" customHeight="1">
      <c r="B56" s="181">
        <v>0</v>
      </c>
      <c r="C56" s="181">
        <v>0</v>
      </c>
      <c r="D56" s="181">
        <v>0</v>
      </c>
      <c r="E56" s="181">
        <v>0</v>
      </c>
      <c r="F56" s="181">
        <v>0</v>
      </c>
      <c r="G56" s="181">
        <v>16287500</v>
      </c>
      <c r="H56" s="181">
        <v>0</v>
      </c>
      <c r="I56" s="181">
        <v>12453700</v>
      </c>
      <c r="J56" s="181">
        <v>28741200</v>
      </c>
      <c r="K56" s="181">
        <v>28741200</v>
      </c>
    </row>
    <row r="57" spans="1:11" ht="17.25" hidden="1" customHeight="1">
      <c r="B57" s="181">
        <v>50500</v>
      </c>
      <c r="C57" s="181">
        <v>1088800</v>
      </c>
      <c r="D57" s="181">
        <v>0</v>
      </c>
      <c r="E57" s="181">
        <v>0</v>
      </c>
      <c r="F57" s="181">
        <v>1139300</v>
      </c>
      <c r="G57" s="181">
        <v>1550400</v>
      </c>
      <c r="H57" s="181">
        <v>0</v>
      </c>
      <c r="I57" s="181">
        <v>0</v>
      </c>
      <c r="J57" s="181">
        <v>1550400</v>
      </c>
      <c r="K57" s="181">
        <v>2689700</v>
      </c>
    </row>
    <row r="58" spans="1:11" ht="17.25" hidden="1" customHeight="1">
      <c r="B58" s="181">
        <v>173800</v>
      </c>
      <c r="C58" s="181">
        <v>420800</v>
      </c>
      <c r="D58" s="181">
        <v>0</v>
      </c>
      <c r="E58" s="181">
        <v>0</v>
      </c>
      <c r="F58" s="181">
        <v>594600</v>
      </c>
      <c r="G58" s="181">
        <v>3536200</v>
      </c>
      <c r="H58" s="181">
        <v>0</v>
      </c>
      <c r="I58" s="181">
        <v>5799200</v>
      </c>
      <c r="J58" s="181">
        <v>9335400</v>
      </c>
      <c r="K58" s="181">
        <v>9930000</v>
      </c>
    </row>
    <row r="59" spans="1:11" ht="17.25" hidden="1" customHeight="1">
      <c r="B59" s="181">
        <v>139900</v>
      </c>
      <c r="C59" s="181">
        <v>0</v>
      </c>
      <c r="D59" s="181">
        <v>0</v>
      </c>
      <c r="E59" s="181">
        <v>0</v>
      </c>
      <c r="F59" s="181">
        <v>139900</v>
      </c>
      <c r="G59" s="181">
        <v>529400</v>
      </c>
      <c r="H59" s="181">
        <v>0</v>
      </c>
      <c r="I59" s="181">
        <v>0</v>
      </c>
      <c r="J59" s="181">
        <v>529400</v>
      </c>
      <c r="K59" s="181">
        <v>669300</v>
      </c>
    </row>
    <row r="60" spans="1:11" ht="17.25" hidden="1" customHeight="1">
      <c r="B60" s="181">
        <v>55800</v>
      </c>
      <c r="C60" s="181">
        <v>0</v>
      </c>
      <c r="D60" s="181">
        <v>0</v>
      </c>
      <c r="E60" s="181">
        <v>0</v>
      </c>
      <c r="F60" s="181">
        <v>55800</v>
      </c>
      <c r="G60" s="181">
        <v>0</v>
      </c>
      <c r="H60" s="181">
        <v>0</v>
      </c>
      <c r="I60" s="181">
        <v>0</v>
      </c>
      <c r="J60" s="181">
        <v>0</v>
      </c>
      <c r="K60" s="181">
        <v>55800</v>
      </c>
    </row>
    <row r="61" spans="1:11" ht="17.25" hidden="1" customHeight="1">
      <c r="B61" s="181">
        <v>0</v>
      </c>
      <c r="C61" s="181">
        <v>0</v>
      </c>
      <c r="D61" s="181">
        <v>0</v>
      </c>
      <c r="E61" s="181">
        <v>0</v>
      </c>
      <c r="F61" s="181">
        <v>0</v>
      </c>
      <c r="G61" s="181">
        <v>0</v>
      </c>
      <c r="H61" s="181">
        <v>0</v>
      </c>
      <c r="I61" s="181">
        <v>0</v>
      </c>
      <c r="J61" s="181">
        <v>0</v>
      </c>
      <c r="K61" s="181">
        <v>0</v>
      </c>
    </row>
    <row r="62" spans="1:11" ht="17.25" hidden="1" customHeight="1">
      <c r="B62" s="181">
        <v>0</v>
      </c>
      <c r="C62" s="181">
        <v>0</v>
      </c>
      <c r="D62" s="181">
        <v>0</v>
      </c>
      <c r="E62" s="181">
        <v>0</v>
      </c>
      <c r="F62" s="181">
        <v>0</v>
      </c>
      <c r="G62" s="181">
        <v>20600</v>
      </c>
      <c r="H62" s="181">
        <v>0</v>
      </c>
      <c r="I62" s="181">
        <v>0</v>
      </c>
      <c r="J62" s="181">
        <v>20600</v>
      </c>
      <c r="K62" s="181">
        <v>20600</v>
      </c>
    </row>
    <row r="63" spans="1:11" ht="17.25" hidden="1" customHeight="1">
      <c r="B63" s="181">
        <v>0</v>
      </c>
      <c r="C63" s="181">
        <v>0</v>
      </c>
      <c r="D63" s="181">
        <v>0</v>
      </c>
      <c r="E63" s="181">
        <v>0</v>
      </c>
      <c r="F63" s="181">
        <v>0</v>
      </c>
      <c r="G63" s="181">
        <v>0</v>
      </c>
      <c r="H63" s="181">
        <v>0</v>
      </c>
      <c r="I63" s="181">
        <v>0</v>
      </c>
      <c r="J63" s="181">
        <v>0</v>
      </c>
      <c r="K63" s="181">
        <v>0</v>
      </c>
    </row>
    <row r="64" spans="1:11" ht="17.25" hidden="1" customHeight="1">
      <c r="B64" s="181">
        <v>0</v>
      </c>
      <c r="C64" s="181">
        <v>0</v>
      </c>
      <c r="D64" s="181">
        <v>0</v>
      </c>
      <c r="E64" s="181">
        <v>0</v>
      </c>
      <c r="F64" s="181">
        <v>0</v>
      </c>
      <c r="G64" s="181">
        <v>0</v>
      </c>
      <c r="H64" s="181">
        <v>0</v>
      </c>
      <c r="I64" s="181">
        <v>0</v>
      </c>
      <c r="J64" s="181">
        <v>0</v>
      </c>
      <c r="K64" s="181">
        <v>0</v>
      </c>
    </row>
    <row r="65" spans="2:11" ht="17.25" hidden="1" customHeight="1">
      <c r="B65" s="181">
        <v>0</v>
      </c>
      <c r="C65" s="181">
        <v>0</v>
      </c>
      <c r="D65" s="181">
        <v>0</v>
      </c>
      <c r="E65" s="181">
        <v>0</v>
      </c>
      <c r="F65" s="181">
        <v>0</v>
      </c>
      <c r="G65" s="181">
        <v>0</v>
      </c>
      <c r="H65" s="181">
        <v>0</v>
      </c>
      <c r="I65" s="181">
        <v>0</v>
      </c>
      <c r="J65" s="181">
        <v>0</v>
      </c>
      <c r="K65" s="181">
        <v>0</v>
      </c>
    </row>
    <row r="66" spans="2:11" ht="17.25" hidden="1" customHeight="1">
      <c r="B66" s="181">
        <v>0</v>
      </c>
      <c r="C66" s="181">
        <v>47900</v>
      </c>
      <c r="D66" s="181">
        <v>0</v>
      </c>
      <c r="E66" s="181">
        <v>0</v>
      </c>
      <c r="F66" s="181">
        <v>47900</v>
      </c>
      <c r="G66" s="181">
        <v>0</v>
      </c>
      <c r="H66" s="181">
        <v>0</v>
      </c>
      <c r="I66" s="181">
        <v>0</v>
      </c>
      <c r="J66" s="181">
        <v>0</v>
      </c>
      <c r="K66" s="181">
        <v>47900</v>
      </c>
    </row>
    <row r="67" spans="2:11" ht="17.25" hidden="1" customHeight="1">
      <c r="B67" s="181">
        <v>0</v>
      </c>
      <c r="C67" s="181">
        <v>0</v>
      </c>
      <c r="D67" s="181">
        <v>0</v>
      </c>
      <c r="E67" s="181">
        <v>0</v>
      </c>
      <c r="F67" s="181">
        <v>0</v>
      </c>
      <c r="G67" s="181">
        <v>0</v>
      </c>
      <c r="H67" s="181">
        <v>0</v>
      </c>
      <c r="I67" s="181">
        <v>0</v>
      </c>
      <c r="J67" s="181">
        <v>0</v>
      </c>
      <c r="K67" s="181">
        <v>0</v>
      </c>
    </row>
    <row r="68" spans="2:11" ht="17.25" hidden="1" customHeight="1">
      <c r="B68" s="181">
        <v>0</v>
      </c>
      <c r="C68" s="181">
        <v>0</v>
      </c>
      <c r="D68" s="181">
        <v>0</v>
      </c>
      <c r="E68" s="181">
        <v>0</v>
      </c>
      <c r="F68" s="181">
        <v>0</v>
      </c>
      <c r="G68" s="181">
        <v>0</v>
      </c>
      <c r="H68" s="181">
        <v>0</v>
      </c>
      <c r="I68" s="181">
        <v>0</v>
      </c>
      <c r="J68" s="181">
        <v>0</v>
      </c>
      <c r="K68" s="181">
        <v>0</v>
      </c>
    </row>
    <row r="69" spans="2:11" ht="17.25" hidden="1" customHeight="1">
      <c r="B69" s="181">
        <v>0</v>
      </c>
      <c r="C69" s="181">
        <v>0</v>
      </c>
      <c r="D69" s="181">
        <v>0</v>
      </c>
      <c r="E69" s="181">
        <v>0</v>
      </c>
      <c r="F69" s="181">
        <v>0</v>
      </c>
      <c r="G69" s="181">
        <v>94000</v>
      </c>
      <c r="H69" s="181">
        <v>0</v>
      </c>
      <c r="I69" s="181">
        <v>0</v>
      </c>
      <c r="J69" s="181">
        <v>94000</v>
      </c>
      <c r="K69" s="181">
        <v>94000</v>
      </c>
    </row>
    <row r="70" spans="2:11" ht="17.25" hidden="1" customHeight="1">
      <c r="B70" s="181">
        <v>0</v>
      </c>
      <c r="C70" s="181">
        <v>0</v>
      </c>
      <c r="D70" s="181">
        <v>0</v>
      </c>
      <c r="E70" s="181">
        <v>0</v>
      </c>
      <c r="F70" s="181">
        <v>0</v>
      </c>
      <c r="G70" s="181">
        <v>8083900</v>
      </c>
      <c r="H70" s="181">
        <v>0</v>
      </c>
      <c r="I70" s="181">
        <v>0</v>
      </c>
      <c r="J70" s="181">
        <v>8083900</v>
      </c>
      <c r="K70" s="181">
        <v>8083900</v>
      </c>
    </row>
    <row r="71" spans="2:11" ht="17.25" hidden="1" customHeight="1">
      <c r="B71" s="181">
        <v>47800</v>
      </c>
      <c r="C71" s="181">
        <v>0</v>
      </c>
      <c r="D71" s="181">
        <v>0</v>
      </c>
      <c r="E71" s="181">
        <v>0</v>
      </c>
      <c r="F71" s="181">
        <v>47800</v>
      </c>
      <c r="G71" s="181">
        <v>19700</v>
      </c>
      <c r="H71" s="181">
        <v>0</v>
      </c>
      <c r="I71" s="181">
        <v>0</v>
      </c>
      <c r="J71" s="181">
        <v>19700</v>
      </c>
      <c r="K71" s="181">
        <v>67500</v>
      </c>
    </row>
    <row r="72" spans="2:11" ht="17.25" hidden="1" customHeight="1">
      <c r="B72" s="181">
        <v>0</v>
      </c>
      <c r="C72" s="181">
        <v>0</v>
      </c>
      <c r="D72" s="181">
        <v>0</v>
      </c>
      <c r="E72" s="181">
        <v>0</v>
      </c>
      <c r="F72" s="181">
        <v>0</v>
      </c>
      <c r="G72" s="181">
        <v>0</v>
      </c>
      <c r="H72" s="181">
        <v>0</v>
      </c>
      <c r="I72" s="181">
        <v>0</v>
      </c>
      <c r="J72" s="181">
        <v>0</v>
      </c>
      <c r="K72" s="181">
        <v>0</v>
      </c>
    </row>
    <row r="73" spans="2:11" ht="17.25" hidden="1" customHeight="1">
      <c r="B73" s="181">
        <v>0</v>
      </c>
      <c r="C73" s="181">
        <v>2143300</v>
      </c>
      <c r="D73" s="181">
        <v>0</v>
      </c>
      <c r="E73" s="181">
        <v>0</v>
      </c>
      <c r="F73" s="181">
        <v>2143300</v>
      </c>
      <c r="G73" s="181">
        <v>0</v>
      </c>
      <c r="H73" s="181">
        <v>0</v>
      </c>
      <c r="I73" s="181">
        <v>0</v>
      </c>
      <c r="J73" s="181">
        <v>0</v>
      </c>
      <c r="K73" s="181">
        <v>2143300</v>
      </c>
    </row>
    <row r="74" spans="2:11" ht="17.25" hidden="1" customHeight="1">
      <c r="B74" s="181">
        <v>0</v>
      </c>
      <c r="C74" s="181">
        <v>0</v>
      </c>
      <c r="D74" s="181">
        <v>0</v>
      </c>
      <c r="E74" s="181">
        <v>0</v>
      </c>
      <c r="F74" s="181">
        <v>0</v>
      </c>
      <c r="G74" s="181">
        <v>0</v>
      </c>
      <c r="H74" s="181">
        <v>0</v>
      </c>
      <c r="I74" s="181">
        <v>0</v>
      </c>
      <c r="J74" s="181">
        <v>0</v>
      </c>
      <c r="K74" s="181">
        <v>0</v>
      </c>
    </row>
    <row r="75" spans="2:11" ht="17.25" hidden="1" customHeight="1">
      <c r="B75" s="181">
        <v>0</v>
      </c>
      <c r="C75" s="181">
        <v>0</v>
      </c>
      <c r="D75" s="181">
        <v>0</v>
      </c>
      <c r="E75" s="181">
        <v>0</v>
      </c>
      <c r="F75" s="181">
        <v>0</v>
      </c>
      <c r="G75" s="181">
        <v>0</v>
      </c>
      <c r="H75" s="181">
        <v>0</v>
      </c>
      <c r="I75" s="181">
        <v>0</v>
      </c>
      <c r="J75" s="181">
        <v>0</v>
      </c>
      <c r="K75" s="181">
        <v>0</v>
      </c>
    </row>
    <row r="76" spans="2:11" ht="17.25" hidden="1" customHeight="1">
      <c r="B76" s="181">
        <v>0</v>
      </c>
      <c r="C76" s="181">
        <v>0</v>
      </c>
      <c r="D76" s="181">
        <v>0</v>
      </c>
      <c r="E76" s="181">
        <v>0</v>
      </c>
      <c r="F76" s="181">
        <v>0</v>
      </c>
      <c r="G76" s="181">
        <v>0</v>
      </c>
      <c r="H76" s="181">
        <v>0</v>
      </c>
      <c r="I76" s="181">
        <v>0</v>
      </c>
      <c r="J76" s="181">
        <v>0</v>
      </c>
      <c r="K76" s="181">
        <v>0</v>
      </c>
    </row>
    <row r="77" spans="2:11" ht="17.25" hidden="1" customHeight="1">
      <c r="B77" s="181">
        <v>4700</v>
      </c>
      <c r="C77" s="181">
        <v>0</v>
      </c>
      <c r="D77" s="181">
        <v>0</v>
      </c>
      <c r="E77" s="181">
        <v>0</v>
      </c>
      <c r="F77" s="181">
        <v>4700</v>
      </c>
      <c r="G77" s="181">
        <v>0</v>
      </c>
      <c r="H77" s="181">
        <v>0</v>
      </c>
      <c r="I77" s="181">
        <v>0</v>
      </c>
      <c r="J77" s="181">
        <v>0</v>
      </c>
      <c r="K77" s="181">
        <v>4700</v>
      </c>
    </row>
    <row r="78" spans="2:11" ht="17.25" hidden="1" customHeight="1">
      <c r="B78" s="181">
        <v>0</v>
      </c>
      <c r="C78" s="181">
        <v>0</v>
      </c>
      <c r="D78" s="181">
        <v>0</v>
      </c>
      <c r="E78" s="181">
        <v>0</v>
      </c>
      <c r="F78" s="181">
        <v>0</v>
      </c>
      <c r="G78" s="181">
        <v>0</v>
      </c>
      <c r="H78" s="181">
        <v>0</v>
      </c>
      <c r="I78" s="181">
        <v>0</v>
      </c>
      <c r="J78" s="181">
        <v>0</v>
      </c>
      <c r="K78" s="181">
        <v>0</v>
      </c>
    </row>
    <row r="79" spans="2:11" ht="17.25" hidden="1" customHeight="1">
      <c r="B79" s="181">
        <v>23600</v>
      </c>
      <c r="C79" s="181">
        <v>0</v>
      </c>
      <c r="D79" s="181">
        <v>0</v>
      </c>
      <c r="E79" s="181">
        <v>0</v>
      </c>
      <c r="F79" s="181">
        <v>23600</v>
      </c>
      <c r="G79" s="181">
        <v>1091400</v>
      </c>
      <c r="H79" s="181">
        <v>0</v>
      </c>
      <c r="I79" s="181">
        <v>0</v>
      </c>
      <c r="J79" s="181">
        <v>1091400</v>
      </c>
      <c r="K79" s="181">
        <v>1115000</v>
      </c>
    </row>
    <row r="80" spans="2:11" ht="17.25" hidden="1" customHeight="1">
      <c r="B80" s="181">
        <v>58500</v>
      </c>
      <c r="C80" s="181">
        <v>671000</v>
      </c>
      <c r="D80" s="181">
        <v>0</v>
      </c>
      <c r="E80" s="181">
        <v>0</v>
      </c>
      <c r="F80" s="181">
        <v>729500</v>
      </c>
      <c r="G80" s="181">
        <v>5200</v>
      </c>
      <c r="H80" s="181">
        <v>0</v>
      </c>
      <c r="I80" s="181">
        <v>0</v>
      </c>
      <c r="J80" s="181">
        <v>5200</v>
      </c>
      <c r="K80" s="181">
        <v>734700</v>
      </c>
    </row>
    <row r="81" spans="2:11" ht="17.25" hidden="1" customHeight="1">
      <c r="B81" s="181">
        <v>67800</v>
      </c>
      <c r="C81" s="181">
        <v>0</v>
      </c>
      <c r="D81" s="181">
        <v>0</v>
      </c>
      <c r="E81" s="181">
        <v>0</v>
      </c>
      <c r="F81" s="181">
        <v>67800</v>
      </c>
      <c r="G81" s="181">
        <v>0</v>
      </c>
      <c r="H81" s="181">
        <v>0</v>
      </c>
      <c r="I81" s="181">
        <v>1859000</v>
      </c>
      <c r="J81" s="181">
        <v>1859000</v>
      </c>
      <c r="K81" s="181">
        <v>1926800</v>
      </c>
    </row>
    <row r="82" spans="2:11" ht="17.25" hidden="1" customHeight="1">
      <c r="B82" s="181">
        <v>0</v>
      </c>
      <c r="C82" s="181">
        <v>0</v>
      </c>
      <c r="D82" s="181">
        <v>0</v>
      </c>
      <c r="E82" s="181">
        <v>0</v>
      </c>
      <c r="F82" s="181">
        <v>0</v>
      </c>
      <c r="G82" s="181">
        <v>0</v>
      </c>
      <c r="H82" s="181">
        <v>0</v>
      </c>
      <c r="I82" s="181">
        <v>0</v>
      </c>
      <c r="J82" s="181">
        <v>0</v>
      </c>
      <c r="K82" s="181">
        <v>0</v>
      </c>
    </row>
    <row r="83" spans="2:11" ht="17.25" hidden="1" customHeight="1">
      <c r="B83" s="181">
        <v>0</v>
      </c>
      <c r="C83" s="181">
        <v>1915100</v>
      </c>
      <c r="D83" s="181">
        <v>0</v>
      </c>
      <c r="E83" s="181">
        <v>0</v>
      </c>
      <c r="F83" s="181">
        <v>1915100</v>
      </c>
      <c r="G83" s="181">
        <v>0</v>
      </c>
      <c r="H83" s="181">
        <v>0</v>
      </c>
      <c r="I83" s="181">
        <v>0</v>
      </c>
      <c r="J83" s="181">
        <v>0</v>
      </c>
      <c r="K83" s="181">
        <v>1915100</v>
      </c>
    </row>
    <row r="84" spans="2:11" ht="17.25" hidden="1" customHeight="1">
      <c r="B84" s="181">
        <v>0</v>
      </c>
      <c r="C84" s="181">
        <v>2206800</v>
      </c>
      <c r="D84" s="181">
        <v>0</v>
      </c>
      <c r="E84" s="181">
        <v>0</v>
      </c>
      <c r="F84" s="181">
        <v>2206800</v>
      </c>
      <c r="G84" s="181">
        <v>1300</v>
      </c>
      <c r="H84" s="181">
        <v>0</v>
      </c>
      <c r="I84" s="181">
        <v>0</v>
      </c>
      <c r="J84" s="181">
        <v>1300</v>
      </c>
      <c r="K84" s="181">
        <v>2208100</v>
      </c>
    </row>
    <row r="85" spans="2:11" ht="17.25" hidden="1" customHeight="1">
      <c r="B85" s="181">
        <v>400</v>
      </c>
      <c r="C85" s="181">
        <v>1830700</v>
      </c>
      <c r="D85" s="181">
        <v>0</v>
      </c>
      <c r="E85" s="181">
        <v>0</v>
      </c>
      <c r="F85" s="181">
        <v>1831100</v>
      </c>
      <c r="G85" s="181">
        <v>371900</v>
      </c>
      <c r="H85" s="181">
        <v>0</v>
      </c>
      <c r="I85" s="181">
        <v>0</v>
      </c>
      <c r="J85" s="181">
        <v>371900</v>
      </c>
      <c r="K85" s="181">
        <v>2203000</v>
      </c>
    </row>
    <row r="86" spans="2:11" ht="17.25" hidden="1" customHeight="1">
      <c r="B86" s="181">
        <v>0</v>
      </c>
      <c r="C86" s="181">
        <v>1766200</v>
      </c>
      <c r="D86" s="181">
        <v>0</v>
      </c>
      <c r="E86" s="181">
        <v>0</v>
      </c>
      <c r="F86" s="181">
        <v>1766200</v>
      </c>
      <c r="G86" s="181">
        <v>0</v>
      </c>
      <c r="H86" s="181">
        <v>0</v>
      </c>
      <c r="I86" s="181">
        <v>0</v>
      </c>
      <c r="J86" s="181">
        <v>0</v>
      </c>
      <c r="K86" s="181">
        <v>1766200</v>
      </c>
    </row>
    <row r="87" spans="2:11" ht="17.25" hidden="1" customHeight="1">
      <c r="B87" s="181">
        <v>0</v>
      </c>
      <c r="C87" s="181">
        <v>1176400</v>
      </c>
      <c r="D87" s="181">
        <v>0</v>
      </c>
      <c r="E87" s="181">
        <v>0</v>
      </c>
      <c r="F87" s="181">
        <v>1176400</v>
      </c>
      <c r="G87" s="181">
        <v>43000</v>
      </c>
      <c r="H87" s="181">
        <v>0</v>
      </c>
      <c r="I87" s="181">
        <v>0</v>
      </c>
      <c r="J87" s="181">
        <v>43000</v>
      </c>
      <c r="K87" s="181">
        <v>1219400</v>
      </c>
    </row>
    <row r="88" spans="2:11" ht="17.25" hidden="1" customHeight="1">
      <c r="B88" s="181">
        <v>0</v>
      </c>
      <c r="C88" s="181">
        <v>799900</v>
      </c>
      <c r="D88" s="181">
        <v>8001300</v>
      </c>
      <c r="E88" s="181">
        <v>279451900</v>
      </c>
      <c r="F88" s="181">
        <v>288253100</v>
      </c>
      <c r="G88" s="181">
        <v>0</v>
      </c>
      <c r="H88" s="181">
        <v>0</v>
      </c>
      <c r="I88" s="181">
        <v>0</v>
      </c>
      <c r="J88" s="181">
        <v>0</v>
      </c>
      <c r="K88" s="181">
        <v>288253100</v>
      </c>
    </row>
    <row r="89" spans="2:11" ht="17.25" hidden="1" customHeight="1">
      <c r="B89" s="181">
        <v>0</v>
      </c>
      <c r="C89" s="181">
        <v>0</v>
      </c>
      <c r="D89" s="181">
        <v>0</v>
      </c>
      <c r="E89" s="181">
        <v>0</v>
      </c>
      <c r="F89" s="181">
        <v>0</v>
      </c>
      <c r="G89" s="181">
        <v>0</v>
      </c>
      <c r="H89" s="181">
        <v>0</v>
      </c>
      <c r="I89" s="181">
        <v>0</v>
      </c>
      <c r="J89" s="181">
        <v>0</v>
      </c>
      <c r="K89" s="181">
        <v>0</v>
      </c>
    </row>
  </sheetData>
  <mergeCells count="5">
    <mergeCell ref="A3:A5"/>
    <mergeCell ref="B3:F3"/>
    <mergeCell ref="G3:J3"/>
    <mergeCell ref="K3:K4"/>
    <mergeCell ref="L3:L5"/>
  </mergeCells>
  <phoneticPr fontId="2"/>
  <printOptions horizontalCentered="1"/>
  <pageMargins left="0.59055118110236227" right="0.59055118110236227" top="0.59055118110236227" bottom="0.59055118110236227" header="0.19685039370078741" footer="0.19685039370078741"/>
  <pageSetup paperSize="9" scale="6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31974-7AD8-4374-BBBB-095924314974}">
  <sheetPr>
    <tabColor rgb="FFFF0000"/>
    <pageSetUpPr fitToPage="1"/>
  </sheetPr>
  <dimension ref="A1:Q89"/>
  <sheetViews>
    <sheetView showZeros="0" view="pageBreakPreview" zoomScaleNormal="100" zoomScaleSheetLayoutView="100" workbookViewId="0">
      <pane xSplit="1" ySplit="5" topLeftCell="B6" activePane="bottomRight" state="frozen"/>
      <selection activeCell="L50" sqref="L50"/>
      <selection pane="topRight" activeCell="L50" sqref="L50"/>
      <selection pane="bottomLeft" activeCell="L50" sqref="L50"/>
      <selection pane="bottomRight" activeCell="M90" sqref="M90"/>
    </sheetView>
  </sheetViews>
  <sheetFormatPr defaultColWidth="9" defaultRowHeight="17.25" customHeight="1"/>
  <cols>
    <col min="1" max="1" width="12.6640625" style="1" customWidth="1"/>
    <col min="2" max="12" width="13.6640625" style="1" customWidth="1"/>
    <col min="13" max="13" width="12.6640625" style="1" customWidth="1"/>
    <col min="14" max="14" width="2.33203125" style="1" hidden="1" customWidth="1"/>
    <col min="15" max="15" width="0" style="1" hidden="1" customWidth="1"/>
    <col min="16" max="16" width="9" style="1" hidden="1" customWidth="1"/>
    <col min="17" max="17" width="5.21875" style="1" bestFit="1" customWidth="1"/>
    <col min="18" max="16384" width="9" style="1"/>
  </cols>
  <sheetData>
    <row r="1" spans="1:17" ht="17.25" customHeight="1">
      <c r="A1" s="41" t="s">
        <v>201</v>
      </c>
      <c r="B1" s="41"/>
      <c r="M1" s="4"/>
    </row>
    <row r="2" spans="1:17" ht="17.25" customHeight="1" thickBot="1">
      <c r="H2" s="159"/>
      <c r="J2" s="160"/>
      <c r="M2" s="110" t="s">
        <v>88</v>
      </c>
    </row>
    <row r="3" spans="1:17" customFormat="1" ht="17.25" customHeight="1">
      <c r="A3" s="187" t="s">
        <v>0</v>
      </c>
      <c r="B3" s="234" t="s">
        <v>73</v>
      </c>
      <c r="C3" s="235"/>
      <c r="D3" s="235"/>
      <c r="E3" s="235"/>
      <c r="F3" s="235"/>
      <c r="G3" s="235"/>
      <c r="H3" s="236" t="s">
        <v>74</v>
      </c>
      <c r="I3" s="237"/>
      <c r="J3" s="237"/>
      <c r="K3" s="237"/>
      <c r="L3" s="238"/>
      <c r="M3" s="187" t="s">
        <v>0</v>
      </c>
    </row>
    <row r="4" spans="1:17" customFormat="1" ht="17.25" customHeight="1">
      <c r="A4" s="218"/>
      <c r="B4" s="239" t="s">
        <v>90</v>
      </c>
      <c r="C4" s="240"/>
      <c r="D4" s="240"/>
      <c r="E4" s="240"/>
      <c r="F4" s="241"/>
      <c r="G4" s="242" t="s">
        <v>89</v>
      </c>
      <c r="H4" s="244" t="s">
        <v>108</v>
      </c>
      <c r="I4" s="245"/>
      <c r="J4" s="245"/>
      <c r="K4" s="246"/>
      <c r="L4" s="247" t="s">
        <v>89</v>
      </c>
      <c r="M4" s="218"/>
    </row>
    <row r="5" spans="1:17" customFormat="1" ht="17.25" customHeight="1" thickBot="1">
      <c r="A5" s="188"/>
      <c r="B5" s="37" t="s">
        <v>75</v>
      </c>
      <c r="C5" s="38" t="s">
        <v>76</v>
      </c>
      <c r="D5" s="38" t="s">
        <v>77</v>
      </c>
      <c r="E5" s="38" t="s">
        <v>78</v>
      </c>
      <c r="F5" s="38" t="s">
        <v>50</v>
      </c>
      <c r="G5" s="243"/>
      <c r="H5" s="37" t="s">
        <v>75</v>
      </c>
      <c r="I5" s="38" t="s">
        <v>77</v>
      </c>
      <c r="J5" s="38" t="s">
        <v>78</v>
      </c>
      <c r="K5" s="38" t="s">
        <v>50</v>
      </c>
      <c r="L5" s="248"/>
      <c r="M5" s="188"/>
    </row>
    <row r="6" spans="1:17" ht="17.25" customHeight="1">
      <c r="A6" s="50" t="s">
        <v>4</v>
      </c>
      <c r="B6" s="161">
        <f t="shared" ref="B6:L6" si="0">B51</f>
        <v>2691008</v>
      </c>
      <c r="C6" s="162">
        <f t="shared" si="0"/>
        <v>49123</v>
      </c>
      <c r="D6" s="162">
        <f t="shared" si="0"/>
        <v>0</v>
      </c>
      <c r="E6" s="162">
        <f t="shared" si="0"/>
        <v>0</v>
      </c>
      <c r="F6" s="162">
        <f t="shared" si="0"/>
        <v>2740131</v>
      </c>
      <c r="G6" s="163">
        <f t="shared" si="0"/>
        <v>807924</v>
      </c>
      <c r="H6" s="164">
        <f t="shared" si="0"/>
        <v>11704675</v>
      </c>
      <c r="I6" s="162">
        <f t="shared" si="0"/>
        <v>0</v>
      </c>
      <c r="J6" s="162">
        <f t="shared" si="0"/>
        <v>0</v>
      </c>
      <c r="K6" s="162">
        <f t="shared" si="0"/>
        <v>11704675</v>
      </c>
      <c r="L6" s="165">
        <f t="shared" si="0"/>
        <v>2978460</v>
      </c>
      <c r="M6" s="50" t="s">
        <v>4</v>
      </c>
      <c r="O6" s="5" t="str">
        <f>IF((SUM(B6:E6)-F6)=0,"○",SUM(B6:E6)-F6)</f>
        <v>○</v>
      </c>
      <c r="P6" s="5" t="str">
        <f>IF((SUM(H6:J6)-K6)=0,"○",SUM(H6:J6)-K6)</f>
        <v>○</v>
      </c>
      <c r="Q6" s="5"/>
    </row>
    <row r="7" spans="1:17" ht="17.25" customHeight="1">
      <c r="A7" s="55" t="s">
        <v>5</v>
      </c>
      <c r="B7" s="166">
        <f t="shared" ref="B7:L7" si="1">B52</f>
        <v>117618</v>
      </c>
      <c r="C7" s="167">
        <f t="shared" si="1"/>
        <v>0</v>
      </c>
      <c r="D7" s="167">
        <f t="shared" si="1"/>
        <v>0</v>
      </c>
      <c r="E7" s="167">
        <f t="shared" si="1"/>
        <v>0</v>
      </c>
      <c r="F7" s="167">
        <f t="shared" si="1"/>
        <v>117618</v>
      </c>
      <c r="G7" s="163">
        <f t="shared" si="1"/>
        <v>33648</v>
      </c>
      <c r="H7" s="169">
        <f t="shared" si="1"/>
        <v>2352748</v>
      </c>
      <c r="I7" s="167">
        <f t="shared" si="1"/>
        <v>0</v>
      </c>
      <c r="J7" s="167">
        <f t="shared" si="1"/>
        <v>0</v>
      </c>
      <c r="K7" s="162">
        <f t="shared" si="1"/>
        <v>2352748</v>
      </c>
      <c r="L7" s="176">
        <f t="shared" si="1"/>
        <v>656244</v>
      </c>
      <c r="M7" s="55" t="s">
        <v>5</v>
      </c>
      <c r="O7" s="5" t="str">
        <f t="shared" ref="O7:O44" si="2">IF((SUM(B7:E7)-F7)=0,"○",SUM(B7:E7)-F7)</f>
        <v>○</v>
      </c>
      <c r="P7" s="5" t="str">
        <f t="shared" ref="P7:P44" si="3">IF((SUM(H7:J7)-K7)=0,"○",SUM(H7:J7)-K7)</f>
        <v>○</v>
      </c>
      <c r="Q7" s="5"/>
    </row>
    <row r="8" spans="1:17" ht="17.25" customHeight="1">
      <c r="A8" s="55" t="s">
        <v>6</v>
      </c>
      <c r="B8" s="166">
        <f t="shared" ref="B8:L8" si="4">B53</f>
        <v>10862</v>
      </c>
      <c r="C8" s="167">
        <f t="shared" si="4"/>
        <v>0</v>
      </c>
      <c r="D8" s="167">
        <f t="shared" si="4"/>
        <v>0</v>
      </c>
      <c r="E8" s="167">
        <f t="shared" si="4"/>
        <v>0</v>
      </c>
      <c r="F8" s="167">
        <f t="shared" si="4"/>
        <v>10862</v>
      </c>
      <c r="G8" s="163">
        <f t="shared" si="4"/>
        <v>1949</v>
      </c>
      <c r="H8" s="169">
        <f t="shared" si="4"/>
        <v>9689961</v>
      </c>
      <c r="I8" s="167">
        <f t="shared" si="4"/>
        <v>0</v>
      </c>
      <c r="J8" s="167">
        <f t="shared" si="4"/>
        <v>0</v>
      </c>
      <c r="K8" s="162">
        <f t="shared" si="4"/>
        <v>9689961</v>
      </c>
      <c r="L8" s="176">
        <f t="shared" si="4"/>
        <v>4258982</v>
      </c>
      <c r="M8" s="55" t="s">
        <v>6</v>
      </c>
      <c r="O8" s="5" t="str">
        <f t="shared" si="2"/>
        <v>○</v>
      </c>
      <c r="P8" s="5" t="str">
        <f t="shared" si="3"/>
        <v>○</v>
      </c>
      <c r="Q8" s="5"/>
    </row>
    <row r="9" spans="1:17" ht="17.25" customHeight="1">
      <c r="A9" s="55" t="s">
        <v>7</v>
      </c>
      <c r="B9" s="166">
        <f t="shared" ref="B9:L9" si="5">B54</f>
        <v>386</v>
      </c>
      <c r="C9" s="167">
        <f t="shared" si="5"/>
        <v>0</v>
      </c>
      <c r="D9" s="167">
        <f t="shared" si="5"/>
        <v>0</v>
      </c>
      <c r="E9" s="167">
        <f t="shared" si="5"/>
        <v>0</v>
      </c>
      <c r="F9" s="167">
        <f t="shared" si="5"/>
        <v>386</v>
      </c>
      <c r="G9" s="163">
        <f t="shared" si="5"/>
        <v>386</v>
      </c>
      <c r="H9" s="169">
        <f t="shared" si="5"/>
        <v>5336573</v>
      </c>
      <c r="I9" s="167">
        <f t="shared" si="5"/>
        <v>0</v>
      </c>
      <c r="J9" s="167">
        <f t="shared" si="5"/>
        <v>0</v>
      </c>
      <c r="K9" s="162">
        <f t="shared" si="5"/>
        <v>5336573</v>
      </c>
      <c r="L9" s="176">
        <f t="shared" si="5"/>
        <v>1686545</v>
      </c>
      <c r="M9" s="55" t="s">
        <v>7</v>
      </c>
      <c r="O9" s="5" t="str">
        <f t="shared" si="2"/>
        <v>○</v>
      </c>
      <c r="P9" s="5" t="str">
        <f t="shared" si="3"/>
        <v>○</v>
      </c>
      <c r="Q9" s="5"/>
    </row>
    <row r="10" spans="1:17" ht="17.25" customHeight="1">
      <c r="A10" s="55" t="s">
        <v>8</v>
      </c>
      <c r="B10" s="166">
        <f t="shared" ref="B10:L10" si="6">B55</f>
        <v>246089</v>
      </c>
      <c r="C10" s="167">
        <f t="shared" si="6"/>
        <v>62</v>
      </c>
      <c r="D10" s="167">
        <f t="shared" si="6"/>
        <v>0</v>
      </c>
      <c r="E10" s="167">
        <f t="shared" si="6"/>
        <v>0</v>
      </c>
      <c r="F10" s="167">
        <f t="shared" si="6"/>
        <v>246151</v>
      </c>
      <c r="G10" s="163">
        <f t="shared" si="6"/>
        <v>281417</v>
      </c>
      <c r="H10" s="169">
        <f t="shared" si="6"/>
        <v>8896243</v>
      </c>
      <c r="I10" s="167">
        <f t="shared" si="6"/>
        <v>0</v>
      </c>
      <c r="J10" s="167">
        <f t="shared" si="6"/>
        <v>0</v>
      </c>
      <c r="K10" s="162">
        <f t="shared" si="6"/>
        <v>8896243</v>
      </c>
      <c r="L10" s="176">
        <f t="shared" si="6"/>
        <v>3252911</v>
      </c>
      <c r="M10" s="55" t="s">
        <v>8</v>
      </c>
      <c r="O10" s="5" t="str">
        <f t="shared" si="2"/>
        <v>○</v>
      </c>
      <c r="P10" s="5" t="str">
        <f t="shared" si="3"/>
        <v>○</v>
      </c>
      <c r="Q10" s="5"/>
    </row>
    <row r="11" spans="1:17" ht="17.25" customHeight="1">
      <c r="A11" s="55" t="s">
        <v>9</v>
      </c>
      <c r="B11" s="166">
        <f t="shared" ref="B11:L11" si="7">B56</f>
        <v>0</v>
      </c>
      <c r="C11" s="167">
        <f t="shared" si="7"/>
        <v>0</v>
      </c>
      <c r="D11" s="167">
        <f t="shared" si="7"/>
        <v>0</v>
      </c>
      <c r="E11" s="167">
        <f t="shared" si="7"/>
        <v>0</v>
      </c>
      <c r="F11" s="167">
        <f t="shared" si="7"/>
        <v>0</v>
      </c>
      <c r="G11" s="163">
        <f t="shared" si="7"/>
        <v>0</v>
      </c>
      <c r="H11" s="169">
        <f t="shared" si="7"/>
        <v>3851535</v>
      </c>
      <c r="I11" s="167">
        <f t="shared" si="7"/>
        <v>0</v>
      </c>
      <c r="J11" s="167">
        <f t="shared" si="7"/>
        <v>889552</v>
      </c>
      <c r="K11" s="162">
        <f t="shared" si="7"/>
        <v>4741087</v>
      </c>
      <c r="L11" s="176">
        <f t="shared" si="7"/>
        <v>2052946</v>
      </c>
      <c r="M11" s="55" t="s">
        <v>9</v>
      </c>
      <c r="O11" s="5" t="str">
        <f t="shared" si="2"/>
        <v>○</v>
      </c>
      <c r="P11" s="5" t="str">
        <f t="shared" si="3"/>
        <v>○</v>
      </c>
      <c r="Q11" s="5"/>
    </row>
    <row r="12" spans="1:17" ht="17.25" customHeight="1">
      <c r="A12" s="55" t="s">
        <v>10</v>
      </c>
      <c r="B12" s="166">
        <f t="shared" ref="B12:L12" si="8">B57</f>
        <v>20155</v>
      </c>
      <c r="C12" s="167">
        <f t="shared" si="8"/>
        <v>77778</v>
      </c>
      <c r="D12" s="167">
        <f t="shared" si="8"/>
        <v>0</v>
      </c>
      <c r="E12" s="167">
        <f t="shared" si="8"/>
        <v>0</v>
      </c>
      <c r="F12" s="167">
        <f t="shared" si="8"/>
        <v>97933</v>
      </c>
      <c r="G12" s="163">
        <f t="shared" si="8"/>
        <v>81398</v>
      </c>
      <c r="H12" s="169">
        <f t="shared" si="8"/>
        <v>448322</v>
      </c>
      <c r="I12" s="167">
        <f t="shared" si="8"/>
        <v>0</v>
      </c>
      <c r="J12" s="167">
        <f t="shared" si="8"/>
        <v>0</v>
      </c>
      <c r="K12" s="162">
        <f t="shared" si="8"/>
        <v>448322</v>
      </c>
      <c r="L12" s="176">
        <f t="shared" si="8"/>
        <v>110750</v>
      </c>
      <c r="M12" s="55" t="s">
        <v>10</v>
      </c>
      <c r="O12" s="5" t="str">
        <f t="shared" si="2"/>
        <v>○</v>
      </c>
      <c r="P12" s="5" t="str">
        <f t="shared" si="3"/>
        <v>○</v>
      </c>
      <c r="Q12" s="5"/>
    </row>
    <row r="13" spans="1:17" ht="17.25" customHeight="1">
      <c r="A13" s="55" t="s">
        <v>11</v>
      </c>
      <c r="B13" s="166">
        <f t="shared" ref="B13:L13" si="9">B58</f>
        <v>12419</v>
      </c>
      <c r="C13" s="167">
        <f t="shared" si="9"/>
        <v>30060</v>
      </c>
      <c r="D13" s="167">
        <f t="shared" si="9"/>
        <v>0</v>
      </c>
      <c r="E13" s="167">
        <f t="shared" si="9"/>
        <v>0</v>
      </c>
      <c r="F13" s="167">
        <f t="shared" si="9"/>
        <v>42479</v>
      </c>
      <c r="G13" s="163">
        <f t="shared" si="9"/>
        <v>42479</v>
      </c>
      <c r="H13" s="169">
        <f t="shared" si="9"/>
        <v>986388</v>
      </c>
      <c r="I13" s="167">
        <f t="shared" si="9"/>
        <v>0</v>
      </c>
      <c r="J13" s="167">
        <f t="shared" si="9"/>
        <v>414231</v>
      </c>
      <c r="K13" s="162">
        <f t="shared" si="9"/>
        <v>1400619</v>
      </c>
      <c r="L13" s="176">
        <f t="shared" si="9"/>
        <v>666831</v>
      </c>
      <c r="M13" s="55" t="s">
        <v>11</v>
      </c>
      <c r="O13" s="5" t="str">
        <f t="shared" si="2"/>
        <v>○</v>
      </c>
      <c r="P13" s="5" t="str">
        <f t="shared" si="3"/>
        <v>○</v>
      </c>
      <c r="Q13" s="5"/>
    </row>
    <row r="14" spans="1:17" ht="17.25" customHeight="1">
      <c r="A14" s="55" t="s">
        <v>12</v>
      </c>
      <c r="B14" s="166">
        <f t="shared" ref="B14:L14" si="10">B59</f>
        <v>12453</v>
      </c>
      <c r="C14" s="167">
        <f t="shared" si="10"/>
        <v>0</v>
      </c>
      <c r="D14" s="167">
        <f t="shared" si="10"/>
        <v>0</v>
      </c>
      <c r="E14" s="167">
        <f t="shared" si="10"/>
        <v>0</v>
      </c>
      <c r="F14" s="167">
        <f t="shared" si="10"/>
        <v>12453</v>
      </c>
      <c r="G14" s="163">
        <f t="shared" si="10"/>
        <v>9997</v>
      </c>
      <c r="H14" s="169">
        <f t="shared" si="10"/>
        <v>163475</v>
      </c>
      <c r="I14" s="167">
        <f t="shared" si="10"/>
        <v>0</v>
      </c>
      <c r="J14" s="167">
        <f t="shared" si="10"/>
        <v>0</v>
      </c>
      <c r="K14" s="162">
        <f t="shared" si="10"/>
        <v>163475</v>
      </c>
      <c r="L14" s="176">
        <f t="shared" si="10"/>
        <v>37817</v>
      </c>
      <c r="M14" s="55" t="s">
        <v>12</v>
      </c>
      <c r="O14" s="5" t="str">
        <f t="shared" si="2"/>
        <v>○</v>
      </c>
      <c r="P14" s="5" t="str">
        <f t="shared" si="3"/>
        <v>○</v>
      </c>
      <c r="Q14" s="5"/>
    </row>
    <row r="15" spans="1:17" ht="17.25" customHeight="1">
      <c r="A15" s="56" t="s">
        <v>13</v>
      </c>
      <c r="B15" s="170">
        <f t="shared" ref="B15:L15" si="11">B60</f>
        <v>15114</v>
      </c>
      <c r="C15" s="171">
        <f t="shared" si="11"/>
        <v>0</v>
      </c>
      <c r="D15" s="171">
        <f t="shared" si="11"/>
        <v>0</v>
      </c>
      <c r="E15" s="171">
        <f t="shared" si="11"/>
        <v>0</v>
      </c>
      <c r="F15" s="171">
        <f t="shared" si="11"/>
        <v>15114</v>
      </c>
      <c r="G15" s="182">
        <f t="shared" si="11"/>
        <v>3990</v>
      </c>
      <c r="H15" s="173">
        <f t="shared" si="11"/>
        <v>0</v>
      </c>
      <c r="I15" s="171">
        <f t="shared" si="11"/>
        <v>0</v>
      </c>
      <c r="J15" s="171">
        <f t="shared" si="11"/>
        <v>0</v>
      </c>
      <c r="K15" s="183">
        <f t="shared" si="11"/>
        <v>0</v>
      </c>
      <c r="L15" s="175">
        <f t="shared" si="11"/>
        <v>0</v>
      </c>
      <c r="M15" s="56" t="s">
        <v>13</v>
      </c>
      <c r="O15" s="5" t="str">
        <f t="shared" si="2"/>
        <v>○</v>
      </c>
      <c r="P15" s="5" t="str">
        <f t="shared" si="3"/>
        <v>○</v>
      </c>
      <c r="Q15" s="5"/>
    </row>
    <row r="16" spans="1:17" ht="17.25" customHeight="1">
      <c r="A16" s="56" t="s">
        <v>123</v>
      </c>
      <c r="B16" s="170">
        <f t="shared" ref="B16:L16" si="12">B61</f>
        <v>0</v>
      </c>
      <c r="C16" s="171">
        <f t="shared" si="12"/>
        <v>0</v>
      </c>
      <c r="D16" s="171">
        <f t="shared" si="12"/>
        <v>0</v>
      </c>
      <c r="E16" s="171">
        <f t="shared" si="12"/>
        <v>0</v>
      </c>
      <c r="F16" s="171">
        <f t="shared" si="12"/>
        <v>0</v>
      </c>
      <c r="G16" s="172">
        <f t="shared" si="12"/>
        <v>0</v>
      </c>
      <c r="H16" s="173">
        <f t="shared" si="12"/>
        <v>0</v>
      </c>
      <c r="I16" s="171">
        <f t="shared" si="12"/>
        <v>0</v>
      </c>
      <c r="J16" s="171">
        <f t="shared" si="12"/>
        <v>0</v>
      </c>
      <c r="K16" s="171">
        <f t="shared" si="12"/>
        <v>0</v>
      </c>
      <c r="L16" s="175">
        <f t="shared" si="12"/>
        <v>0</v>
      </c>
      <c r="M16" s="56" t="str">
        <f>A16</f>
        <v>城市</v>
      </c>
      <c r="O16" s="5" t="str">
        <f t="shared" si="2"/>
        <v>○</v>
      </c>
      <c r="P16" s="5" t="str">
        <f t="shared" si="3"/>
        <v>○</v>
      </c>
      <c r="Q16" s="5"/>
    </row>
    <row r="17" spans="1:17" ht="17.25" customHeight="1">
      <c r="A17" s="55" t="s">
        <v>40</v>
      </c>
      <c r="B17" s="166">
        <f t="shared" ref="B17:L17" si="13">B62</f>
        <v>0</v>
      </c>
      <c r="C17" s="167">
        <f t="shared" si="13"/>
        <v>0</v>
      </c>
      <c r="D17" s="167">
        <f t="shared" si="13"/>
        <v>0</v>
      </c>
      <c r="E17" s="167">
        <f t="shared" si="13"/>
        <v>0</v>
      </c>
      <c r="F17" s="167">
        <f t="shared" si="13"/>
        <v>0</v>
      </c>
      <c r="G17" s="168">
        <f t="shared" si="13"/>
        <v>0</v>
      </c>
      <c r="H17" s="169">
        <f t="shared" si="13"/>
        <v>3688</v>
      </c>
      <c r="I17" s="167">
        <f t="shared" si="13"/>
        <v>0</v>
      </c>
      <c r="J17" s="167">
        <f t="shared" si="13"/>
        <v>0</v>
      </c>
      <c r="K17" s="167">
        <f t="shared" si="13"/>
        <v>3688</v>
      </c>
      <c r="L17" s="176">
        <f t="shared" si="13"/>
        <v>1475</v>
      </c>
      <c r="M17" s="55" t="s">
        <v>40</v>
      </c>
      <c r="O17" s="5" t="str">
        <f t="shared" si="2"/>
        <v>○</v>
      </c>
      <c r="P17" s="5" t="str">
        <f t="shared" si="3"/>
        <v>○</v>
      </c>
      <c r="Q17" s="5"/>
    </row>
    <row r="18" spans="1:17" ht="17.25" customHeight="1">
      <c r="A18" s="50" t="s">
        <v>14</v>
      </c>
      <c r="B18" s="161">
        <f t="shared" ref="B18:L18" si="14">B63</f>
        <v>0</v>
      </c>
      <c r="C18" s="162">
        <f t="shared" si="14"/>
        <v>0</v>
      </c>
      <c r="D18" s="162">
        <f t="shared" si="14"/>
        <v>0</v>
      </c>
      <c r="E18" s="162">
        <f t="shared" si="14"/>
        <v>0</v>
      </c>
      <c r="F18" s="162">
        <f t="shared" si="14"/>
        <v>0</v>
      </c>
      <c r="G18" s="84">
        <f t="shared" si="14"/>
        <v>0</v>
      </c>
      <c r="H18" s="164">
        <f t="shared" si="14"/>
        <v>0</v>
      </c>
      <c r="I18" s="162">
        <f t="shared" si="14"/>
        <v>0</v>
      </c>
      <c r="J18" s="162">
        <f t="shared" si="14"/>
        <v>0</v>
      </c>
      <c r="K18" s="83">
        <f t="shared" si="14"/>
        <v>0</v>
      </c>
      <c r="L18" s="165">
        <f t="shared" si="14"/>
        <v>0</v>
      </c>
      <c r="M18" s="50" t="s">
        <v>14</v>
      </c>
      <c r="O18" s="5" t="str">
        <f t="shared" si="2"/>
        <v>○</v>
      </c>
      <c r="P18" s="5" t="str">
        <f t="shared" si="3"/>
        <v>○</v>
      </c>
      <c r="Q18" s="5"/>
    </row>
    <row r="19" spans="1:17" ht="17.25" customHeight="1">
      <c r="A19" s="55" t="s">
        <v>15</v>
      </c>
      <c r="B19" s="166">
        <f t="shared" ref="B19:L19" si="15">B64</f>
        <v>0</v>
      </c>
      <c r="C19" s="167">
        <f t="shared" si="15"/>
        <v>0</v>
      </c>
      <c r="D19" s="167">
        <f t="shared" si="15"/>
        <v>0</v>
      </c>
      <c r="E19" s="167">
        <f t="shared" si="15"/>
        <v>0</v>
      </c>
      <c r="F19" s="167">
        <f t="shared" si="15"/>
        <v>0</v>
      </c>
      <c r="G19" s="163">
        <f t="shared" si="15"/>
        <v>0</v>
      </c>
      <c r="H19" s="169">
        <f t="shared" si="15"/>
        <v>0</v>
      </c>
      <c r="I19" s="167">
        <f t="shared" si="15"/>
        <v>0</v>
      </c>
      <c r="J19" s="167">
        <f t="shared" si="15"/>
        <v>0</v>
      </c>
      <c r="K19" s="162">
        <f t="shared" si="15"/>
        <v>0</v>
      </c>
      <c r="L19" s="176">
        <f t="shared" si="15"/>
        <v>0</v>
      </c>
      <c r="M19" s="55" t="s">
        <v>15</v>
      </c>
      <c r="O19" s="5" t="str">
        <f t="shared" si="2"/>
        <v>○</v>
      </c>
      <c r="P19" s="5" t="str">
        <f t="shared" si="3"/>
        <v>○</v>
      </c>
      <c r="Q19" s="5"/>
    </row>
    <row r="20" spans="1:17" ht="17.25" customHeight="1">
      <c r="A20" s="55" t="s">
        <v>16</v>
      </c>
      <c r="B20" s="166">
        <f t="shared" ref="B20:L20" si="16">B65</f>
        <v>0</v>
      </c>
      <c r="C20" s="167">
        <f t="shared" si="16"/>
        <v>0</v>
      </c>
      <c r="D20" s="167">
        <f t="shared" si="16"/>
        <v>0</v>
      </c>
      <c r="E20" s="167">
        <f t="shared" si="16"/>
        <v>0</v>
      </c>
      <c r="F20" s="167">
        <f t="shared" si="16"/>
        <v>0</v>
      </c>
      <c r="G20" s="163">
        <f t="shared" si="16"/>
        <v>0</v>
      </c>
      <c r="H20" s="169">
        <f t="shared" si="16"/>
        <v>0</v>
      </c>
      <c r="I20" s="167">
        <f t="shared" si="16"/>
        <v>0</v>
      </c>
      <c r="J20" s="167">
        <f t="shared" si="16"/>
        <v>0</v>
      </c>
      <c r="K20" s="162">
        <f t="shared" si="16"/>
        <v>0</v>
      </c>
      <c r="L20" s="176">
        <f t="shared" si="16"/>
        <v>0</v>
      </c>
      <c r="M20" s="55" t="s">
        <v>16</v>
      </c>
      <c r="O20" s="5" t="str">
        <f t="shared" si="2"/>
        <v>○</v>
      </c>
      <c r="P20" s="5" t="str">
        <f t="shared" si="3"/>
        <v>○</v>
      </c>
      <c r="Q20" s="5"/>
    </row>
    <row r="21" spans="1:17" ht="17.25" customHeight="1">
      <c r="A21" s="55" t="s">
        <v>17</v>
      </c>
      <c r="B21" s="166">
        <f t="shared" ref="B21:L21" si="17">B66</f>
        <v>0</v>
      </c>
      <c r="C21" s="167">
        <f t="shared" si="17"/>
        <v>3425</v>
      </c>
      <c r="D21" s="167">
        <f t="shared" si="17"/>
        <v>0</v>
      </c>
      <c r="E21" s="167">
        <f t="shared" si="17"/>
        <v>0</v>
      </c>
      <c r="F21" s="167">
        <f t="shared" si="17"/>
        <v>3425</v>
      </c>
      <c r="G21" s="163">
        <f t="shared" si="17"/>
        <v>3425</v>
      </c>
      <c r="H21" s="169">
        <f t="shared" si="17"/>
        <v>0</v>
      </c>
      <c r="I21" s="167">
        <f t="shared" si="17"/>
        <v>0</v>
      </c>
      <c r="J21" s="167">
        <f t="shared" si="17"/>
        <v>0</v>
      </c>
      <c r="K21" s="162">
        <f t="shared" si="17"/>
        <v>0</v>
      </c>
      <c r="L21" s="176">
        <f t="shared" si="17"/>
        <v>0</v>
      </c>
      <c r="M21" s="55" t="s">
        <v>17</v>
      </c>
      <c r="O21" s="5" t="str">
        <f t="shared" si="2"/>
        <v>○</v>
      </c>
      <c r="P21" s="5" t="str">
        <f t="shared" si="3"/>
        <v>○</v>
      </c>
      <c r="Q21" s="5"/>
    </row>
    <row r="22" spans="1:17" ht="17.25" customHeight="1">
      <c r="A22" s="55" t="s">
        <v>18</v>
      </c>
      <c r="B22" s="166">
        <f t="shared" ref="B22:L22" si="18">B67</f>
        <v>0</v>
      </c>
      <c r="C22" s="167">
        <f t="shared" si="18"/>
        <v>0</v>
      </c>
      <c r="D22" s="167">
        <f t="shared" si="18"/>
        <v>0</v>
      </c>
      <c r="E22" s="167">
        <f t="shared" si="18"/>
        <v>0</v>
      </c>
      <c r="F22" s="167">
        <f t="shared" si="18"/>
        <v>0</v>
      </c>
      <c r="G22" s="163">
        <f t="shared" si="18"/>
        <v>0</v>
      </c>
      <c r="H22" s="169">
        <f t="shared" si="18"/>
        <v>0</v>
      </c>
      <c r="I22" s="167">
        <f t="shared" si="18"/>
        <v>0</v>
      </c>
      <c r="J22" s="167">
        <f t="shared" si="18"/>
        <v>0</v>
      </c>
      <c r="K22" s="162">
        <f t="shared" si="18"/>
        <v>0</v>
      </c>
      <c r="L22" s="176">
        <f t="shared" si="18"/>
        <v>0</v>
      </c>
      <c r="M22" s="55" t="s">
        <v>18</v>
      </c>
      <c r="O22" s="5" t="str">
        <f t="shared" si="2"/>
        <v>○</v>
      </c>
      <c r="P22" s="5" t="str">
        <f t="shared" si="3"/>
        <v>○</v>
      </c>
      <c r="Q22" s="5"/>
    </row>
    <row r="23" spans="1:17" ht="17.25" customHeight="1">
      <c r="A23" s="55" t="s">
        <v>19</v>
      </c>
      <c r="B23" s="166">
        <f t="shared" ref="B23:L23" si="19">B68</f>
        <v>0</v>
      </c>
      <c r="C23" s="167">
        <f t="shared" si="19"/>
        <v>0</v>
      </c>
      <c r="D23" s="167">
        <f t="shared" si="19"/>
        <v>0</v>
      </c>
      <c r="E23" s="167">
        <f t="shared" si="19"/>
        <v>0</v>
      </c>
      <c r="F23" s="167">
        <f t="shared" si="19"/>
        <v>0</v>
      </c>
      <c r="G23" s="163">
        <f t="shared" si="19"/>
        <v>0</v>
      </c>
      <c r="H23" s="169">
        <f t="shared" si="19"/>
        <v>0</v>
      </c>
      <c r="I23" s="167">
        <f t="shared" si="19"/>
        <v>0</v>
      </c>
      <c r="J23" s="167">
        <f t="shared" si="19"/>
        <v>0</v>
      </c>
      <c r="K23" s="162">
        <f t="shared" si="19"/>
        <v>0</v>
      </c>
      <c r="L23" s="176">
        <f t="shared" si="19"/>
        <v>0</v>
      </c>
      <c r="M23" s="55" t="s">
        <v>19</v>
      </c>
      <c r="O23" s="5" t="str">
        <f t="shared" si="2"/>
        <v>○</v>
      </c>
      <c r="P23" s="5" t="str">
        <f t="shared" si="3"/>
        <v>○</v>
      </c>
      <c r="Q23" s="5"/>
    </row>
    <row r="24" spans="1:17" ht="17.25" customHeight="1">
      <c r="A24" s="55" t="s">
        <v>20</v>
      </c>
      <c r="B24" s="166">
        <f t="shared" ref="B24:L24" si="20">B69</f>
        <v>0</v>
      </c>
      <c r="C24" s="167">
        <f t="shared" si="20"/>
        <v>0</v>
      </c>
      <c r="D24" s="167">
        <f t="shared" si="20"/>
        <v>0</v>
      </c>
      <c r="E24" s="167">
        <f t="shared" si="20"/>
        <v>0</v>
      </c>
      <c r="F24" s="167">
        <f t="shared" si="20"/>
        <v>0</v>
      </c>
      <c r="G24" s="163">
        <f t="shared" si="20"/>
        <v>0</v>
      </c>
      <c r="H24" s="169">
        <f t="shared" si="20"/>
        <v>39130</v>
      </c>
      <c r="I24" s="167">
        <f t="shared" si="20"/>
        <v>0</v>
      </c>
      <c r="J24" s="167">
        <f t="shared" si="20"/>
        <v>0</v>
      </c>
      <c r="K24" s="162">
        <f t="shared" si="20"/>
        <v>39130</v>
      </c>
      <c r="L24" s="176">
        <f t="shared" si="20"/>
        <v>6720</v>
      </c>
      <c r="M24" s="55" t="s">
        <v>20</v>
      </c>
      <c r="O24" s="5" t="str">
        <f t="shared" si="2"/>
        <v>○</v>
      </c>
      <c r="P24" s="5" t="str">
        <f t="shared" si="3"/>
        <v>○</v>
      </c>
      <c r="Q24" s="5"/>
    </row>
    <row r="25" spans="1:17" ht="17.25" customHeight="1">
      <c r="A25" s="55" t="s">
        <v>21</v>
      </c>
      <c r="B25" s="166">
        <f t="shared" ref="B25:L25" si="21">B70</f>
        <v>0</v>
      </c>
      <c r="C25" s="167">
        <f t="shared" si="21"/>
        <v>0</v>
      </c>
      <c r="D25" s="167">
        <f t="shared" si="21"/>
        <v>0</v>
      </c>
      <c r="E25" s="167">
        <f t="shared" si="21"/>
        <v>0</v>
      </c>
      <c r="F25" s="167">
        <f t="shared" si="21"/>
        <v>0</v>
      </c>
      <c r="G25" s="163">
        <f t="shared" si="21"/>
        <v>0</v>
      </c>
      <c r="H25" s="169">
        <f t="shared" si="21"/>
        <v>966665</v>
      </c>
      <c r="I25" s="167">
        <f t="shared" si="21"/>
        <v>0</v>
      </c>
      <c r="J25" s="167">
        <f t="shared" si="21"/>
        <v>0</v>
      </c>
      <c r="K25" s="162">
        <f t="shared" si="21"/>
        <v>966665</v>
      </c>
      <c r="L25" s="176">
        <f t="shared" si="21"/>
        <v>577427</v>
      </c>
      <c r="M25" s="55" t="s">
        <v>21</v>
      </c>
      <c r="O25" s="5" t="str">
        <f t="shared" si="2"/>
        <v>○</v>
      </c>
      <c r="P25" s="5" t="str">
        <f t="shared" si="3"/>
        <v>○</v>
      </c>
      <c r="Q25" s="5"/>
    </row>
    <row r="26" spans="1:17" ht="17.25" customHeight="1">
      <c r="A26" s="55" t="s">
        <v>47</v>
      </c>
      <c r="B26" s="166">
        <f t="shared" ref="B26:L26" si="22">B71</f>
        <v>8545</v>
      </c>
      <c r="C26" s="167">
        <f t="shared" si="22"/>
        <v>0</v>
      </c>
      <c r="D26" s="167">
        <f t="shared" si="22"/>
        <v>0</v>
      </c>
      <c r="E26" s="167">
        <f t="shared" si="22"/>
        <v>0</v>
      </c>
      <c r="F26" s="167">
        <f t="shared" si="22"/>
        <v>8545</v>
      </c>
      <c r="G26" s="163">
        <f t="shared" si="22"/>
        <v>3418</v>
      </c>
      <c r="H26" s="169">
        <f t="shared" si="22"/>
        <v>1408</v>
      </c>
      <c r="I26" s="167">
        <f t="shared" si="22"/>
        <v>0</v>
      </c>
      <c r="J26" s="167">
        <f t="shared" si="22"/>
        <v>0</v>
      </c>
      <c r="K26" s="162">
        <f t="shared" si="22"/>
        <v>1408</v>
      </c>
      <c r="L26" s="176">
        <f t="shared" si="22"/>
        <v>1408</v>
      </c>
      <c r="M26" s="55" t="s">
        <v>47</v>
      </c>
      <c r="O26" s="5" t="str">
        <f t="shared" si="2"/>
        <v>○</v>
      </c>
      <c r="P26" s="5" t="str">
        <f t="shared" si="3"/>
        <v>○</v>
      </c>
      <c r="Q26" s="5"/>
    </row>
    <row r="27" spans="1:17" ht="17.25" customHeight="1">
      <c r="A27" s="55" t="s">
        <v>22</v>
      </c>
      <c r="B27" s="166">
        <f t="shared" ref="B27:L27" si="23">B72</f>
        <v>0</v>
      </c>
      <c r="C27" s="167">
        <f t="shared" si="23"/>
        <v>0</v>
      </c>
      <c r="D27" s="167">
        <f t="shared" si="23"/>
        <v>0</v>
      </c>
      <c r="E27" s="167">
        <f t="shared" si="23"/>
        <v>0</v>
      </c>
      <c r="F27" s="167">
        <f t="shared" si="23"/>
        <v>0</v>
      </c>
      <c r="G27" s="163">
        <f t="shared" si="23"/>
        <v>0</v>
      </c>
      <c r="H27" s="169">
        <f t="shared" si="23"/>
        <v>0</v>
      </c>
      <c r="I27" s="167">
        <f t="shared" si="23"/>
        <v>0</v>
      </c>
      <c r="J27" s="167">
        <f t="shared" si="23"/>
        <v>0</v>
      </c>
      <c r="K27" s="162">
        <f t="shared" si="23"/>
        <v>0</v>
      </c>
      <c r="L27" s="176">
        <f t="shared" si="23"/>
        <v>0</v>
      </c>
      <c r="M27" s="55" t="s">
        <v>22</v>
      </c>
      <c r="O27" s="5" t="str">
        <f t="shared" si="2"/>
        <v>○</v>
      </c>
      <c r="P27" s="5" t="str">
        <f t="shared" si="3"/>
        <v>○</v>
      </c>
      <c r="Q27" s="5"/>
    </row>
    <row r="28" spans="1:17" ht="17.25" customHeight="1">
      <c r="A28" s="55" t="s">
        <v>23</v>
      </c>
      <c r="B28" s="166">
        <f t="shared" ref="B28:L28" si="24">B73</f>
        <v>0</v>
      </c>
      <c r="C28" s="167">
        <f t="shared" si="24"/>
        <v>153094</v>
      </c>
      <c r="D28" s="167">
        <f t="shared" si="24"/>
        <v>0</v>
      </c>
      <c r="E28" s="167">
        <f t="shared" si="24"/>
        <v>0</v>
      </c>
      <c r="F28" s="167">
        <f t="shared" si="24"/>
        <v>153094</v>
      </c>
      <c r="G28" s="163">
        <f t="shared" si="24"/>
        <v>153094</v>
      </c>
      <c r="H28" s="169">
        <f t="shared" si="24"/>
        <v>0</v>
      </c>
      <c r="I28" s="167">
        <f t="shared" si="24"/>
        <v>0</v>
      </c>
      <c r="J28" s="167">
        <f t="shared" si="24"/>
        <v>0</v>
      </c>
      <c r="K28" s="162">
        <f t="shared" si="24"/>
        <v>0</v>
      </c>
      <c r="L28" s="176">
        <f t="shared" si="24"/>
        <v>0</v>
      </c>
      <c r="M28" s="55" t="s">
        <v>23</v>
      </c>
      <c r="O28" s="5" t="str">
        <f t="shared" si="2"/>
        <v>○</v>
      </c>
      <c r="P28" s="5" t="str">
        <f t="shared" si="3"/>
        <v>○</v>
      </c>
      <c r="Q28" s="5"/>
    </row>
    <row r="29" spans="1:17" ht="17.25" customHeight="1">
      <c r="A29" s="55" t="s">
        <v>24</v>
      </c>
      <c r="B29" s="166">
        <f t="shared" ref="B29:L29" si="25">B74</f>
        <v>0</v>
      </c>
      <c r="C29" s="167">
        <f t="shared" si="25"/>
        <v>0</v>
      </c>
      <c r="D29" s="167">
        <f t="shared" si="25"/>
        <v>0</v>
      </c>
      <c r="E29" s="167">
        <f t="shared" si="25"/>
        <v>0</v>
      </c>
      <c r="F29" s="167">
        <f t="shared" si="25"/>
        <v>0</v>
      </c>
      <c r="G29" s="163">
        <f t="shared" si="25"/>
        <v>0</v>
      </c>
      <c r="H29" s="169">
        <f t="shared" si="25"/>
        <v>0</v>
      </c>
      <c r="I29" s="167">
        <f t="shared" si="25"/>
        <v>0</v>
      </c>
      <c r="J29" s="167">
        <f t="shared" si="25"/>
        <v>0</v>
      </c>
      <c r="K29" s="162">
        <f t="shared" si="25"/>
        <v>0</v>
      </c>
      <c r="L29" s="176">
        <f t="shared" si="25"/>
        <v>0</v>
      </c>
      <c r="M29" s="55" t="s">
        <v>24</v>
      </c>
      <c r="O29" s="5" t="str">
        <f t="shared" si="2"/>
        <v>○</v>
      </c>
      <c r="P29" s="5" t="str">
        <f t="shared" si="3"/>
        <v>○</v>
      </c>
      <c r="Q29" s="5"/>
    </row>
    <row r="30" spans="1:17" ht="17.25" customHeight="1">
      <c r="A30" s="55" t="s">
        <v>25</v>
      </c>
      <c r="B30" s="166">
        <f t="shared" ref="B30:L30" si="26">B75</f>
        <v>0</v>
      </c>
      <c r="C30" s="167">
        <f t="shared" si="26"/>
        <v>0</v>
      </c>
      <c r="D30" s="167">
        <f t="shared" si="26"/>
        <v>0</v>
      </c>
      <c r="E30" s="167">
        <f t="shared" si="26"/>
        <v>0</v>
      </c>
      <c r="F30" s="167">
        <f t="shared" si="26"/>
        <v>0</v>
      </c>
      <c r="G30" s="163">
        <f t="shared" si="26"/>
        <v>0</v>
      </c>
      <c r="H30" s="169">
        <f t="shared" si="26"/>
        <v>0</v>
      </c>
      <c r="I30" s="167">
        <f t="shared" si="26"/>
        <v>0</v>
      </c>
      <c r="J30" s="167">
        <f t="shared" si="26"/>
        <v>0</v>
      </c>
      <c r="K30" s="162">
        <f t="shared" si="26"/>
        <v>0</v>
      </c>
      <c r="L30" s="176">
        <f t="shared" si="26"/>
        <v>0</v>
      </c>
      <c r="M30" s="55" t="s">
        <v>25</v>
      </c>
      <c r="O30" s="5" t="str">
        <f t="shared" si="2"/>
        <v>○</v>
      </c>
      <c r="P30" s="5" t="str">
        <f t="shared" si="3"/>
        <v>○</v>
      </c>
      <c r="Q30" s="5"/>
    </row>
    <row r="31" spans="1:17" ht="17.25" customHeight="1">
      <c r="A31" s="55" t="s">
        <v>26</v>
      </c>
      <c r="B31" s="166">
        <f t="shared" ref="B31:L31" si="27">B76</f>
        <v>0</v>
      </c>
      <c r="C31" s="167">
        <f t="shared" si="27"/>
        <v>0</v>
      </c>
      <c r="D31" s="167">
        <f t="shared" si="27"/>
        <v>0</v>
      </c>
      <c r="E31" s="167">
        <f t="shared" si="27"/>
        <v>0</v>
      </c>
      <c r="F31" s="167">
        <f t="shared" si="27"/>
        <v>0</v>
      </c>
      <c r="G31" s="163">
        <f t="shared" si="27"/>
        <v>0</v>
      </c>
      <c r="H31" s="169">
        <f t="shared" si="27"/>
        <v>0</v>
      </c>
      <c r="I31" s="167">
        <f t="shared" si="27"/>
        <v>0</v>
      </c>
      <c r="J31" s="167">
        <f t="shared" si="27"/>
        <v>0</v>
      </c>
      <c r="K31" s="162">
        <f t="shared" si="27"/>
        <v>0</v>
      </c>
      <c r="L31" s="176">
        <f t="shared" si="27"/>
        <v>0</v>
      </c>
      <c r="M31" s="55" t="s">
        <v>26</v>
      </c>
      <c r="O31" s="5" t="str">
        <f t="shared" si="2"/>
        <v>○</v>
      </c>
      <c r="P31" s="5" t="str">
        <f t="shared" si="3"/>
        <v>○</v>
      </c>
      <c r="Q31" s="5"/>
    </row>
    <row r="32" spans="1:17" ht="17.25" customHeight="1">
      <c r="A32" s="55" t="s">
        <v>27</v>
      </c>
      <c r="B32" s="166">
        <f t="shared" ref="B32:L32" si="28">B77</f>
        <v>2055</v>
      </c>
      <c r="C32" s="167">
        <f t="shared" si="28"/>
        <v>0</v>
      </c>
      <c r="D32" s="167">
        <f t="shared" si="28"/>
        <v>0</v>
      </c>
      <c r="E32" s="167">
        <f t="shared" si="28"/>
        <v>0</v>
      </c>
      <c r="F32" s="167">
        <f t="shared" si="28"/>
        <v>2055</v>
      </c>
      <c r="G32" s="163">
        <f t="shared" si="28"/>
        <v>342</v>
      </c>
      <c r="H32" s="169">
        <f t="shared" si="28"/>
        <v>0</v>
      </c>
      <c r="I32" s="167">
        <f t="shared" si="28"/>
        <v>0</v>
      </c>
      <c r="J32" s="167">
        <f t="shared" si="28"/>
        <v>0</v>
      </c>
      <c r="K32" s="162">
        <f t="shared" si="28"/>
        <v>0</v>
      </c>
      <c r="L32" s="176">
        <f t="shared" si="28"/>
        <v>0</v>
      </c>
      <c r="M32" s="55" t="s">
        <v>27</v>
      </c>
      <c r="O32" s="5" t="str">
        <f t="shared" si="2"/>
        <v>○</v>
      </c>
      <c r="P32" s="5" t="str">
        <f t="shared" si="3"/>
        <v>○</v>
      </c>
      <c r="Q32" s="5"/>
    </row>
    <row r="33" spans="1:17" ht="17.25" customHeight="1">
      <c r="A33" s="55" t="s">
        <v>28</v>
      </c>
      <c r="B33" s="166">
        <f t="shared" ref="B33:L33" si="29">B78</f>
        <v>0</v>
      </c>
      <c r="C33" s="167">
        <f t="shared" si="29"/>
        <v>0</v>
      </c>
      <c r="D33" s="167">
        <f t="shared" si="29"/>
        <v>0</v>
      </c>
      <c r="E33" s="167">
        <f t="shared" si="29"/>
        <v>0</v>
      </c>
      <c r="F33" s="167">
        <f t="shared" si="29"/>
        <v>0</v>
      </c>
      <c r="G33" s="163">
        <f t="shared" si="29"/>
        <v>0</v>
      </c>
      <c r="H33" s="169">
        <f t="shared" si="29"/>
        <v>0</v>
      </c>
      <c r="I33" s="167">
        <f t="shared" si="29"/>
        <v>0</v>
      </c>
      <c r="J33" s="167">
        <f t="shared" si="29"/>
        <v>0</v>
      </c>
      <c r="K33" s="162">
        <f t="shared" si="29"/>
        <v>0</v>
      </c>
      <c r="L33" s="176">
        <f t="shared" si="29"/>
        <v>0</v>
      </c>
      <c r="M33" s="55" t="s">
        <v>28</v>
      </c>
      <c r="O33" s="5" t="str">
        <f t="shared" si="2"/>
        <v>○</v>
      </c>
      <c r="P33" s="5" t="str">
        <f t="shared" si="3"/>
        <v>○</v>
      </c>
      <c r="Q33" s="5"/>
    </row>
    <row r="34" spans="1:17" ht="17.25" customHeight="1">
      <c r="A34" s="55" t="s">
        <v>29</v>
      </c>
      <c r="B34" s="166">
        <f t="shared" ref="B34:L34" si="30">B79</f>
        <v>4219</v>
      </c>
      <c r="C34" s="167">
        <f t="shared" si="30"/>
        <v>0</v>
      </c>
      <c r="D34" s="167">
        <f t="shared" si="30"/>
        <v>0</v>
      </c>
      <c r="E34" s="167">
        <f t="shared" si="30"/>
        <v>0</v>
      </c>
      <c r="F34" s="167">
        <f t="shared" si="30"/>
        <v>4219</v>
      </c>
      <c r="G34" s="163">
        <f t="shared" si="30"/>
        <v>1688</v>
      </c>
      <c r="H34" s="169">
        <f t="shared" si="30"/>
        <v>138013</v>
      </c>
      <c r="I34" s="167">
        <f t="shared" si="30"/>
        <v>0</v>
      </c>
      <c r="J34" s="167">
        <f t="shared" si="30"/>
        <v>0</v>
      </c>
      <c r="K34" s="162">
        <f t="shared" si="30"/>
        <v>138013</v>
      </c>
      <c r="L34" s="176">
        <f t="shared" si="30"/>
        <v>77958</v>
      </c>
      <c r="M34" s="55" t="s">
        <v>29</v>
      </c>
      <c r="O34" s="5" t="str">
        <f t="shared" si="2"/>
        <v>○</v>
      </c>
      <c r="P34" s="5" t="str">
        <f t="shared" si="3"/>
        <v>○</v>
      </c>
      <c r="Q34" s="5"/>
    </row>
    <row r="35" spans="1:17" ht="17.25" customHeight="1">
      <c r="A35" s="55" t="s">
        <v>30</v>
      </c>
      <c r="B35" s="166">
        <f t="shared" ref="B35:L35" si="31">B80</f>
        <v>16613</v>
      </c>
      <c r="C35" s="167">
        <f t="shared" si="31"/>
        <v>47930</v>
      </c>
      <c r="D35" s="167">
        <f t="shared" si="31"/>
        <v>0</v>
      </c>
      <c r="E35" s="167">
        <f t="shared" si="31"/>
        <v>0</v>
      </c>
      <c r="F35" s="167">
        <f t="shared" si="31"/>
        <v>64543</v>
      </c>
      <c r="G35" s="163">
        <f t="shared" si="31"/>
        <v>52112</v>
      </c>
      <c r="H35" s="169">
        <f t="shared" si="31"/>
        <v>934</v>
      </c>
      <c r="I35" s="167">
        <f t="shared" si="31"/>
        <v>0</v>
      </c>
      <c r="J35" s="167">
        <f t="shared" si="31"/>
        <v>0</v>
      </c>
      <c r="K35" s="162">
        <f t="shared" si="31"/>
        <v>934</v>
      </c>
      <c r="L35" s="176">
        <f t="shared" si="31"/>
        <v>374</v>
      </c>
      <c r="M35" s="55" t="s">
        <v>30</v>
      </c>
      <c r="O35" s="5" t="str">
        <f t="shared" si="2"/>
        <v>○</v>
      </c>
      <c r="P35" s="5" t="str">
        <f t="shared" si="3"/>
        <v>○</v>
      </c>
      <c r="Q35" s="5"/>
    </row>
    <row r="36" spans="1:17" ht="17.25" customHeight="1">
      <c r="A36" s="55" t="s">
        <v>31</v>
      </c>
      <c r="B36" s="166">
        <f t="shared" ref="B36:L36" si="32">B81</f>
        <v>17550</v>
      </c>
      <c r="C36" s="167">
        <f t="shared" si="32"/>
        <v>0</v>
      </c>
      <c r="D36" s="167">
        <f t="shared" si="32"/>
        <v>0</v>
      </c>
      <c r="E36" s="167">
        <f t="shared" si="32"/>
        <v>0</v>
      </c>
      <c r="F36" s="167">
        <f t="shared" si="32"/>
        <v>17550</v>
      </c>
      <c r="G36" s="163">
        <f t="shared" si="32"/>
        <v>4843</v>
      </c>
      <c r="H36" s="169">
        <f t="shared" si="32"/>
        <v>0</v>
      </c>
      <c r="I36" s="167">
        <f t="shared" si="32"/>
        <v>0</v>
      </c>
      <c r="J36" s="167">
        <f t="shared" si="32"/>
        <v>132792</v>
      </c>
      <c r="K36" s="162">
        <f t="shared" si="32"/>
        <v>132792</v>
      </c>
      <c r="L36" s="176">
        <f t="shared" si="32"/>
        <v>132792</v>
      </c>
      <c r="M36" s="55" t="s">
        <v>31</v>
      </c>
      <c r="O36" s="5" t="str">
        <f t="shared" si="2"/>
        <v>○</v>
      </c>
      <c r="P36" s="5" t="str">
        <f t="shared" si="3"/>
        <v>○</v>
      </c>
      <c r="Q36" s="5"/>
    </row>
    <row r="37" spans="1:17" ht="17.25" customHeight="1">
      <c r="A37" s="55" t="s">
        <v>32</v>
      </c>
      <c r="B37" s="166">
        <f t="shared" ref="B37:L37" si="33">B82</f>
        <v>0</v>
      </c>
      <c r="C37" s="167">
        <f t="shared" si="33"/>
        <v>0</v>
      </c>
      <c r="D37" s="167">
        <f t="shared" si="33"/>
        <v>0</v>
      </c>
      <c r="E37" s="167">
        <f t="shared" si="33"/>
        <v>0</v>
      </c>
      <c r="F37" s="167">
        <f t="shared" si="33"/>
        <v>0</v>
      </c>
      <c r="G37" s="163">
        <f t="shared" si="33"/>
        <v>0</v>
      </c>
      <c r="H37" s="169">
        <f t="shared" si="33"/>
        <v>0</v>
      </c>
      <c r="I37" s="167">
        <f t="shared" si="33"/>
        <v>0</v>
      </c>
      <c r="J37" s="167">
        <f t="shared" si="33"/>
        <v>0</v>
      </c>
      <c r="K37" s="162">
        <f t="shared" si="33"/>
        <v>0</v>
      </c>
      <c r="L37" s="176">
        <f t="shared" si="33"/>
        <v>0</v>
      </c>
      <c r="M37" s="55" t="s">
        <v>32</v>
      </c>
      <c r="O37" s="5" t="str">
        <f t="shared" si="2"/>
        <v>○</v>
      </c>
      <c r="P37" s="5" t="str">
        <f t="shared" si="3"/>
        <v>○</v>
      </c>
      <c r="Q37" s="5"/>
    </row>
    <row r="38" spans="1:17" ht="17.25" customHeight="1">
      <c r="A38" s="55" t="s">
        <v>33</v>
      </c>
      <c r="B38" s="166">
        <f t="shared" ref="B38:L38" si="34">B83</f>
        <v>0</v>
      </c>
      <c r="C38" s="167">
        <f t="shared" si="34"/>
        <v>136800</v>
      </c>
      <c r="D38" s="167">
        <f t="shared" si="34"/>
        <v>0</v>
      </c>
      <c r="E38" s="167">
        <f t="shared" si="34"/>
        <v>0</v>
      </c>
      <c r="F38" s="167">
        <f t="shared" si="34"/>
        <v>136800</v>
      </c>
      <c r="G38" s="163">
        <f t="shared" si="34"/>
        <v>136800</v>
      </c>
      <c r="H38" s="169">
        <f t="shared" si="34"/>
        <v>0</v>
      </c>
      <c r="I38" s="167">
        <f t="shared" si="34"/>
        <v>0</v>
      </c>
      <c r="J38" s="167">
        <f t="shared" si="34"/>
        <v>0</v>
      </c>
      <c r="K38" s="162">
        <f t="shared" si="34"/>
        <v>0</v>
      </c>
      <c r="L38" s="176">
        <f t="shared" si="34"/>
        <v>0</v>
      </c>
      <c r="M38" s="55" t="s">
        <v>33</v>
      </c>
      <c r="O38" s="5" t="str">
        <f t="shared" si="2"/>
        <v>○</v>
      </c>
      <c r="P38" s="5" t="str">
        <f t="shared" si="3"/>
        <v>○</v>
      </c>
      <c r="Q38" s="5"/>
    </row>
    <row r="39" spans="1:17" ht="17.25" customHeight="1">
      <c r="A39" s="55" t="s">
        <v>34</v>
      </c>
      <c r="B39" s="166">
        <f t="shared" ref="B39:L39" si="35">B84</f>
        <v>0</v>
      </c>
      <c r="C39" s="167">
        <f t="shared" si="35"/>
        <v>157633</v>
      </c>
      <c r="D39" s="167">
        <f t="shared" si="35"/>
        <v>0</v>
      </c>
      <c r="E39" s="167">
        <f t="shared" si="35"/>
        <v>0</v>
      </c>
      <c r="F39" s="167">
        <f t="shared" si="35"/>
        <v>157633</v>
      </c>
      <c r="G39" s="163">
        <f t="shared" si="35"/>
        <v>157633</v>
      </c>
      <c r="H39" s="169">
        <f t="shared" si="35"/>
        <v>99</v>
      </c>
      <c r="I39" s="167">
        <f t="shared" si="35"/>
        <v>0</v>
      </c>
      <c r="J39" s="167">
        <f t="shared" si="35"/>
        <v>0</v>
      </c>
      <c r="K39" s="162">
        <f t="shared" si="35"/>
        <v>99</v>
      </c>
      <c r="L39" s="176">
        <f t="shared" si="35"/>
        <v>99</v>
      </c>
      <c r="M39" s="55" t="s">
        <v>34</v>
      </c>
      <c r="O39" s="5" t="str">
        <f t="shared" si="2"/>
        <v>○</v>
      </c>
      <c r="P39" s="5" t="str">
        <f t="shared" si="3"/>
        <v>○</v>
      </c>
      <c r="Q39" s="5"/>
    </row>
    <row r="40" spans="1:17" ht="17.25" customHeight="1">
      <c r="A40" s="55" t="s">
        <v>35</v>
      </c>
      <c r="B40" s="166">
        <f t="shared" ref="B40:L40" si="36">B85</f>
        <v>28</v>
      </c>
      <c r="C40" s="167">
        <f t="shared" si="36"/>
        <v>130769</v>
      </c>
      <c r="D40" s="167">
        <f t="shared" si="36"/>
        <v>0</v>
      </c>
      <c r="E40" s="167">
        <f t="shared" si="36"/>
        <v>0</v>
      </c>
      <c r="F40" s="167">
        <f t="shared" si="36"/>
        <v>130797</v>
      </c>
      <c r="G40" s="163">
        <f t="shared" si="36"/>
        <v>130797</v>
      </c>
      <c r="H40" s="169">
        <f t="shared" si="36"/>
        <v>67213</v>
      </c>
      <c r="I40" s="167">
        <f t="shared" si="36"/>
        <v>0</v>
      </c>
      <c r="J40" s="167">
        <f t="shared" si="36"/>
        <v>0</v>
      </c>
      <c r="K40" s="162">
        <f t="shared" si="36"/>
        <v>67213</v>
      </c>
      <c r="L40" s="176">
        <f t="shared" si="36"/>
        <v>26569</v>
      </c>
      <c r="M40" s="55" t="s">
        <v>35</v>
      </c>
      <c r="O40" s="5" t="str">
        <f t="shared" si="2"/>
        <v>○</v>
      </c>
      <c r="P40" s="5" t="str">
        <f t="shared" si="3"/>
        <v>○</v>
      </c>
      <c r="Q40" s="5"/>
    </row>
    <row r="41" spans="1:17" ht="17.25" customHeight="1">
      <c r="A41" s="55" t="s">
        <v>36</v>
      </c>
      <c r="B41" s="166">
        <f t="shared" ref="B41:L41" si="37">B86</f>
        <v>0</v>
      </c>
      <c r="C41" s="167">
        <f t="shared" si="37"/>
        <v>126163</v>
      </c>
      <c r="D41" s="167">
        <f t="shared" si="37"/>
        <v>0</v>
      </c>
      <c r="E41" s="167">
        <f t="shared" si="37"/>
        <v>0</v>
      </c>
      <c r="F41" s="167">
        <f t="shared" si="37"/>
        <v>126163</v>
      </c>
      <c r="G41" s="163">
        <f t="shared" si="37"/>
        <v>126163</v>
      </c>
      <c r="H41" s="169">
        <f t="shared" si="37"/>
        <v>0</v>
      </c>
      <c r="I41" s="167">
        <f t="shared" si="37"/>
        <v>0</v>
      </c>
      <c r="J41" s="167">
        <f t="shared" si="37"/>
        <v>0</v>
      </c>
      <c r="K41" s="162">
        <f t="shared" si="37"/>
        <v>0</v>
      </c>
      <c r="L41" s="176">
        <f t="shared" si="37"/>
        <v>0</v>
      </c>
      <c r="M41" s="55" t="s">
        <v>36</v>
      </c>
      <c r="O41" s="5" t="str">
        <f t="shared" si="2"/>
        <v>○</v>
      </c>
      <c r="P41" s="5" t="str">
        <f t="shared" si="3"/>
        <v>○</v>
      </c>
      <c r="Q41" s="5"/>
    </row>
    <row r="42" spans="1:17" ht="17.25" customHeight="1">
      <c r="A42" s="55" t="s">
        <v>37</v>
      </c>
      <c r="B42" s="166">
        <f t="shared" ref="B42:L42" si="38">B87</f>
        <v>0</v>
      </c>
      <c r="C42" s="167">
        <f t="shared" si="38"/>
        <v>84033</v>
      </c>
      <c r="D42" s="167">
        <f t="shared" si="38"/>
        <v>0</v>
      </c>
      <c r="E42" s="167">
        <f t="shared" si="38"/>
        <v>0</v>
      </c>
      <c r="F42" s="167">
        <f t="shared" si="38"/>
        <v>84033</v>
      </c>
      <c r="G42" s="163">
        <f t="shared" si="38"/>
        <v>84033</v>
      </c>
      <c r="H42" s="169">
        <f t="shared" si="38"/>
        <v>3077</v>
      </c>
      <c r="I42" s="167">
        <f t="shared" si="38"/>
        <v>0</v>
      </c>
      <c r="J42" s="167">
        <f t="shared" si="38"/>
        <v>0</v>
      </c>
      <c r="K42" s="162">
        <f t="shared" si="38"/>
        <v>3077</v>
      </c>
      <c r="L42" s="176">
        <f t="shared" si="38"/>
        <v>3077</v>
      </c>
      <c r="M42" s="55" t="s">
        <v>37</v>
      </c>
      <c r="O42" s="5" t="str">
        <f t="shared" si="2"/>
        <v>○</v>
      </c>
      <c r="P42" s="5" t="str">
        <f t="shared" si="3"/>
        <v>○</v>
      </c>
      <c r="Q42" s="5"/>
    </row>
    <row r="43" spans="1:17" ht="17.25" customHeight="1">
      <c r="A43" s="55" t="s">
        <v>38</v>
      </c>
      <c r="B43" s="166">
        <f t="shared" ref="B43:L43" si="39">B88</f>
        <v>0</v>
      </c>
      <c r="C43" s="167">
        <f t="shared" si="39"/>
        <v>57141</v>
      </c>
      <c r="D43" s="167">
        <f t="shared" si="39"/>
        <v>571528</v>
      </c>
      <c r="E43" s="167">
        <f t="shared" si="39"/>
        <v>26230745</v>
      </c>
      <c r="F43" s="167">
        <f t="shared" si="39"/>
        <v>26859414</v>
      </c>
      <c r="G43" s="163">
        <f t="shared" si="39"/>
        <v>20589531</v>
      </c>
      <c r="H43" s="169">
        <f t="shared" si="39"/>
        <v>0</v>
      </c>
      <c r="I43" s="167">
        <f t="shared" si="39"/>
        <v>0</v>
      </c>
      <c r="J43" s="167">
        <f t="shared" si="39"/>
        <v>0</v>
      </c>
      <c r="K43" s="162">
        <f t="shared" si="39"/>
        <v>0</v>
      </c>
      <c r="L43" s="176">
        <f t="shared" si="39"/>
        <v>0</v>
      </c>
      <c r="M43" s="55" t="s">
        <v>38</v>
      </c>
      <c r="O43" s="5" t="str">
        <f t="shared" si="2"/>
        <v>○</v>
      </c>
      <c r="P43" s="5" t="str">
        <f t="shared" si="3"/>
        <v>○</v>
      </c>
      <c r="Q43" s="5"/>
    </row>
    <row r="44" spans="1:17" ht="17.25" customHeight="1" thickBot="1">
      <c r="A44" s="56" t="s">
        <v>39</v>
      </c>
      <c r="B44" s="166">
        <f t="shared" ref="B44:L44" si="40">B89</f>
        <v>0</v>
      </c>
      <c r="C44" s="167">
        <f t="shared" si="40"/>
        <v>0</v>
      </c>
      <c r="D44" s="167">
        <f t="shared" si="40"/>
        <v>0</v>
      </c>
      <c r="E44" s="167">
        <f t="shared" si="40"/>
        <v>0</v>
      </c>
      <c r="F44" s="167">
        <f t="shared" si="40"/>
        <v>0</v>
      </c>
      <c r="G44" s="163">
        <f t="shared" si="40"/>
        <v>0</v>
      </c>
      <c r="H44" s="169">
        <f t="shared" si="40"/>
        <v>0</v>
      </c>
      <c r="I44" s="167">
        <f t="shared" si="40"/>
        <v>0</v>
      </c>
      <c r="J44" s="167">
        <f t="shared" si="40"/>
        <v>0</v>
      </c>
      <c r="K44" s="162">
        <f t="shared" si="40"/>
        <v>0</v>
      </c>
      <c r="L44" s="176">
        <f t="shared" si="40"/>
        <v>0</v>
      </c>
      <c r="M44" s="56" t="s">
        <v>39</v>
      </c>
      <c r="O44" s="5" t="str">
        <f t="shared" si="2"/>
        <v>○</v>
      </c>
      <c r="P44" s="5" t="str">
        <f t="shared" si="3"/>
        <v>○</v>
      </c>
      <c r="Q44" s="5"/>
    </row>
    <row r="45" spans="1:17" customFormat="1" ht="17.25" customHeight="1" thickBot="1">
      <c r="A45" s="98" t="s">
        <v>43</v>
      </c>
      <c r="B45" s="99">
        <f>SUM(B6:B17)</f>
        <v>3126104</v>
      </c>
      <c r="C45" s="100">
        <f t="shared" ref="C45:L45" si="41">SUM(C6:C17)</f>
        <v>157023</v>
      </c>
      <c r="D45" s="100">
        <f t="shared" si="41"/>
        <v>0</v>
      </c>
      <c r="E45" s="100">
        <f t="shared" si="41"/>
        <v>0</v>
      </c>
      <c r="F45" s="100">
        <f t="shared" si="41"/>
        <v>3283127</v>
      </c>
      <c r="G45" s="101">
        <f t="shared" si="41"/>
        <v>1263188</v>
      </c>
      <c r="H45" s="119">
        <f t="shared" si="41"/>
        <v>43433608</v>
      </c>
      <c r="I45" s="100">
        <f t="shared" si="41"/>
        <v>0</v>
      </c>
      <c r="J45" s="100">
        <f t="shared" si="41"/>
        <v>1303783</v>
      </c>
      <c r="K45" s="100">
        <f t="shared" si="41"/>
        <v>44737391</v>
      </c>
      <c r="L45" s="103">
        <f t="shared" si="41"/>
        <v>15702961</v>
      </c>
      <c r="M45" s="98" t="s">
        <v>43</v>
      </c>
      <c r="O45" s="177"/>
      <c r="P45" s="177"/>
      <c r="Q45" s="177"/>
    </row>
    <row r="46" spans="1:17" customFormat="1" ht="17.25" customHeight="1" thickBot="1">
      <c r="A46" s="98" t="s">
        <v>41</v>
      </c>
      <c r="B46" s="99">
        <f>SUM(B18:B44)</f>
        <v>49010</v>
      </c>
      <c r="C46" s="100">
        <f t="shared" ref="C46:L46" si="42">SUM(C18:C44)</f>
        <v>896988</v>
      </c>
      <c r="D46" s="100">
        <f t="shared" si="42"/>
        <v>571528</v>
      </c>
      <c r="E46" s="100">
        <f t="shared" si="42"/>
        <v>26230745</v>
      </c>
      <c r="F46" s="100">
        <f t="shared" si="42"/>
        <v>27748271</v>
      </c>
      <c r="G46" s="101">
        <f t="shared" si="42"/>
        <v>21443879</v>
      </c>
      <c r="H46" s="119">
        <f t="shared" si="42"/>
        <v>1216539</v>
      </c>
      <c r="I46" s="100">
        <f t="shared" si="42"/>
        <v>0</v>
      </c>
      <c r="J46" s="100">
        <f t="shared" si="42"/>
        <v>132792</v>
      </c>
      <c r="K46" s="100">
        <f t="shared" si="42"/>
        <v>1349331</v>
      </c>
      <c r="L46" s="103">
        <f t="shared" si="42"/>
        <v>826424</v>
      </c>
      <c r="M46" s="98" t="s">
        <v>41</v>
      </c>
      <c r="O46" s="177"/>
      <c r="P46" s="177"/>
      <c r="Q46" s="177"/>
    </row>
    <row r="47" spans="1:17" customFormat="1" ht="17.25" customHeight="1" thickBot="1">
      <c r="A47" s="104" t="s">
        <v>42</v>
      </c>
      <c r="B47" s="178">
        <f>SUM(B45:B46)</f>
        <v>3175114</v>
      </c>
      <c r="C47" s="179">
        <f t="shared" ref="C47:L47" si="43">SUM(C45:C46)</f>
        <v>1054011</v>
      </c>
      <c r="D47" s="179">
        <f t="shared" si="43"/>
        <v>571528</v>
      </c>
      <c r="E47" s="179">
        <f t="shared" si="43"/>
        <v>26230745</v>
      </c>
      <c r="F47" s="179">
        <f t="shared" si="43"/>
        <v>31031398</v>
      </c>
      <c r="G47" s="122">
        <f t="shared" si="43"/>
        <v>22707067</v>
      </c>
      <c r="H47" s="120">
        <f t="shared" si="43"/>
        <v>44650147</v>
      </c>
      <c r="I47" s="179">
        <f t="shared" si="43"/>
        <v>0</v>
      </c>
      <c r="J47" s="179">
        <f t="shared" si="43"/>
        <v>1436575</v>
      </c>
      <c r="K47" s="179">
        <f t="shared" si="43"/>
        <v>46086722</v>
      </c>
      <c r="L47" s="121">
        <f t="shared" si="43"/>
        <v>16529385</v>
      </c>
      <c r="M47" s="104" t="s">
        <v>42</v>
      </c>
      <c r="O47" s="177"/>
      <c r="P47" s="177"/>
      <c r="Q47" s="177"/>
    </row>
    <row r="48" spans="1:17" ht="17.25" customHeight="1">
      <c r="M48" s="47" t="s">
        <v>124</v>
      </c>
    </row>
    <row r="49" spans="1:12" ht="17.25" hidden="1" customHeight="1">
      <c r="B49" s="1">
        <v>5</v>
      </c>
      <c r="C49" s="1">
        <v>11</v>
      </c>
      <c r="D49" s="1">
        <v>15</v>
      </c>
      <c r="E49">
        <v>23</v>
      </c>
      <c r="F49">
        <v>25</v>
      </c>
      <c r="G49">
        <v>25</v>
      </c>
      <c r="H49">
        <v>5</v>
      </c>
      <c r="I49">
        <v>15</v>
      </c>
      <c r="J49">
        <v>23</v>
      </c>
      <c r="K49">
        <v>25</v>
      </c>
      <c r="L49">
        <v>25</v>
      </c>
    </row>
    <row r="50" spans="1:12" ht="51" hidden="1" customHeight="1">
      <c r="A50" s="106" t="s">
        <v>197</v>
      </c>
      <c r="B50" s="184" t="s">
        <v>202</v>
      </c>
      <c r="C50" s="184" t="s">
        <v>202</v>
      </c>
      <c r="D50" s="184" t="s">
        <v>202</v>
      </c>
      <c r="E50" s="184" t="s">
        <v>202</v>
      </c>
      <c r="F50" s="184" t="s">
        <v>202</v>
      </c>
      <c r="G50" s="184" t="s">
        <v>203</v>
      </c>
      <c r="H50" s="184" t="s">
        <v>204</v>
      </c>
      <c r="I50" s="184" t="s">
        <v>204</v>
      </c>
      <c r="J50" s="184" t="s">
        <v>204</v>
      </c>
      <c r="K50" s="184" t="s">
        <v>204</v>
      </c>
      <c r="L50" s="184" t="s">
        <v>205</v>
      </c>
    </row>
    <row r="51" spans="1:12" ht="17.25" hidden="1" customHeight="1">
      <c r="B51" s="185">
        <v>2691008</v>
      </c>
      <c r="C51" s="185">
        <v>49123</v>
      </c>
      <c r="D51" s="186">
        <v>0</v>
      </c>
      <c r="E51" s="185">
        <v>0</v>
      </c>
      <c r="F51" s="185">
        <v>2740131</v>
      </c>
      <c r="G51" s="185">
        <v>807924</v>
      </c>
      <c r="H51" s="185">
        <v>11704675</v>
      </c>
      <c r="I51" s="185">
        <v>0</v>
      </c>
      <c r="J51" s="185">
        <v>0</v>
      </c>
      <c r="K51" s="185">
        <v>11704675</v>
      </c>
      <c r="L51" s="185">
        <v>2978460</v>
      </c>
    </row>
    <row r="52" spans="1:12" ht="17.25" hidden="1" customHeight="1">
      <c r="B52" s="185">
        <v>117618</v>
      </c>
      <c r="C52" s="185">
        <v>0</v>
      </c>
      <c r="D52" s="186">
        <v>0</v>
      </c>
      <c r="E52" s="185">
        <v>0</v>
      </c>
      <c r="F52" s="185">
        <v>117618</v>
      </c>
      <c r="G52" s="185">
        <v>33648</v>
      </c>
      <c r="H52" s="185">
        <v>2352748</v>
      </c>
      <c r="I52" s="185">
        <v>0</v>
      </c>
      <c r="J52" s="185">
        <v>0</v>
      </c>
      <c r="K52" s="185">
        <v>2352748</v>
      </c>
      <c r="L52" s="185">
        <v>656244</v>
      </c>
    </row>
    <row r="53" spans="1:12" ht="17.25" hidden="1" customHeight="1">
      <c r="B53" s="185">
        <v>10862</v>
      </c>
      <c r="C53" s="185">
        <v>0</v>
      </c>
      <c r="D53" s="186">
        <v>0</v>
      </c>
      <c r="E53" s="185">
        <v>0</v>
      </c>
      <c r="F53" s="185">
        <v>10862</v>
      </c>
      <c r="G53" s="185">
        <v>1949</v>
      </c>
      <c r="H53" s="185">
        <v>9689961</v>
      </c>
      <c r="I53" s="185">
        <v>0</v>
      </c>
      <c r="J53" s="185">
        <v>0</v>
      </c>
      <c r="K53" s="185">
        <v>9689961</v>
      </c>
      <c r="L53" s="185">
        <v>4258982</v>
      </c>
    </row>
    <row r="54" spans="1:12" ht="17.25" hidden="1" customHeight="1">
      <c r="B54" s="185">
        <v>386</v>
      </c>
      <c r="C54" s="185">
        <v>0</v>
      </c>
      <c r="D54" s="186">
        <v>0</v>
      </c>
      <c r="E54" s="185">
        <v>0</v>
      </c>
      <c r="F54" s="185">
        <v>386</v>
      </c>
      <c r="G54" s="185">
        <v>386</v>
      </c>
      <c r="H54" s="185">
        <v>5336573</v>
      </c>
      <c r="I54" s="185">
        <v>0</v>
      </c>
      <c r="J54" s="185">
        <v>0</v>
      </c>
      <c r="K54" s="185">
        <v>5336573</v>
      </c>
      <c r="L54" s="185">
        <v>1686545</v>
      </c>
    </row>
    <row r="55" spans="1:12" ht="17.25" hidden="1" customHeight="1">
      <c r="B55" s="185">
        <v>246089</v>
      </c>
      <c r="C55" s="185">
        <v>62</v>
      </c>
      <c r="D55" s="186">
        <v>0</v>
      </c>
      <c r="E55" s="185">
        <v>0</v>
      </c>
      <c r="F55" s="185">
        <v>246151</v>
      </c>
      <c r="G55" s="185">
        <v>281417</v>
      </c>
      <c r="H55" s="185">
        <v>8896243</v>
      </c>
      <c r="I55" s="185">
        <v>0</v>
      </c>
      <c r="J55" s="185">
        <v>0</v>
      </c>
      <c r="K55" s="185">
        <v>8896243</v>
      </c>
      <c r="L55" s="185">
        <v>3252911</v>
      </c>
    </row>
    <row r="56" spans="1:12" ht="17.25" hidden="1" customHeight="1">
      <c r="B56" s="185">
        <v>0</v>
      </c>
      <c r="C56" s="185">
        <v>0</v>
      </c>
      <c r="D56" s="186">
        <v>0</v>
      </c>
      <c r="E56" s="185">
        <v>0</v>
      </c>
      <c r="F56" s="185">
        <v>0</v>
      </c>
      <c r="G56" s="185">
        <v>0</v>
      </c>
      <c r="H56" s="185">
        <v>3851535</v>
      </c>
      <c r="I56" s="185">
        <v>0</v>
      </c>
      <c r="J56" s="185">
        <v>889552</v>
      </c>
      <c r="K56" s="185">
        <v>4741087</v>
      </c>
      <c r="L56" s="185">
        <v>2052946</v>
      </c>
    </row>
    <row r="57" spans="1:12" ht="17.25" hidden="1" customHeight="1">
      <c r="B57" s="185">
        <v>20155</v>
      </c>
      <c r="C57" s="185">
        <v>77778</v>
      </c>
      <c r="D57" s="186">
        <v>0</v>
      </c>
      <c r="E57" s="185">
        <v>0</v>
      </c>
      <c r="F57" s="185">
        <v>97933</v>
      </c>
      <c r="G57" s="185">
        <v>81398</v>
      </c>
      <c r="H57" s="185">
        <v>448322</v>
      </c>
      <c r="I57" s="185">
        <v>0</v>
      </c>
      <c r="J57" s="185">
        <v>0</v>
      </c>
      <c r="K57" s="185">
        <v>448322</v>
      </c>
      <c r="L57" s="185">
        <v>110750</v>
      </c>
    </row>
    <row r="58" spans="1:12" ht="17.25" hidden="1" customHeight="1">
      <c r="B58" s="185">
        <v>12419</v>
      </c>
      <c r="C58" s="185">
        <v>30060</v>
      </c>
      <c r="D58" s="186">
        <v>0</v>
      </c>
      <c r="E58" s="185">
        <v>0</v>
      </c>
      <c r="F58" s="185">
        <v>42479</v>
      </c>
      <c r="G58" s="185">
        <v>42479</v>
      </c>
      <c r="H58" s="185">
        <v>986388</v>
      </c>
      <c r="I58" s="185">
        <v>0</v>
      </c>
      <c r="J58" s="185">
        <v>414231</v>
      </c>
      <c r="K58" s="185">
        <v>1400619</v>
      </c>
      <c r="L58" s="185">
        <v>666831</v>
      </c>
    </row>
    <row r="59" spans="1:12" ht="17.25" hidden="1" customHeight="1">
      <c r="B59" s="185">
        <v>12453</v>
      </c>
      <c r="C59" s="185">
        <v>0</v>
      </c>
      <c r="D59" s="186">
        <v>0</v>
      </c>
      <c r="E59" s="185">
        <v>0</v>
      </c>
      <c r="F59" s="185">
        <v>12453</v>
      </c>
      <c r="G59" s="185">
        <v>9997</v>
      </c>
      <c r="H59" s="185">
        <v>163475</v>
      </c>
      <c r="I59" s="185">
        <v>0</v>
      </c>
      <c r="J59" s="185">
        <v>0</v>
      </c>
      <c r="K59" s="185">
        <v>163475</v>
      </c>
      <c r="L59" s="185">
        <v>37817</v>
      </c>
    </row>
    <row r="60" spans="1:12" ht="17.25" hidden="1" customHeight="1">
      <c r="B60" s="185">
        <v>15114</v>
      </c>
      <c r="C60" s="185">
        <v>0</v>
      </c>
      <c r="D60" s="186">
        <v>0</v>
      </c>
      <c r="E60" s="185">
        <v>0</v>
      </c>
      <c r="F60" s="185">
        <v>15114</v>
      </c>
      <c r="G60" s="185">
        <v>3990</v>
      </c>
      <c r="H60" s="185">
        <v>0</v>
      </c>
      <c r="I60" s="185">
        <v>0</v>
      </c>
      <c r="J60" s="185">
        <v>0</v>
      </c>
      <c r="K60" s="185">
        <v>0</v>
      </c>
      <c r="L60" s="185">
        <v>0</v>
      </c>
    </row>
    <row r="61" spans="1:12" ht="17.25" hidden="1" customHeight="1">
      <c r="B61" s="185">
        <v>0</v>
      </c>
      <c r="C61" s="185">
        <v>0</v>
      </c>
      <c r="D61" s="186">
        <v>0</v>
      </c>
      <c r="E61" s="185">
        <v>0</v>
      </c>
      <c r="F61" s="185">
        <v>0</v>
      </c>
      <c r="G61" s="185">
        <v>0</v>
      </c>
      <c r="H61" s="185">
        <v>0</v>
      </c>
      <c r="I61" s="185">
        <v>0</v>
      </c>
      <c r="J61" s="185">
        <v>0</v>
      </c>
      <c r="K61" s="185">
        <v>0</v>
      </c>
      <c r="L61" s="185">
        <v>0</v>
      </c>
    </row>
    <row r="62" spans="1:12" ht="17.25" hidden="1" customHeight="1">
      <c r="B62" s="185">
        <v>0</v>
      </c>
      <c r="C62" s="185">
        <v>0</v>
      </c>
      <c r="D62" s="186">
        <v>0</v>
      </c>
      <c r="E62" s="185">
        <v>0</v>
      </c>
      <c r="F62" s="185">
        <v>0</v>
      </c>
      <c r="G62" s="185">
        <v>0</v>
      </c>
      <c r="H62" s="185">
        <v>3688</v>
      </c>
      <c r="I62" s="185">
        <v>0</v>
      </c>
      <c r="J62" s="185">
        <v>0</v>
      </c>
      <c r="K62" s="185">
        <v>3688</v>
      </c>
      <c r="L62" s="185">
        <v>1475</v>
      </c>
    </row>
    <row r="63" spans="1:12" ht="17.25" hidden="1" customHeight="1">
      <c r="B63" s="185">
        <v>0</v>
      </c>
      <c r="C63" s="185">
        <v>0</v>
      </c>
      <c r="D63" s="186">
        <v>0</v>
      </c>
      <c r="E63" s="185">
        <v>0</v>
      </c>
      <c r="F63" s="185">
        <v>0</v>
      </c>
      <c r="G63" s="185">
        <v>0</v>
      </c>
      <c r="H63" s="185">
        <v>0</v>
      </c>
      <c r="I63" s="185">
        <v>0</v>
      </c>
      <c r="J63" s="185">
        <v>0</v>
      </c>
      <c r="K63" s="185">
        <v>0</v>
      </c>
      <c r="L63" s="185">
        <v>0</v>
      </c>
    </row>
    <row r="64" spans="1:12" ht="17.25" hidden="1" customHeight="1">
      <c r="B64" s="185">
        <v>0</v>
      </c>
      <c r="C64" s="185">
        <v>0</v>
      </c>
      <c r="D64" s="186">
        <v>0</v>
      </c>
      <c r="E64" s="185">
        <v>0</v>
      </c>
      <c r="F64" s="185">
        <v>0</v>
      </c>
      <c r="G64" s="185">
        <v>0</v>
      </c>
      <c r="H64" s="185">
        <v>0</v>
      </c>
      <c r="I64" s="185">
        <v>0</v>
      </c>
      <c r="J64" s="185">
        <v>0</v>
      </c>
      <c r="K64" s="185">
        <v>0</v>
      </c>
      <c r="L64" s="185">
        <v>0</v>
      </c>
    </row>
    <row r="65" spans="2:12" ht="17.25" hidden="1" customHeight="1">
      <c r="B65" s="185">
        <v>0</v>
      </c>
      <c r="C65" s="185">
        <v>0</v>
      </c>
      <c r="D65" s="186">
        <v>0</v>
      </c>
      <c r="E65" s="185">
        <v>0</v>
      </c>
      <c r="F65" s="185">
        <v>0</v>
      </c>
      <c r="G65" s="185">
        <v>0</v>
      </c>
      <c r="H65" s="185">
        <v>0</v>
      </c>
      <c r="I65" s="185">
        <v>0</v>
      </c>
      <c r="J65" s="185">
        <v>0</v>
      </c>
      <c r="K65" s="185">
        <v>0</v>
      </c>
      <c r="L65" s="185">
        <v>0</v>
      </c>
    </row>
    <row r="66" spans="2:12" ht="17.25" hidden="1" customHeight="1">
      <c r="B66" s="185">
        <v>0</v>
      </c>
      <c r="C66" s="185">
        <v>3425</v>
      </c>
      <c r="D66" s="186">
        <v>0</v>
      </c>
      <c r="E66" s="185">
        <v>0</v>
      </c>
      <c r="F66" s="185">
        <v>3425</v>
      </c>
      <c r="G66" s="185">
        <v>3425</v>
      </c>
      <c r="H66" s="185">
        <v>0</v>
      </c>
      <c r="I66" s="185">
        <v>0</v>
      </c>
      <c r="J66" s="185">
        <v>0</v>
      </c>
      <c r="K66" s="185">
        <v>0</v>
      </c>
      <c r="L66" s="185">
        <v>0</v>
      </c>
    </row>
    <row r="67" spans="2:12" ht="17.25" hidden="1" customHeight="1">
      <c r="B67" s="185">
        <v>0</v>
      </c>
      <c r="C67" s="185">
        <v>0</v>
      </c>
      <c r="D67" s="186">
        <v>0</v>
      </c>
      <c r="E67" s="185">
        <v>0</v>
      </c>
      <c r="F67" s="185">
        <v>0</v>
      </c>
      <c r="G67" s="185">
        <v>0</v>
      </c>
      <c r="H67" s="185">
        <v>0</v>
      </c>
      <c r="I67" s="185">
        <v>0</v>
      </c>
      <c r="J67" s="185">
        <v>0</v>
      </c>
      <c r="K67" s="185">
        <v>0</v>
      </c>
      <c r="L67" s="185">
        <v>0</v>
      </c>
    </row>
    <row r="68" spans="2:12" ht="17.25" hidden="1" customHeight="1">
      <c r="B68" s="185">
        <v>0</v>
      </c>
      <c r="C68" s="185">
        <v>0</v>
      </c>
      <c r="D68" s="186">
        <v>0</v>
      </c>
      <c r="E68" s="185">
        <v>0</v>
      </c>
      <c r="F68" s="185">
        <v>0</v>
      </c>
      <c r="G68" s="185">
        <v>0</v>
      </c>
      <c r="H68" s="185">
        <v>0</v>
      </c>
      <c r="I68" s="185">
        <v>0</v>
      </c>
      <c r="J68" s="185">
        <v>0</v>
      </c>
      <c r="K68" s="185">
        <v>0</v>
      </c>
      <c r="L68" s="185">
        <v>0</v>
      </c>
    </row>
    <row r="69" spans="2:12" ht="17.25" hidden="1" customHeight="1">
      <c r="B69" s="185">
        <v>0</v>
      </c>
      <c r="C69" s="185">
        <v>0</v>
      </c>
      <c r="D69" s="186">
        <v>0</v>
      </c>
      <c r="E69" s="185">
        <v>0</v>
      </c>
      <c r="F69" s="185">
        <v>0</v>
      </c>
      <c r="G69" s="185">
        <v>0</v>
      </c>
      <c r="H69" s="185">
        <v>39130</v>
      </c>
      <c r="I69" s="185">
        <v>0</v>
      </c>
      <c r="J69" s="185">
        <v>0</v>
      </c>
      <c r="K69" s="185">
        <v>39130</v>
      </c>
      <c r="L69" s="185">
        <v>6720</v>
      </c>
    </row>
    <row r="70" spans="2:12" ht="17.25" hidden="1" customHeight="1">
      <c r="B70" s="185">
        <v>0</v>
      </c>
      <c r="C70" s="185">
        <v>0</v>
      </c>
      <c r="D70" s="186">
        <v>0</v>
      </c>
      <c r="E70" s="185">
        <v>0</v>
      </c>
      <c r="F70" s="185">
        <v>0</v>
      </c>
      <c r="G70" s="185">
        <v>0</v>
      </c>
      <c r="H70" s="185">
        <v>966665</v>
      </c>
      <c r="I70" s="185">
        <v>0</v>
      </c>
      <c r="J70" s="185">
        <v>0</v>
      </c>
      <c r="K70" s="185">
        <v>966665</v>
      </c>
      <c r="L70" s="185">
        <v>577427</v>
      </c>
    </row>
    <row r="71" spans="2:12" ht="17.25" hidden="1" customHeight="1">
      <c r="B71" s="185">
        <v>8545</v>
      </c>
      <c r="C71" s="185">
        <v>0</v>
      </c>
      <c r="D71" s="186">
        <v>0</v>
      </c>
      <c r="E71" s="185">
        <v>0</v>
      </c>
      <c r="F71" s="185">
        <v>8545</v>
      </c>
      <c r="G71" s="185">
        <v>3418</v>
      </c>
      <c r="H71" s="185">
        <v>1408</v>
      </c>
      <c r="I71" s="185">
        <v>0</v>
      </c>
      <c r="J71" s="185">
        <v>0</v>
      </c>
      <c r="K71" s="185">
        <v>1408</v>
      </c>
      <c r="L71" s="185">
        <v>1408</v>
      </c>
    </row>
    <row r="72" spans="2:12" ht="17.25" hidden="1" customHeight="1">
      <c r="B72" s="185">
        <v>0</v>
      </c>
      <c r="C72" s="185">
        <v>0</v>
      </c>
      <c r="D72" s="186">
        <v>0</v>
      </c>
      <c r="E72" s="185">
        <v>0</v>
      </c>
      <c r="F72" s="185">
        <v>0</v>
      </c>
      <c r="G72" s="185">
        <v>0</v>
      </c>
      <c r="H72" s="185">
        <v>0</v>
      </c>
      <c r="I72" s="185">
        <v>0</v>
      </c>
      <c r="J72" s="185">
        <v>0</v>
      </c>
      <c r="K72" s="185">
        <v>0</v>
      </c>
      <c r="L72" s="185">
        <v>0</v>
      </c>
    </row>
    <row r="73" spans="2:12" ht="17.25" hidden="1" customHeight="1">
      <c r="B73" s="185">
        <v>0</v>
      </c>
      <c r="C73" s="185">
        <v>153094</v>
      </c>
      <c r="D73" s="186">
        <v>0</v>
      </c>
      <c r="E73" s="185">
        <v>0</v>
      </c>
      <c r="F73" s="185">
        <v>153094</v>
      </c>
      <c r="G73" s="185">
        <v>153094</v>
      </c>
      <c r="H73" s="185">
        <v>0</v>
      </c>
      <c r="I73" s="185">
        <v>0</v>
      </c>
      <c r="J73" s="185">
        <v>0</v>
      </c>
      <c r="K73" s="185">
        <v>0</v>
      </c>
      <c r="L73" s="185">
        <v>0</v>
      </c>
    </row>
    <row r="74" spans="2:12" ht="17.25" hidden="1" customHeight="1">
      <c r="B74" s="185">
        <v>0</v>
      </c>
      <c r="C74" s="185">
        <v>0</v>
      </c>
      <c r="D74" s="186">
        <v>0</v>
      </c>
      <c r="E74" s="185">
        <v>0</v>
      </c>
      <c r="F74" s="185">
        <v>0</v>
      </c>
      <c r="G74" s="185">
        <v>0</v>
      </c>
      <c r="H74" s="185">
        <v>0</v>
      </c>
      <c r="I74" s="185">
        <v>0</v>
      </c>
      <c r="J74" s="185">
        <v>0</v>
      </c>
      <c r="K74" s="185">
        <v>0</v>
      </c>
      <c r="L74" s="185">
        <v>0</v>
      </c>
    </row>
    <row r="75" spans="2:12" ht="17.25" hidden="1" customHeight="1">
      <c r="B75" s="185">
        <v>0</v>
      </c>
      <c r="C75" s="185">
        <v>0</v>
      </c>
      <c r="D75" s="186">
        <v>0</v>
      </c>
      <c r="E75" s="185">
        <v>0</v>
      </c>
      <c r="F75" s="185">
        <v>0</v>
      </c>
      <c r="G75" s="185">
        <v>0</v>
      </c>
      <c r="H75" s="185">
        <v>0</v>
      </c>
      <c r="I75" s="185">
        <v>0</v>
      </c>
      <c r="J75" s="185">
        <v>0</v>
      </c>
      <c r="K75" s="185">
        <v>0</v>
      </c>
      <c r="L75" s="185">
        <v>0</v>
      </c>
    </row>
    <row r="76" spans="2:12" ht="17.25" hidden="1" customHeight="1">
      <c r="B76" s="185">
        <v>0</v>
      </c>
      <c r="C76" s="185">
        <v>0</v>
      </c>
      <c r="D76" s="186">
        <v>0</v>
      </c>
      <c r="E76" s="185">
        <v>0</v>
      </c>
      <c r="F76" s="185">
        <v>0</v>
      </c>
      <c r="G76" s="185">
        <v>0</v>
      </c>
      <c r="H76" s="185">
        <v>0</v>
      </c>
      <c r="I76" s="185">
        <v>0</v>
      </c>
      <c r="J76" s="185">
        <v>0</v>
      </c>
      <c r="K76" s="185">
        <v>0</v>
      </c>
      <c r="L76" s="185">
        <v>0</v>
      </c>
    </row>
    <row r="77" spans="2:12" ht="17.25" hidden="1" customHeight="1">
      <c r="B77" s="185">
        <v>2055</v>
      </c>
      <c r="C77" s="185">
        <v>0</v>
      </c>
      <c r="D77" s="186">
        <v>0</v>
      </c>
      <c r="E77" s="185">
        <v>0</v>
      </c>
      <c r="F77" s="185">
        <v>2055</v>
      </c>
      <c r="G77" s="185">
        <v>342</v>
      </c>
      <c r="H77" s="185">
        <v>0</v>
      </c>
      <c r="I77" s="185">
        <v>0</v>
      </c>
      <c r="J77" s="185">
        <v>0</v>
      </c>
      <c r="K77" s="185">
        <v>0</v>
      </c>
      <c r="L77" s="185">
        <v>0</v>
      </c>
    </row>
    <row r="78" spans="2:12" ht="17.25" hidden="1" customHeight="1">
      <c r="B78" s="185">
        <v>0</v>
      </c>
      <c r="C78" s="185">
        <v>0</v>
      </c>
      <c r="D78" s="186">
        <v>0</v>
      </c>
      <c r="E78" s="185">
        <v>0</v>
      </c>
      <c r="F78" s="185">
        <v>0</v>
      </c>
      <c r="G78" s="185">
        <v>0</v>
      </c>
      <c r="H78" s="185">
        <v>0</v>
      </c>
      <c r="I78" s="185">
        <v>0</v>
      </c>
      <c r="J78" s="185">
        <v>0</v>
      </c>
      <c r="K78" s="185">
        <v>0</v>
      </c>
      <c r="L78" s="185">
        <v>0</v>
      </c>
    </row>
    <row r="79" spans="2:12" ht="17.25" hidden="1" customHeight="1">
      <c r="B79" s="185">
        <v>4219</v>
      </c>
      <c r="C79" s="185">
        <v>0</v>
      </c>
      <c r="D79" s="186">
        <v>0</v>
      </c>
      <c r="E79" s="185">
        <v>0</v>
      </c>
      <c r="F79" s="185">
        <v>4219</v>
      </c>
      <c r="G79" s="185">
        <v>1688</v>
      </c>
      <c r="H79" s="185">
        <v>138013</v>
      </c>
      <c r="I79" s="185">
        <v>0</v>
      </c>
      <c r="J79" s="185">
        <v>0</v>
      </c>
      <c r="K79" s="185">
        <v>138013</v>
      </c>
      <c r="L79" s="185">
        <v>77958</v>
      </c>
    </row>
    <row r="80" spans="2:12" ht="17.25" hidden="1" customHeight="1">
      <c r="B80" s="185">
        <v>16613</v>
      </c>
      <c r="C80" s="185">
        <v>47930</v>
      </c>
      <c r="D80" s="186">
        <v>0</v>
      </c>
      <c r="E80" s="185">
        <v>0</v>
      </c>
      <c r="F80" s="185">
        <v>64543</v>
      </c>
      <c r="G80" s="185">
        <v>52112</v>
      </c>
      <c r="H80" s="185">
        <v>934</v>
      </c>
      <c r="I80" s="185">
        <v>0</v>
      </c>
      <c r="J80" s="185">
        <v>0</v>
      </c>
      <c r="K80" s="185">
        <v>934</v>
      </c>
      <c r="L80" s="185">
        <v>374</v>
      </c>
    </row>
    <row r="81" spans="2:12" ht="17.25" hidden="1" customHeight="1">
      <c r="B81" s="185">
        <v>17550</v>
      </c>
      <c r="C81" s="185">
        <v>0</v>
      </c>
      <c r="D81" s="186">
        <v>0</v>
      </c>
      <c r="E81" s="185">
        <v>0</v>
      </c>
      <c r="F81" s="185">
        <v>17550</v>
      </c>
      <c r="G81" s="185">
        <v>4843</v>
      </c>
      <c r="H81" s="185">
        <v>0</v>
      </c>
      <c r="I81" s="185">
        <v>0</v>
      </c>
      <c r="J81" s="185">
        <v>132792</v>
      </c>
      <c r="K81" s="185">
        <v>132792</v>
      </c>
      <c r="L81" s="185">
        <v>132792</v>
      </c>
    </row>
    <row r="82" spans="2:12" ht="17.25" hidden="1" customHeight="1">
      <c r="B82" s="185">
        <v>0</v>
      </c>
      <c r="C82" s="185">
        <v>0</v>
      </c>
      <c r="D82" s="186">
        <v>0</v>
      </c>
      <c r="E82" s="185">
        <v>0</v>
      </c>
      <c r="F82" s="185">
        <v>0</v>
      </c>
      <c r="G82" s="185">
        <v>0</v>
      </c>
      <c r="H82" s="185">
        <v>0</v>
      </c>
      <c r="I82" s="185">
        <v>0</v>
      </c>
      <c r="J82" s="185">
        <v>0</v>
      </c>
      <c r="K82" s="185">
        <v>0</v>
      </c>
      <c r="L82" s="185">
        <v>0</v>
      </c>
    </row>
    <row r="83" spans="2:12" ht="17.25" hidden="1" customHeight="1">
      <c r="B83" s="185">
        <v>0</v>
      </c>
      <c r="C83" s="185">
        <v>136800</v>
      </c>
      <c r="D83" s="186">
        <v>0</v>
      </c>
      <c r="E83" s="185">
        <v>0</v>
      </c>
      <c r="F83" s="185">
        <v>136800</v>
      </c>
      <c r="G83" s="185">
        <v>136800</v>
      </c>
      <c r="H83" s="185">
        <v>0</v>
      </c>
      <c r="I83" s="185">
        <v>0</v>
      </c>
      <c r="J83" s="185">
        <v>0</v>
      </c>
      <c r="K83" s="185">
        <v>0</v>
      </c>
      <c r="L83" s="185">
        <v>0</v>
      </c>
    </row>
    <row r="84" spans="2:12" ht="17.25" hidden="1" customHeight="1">
      <c r="B84" s="185">
        <v>0</v>
      </c>
      <c r="C84" s="185">
        <v>157633</v>
      </c>
      <c r="D84" s="186">
        <v>0</v>
      </c>
      <c r="E84" s="185">
        <v>0</v>
      </c>
      <c r="F84" s="185">
        <v>157633</v>
      </c>
      <c r="G84" s="185">
        <v>157633</v>
      </c>
      <c r="H84" s="185">
        <v>99</v>
      </c>
      <c r="I84" s="185">
        <v>0</v>
      </c>
      <c r="J84" s="185">
        <v>0</v>
      </c>
      <c r="K84" s="185">
        <v>99</v>
      </c>
      <c r="L84" s="185">
        <v>99</v>
      </c>
    </row>
    <row r="85" spans="2:12" ht="17.25" hidden="1" customHeight="1">
      <c r="B85" s="185">
        <v>28</v>
      </c>
      <c r="C85" s="185">
        <v>130769</v>
      </c>
      <c r="D85" s="186">
        <v>0</v>
      </c>
      <c r="E85" s="185">
        <v>0</v>
      </c>
      <c r="F85" s="185">
        <v>130797</v>
      </c>
      <c r="G85" s="185">
        <v>130797</v>
      </c>
      <c r="H85" s="185">
        <v>67213</v>
      </c>
      <c r="I85" s="185">
        <v>0</v>
      </c>
      <c r="J85" s="185">
        <v>0</v>
      </c>
      <c r="K85" s="185">
        <v>67213</v>
      </c>
      <c r="L85" s="185">
        <v>26569</v>
      </c>
    </row>
    <row r="86" spans="2:12" ht="17.25" hidden="1" customHeight="1">
      <c r="B86" s="185">
        <v>0</v>
      </c>
      <c r="C86" s="185">
        <v>126163</v>
      </c>
      <c r="D86" s="186">
        <v>0</v>
      </c>
      <c r="E86" s="185">
        <v>0</v>
      </c>
      <c r="F86" s="185">
        <v>126163</v>
      </c>
      <c r="G86" s="185">
        <v>126163</v>
      </c>
      <c r="H86" s="185">
        <v>0</v>
      </c>
      <c r="I86" s="185">
        <v>0</v>
      </c>
      <c r="J86" s="185">
        <v>0</v>
      </c>
      <c r="K86" s="185">
        <v>0</v>
      </c>
      <c r="L86" s="185">
        <v>0</v>
      </c>
    </row>
    <row r="87" spans="2:12" ht="17.25" hidden="1" customHeight="1">
      <c r="B87" s="185">
        <v>0</v>
      </c>
      <c r="C87" s="185">
        <v>84033</v>
      </c>
      <c r="D87" s="186">
        <v>0</v>
      </c>
      <c r="E87" s="185">
        <v>0</v>
      </c>
      <c r="F87" s="185">
        <v>84033</v>
      </c>
      <c r="G87" s="185">
        <v>84033</v>
      </c>
      <c r="H87" s="185">
        <v>3077</v>
      </c>
      <c r="I87" s="185">
        <v>0</v>
      </c>
      <c r="J87" s="185">
        <v>0</v>
      </c>
      <c r="K87" s="185">
        <v>3077</v>
      </c>
      <c r="L87" s="185">
        <v>3077</v>
      </c>
    </row>
    <row r="88" spans="2:12" ht="17.25" hidden="1" customHeight="1">
      <c r="B88" s="185">
        <v>0</v>
      </c>
      <c r="C88" s="185">
        <v>57141</v>
      </c>
      <c r="D88" s="185">
        <v>571528</v>
      </c>
      <c r="E88" s="185">
        <v>26230745</v>
      </c>
      <c r="F88" s="185">
        <v>26859414</v>
      </c>
      <c r="G88" s="185">
        <v>20589531</v>
      </c>
      <c r="H88" s="185">
        <v>0</v>
      </c>
      <c r="I88" s="185">
        <v>0</v>
      </c>
      <c r="J88" s="185">
        <v>0</v>
      </c>
      <c r="K88" s="185">
        <v>0</v>
      </c>
      <c r="L88" s="185">
        <v>0</v>
      </c>
    </row>
    <row r="89" spans="2:12" ht="17.25" hidden="1" customHeight="1">
      <c r="B89" s="185">
        <v>0</v>
      </c>
      <c r="C89" s="185">
        <v>0</v>
      </c>
      <c r="D89" s="186">
        <v>0</v>
      </c>
      <c r="E89" s="185">
        <v>0</v>
      </c>
      <c r="F89" s="185">
        <v>0</v>
      </c>
      <c r="G89" s="185">
        <v>0</v>
      </c>
      <c r="H89" s="185">
        <v>0</v>
      </c>
      <c r="I89" s="185">
        <v>0</v>
      </c>
      <c r="J89" s="185">
        <v>0</v>
      </c>
      <c r="K89" s="185">
        <v>0</v>
      </c>
      <c r="L89" s="185">
        <v>0</v>
      </c>
    </row>
  </sheetData>
  <mergeCells count="8">
    <mergeCell ref="A3:A5"/>
    <mergeCell ref="B3:G3"/>
    <mergeCell ref="H3:L3"/>
    <mergeCell ref="M3:M5"/>
    <mergeCell ref="B4:F4"/>
    <mergeCell ref="G4:G5"/>
    <mergeCell ref="H4:K4"/>
    <mergeCell ref="L4:L5"/>
  </mergeCells>
  <phoneticPr fontId="2"/>
  <printOptions horizontalCentered="1"/>
  <pageMargins left="0.59055118110236227" right="0.59055118110236227" top="0.59055118110236227" bottom="0.59055118110236227" header="0.19685039370078741" footer="0.19685039370078741"/>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２</vt:lpstr>
      <vt:lpstr>3</vt:lpstr>
      <vt:lpstr>4</vt:lpstr>
      <vt:lpstr>5</vt:lpstr>
      <vt:lpstr>6</vt:lpstr>
      <vt:lpstr>7</vt:lpstr>
      <vt:lpstr>'1'!Print_Area</vt:lpstr>
      <vt:lpstr>'２'!Print_Area</vt:lpstr>
      <vt:lpstr>'3'!Print_Area</vt:lpstr>
      <vt:lpstr>'4'!Print_Area</vt:lpstr>
      <vt:lpstr>'5'!Print_Area</vt:lpstr>
      <vt:lpstr>'6'!Print_Area</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横山 亜希子</cp:lastModifiedBy>
  <cp:lastPrinted>2023-03-28T02:55:47Z</cp:lastPrinted>
  <dcterms:created xsi:type="dcterms:W3CDTF">2005-03-12T12:54:22Z</dcterms:created>
  <dcterms:modified xsi:type="dcterms:W3CDTF">2025-03-31T05:34:39Z</dcterms:modified>
</cp:coreProperties>
</file>